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 firstSheet="1" activeTab="1"/>
  </bookViews>
  <sheets>
    <sheet name="各门店员工动销考核（2020.2.6）" sheetId="1" r:id="rId1"/>
    <sheet name="员工处罚明细（2020.2.6）" sheetId="9" r:id="rId2"/>
    <sheet name="员工奖励明细（2020.2.6）" sheetId="6" r:id="rId3"/>
    <sheet name="各门店销售情况明细表（2020.2.6）" sheetId="7" r:id="rId4"/>
    <sheet name="后勤员工处罚、奖励明细表（2020.2.6）" sheetId="3" r:id="rId5"/>
    <sheet name="Sheet1" sheetId="4" r:id="rId6"/>
    <sheet name="Sheet3" sheetId="8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3" hidden="1">'各门店销售情况明细表（2020.2.6）'!$A$2:$XFB$116</definedName>
    <definedName name="_xlnm._FilterDatabase" localSheetId="0" hidden="1">'各门店员工动销考核（2020.2.6）'!$A$2:$AB$445</definedName>
    <definedName name="_xlnm._FilterDatabase" localSheetId="2" hidden="1">'员工奖励明细（2020.2.6）'!#REF!</definedName>
    <definedName name="_xlnm._FilterDatabase" localSheetId="6" hidden="1">Sheet3!$A$2:$AC$44</definedName>
    <definedName name="_xlnm._FilterDatabase" localSheetId="1" hidden="1">'员工处罚明细（2020.2.6）'!$A$2:$AE$33</definedName>
  </definedNames>
  <calcPr calcId="144525"/>
</workbook>
</file>

<file path=xl/sharedStrings.xml><?xml version="1.0" encoding="utf-8"?>
<sst xmlns="http://schemas.openxmlformats.org/spreadsheetml/2006/main" count="816">
  <si>
    <t>序号</t>
  </si>
  <si>
    <t>员工ID</t>
  </si>
  <si>
    <t>姓名</t>
  </si>
  <si>
    <t>门店
ID</t>
  </si>
  <si>
    <t>部门</t>
  </si>
  <si>
    <t>片区</t>
  </si>
  <si>
    <t>司龄</t>
  </si>
  <si>
    <t>实收金额/万元</t>
  </si>
  <si>
    <t>进销毛利/万元</t>
  </si>
  <si>
    <t>客流</t>
  </si>
  <si>
    <t>客单价</t>
  </si>
  <si>
    <t>中西成药品种数</t>
  </si>
  <si>
    <t>动销天数</t>
  </si>
  <si>
    <t>动销天数差异</t>
  </si>
  <si>
    <t>动销目标</t>
  </si>
  <si>
    <t>任务 
 差额</t>
  </si>
  <si>
    <t>处罚金额</t>
  </si>
  <si>
    <t>销售品种数环比增长率</t>
  </si>
  <si>
    <t>备注</t>
  </si>
  <si>
    <t>门店
分类</t>
  </si>
  <si>
    <t>安
全值</t>
  </si>
  <si>
    <t>门店
客流</t>
  </si>
  <si>
    <t>12月</t>
  </si>
  <si>
    <t>1月</t>
  </si>
  <si>
    <t>黄长菊</t>
  </si>
  <si>
    <t>旗舰店</t>
  </si>
  <si>
    <t>旗舰片区</t>
  </si>
  <si>
    <t>A</t>
  </si>
  <si>
    <t>殷岱菊</t>
  </si>
  <si>
    <t>杉板桥店</t>
  </si>
  <si>
    <t>城中片区</t>
  </si>
  <si>
    <t>C</t>
  </si>
  <si>
    <t>黄玲</t>
  </si>
  <si>
    <t>华油路店</t>
  </si>
  <si>
    <t>魏津</t>
  </si>
  <si>
    <t>光华店</t>
  </si>
  <si>
    <t>西北片区</t>
  </si>
  <si>
    <t>B</t>
  </si>
  <si>
    <t>黄梅</t>
  </si>
  <si>
    <t>大邑潘家街店</t>
  </si>
  <si>
    <t>大邑片区</t>
  </si>
  <si>
    <t>E</t>
  </si>
  <si>
    <t>钟友群</t>
  </si>
  <si>
    <t>通盈街店</t>
  </si>
  <si>
    <t>袁咏梅</t>
  </si>
  <si>
    <t>观音桥店</t>
  </si>
  <si>
    <t>东南片区</t>
  </si>
  <si>
    <t>鲁雪</t>
  </si>
  <si>
    <t>成华区万宇路店</t>
  </si>
  <si>
    <t>D</t>
  </si>
  <si>
    <t>黄敏</t>
  </si>
  <si>
    <t>西林一街店</t>
  </si>
  <si>
    <t>李媛2</t>
  </si>
  <si>
    <t>顺和街店</t>
  </si>
  <si>
    <t>代志斌</t>
  </si>
  <si>
    <t>银河北街店</t>
  </si>
  <si>
    <t>李蕊如</t>
  </si>
  <si>
    <t>高新区大源北街</t>
  </si>
  <si>
    <t>蒋晓琼（销售员）</t>
  </si>
  <si>
    <t>成华区二环路北四段店汇融名城店</t>
  </si>
  <si>
    <t>王芳</t>
  </si>
  <si>
    <t>榕声路店</t>
  </si>
  <si>
    <t>熊小玲</t>
  </si>
  <si>
    <t>大邑子龙店</t>
  </si>
  <si>
    <t>高红华</t>
  </si>
  <si>
    <t>羊子山西路店</t>
  </si>
  <si>
    <t>罗婷</t>
  </si>
  <si>
    <t>新园大道店</t>
  </si>
  <si>
    <t>张亚红</t>
  </si>
  <si>
    <t>张琴</t>
  </si>
  <si>
    <t>新津邓双店</t>
  </si>
  <si>
    <t>新津片区</t>
  </si>
  <si>
    <t>杨平</t>
  </si>
  <si>
    <t>邛崃洪川小区店</t>
  </si>
  <si>
    <t>邛崃片区</t>
  </si>
  <si>
    <t>于春莲</t>
  </si>
  <si>
    <t>高新区民丰大道店</t>
  </si>
  <si>
    <t>李可</t>
  </si>
  <si>
    <t>刘秀琼</t>
  </si>
  <si>
    <t>金沙路店</t>
  </si>
  <si>
    <t>邓银鑫</t>
  </si>
  <si>
    <t>都江堰问道西路</t>
  </si>
  <si>
    <t>城郊二片</t>
  </si>
  <si>
    <t>按实际动销天数考核</t>
  </si>
  <si>
    <t>张丽</t>
  </si>
  <si>
    <t>陈琪</t>
  </si>
  <si>
    <t>庆云南街店</t>
  </si>
  <si>
    <t>F</t>
  </si>
  <si>
    <t>张建</t>
  </si>
  <si>
    <t>新乐中街店</t>
  </si>
  <si>
    <t>何英</t>
  </si>
  <si>
    <t>土龙路店</t>
  </si>
  <si>
    <t>李秀辉</t>
  </si>
  <si>
    <t>叶素英（销售员）</t>
  </si>
  <si>
    <t>双林路店</t>
  </si>
  <si>
    <t>欧玲</t>
  </si>
  <si>
    <t>新都万和北路店</t>
  </si>
  <si>
    <t>熊祎</t>
  </si>
  <si>
    <t>都江堰蒲阳路店</t>
  </si>
  <si>
    <t>装修期间在都江堰店上班，按实际动销天数考核</t>
  </si>
  <si>
    <t>费诗尧</t>
  </si>
  <si>
    <t>崇州怀远店</t>
  </si>
  <si>
    <t>马昕</t>
  </si>
  <si>
    <t>刘樽</t>
  </si>
  <si>
    <t>金丝街店</t>
  </si>
  <si>
    <t>谢玉涛</t>
  </si>
  <si>
    <t>赖千禧</t>
  </si>
  <si>
    <t>闵巧</t>
  </si>
  <si>
    <t>吴凤兰</t>
  </si>
  <si>
    <t>收银台不考核</t>
  </si>
  <si>
    <t>杨秀娟</t>
  </si>
  <si>
    <t>李漫</t>
  </si>
  <si>
    <t>人民中路店</t>
  </si>
  <si>
    <t>11月份开始休产假，不考核</t>
  </si>
  <si>
    <t>李蕊彤</t>
  </si>
  <si>
    <t>成汉南路店</t>
  </si>
  <si>
    <t>陈凤珍</t>
  </si>
  <si>
    <t>崇州金带街店</t>
  </si>
  <si>
    <t>罗豪</t>
  </si>
  <si>
    <t>刘芬</t>
  </si>
  <si>
    <t>新津五津西路店</t>
  </si>
  <si>
    <t>赵雅丽</t>
  </si>
  <si>
    <t>崇州中心店</t>
  </si>
  <si>
    <t>王燕丽</t>
  </si>
  <si>
    <t>周有惠</t>
  </si>
  <si>
    <t>都江堰奎光中段</t>
  </si>
  <si>
    <t>休产假中，申请免除</t>
  </si>
  <si>
    <t>杨艳</t>
  </si>
  <si>
    <t>大悦路店</t>
  </si>
  <si>
    <t>贾静</t>
  </si>
  <si>
    <t>闵雪</t>
  </si>
  <si>
    <t>邛崃羊安镇店</t>
  </si>
  <si>
    <t>董华</t>
  </si>
  <si>
    <t>卫荟垟</t>
  </si>
  <si>
    <t>元华二巷店</t>
  </si>
  <si>
    <t>戚彩</t>
  </si>
  <si>
    <t>陈娟</t>
  </si>
  <si>
    <t>浆洗街店</t>
  </si>
  <si>
    <t>朱晓桃</t>
  </si>
  <si>
    <t>光华村街店</t>
  </si>
  <si>
    <t>高文棋</t>
  </si>
  <si>
    <t>贝森北路店</t>
  </si>
  <si>
    <t>叶娟</t>
  </si>
  <si>
    <t>大邑沙渠镇店</t>
  </si>
  <si>
    <t>刘娟</t>
  </si>
  <si>
    <t>都江堰中心药店</t>
  </si>
  <si>
    <t>付曦</t>
  </si>
  <si>
    <t>大邑通达店</t>
  </si>
  <si>
    <t>李沙</t>
  </si>
  <si>
    <t>大邑安仁镇千禧街药店</t>
  </si>
  <si>
    <t>邓磊</t>
  </si>
  <si>
    <t>许静</t>
  </si>
  <si>
    <t>乐良清</t>
  </si>
  <si>
    <t>都江堰翔凤路</t>
  </si>
  <si>
    <t>蒋雪琴</t>
  </si>
  <si>
    <t>王慧</t>
  </si>
  <si>
    <t>温江江安店</t>
  </si>
  <si>
    <t>邓洁</t>
  </si>
  <si>
    <t>大邑内蒙古桃源店</t>
  </si>
  <si>
    <t>李娟</t>
  </si>
  <si>
    <t>大邑东街店</t>
  </si>
  <si>
    <t>唐文琼</t>
  </si>
  <si>
    <t>李桂芳</t>
  </si>
  <si>
    <t>成华区华泰路</t>
  </si>
  <si>
    <t>杨怡珩</t>
  </si>
  <si>
    <t>枣子巷店</t>
  </si>
  <si>
    <t>孙莉</t>
  </si>
  <si>
    <t>大邑北街店</t>
  </si>
  <si>
    <t>陈蓉</t>
  </si>
  <si>
    <t>唐丽</t>
  </si>
  <si>
    <t>阳玲</t>
  </si>
  <si>
    <t>方晓敏</t>
  </si>
  <si>
    <t>张阿几</t>
  </si>
  <si>
    <t>蜀辉路店</t>
  </si>
  <si>
    <t>陈亭亭</t>
  </si>
  <si>
    <t>杨红</t>
  </si>
  <si>
    <t>曾思静</t>
  </si>
  <si>
    <t>唐礼萍</t>
  </si>
  <si>
    <t>彭亚丹</t>
  </si>
  <si>
    <t>张娟娟</t>
  </si>
  <si>
    <t>中药组不考核</t>
  </si>
  <si>
    <t>胡光宾</t>
  </si>
  <si>
    <t>锦江区水杉街店</t>
  </si>
  <si>
    <t>宋留艺</t>
  </si>
  <si>
    <t>锦江区柳翠路店</t>
  </si>
  <si>
    <t>田兰</t>
  </si>
  <si>
    <t>吴伟利</t>
  </si>
  <si>
    <t>中和新下街店</t>
  </si>
  <si>
    <t>杨伟钰</t>
  </si>
  <si>
    <t>崔家店</t>
  </si>
  <si>
    <t>任嘉欣</t>
  </si>
  <si>
    <t>解放路店</t>
  </si>
  <si>
    <t>薛燕</t>
  </si>
  <si>
    <t>武阳西路店</t>
  </si>
  <si>
    <t>2020/1/25离职，按实际动销天数考核</t>
  </si>
  <si>
    <t>罗悦</t>
  </si>
  <si>
    <t>黄鑫</t>
  </si>
  <si>
    <t>武侯区航中街店</t>
  </si>
  <si>
    <t>2020/1/23离职，按实际动销天数考核</t>
  </si>
  <si>
    <t>李婷</t>
  </si>
  <si>
    <t>黄焰</t>
  </si>
  <si>
    <t>沈长英</t>
  </si>
  <si>
    <t>大石西路店</t>
  </si>
  <si>
    <t>贾益娟</t>
  </si>
  <si>
    <t>余志彬</t>
  </si>
  <si>
    <t>吴惠</t>
  </si>
  <si>
    <t>江月红</t>
  </si>
  <si>
    <t>蜀汉东路店</t>
  </si>
  <si>
    <t>钟学兰</t>
  </si>
  <si>
    <t>新都新繁店</t>
  </si>
  <si>
    <t>马婷婷</t>
  </si>
  <si>
    <t>李梦菊</t>
  </si>
  <si>
    <t>清江东路店</t>
  </si>
  <si>
    <t>郑红艳</t>
  </si>
  <si>
    <t>兰新喻</t>
  </si>
  <si>
    <t>李文静</t>
  </si>
  <si>
    <t>中和大道店</t>
  </si>
  <si>
    <t>李金霏</t>
  </si>
  <si>
    <t>付静</t>
  </si>
  <si>
    <t>邛崃长安大道店</t>
  </si>
  <si>
    <t>按时动销天数考核</t>
  </si>
  <si>
    <t>涂超男</t>
  </si>
  <si>
    <t>双流锦华路店</t>
  </si>
  <si>
    <t>李静</t>
  </si>
  <si>
    <t>向海英</t>
  </si>
  <si>
    <t>青羊区北东街店</t>
  </si>
  <si>
    <t>范旭</t>
  </si>
  <si>
    <t>杨科</t>
  </si>
  <si>
    <t>都江堰景中店</t>
  </si>
  <si>
    <t>周金梅（销售员）</t>
  </si>
  <si>
    <t>袁文秀</t>
  </si>
  <si>
    <t>黄娟</t>
  </si>
  <si>
    <t>产假，不考核</t>
  </si>
  <si>
    <t>吕晓琴</t>
  </si>
  <si>
    <t>王波</t>
  </si>
  <si>
    <t>周倩</t>
  </si>
  <si>
    <t>大华街店</t>
  </si>
  <si>
    <t>李凤霞</t>
  </si>
  <si>
    <t>佳灵路店</t>
  </si>
  <si>
    <t>廖苹</t>
  </si>
  <si>
    <t>廖红</t>
  </si>
  <si>
    <t>彭燕</t>
  </si>
  <si>
    <t>杨丽</t>
  </si>
  <si>
    <t>罗纬</t>
  </si>
  <si>
    <t>李燕</t>
  </si>
  <si>
    <t>邓杨梅</t>
  </si>
  <si>
    <t>孔慧玥</t>
  </si>
  <si>
    <t>谭凤旭</t>
  </si>
  <si>
    <t>晏祥春</t>
  </si>
  <si>
    <t>李小平</t>
  </si>
  <si>
    <t>成华区万科路</t>
  </si>
  <si>
    <t>黄静</t>
  </si>
  <si>
    <t>吕彩霞</t>
  </si>
  <si>
    <t>单菊</t>
  </si>
  <si>
    <t>龙泉驿生店</t>
  </si>
  <si>
    <t>2019/12/30由龙泉驿生店调往万科路店，本月不考核</t>
  </si>
  <si>
    <t>韩艳梅</t>
  </si>
  <si>
    <t>冯丽娟</t>
  </si>
  <si>
    <t>黄姣</t>
  </si>
  <si>
    <t>孙佳丽</t>
  </si>
  <si>
    <t>王李秋</t>
  </si>
  <si>
    <t>邛崃中心店</t>
  </si>
  <si>
    <t>杜连桃（销售员）</t>
  </si>
  <si>
    <t>李明磊</t>
  </si>
  <si>
    <t>王俊</t>
  </si>
  <si>
    <t>郫县一环路东南段店</t>
  </si>
  <si>
    <t>黄雨</t>
  </si>
  <si>
    <t>华康路店</t>
  </si>
  <si>
    <t>郑万利</t>
  </si>
  <si>
    <t>新都马超东路</t>
  </si>
  <si>
    <t>廖文莉</t>
  </si>
  <si>
    <t>鞠灵</t>
  </si>
  <si>
    <t>孟小明</t>
  </si>
  <si>
    <t>大邑新场镇店</t>
  </si>
  <si>
    <t>古显琼（销售员）</t>
  </si>
  <si>
    <t>任远芳</t>
  </si>
  <si>
    <t>周小微</t>
  </si>
  <si>
    <t>天久北巷店</t>
  </si>
  <si>
    <t>莫晓菊</t>
  </si>
  <si>
    <t>刘思蝶</t>
  </si>
  <si>
    <t>金马河路店</t>
  </si>
  <si>
    <t>李雯</t>
  </si>
  <si>
    <t>马艺芮</t>
  </si>
  <si>
    <t>江元梅</t>
  </si>
  <si>
    <t>李忠英</t>
  </si>
  <si>
    <t>郫筒镇东大街药店</t>
  </si>
  <si>
    <t>胡荣琼</t>
  </si>
  <si>
    <t>青羊区十二桥店</t>
  </si>
  <si>
    <t>王媚</t>
  </si>
  <si>
    <t>邹惠</t>
  </si>
  <si>
    <t>罗丽</t>
  </si>
  <si>
    <t>易月红</t>
  </si>
  <si>
    <t>都江堰聚源镇中心街联建房药店</t>
  </si>
  <si>
    <t>12月26至1月17装修，申请免除</t>
  </si>
  <si>
    <t>李思琪</t>
  </si>
  <si>
    <t>张鑫怡</t>
  </si>
  <si>
    <t>沙河源店</t>
  </si>
  <si>
    <t>龙利</t>
  </si>
  <si>
    <t>张玉</t>
  </si>
  <si>
    <t>陈玲</t>
  </si>
  <si>
    <t>左金松</t>
  </si>
  <si>
    <t>林禹帅</t>
  </si>
  <si>
    <t>2020/1/22由大华街店调往银沙路店，不考核</t>
  </si>
  <si>
    <t>李红梅</t>
  </si>
  <si>
    <t>廖桂英</t>
  </si>
  <si>
    <t>王宇</t>
  </si>
  <si>
    <t>李阿其</t>
  </si>
  <si>
    <t>员工请假按实际动销天数考核</t>
  </si>
  <si>
    <t>李秀芳</t>
  </si>
  <si>
    <t>交大黄苑东街</t>
  </si>
  <si>
    <t>付能梅</t>
  </si>
  <si>
    <t>闵腾西</t>
  </si>
  <si>
    <t>科华路店</t>
  </si>
  <si>
    <t>王佳</t>
  </si>
  <si>
    <t>黄艳</t>
  </si>
  <si>
    <t>李俊俐</t>
  </si>
  <si>
    <t>聚萃街店</t>
  </si>
  <si>
    <t>刁晓梅</t>
  </si>
  <si>
    <t>范文静</t>
  </si>
  <si>
    <t>黄瑞玉</t>
  </si>
  <si>
    <t>林思敏</t>
  </si>
  <si>
    <t>清江东路2店</t>
  </si>
  <si>
    <t>朱静</t>
  </si>
  <si>
    <t>吴霞</t>
  </si>
  <si>
    <t>温江店</t>
  </si>
  <si>
    <t>地铁打围，申请免除</t>
  </si>
  <si>
    <t>姜孝杨</t>
  </si>
  <si>
    <t>王茹</t>
  </si>
  <si>
    <t>欧双雪</t>
  </si>
  <si>
    <t>杨久会</t>
  </si>
  <si>
    <t>赵鹏</t>
  </si>
  <si>
    <t>曹琼</t>
  </si>
  <si>
    <t>潘霞</t>
  </si>
  <si>
    <t>刘春花</t>
  </si>
  <si>
    <t>刘霞</t>
  </si>
  <si>
    <t>童子街店</t>
  </si>
  <si>
    <t>周红蓉</t>
  </si>
  <si>
    <t>赵英（销售员）</t>
  </si>
  <si>
    <t>涂思佩</t>
  </si>
  <si>
    <t>崇州尚贤坊店</t>
  </si>
  <si>
    <t>周燕</t>
  </si>
  <si>
    <t>邹鹏</t>
  </si>
  <si>
    <t>任会茹</t>
  </si>
  <si>
    <t>张群</t>
  </si>
  <si>
    <t>蔡小丽</t>
  </si>
  <si>
    <t>古素琼</t>
  </si>
  <si>
    <t>谢坤秀</t>
  </si>
  <si>
    <t>李莎</t>
  </si>
  <si>
    <t>胡建梅</t>
  </si>
  <si>
    <t>崇州永康东路店</t>
  </si>
  <si>
    <t>胡永丽</t>
  </si>
  <si>
    <t>冯元香</t>
  </si>
  <si>
    <t>王依纯</t>
  </si>
  <si>
    <t>胡新</t>
  </si>
  <si>
    <t>陈丽梅</t>
  </si>
  <si>
    <t>钱亚辉</t>
  </si>
  <si>
    <t>黄兴中</t>
  </si>
  <si>
    <t>双流区三强西街药店</t>
  </si>
  <si>
    <t>陈典雅</t>
  </si>
  <si>
    <t>李迎新</t>
  </si>
  <si>
    <t>刘新</t>
  </si>
  <si>
    <t>朱朝霞</t>
  </si>
  <si>
    <t>舒海燕</t>
  </si>
  <si>
    <t>朱玉梅</t>
  </si>
  <si>
    <t>冯莉</t>
  </si>
  <si>
    <t>王旭</t>
  </si>
  <si>
    <t>崇州蜀州中路店</t>
  </si>
  <si>
    <t>易珊</t>
  </si>
  <si>
    <t>郑娇</t>
  </si>
  <si>
    <t>本店调动，正常考核</t>
  </si>
  <si>
    <t>李苗</t>
  </si>
  <si>
    <t>唐冬芳</t>
  </si>
  <si>
    <t>合欢树街店</t>
  </si>
  <si>
    <t>舒思玉</t>
  </si>
  <si>
    <t>肖瑶</t>
  </si>
  <si>
    <t>黎婷婷</t>
  </si>
  <si>
    <t>杨苗</t>
  </si>
  <si>
    <t>梁兰</t>
  </si>
  <si>
    <t>邹东梅</t>
  </si>
  <si>
    <t>梁娟</t>
  </si>
  <si>
    <t>陈丽媛</t>
  </si>
  <si>
    <t>杨晓毅</t>
  </si>
  <si>
    <t>庄静</t>
  </si>
  <si>
    <t>新津兴义店</t>
  </si>
  <si>
    <t>吴丹</t>
  </si>
  <si>
    <t>张美顺</t>
  </si>
  <si>
    <t>李巧</t>
  </si>
  <si>
    <t>杨文英</t>
  </si>
  <si>
    <t>窦潘</t>
  </si>
  <si>
    <t>代琳</t>
  </si>
  <si>
    <t>2019/12/26由华油路店调往劼人路店，本月无处罚，下月不考核</t>
  </si>
  <si>
    <t>祁荣</t>
  </si>
  <si>
    <t>五津西路2店</t>
  </si>
  <si>
    <t>李雪</t>
  </si>
  <si>
    <t>冯婧恩</t>
  </si>
  <si>
    <t>林万海</t>
  </si>
  <si>
    <t>牟彩云</t>
  </si>
  <si>
    <t>大邑东壕沟店</t>
  </si>
  <si>
    <t>廖欣雨</t>
  </si>
  <si>
    <t>吴潇潇</t>
  </si>
  <si>
    <t>丝竹路店</t>
  </si>
  <si>
    <t>冯静</t>
  </si>
  <si>
    <t>高艳</t>
  </si>
  <si>
    <t>贺春芳</t>
  </si>
  <si>
    <t>任姗姗</t>
  </si>
  <si>
    <t>邛崃翠荫街店</t>
  </si>
  <si>
    <t>罗雪琴</t>
  </si>
  <si>
    <t>叶焕颜</t>
  </si>
  <si>
    <t>银沙路店</t>
  </si>
  <si>
    <t>曾抗历</t>
  </si>
  <si>
    <t>尹萍</t>
  </si>
  <si>
    <t>李金华</t>
  </si>
  <si>
    <t>郭桃</t>
  </si>
  <si>
    <t>马雪</t>
  </si>
  <si>
    <t>劼人路店</t>
  </si>
  <si>
    <t>万雪倩</t>
  </si>
  <si>
    <t>李银萍</t>
  </si>
  <si>
    <t>聂丽</t>
  </si>
  <si>
    <t>付蓉</t>
  </si>
  <si>
    <t>王娅</t>
  </si>
  <si>
    <t>刘亚男</t>
  </si>
  <si>
    <t>邓洋</t>
  </si>
  <si>
    <t>李昌梅</t>
  </si>
  <si>
    <t>代珍慧</t>
  </si>
  <si>
    <t>汪婷</t>
  </si>
  <si>
    <t>苏婷婷</t>
  </si>
  <si>
    <t>2019/12/26由蜀州中路调往店金带街店，本月不考核</t>
  </si>
  <si>
    <t>曹春燕</t>
  </si>
  <si>
    <t>赵芮莹</t>
  </si>
  <si>
    <t>陈礼凤</t>
  </si>
  <si>
    <t>陈文芳</t>
  </si>
  <si>
    <t>交大三店</t>
  </si>
  <si>
    <t>刘成童</t>
  </si>
  <si>
    <t>杨武</t>
  </si>
  <si>
    <t>廖丹</t>
  </si>
  <si>
    <t>李洋米</t>
  </si>
  <si>
    <t>骆素花</t>
  </si>
  <si>
    <t>崇州三江店</t>
  </si>
  <si>
    <t>李馨怡</t>
  </si>
  <si>
    <t>龙潭西路店</t>
  </si>
  <si>
    <t>何倩倩</t>
  </si>
  <si>
    <t>朱文艺</t>
  </si>
  <si>
    <t>梅茜</t>
  </si>
  <si>
    <t>蔡旌晶</t>
  </si>
  <si>
    <t>王馨</t>
  </si>
  <si>
    <t>刘建芳</t>
  </si>
  <si>
    <t>张杰</t>
  </si>
  <si>
    <t>朱平</t>
  </si>
  <si>
    <t>2019/12/9离职，不考核</t>
  </si>
  <si>
    <t>汤艺</t>
  </si>
  <si>
    <t>李忠存</t>
  </si>
  <si>
    <t>2019/12/27由龙泉驿生店调往万宇路店，本月不考核</t>
  </si>
  <si>
    <t>李甜甜</t>
  </si>
  <si>
    <t>周娟</t>
  </si>
  <si>
    <t>西部店</t>
  </si>
  <si>
    <t>刘丹</t>
  </si>
  <si>
    <t>文淼</t>
  </si>
  <si>
    <t>陈浩宇</t>
  </si>
  <si>
    <t>谢敏</t>
  </si>
  <si>
    <t>紫薇东路店</t>
  </si>
  <si>
    <t>韩守玉</t>
  </si>
  <si>
    <t>曹师</t>
  </si>
  <si>
    <t>李雪梅</t>
  </si>
  <si>
    <t>彭勤</t>
  </si>
  <si>
    <t>2019/12/26由金带街店调往蜀州中路店，本月不考核</t>
  </si>
  <si>
    <t>胡华航</t>
  </si>
  <si>
    <t>岳聪华</t>
  </si>
  <si>
    <t>杨沙艳</t>
  </si>
  <si>
    <t>彭蓉</t>
  </si>
  <si>
    <t>张飘</t>
  </si>
  <si>
    <t>杨敏</t>
  </si>
  <si>
    <t>黄天平</t>
  </si>
  <si>
    <t>沈艳洁</t>
  </si>
  <si>
    <t>邓婧</t>
  </si>
  <si>
    <t>苟俊驰</t>
  </si>
  <si>
    <t>万义丽</t>
  </si>
  <si>
    <t>陈阳</t>
  </si>
  <si>
    <t>李莹</t>
  </si>
  <si>
    <t>朱春梅</t>
  </si>
  <si>
    <t>唐敏</t>
  </si>
  <si>
    <t>许宗瑜</t>
  </si>
  <si>
    <t>李茂霞</t>
  </si>
  <si>
    <t>夏彩红</t>
  </si>
  <si>
    <t>纪莉萍</t>
  </si>
  <si>
    <t>中和公济桥店</t>
  </si>
  <si>
    <t>林霞</t>
  </si>
  <si>
    <t>刘茹溢</t>
  </si>
  <si>
    <t>杨昕雨</t>
  </si>
  <si>
    <t>曾艳</t>
  </si>
  <si>
    <t>新怡店</t>
  </si>
  <si>
    <t>龚诗清</t>
  </si>
  <si>
    <t>罗妍</t>
  </si>
  <si>
    <t>李宋琴</t>
  </si>
  <si>
    <t>汤薪苗</t>
  </si>
  <si>
    <t>罗霞</t>
  </si>
  <si>
    <t>两个id，在静明路店及劼人店上班，不考核</t>
  </si>
  <si>
    <t>林巧</t>
  </si>
  <si>
    <t>静明路店</t>
  </si>
  <si>
    <t>杨菊</t>
  </si>
  <si>
    <t>刘明慧</t>
  </si>
  <si>
    <t>冯洁</t>
  </si>
  <si>
    <t>陈思敏</t>
  </si>
  <si>
    <t>刘罗蓉</t>
  </si>
  <si>
    <t>龚玉林</t>
  </si>
  <si>
    <t>邱如秀</t>
  </si>
  <si>
    <t>易永红</t>
  </si>
  <si>
    <t>红星店</t>
  </si>
  <si>
    <t>刘银花</t>
  </si>
  <si>
    <t>梁景瑞</t>
  </si>
  <si>
    <t>王杜萍</t>
  </si>
  <si>
    <t>刘晓燕</t>
  </si>
  <si>
    <t>饶玉银</t>
  </si>
  <si>
    <t>邓琦</t>
  </si>
  <si>
    <t>曾胜男</t>
  </si>
  <si>
    <t>段文秀</t>
  </si>
  <si>
    <t>周炫岑</t>
  </si>
  <si>
    <t>郭玲怡</t>
  </si>
  <si>
    <t>张茹君</t>
  </si>
  <si>
    <t>张丹</t>
  </si>
  <si>
    <t>刘勇</t>
  </si>
  <si>
    <t>甘俊莉</t>
  </si>
  <si>
    <t>赵晓丹</t>
  </si>
  <si>
    <t>周雪</t>
  </si>
  <si>
    <t>邹加露</t>
  </si>
  <si>
    <t>梁睿</t>
  </si>
  <si>
    <t>邓红梅</t>
  </si>
  <si>
    <t>罗丹</t>
  </si>
  <si>
    <t>周晓琪</t>
  </si>
  <si>
    <t>刘敏</t>
  </si>
  <si>
    <t>黄飞霞</t>
  </si>
  <si>
    <t>林玲（销售员）</t>
  </si>
  <si>
    <t>汤雪芹</t>
  </si>
  <si>
    <t>何倩</t>
  </si>
  <si>
    <t>魏乔连</t>
  </si>
  <si>
    <t>钟世豪</t>
  </si>
  <si>
    <t>张登玉（销售员）</t>
  </si>
  <si>
    <t>张巧巧</t>
  </si>
  <si>
    <t>李丽</t>
  </si>
  <si>
    <t>赵君兰</t>
  </si>
  <si>
    <t>何媛</t>
  </si>
  <si>
    <t>代茜澜</t>
  </si>
  <si>
    <t>易翠竹</t>
  </si>
  <si>
    <t>孙秀琳</t>
  </si>
  <si>
    <t>梁海燕</t>
  </si>
  <si>
    <t>兰夏琳</t>
  </si>
  <si>
    <t>2019/12/27由大源北街调往榕声路店，不考核</t>
  </si>
  <si>
    <t>杨素芬</t>
  </si>
  <si>
    <t>杨冬梅</t>
  </si>
  <si>
    <t>付雅雯</t>
  </si>
  <si>
    <t>邓黎</t>
  </si>
  <si>
    <t>刘珏宏</t>
  </si>
  <si>
    <t>2020/1/18离职，按实际动销天数考核</t>
  </si>
  <si>
    <t>王盛英</t>
  </si>
  <si>
    <t>梅雅霜</t>
  </si>
  <si>
    <t>彭晓媛</t>
  </si>
  <si>
    <t>辜瑞琪</t>
  </si>
  <si>
    <t>覃顺洪</t>
  </si>
  <si>
    <t>黄丹</t>
  </si>
  <si>
    <t>毛静静</t>
  </si>
  <si>
    <t>刘科言</t>
  </si>
  <si>
    <t>黄雅冰</t>
  </si>
  <si>
    <t>晏玲</t>
  </si>
  <si>
    <t>胡静</t>
  </si>
  <si>
    <t>唐信银</t>
  </si>
  <si>
    <t>曾佳敏</t>
  </si>
  <si>
    <t>已经离职按实际动销天数考核</t>
  </si>
  <si>
    <t>李一可</t>
  </si>
  <si>
    <t>刘静</t>
  </si>
  <si>
    <t>胡艳弘</t>
  </si>
  <si>
    <t>骆玲</t>
  </si>
  <si>
    <t>雷鑫梅</t>
  </si>
  <si>
    <t>袁晓捷（销售员）</t>
  </si>
  <si>
    <t>唐静</t>
  </si>
  <si>
    <t>李艳萍</t>
  </si>
  <si>
    <t>阮丽</t>
  </si>
  <si>
    <t>王婷</t>
  </si>
  <si>
    <t>魏小琴</t>
  </si>
  <si>
    <t>肖然</t>
  </si>
  <si>
    <t>门店装修</t>
  </si>
  <si>
    <t>秦庭月</t>
  </si>
  <si>
    <t>都江堰宝莲路店</t>
  </si>
  <si>
    <t>新店不考核</t>
  </si>
  <si>
    <t>吴阳</t>
  </si>
  <si>
    <t>曾蕾蕾</t>
  </si>
  <si>
    <t>2020/1/19由北东街店调往杉板桥店，本月不考核</t>
  </si>
  <si>
    <t>刘双</t>
  </si>
  <si>
    <t>李玉涵</t>
  </si>
  <si>
    <t>胡欣</t>
  </si>
  <si>
    <t>2020/1/12离职，按实际动销天数考核</t>
  </si>
  <si>
    <t>羊玉梅（销售员）</t>
  </si>
  <si>
    <t>曹娉</t>
  </si>
  <si>
    <t>苏方惠</t>
  </si>
  <si>
    <t>李海燕</t>
  </si>
  <si>
    <t>2020/1/21由聚萃街店调往大华街店，不考核</t>
  </si>
  <si>
    <t>申彩文</t>
  </si>
  <si>
    <t>邹芊</t>
  </si>
  <si>
    <t>周美仙</t>
  </si>
  <si>
    <t>2020/1/8离职，按实际动销天数考核</t>
  </si>
  <si>
    <t>李莉萍</t>
  </si>
  <si>
    <t>2020/1/10离职，按实际动销天数考核</t>
  </si>
  <si>
    <t>刘学兰</t>
  </si>
  <si>
    <t>黄淑琴</t>
  </si>
  <si>
    <t>谭庆娟</t>
  </si>
  <si>
    <t>片长不考核</t>
  </si>
  <si>
    <t>李佳岭</t>
  </si>
  <si>
    <t>柜组长不考核</t>
  </si>
  <si>
    <t>魏秀芳</t>
  </si>
  <si>
    <t>毛茜</t>
  </si>
  <si>
    <t>熊琴</t>
  </si>
  <si>
    <t>2月5日离职按实际动销天数考核</t>
  </si>
  <si>
    <t>牟鑫阳</t>
  </si>
  <si>
    <t>梁静容</t>
  </si>
  <si>
    <t>袁红桃</t>
  </si>
  <si>
    <t>王晓雁</t>
  </si>
  <si>
    <t>彭关敏</t>
  </si>
  <si>
    <t>张玲</t>
  </si>
  <si>
    <t>吴洪瑶</t>
  </si>
  <si>
    <t>阴静</t>
  </si>
  <si>
    <t>韩启敏</t>
  </si>
  <si>
    <t>何丽萍</t>
  </si>
  <si>
    <t>张洁</t>
  </si>
  <si>
    <t>姚沙</t>
  </si>
  <si>
    <t>2020/1/17离职，按实际动销天数考核</t>
  </si>
  <si>
    <t>按实际动销天数应完成任务</t>
  </si>
  <si>
    <t>按实际动销天数任务差额</t>
  </si>
  <si>
    <t>处罚上缴方式</t>
  </si>
  <si>
    <t>2020年1月门店动销品规数奖励明细表(2020.2.6)</t>
  </si>
  <si>
    <t>序
号</t>
  </si>
  <si>
    <t>门店ID</t>
  </si>
  <si>
    <t>销售
品种数环比增长率</t>
  </si>
  <si>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月销售品种数环比增长率</t>
    </r>
  </si>
  <si>
    <t>门店销售品种数环比增长</t>
  </si>
  <si>
    <t>奖励金额（元）</t>
  </si>
  <si>
    <t>合计</t>
  </si>
  <si>
    <t>备注：奖励标准：1、员工销售品规数环比增长率≧20%，则超额增长部分奖励1元/个/人。
                          2、若门店店均销售品规数环比增长未达到20个，该店所有员工则不享受奖励。
                          3、员工动销天数环比之差&gt;5天，则不享受该奖励。
                          4、员工动销品规数与前一个月环比降幅≧10%，则不享受奖励。                                                                                                                                                             
                          5、以上奖励将随1月工资一并发放。</t>
  </si>
  <si>
    <t>董事长：</t>
  </si>
  <si>
    <t>商品部：</t>
  </si>
  <si>
    <r>
      <rPr>
        <b/>
        <sz val="10"/>
        <color theme="1"/>
        <rFont val="宋体"/>
        <charset val="134"/>
      </rPr>
      <t>门店</t>
    </r>
    <r>
      <rPr>
        <b/>
        <sz val="10"/>
        <color theme="1"/>
        <rFont val="Arial"/>
        <charset val="0"/>
      </rPr>
      <t>ID</t>
    </r>
  </si>
  <si>
    <t>门店名称</t>
  </si>
  <si>
    <t>片区名称</t>
  </si>
  <si>
    <t>年份</t>
  </si>
  <si>
    <t>大类</t>
  </si>
  <si>
    <t>库存商品品种数</t>
  </si>
  <si>
    <t>客流量</t>
  </si>
  <si>
    <t>销售品种数</t>
  </si>
  <si>
    <t>门店动销率</t>
  </si>
  <si>
    <r>
      <rPr>
        <b/>
        <sz val="10"/>
        <color rgb="FFFF0000"/>
        <rFont val="宋体"/>
        <charset val="134"/>
      </rPr>
      <t>销售品</t>
    </r>
    <r>
      <rPr>
        <b/>
        <sz val="10"/>
        <color indexed="10"/>
        <rFont val="Arial"/>
        <charset val="0"/>
      </rPr>
      <t xml:space="preserve">
</t>
    </r>
    <r>
      <rPr>
        <b/>
        <sz val="10"/>
        <color rgb="FFFF0000"/>
        <rFont val="宋体"/>
        <charset val="134"/>
      </rPr>
      <t>种数环比</t>
    </r>
  </si>
  <si>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</si>
  <si>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月</t>
    </r>
  </si>
  <si>
    <t>四川太极温江区公平街道江安路药店</t>
  </si>
  <si>
    <t>中西成药</t>
  </si>
  <si>
    <t>四川太极锦江区静明路药店</t>
  </si>
  <si>
    <t>四川太极锦江区劼人路药店</t>
  </si>
  <si>
    <t>四川太极邛崃市临邛镇翠荫街药店</t>
  </si>
  <si>
    <t>城郊一片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</si>
  <si>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</si>
  <si>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</si>
  <si>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</si>
  <si>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</si>
  <si>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</si>
  <si>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</si>
  <si>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</si>
  <si>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</si>
  <si>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</si>
  <si>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</si>
  <si>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</si>
  <si>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</si>
  <si>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</si>
  <si>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</si>
  <si>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</si>
  <si>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</si>
  <si>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</si>
  <si>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</si>
  <si>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</si>
  <si>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</si>
  <si>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</si>
  <si>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四川太极旗舰店</t>
  </si>
  <si>
    <t>四川太极红星店</t>
  </si>
  <si>
    <t>四川太极西部店</t>
  </si>
  <si>
    <t>四川太极温江店</t>
  </si>
  <si>
    <t>地铁打围</t>
  </si>
  <si>
    <t>四川太极浆洗街药店</t>
  </si>
  <si>
    <t>四川太极沙河源药店</t>
  </si>
  <si>
    <t>四川太极邛崃中心药店</t>
  </si>
  <si>
    <t>四川太极光华药店</t>
  </si>
  <si>
    <r>
      <rPr>
        <sz val="10"/>
        <color theme="1"/>
        <rFont val="宋体"/>
        <charset val="134"/>
      </rPr>
      <t>四川太极清江东路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134"/>
      </rPr>
      <t>药店</t>
    </r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</si>
  <si>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</si>
  <si>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</si>
  <si>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</si>
  <si>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</si>
  <si>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</si>
  <si>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</si>
  <si>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</si>
  <si>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</si>
  <si>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</si>
  <si>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</si>
  <si>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</si>
  <si>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</si>
  <si>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</si>
  <si>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</si>
  <si>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</si>
  <si>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</si>
  <si>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</si>
  <si>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</si>
  <si>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</si>
  <si>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</si>
  <si>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四川太极崇州中心店</t>
  </si>
  <si>
    <t>四川太极大邑县晋原镇子龙路店</t>
  </si>
  <si>
    <t>四川太极怀远店</t>
  </si>
  <si>
    <t>四川太极龙潭西路店</t>
  </si>
  <si>
    <t>四川太极锦江区榕声路店</t>
  </si>
  <si>
    <t>四川太极大邑县晋源镇东壕沟段药店</t>
  </si>
  <si>
    <t>四川太极三江店</t>
  </si>
  <si>
    <t>四川太极青羊区浣花滨河路药店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</si>
  <si>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</si>
  <si>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</si>
  <si>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</si>
  <si>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</si>
  <si>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</si>
  <si>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</si>
  <si>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</si>
  <si>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</si>
  <si>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</si>
  <si>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</si>
  <si>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</si>
  <si>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</si>
  <si>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</si>
  <si>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</si>
  <si>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</si>
  <si>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</si>
  <si>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</si>
  <si>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</si>
  <si>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</si>
  <si>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</si>
  <si>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四川太极龙泉驿区龙泉街道驿生路药店</t>
  </si>
  <si>
    <t>关店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</si>
  <si>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</si>
  <si>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</si>
  <si>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</si>
  <si>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</si>
  <si>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</si>
  <si>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</si>
  <si>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</si>
  <si>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</si>
  <si>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</si>
  <si>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</si>
  <si>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</si>
  <si>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</si>
  <si>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四川太极成华区新怡路店</t>
  </si>
  <si>
    <t>四川太极锦江区庆云南街药店</t>
  </si>
  <si>
    <t>装修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</si>
  <si>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</si>
  <si>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</si>
  <si>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</si>
  <si>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</si>
  <si>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</si>
  <si>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</si>
  <si>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</si>
  <si>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</si>
  <si>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</si>
  <si>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</si>
  <si>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</si>
  <si>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</si>
  <si>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</si>
  <si>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</si>
  <si>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</si>
  <si>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</si>
  <si>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四川太极都江堰市永丰街道宝莲路药店</t>
  </si>
  <si>
    <t>2020年1月后勤动销品规数处罚明细表(2020.2.6)</t>
  </si>
  <si>
    <t>片区
名称</t>
  </si>
  <si>
    <t>片区
门店数</t>
  </si>
  <si>
    <t>店均库存品种数</t>
  </si>
  <si>
    <t>店均销售品种数</t>
  </si>
  <si>
    <t>动销率</t>
  </si>
  <si>
    <t>销售
品种数/个</t>
  </si>
  <si>
    <t>任务
差额/个</t>
  </si>
  <si>
    <t>任务超额/个</t>
  </si>
  <si>
    <t>应奖励金额/人/元</t>
  </si>
  <si>
    <t>应处罚金额/人/元</t>
  </si>
  <si>
    <t>被考核人</t>
  </si>
  <si>
    <t>奖励合计</t>
  </si>
  <si>
    <t>处罚合计</t>
  </si>
  <si>
    <r>
      <rPr>
        <sz val="10"/>
        <rFont val="Arial"/>
        <charset val="0"/>
      </rPr>
      <t>1</t>
    </r>
    <r>
      <rPr>
        <sz val="10"/>
        <rFont val="宋体"/>
        <charset val="0"/>
      </rPr>
      <t>月</t>
    </r>
  </si>
  <si>
    <t>环比</t>
  </si>
  <si>
    <r>
      <rPr>
        <sz val="10"/>
        <rFont val="Arial"/>
        <charset val="0"/>
      </rPr>
      <t>20</t>
    </r>
    <r>
      <rPr>
        <sz val="10"/>
        <rFont val="宋体"/>
        <charset val="0"/>
      </rPr>
      <t>（龙泉驿驿生路店关店）</t>
    </r>
  </si>
  <si>
    <t>何巍</t>
  </si>
  <si>
    <t>刘美玲</t>
  </si>
  <si>
    <t>冯梅</t>
  </si>
  <si>
    <t>林云</t>
  </si>
  <si>
    <t>刘琴英</t>
  </si>
  <si>
    <t>谭莉扬</t>
  </si>
  <si>
    <t>王晓燕</t>
  </si>
  <si>
    <t>彭志萍</t>
  </si>
  <si>
    <r>
      <rPr>
        <sz val="10"/>
        <rFont val="Arial"/>
        <charset val="0"/>
      </rPr>
      <t>15</t>
    </r>
    <r>
      <rPr>
        <sz val="10"/>
        <rFont val="宋体"/>
        <charset val="0"/>
      </rPr>
      <t>（装修、地铁打围）</t>
    </r>
  </si>
  <si>
    <t>27.5/人</t>
  </si>
  <si>
    <t>苗凯</t>
  </si>
  <si>
    <t>何莉莎</t>
  </si>
  <si>
    <t>王四维</t>
  </si>
  <si>
    <t>王娜</t>
  </si>
  <si>
    <t>王燕丽/高艳/任会茹人均5元；何玉英、邓群、张艳各15元</t>
  </si>
  <si>
    <t>王燕丽/高艳/任会茹</t>
  </si>
  <si>
    <t>何玉英</t>
  </si>
  <si>
    <t>邓群</t>
  </si>
  <si>
    <t>张艳</t>
  </si>
  <si>
    <t>贾兰</t>
  </si>
  <si>
    <t>赖习敏</t>
  </si>
  <si>
    <t>张芙蓉</t>
  </si>
  <si>
    <t>蒋奇成</t>
  </si>
  <si>
    <t>备注：后勤职能部门考核标准：                                                                                                                                                                                                                                                                                                                                                                                       1、各片区每月（1-31日）店均销售品规数需环比增长20个（旗舰店除外）；旗舰店销售品规数每月环比增长：25个。
2、各片区任务差额：①0＜差额≤10（含），处罚标准：差额*3元/个；②10＜差额≤20（含），处罚标准：差额*4元/个；③差额＞20,处罚标准：差额*5元/个。（差额=增长目标-环比增长数，处罚金额最多200元封顶），本月店均动销率56.30%。除开新开门店，重装门店，店均动销率为：57.07%
3、旗舰店未完成增长目标，差额部分对店长处以2元/个罚款，100元封顶。
4 、片区店均增长数超过40个，超额部分按照10元/个进行奖励，旗舰店增长数超过50个，超额部分按照5元/个奖励店长。                                                                                                                                                                                                                                                                                                                                                          5、罚款随工资一并扣除，奖励随工资一并奖励！
6、公司中西成药平均动销率：57.09%（除新开、重装门店），2020年1月对比2019年12月上涨：7.2%。</t>
  </si>
  <si>
    <t>从工资扣除</t>
  </si>
  <si>
    <t>录入“门店上缴款项”由个人自行上缴（温馨提示：有积分可抵积分，无积分及时到财务上缴，超时上缴，罚款会翻倍哦!)</t>
  </si>
  <si>
    <t>四川太极清江东路2药店</t>
  </si>
  <si>
    <t xml:space="preserve">四川太极崇州市崇阳镇永康东路药店 </t>
  </si>
  <si>
    <t>四川太极大药房连锁有限公司大邑县晋原镇北街药店保管帐</t>
  </si>
  <si>
    <t>银沙店</t>
  </si>
  <si>
    <t>成都成汉太极大药房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</si>
</sst>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178" formatCode="* #,##0.00;* \-#,##0.00;* &quot;-&quot;??;@"/>
    <numFmt numFmtId="179" formatCode="yyyy/m/d;@"/>
    <numFmt numFmtId="180" formatCode="yyyy&quot;年&quot;m&quot;月&quot;d&quot;日&quot;;@"/>
  </numFmts>
  <fonts count="70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name val="Arial"/>
      <charset val="0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0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1"/>
      <name val="微软雅黑"/>
      <charset val="134"/>
    </font>
    <font>
      <b/>
      <sz val="11"/>
      <name val="Arial"/>
      <charset val="0"/>
    </font>
    <font>
      <b/>
      <sz val="12"/>
      <color rgb="FFFF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FF0000"/>
      <name val="Arial"/>
      <charset val="0"/>
    </font>
    <font>
      <sz val="10"/>
      <color rgb="FF000000"/>
      <name val="Arial"/>
      <charset val="0"/>
    </font>
    <font>
      <sz val="10"/>
      <color theme="1"/>
      <name val="Arial"/>
      <charset val="0"/>
    </font>
    <font>
      <sz val="12"/>
      <name val="宋体"/>
      <charset val="134"/>
    </font>
    <font>
      <sz val="12"/>
      <color rgb="FF000000"/>
      <name val="宋体"/>
      <charset val="134"/>
    </font>
    <font>
      <sz val="16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134"/>
    </font>
    <font>
      <b/>
      <sz val="10"/>
      <color indexed="8"/>
      <name val="宋体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1"/>
      <name val="Arial"/>
      <charset val="0"/>
    </font>
    <font>
      <b/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1"/>
      <color rgb="FFFF0000"/>
      <name val="宋体"/>
      <charset val="134"/>
      <scheme val="major"/>
    </font>
    <font>
      <sz val="11"/>
      <name val="宋体"/>
      <charset val="0"/>
      <scheme val="maj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0"/>
    </font>
    <font>
      <b/>
      <sz val="10"/>
      <color theme="1"/>
      <name val="Arial"/>
      <charset val="0"/>
    </font>
    <font>
      <b/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5" fillId="4" borderId="14" applyNumberFormat="0" applyAlignment="0" applyProtection="0">
      <alignment vertical="center"/>
    </xf>
    <xf numFmtId="0" fontId="53" fillId="4" borderId="9" applyNumberFormat="0" applyAlignment="0" applyProtection="0">
      <alignment vertical="center"/>
    </xf>
    <xf numFmtId="0" fontId="63" fillId="18" borderId="13" applyNumberFormat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25" fillId="0" borderId="0"/>
    <xf numFmtId="0" fontId="10" fillId="0" borderId="0"/>
  </cellStyleXfs>
  <cellXfs count="16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0" fontId="0" fillId="0" borderId="0" xfId="0" applyNumberFormat="1" applyFill="1">
      <alignment vertical="center"/>
    </xf>
    <xf numFmtId="0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0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8" fillId="0" borderId="1" xfId="0" applyFont="1" applyFill="1" applyBorder="1" applyAlignment="1"/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0" fontId="16" fillId="0" borderId="1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10" fontId="18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76" fontId="16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176" fontId="22" fillId="0" borderId="1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0" fontId="25" fillId="0" borderId="0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76" fontId="35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76" fontId="35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 applyProtection="1">
      <alignment horizontal="left" vertical="center" wrapText="1"/>
    </xf>
    <xf numFmtId="178" fontId="3" fillId="0" borderId="1" xfId="8" applyNumberFormat="1" applyFont="1" applyFill="1" applyBorder="1" applyAlignment="1" applyProtection="1">
      <alignment horizontal="left" vertical="center"/>
    </xf>
    <xf numFmtId="178" fontId="3" fillId="0" borderId="1" xfId="8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0" fontId="0" fillId="0" borderId="1" xfId="0" applyNumberFormat="1" applyFill="1" applyBorder="1" applyAlignment="1">
      <alignment horizontal="left" vertical="center"/>
    </xf>
    <xf numFmtId="10" fontId="0" fillId="2" borderId="1" xfId="0" applyNumberForma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46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9" fontId="46" fillId="0" borderId="1" xfId="0" applyNumberFormat="1" applyFont="1" applyFill="1" applyBorder="1" applyAlignment="1">
      <alignment horizontal="left" vertical="center"/>
    </xf>
    <xf numFmtId="180" fontId="47" fillId="0" borderId="1" xfId="0" applyNumberFormat="1" applyFont="1" applyFill="1" applyBorder="1" applyAlignment="1">
      <alignment horizontal="left" vertical="center"/>
    </xf>
    <xf numFmtId="179" fontId="7" fillId="0" borderId="1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9&#26376;&#21160;&#38144;&#32771;&#26680;\2019&#24180;9&#26376;&#21160;&#38144;&#32771;&#26680;19.10.9&#30830;&#23450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1160;&#38144;&#32771;&#26680;(&#65288;2020.2.1&#65289;&#20197;&#27492;&#20026;&#2093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&#26376;&#21160;&#38144;&#29255;&#21306;&#21453;&#39304;\2020&#24180;1&#26376;&#38376;&#24215;&#38144;&#21806;&#21697;&#31181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&#26376;&#21160;&#38144;&#29255;&#21306;&#21453;&#39304;\12&#26376;&#38376;&#24215;&#21160;&#38144;&#21697;&#31181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员工动销考核（10.16）"/>
      <sheetName val="员工动销考核处罚部分（2019.10.16）"/>
      <sheetName val="各门店销售情况明细表（19.10.16）"/>
      <sheetName val="后勤员工处罚、奖励明细表（19.10.16）"/>
      <sheetName val="员工奖励明细（19.10.16）"/>
      <sheetName val="门店员工动销考核处罚上缴意见"/>
    </sheetNames>
    <sheetDataSet>
      <sheetData sheetId="0" refreshError="1">
        <row r="1">
          <cell r="D1" t="str">
            <v>门店
ID</v>
          </cell>
          <cell r="E1" t="str">
            <v>部门</v>
          </cell>
          <cell r="F1" t="str">
            <v>片区</v>
          </cell>
        </row>
        <row r="3">
          <cell r="D3">
            <v>517</v>
          </cell>
          <cell r="E3" t="str">
            <v>青羊区北东街店</v>
          </cell>
          <cell r="F3" t="str">
            <v>城中片区</v>
          </cell>
        </row>
        <row r="4">
          <cell r="D4">
            <v>517</v>
          </cell>
          <cell r="E4" t="str">
            <v>青羊区北东街店</v>
          </cell>
          <cell r="F4" t="str">
            <v>城中片区</v>
          </cell>
        </row>
        <row r="5">
          <cell r="D5">
            <v>746</v>
          </cell>
          <cell r="E5" t="str">
            <v>大邑内蒙古桃源店</v>
          </cell>
          <cell r="F5" t="str">
            <v>大邑片区</v>
          </cell>
        </row>
        <row r="6">
          <cell r="D6">
            <v>750</v>
          </cell>
          <cell r="E6" t="str">
            <v>成汉南路店</v>
          </cell>
          <cell r="F6" t="str">
            <v>东南片区</v>
          </cell>
        </row>
        <row r="7">
          <cell r="D7">
            <v>582</v>
          </cell>
          <cell r="E7" t="str">
            <v>青羊区十二桥店</v>
          </cell>
          <cell r="F7" t="str">
            <v>西北片区</v>
          </cell>
        </row>
        <row r="8">
          <cell r="D8">
            <v>337</v>
          </cell>
          <cell r="E8" t="str">
            <v>浆洗街店</v>
          </cell>
          <cell r="F8" t="str">
            <v>城中片区</v>
          </cell>
        </row>
        <row r="9">
          <cell r="D9">
            <v>104533</v>
          </cell>
          <cell r="E9" t="str">
            <v>大邑潘家街店</v>
          </cell>
          <cell r="F9" t="str">
            <v>大邑片区</v>
          </cell>
        </row>
        <row r="10">
          <cell r="D10">
            <v>103198</v>
          </cell>
          <cell r="E10" t="str">
            <v>贝森北路店</v>
          </cell>
          <cell r="F10" t="str">
            <v>西北片区</v>
          </cell>
        </row>
        <row r="11">
          <cell r="D11">
            <v>308</v>
          </cell>
          <cell r="E11" t="str">
            <v>红星店</v>
          </cell>
          <cell r="F11" t="str">
            <v>城中片区</v>
          </cell>
        </row>
        <row r="12">
          <cell r="D12">
            <v>311</v>
          </cell>
          <cell r="E12" t="str">
            <v>西部店</v>
          </cell>
          <cell r="F12" t="str">
            <v>西北片区</v>
          </cell>
        </row>
        <row r="13">
          <cell r="D13">
            <v>102934</v>
          </cell>
          <cell r="E13" t="str">
            <v>银河北街店</v>
          </cell>
          <cell r="F13" t="str">
            <v>西北片区</v>
          </cell>
        </row>
        <row r="14">
          <cell r="D14">
            <v>52</v>
          </cell>
          <cell r="E14" t="str">
            <v>崇州中心店</v>
          </cell>
          <cell r="F14" t="str">
            <v>城郊二片</v>
          </cell>
        </row>
        <row r="15">
          <cell r="D15">
            <v>582</v>
          </cell>
          <cell r="E15" t="str">
            <v>青羊区十二桥店</v>
          </cell>
          <cell r="F15" t="str">
            <v>西北片区</v>
          </cell>
        </row>
        <row r="16">
          <cell r="D16">
            <v>341</v>
          </cell>
          <cell r="E16" t="str">
            <v>邛崃中心店</v>
          </cell>
          <cell r="F16" t="str">
            <v>邛崃片区</v>
          </cell>
        </row>
        <row r="17">
          <cell r="D17">
            <v>391</v>
          </cell>
          <cell r="E17" t="str">
            <v>金丝街店</v>
          </cell>
          <cell r="F17" t="str">
            <v>城中片区</v>
          </cell>
        </row>
        <row r="18">
          <cell r="D18">
            <v>724</v>
          </cell>
          <cell r="E18" t="str">
            <v>观音桥店</v>
          </cell>
          <cell r="F18" t="str">
            <v>东南片区</v>
          </cell>
        </row>
        <row r="19">
          <cell r="D19">
            <v>102567</v>
          </cell>
          <cell r="E19" t="str">
            <v>武阳西路店</v>
          </cell>
          <cell r="F19" t="str">
            <v>新津片区</v>
          </cell>
        </row>
        <row r="20">
          <cell r="D20">
            <v>391</v>
          </cell>
          <cell r="E20" t="str">
            <v>金丝街店</v>
          </cell>
          <cell r="F20" t="str">
            <v>城中片区</v>
          </cell>
        </row>
        <row r="21">
          <cell r="D21">
            <v>337</v>
          </cell>
          <cell r="E21" t="str">
            <v>浆洗街店</v>
          </cell>
          <cell r="F21" t="str">
            <v>城中片区</v>
          </cell>
        </row>
        <row r="22">
          <cell r="D22">
            <v>307</v>
          </cell>
          <cell r="E22" t="str">
            <v>旗舰店</v>
          </cell>
          <cell r="F22" t="str">
            <v>旗舰片区</v>
          </cell>
        </row>
        <row r="23">
          <cell r="D23">
            <v>365</v>
          </cell>
          <cell r="E23" t="str">
            <v>光华村街店</v>
          </cell>
          <cell r="F23" t="str">
            <v>西北片区</v>
          </cell>
        </row>
        <row r="24">
          <cell r="D24">
            <v>311</v>
          </cell>
          <cell r="E24" t="str">
            <v>西部店</v>
          </cell>
          <cell r="F24" t="str">
            <v>西北片区</v>
          </cell>
        </row>
        <row r="25">
          <cell r="D25">
            <v>721</v>
          </cell>
          <cell r="E25" t="str">
            <v>邛崃洪川小区店</v>
          </cell>
          <cell r="F25" t="str">
            <v>邛崃片区</v>
          </cell>
        </row>
        <row r="26">
          <cell r="D26">
            <v>102479</v>
          </cell>
          <cell r="E26" t="str">
            <v>劼人路店</v>
          </cell>
          <cell r="F26" t="str">
            <v>城中片区</v>
          </cell>
        </row>
        <row r="27">
          <cell r="D27">
            <v>730</v>
          </cell>
          <cell r="E27" t="str">
            <v>新都新繁店</v>
          </cell>
          <cell r="F27" t="str">
            <v>西北片区</v>
          </cell>
        </row>
        <row r="28">
          <cell r="D28">
            <v>514</v>
          </cell>
          <cell r="E28" t="str">
            <v>新津邓双店</v>
          </cell>
          <cell r="F28" t="str">
            <v>新津片区</v>
          </cell>
        </row>
        <row r="29">
          <cell r="D29">
            <v>733</v>
          </cell>
          <cell r="E29" t="str">
            <v>双流区三强西街药店</v>
          </cell>
          <cell r="F29" t="str">
            <v>东南片区</v>
          </cell>
        </row>
        <row r="30">
          <cell r="D30">
            <v>582</v>
          </cell>
          <cell r="E30" t="str">
            <v>青羊区十二桥店</v>
          </cell>
          <cell r="F30" t="str">
            <v>西北片区</v>
          </cell>
        </row>
        <row r="31">
          <cell r="D31">
            <v>101453</v>
          </cell>
          <cell r="E31" t="str">
            <v>温江江安店</v>
          </cell>
          <cell r="F31" t="str">
            <v>城郊二片</v>
          </cell>
        </row>
        <row r="32">
          <cell r="D32">
            <v>307</v>
          </cell>
          <cell r="E32" t="str">
            <v>旗舰店</v>
          </cell>
          <cell r="F32" t="str">
            <v>旗舰片区</v>
          </cell>
        </row>
        <row r="33">
          <cell r="D33">
            <v>754</v>
          </cell>
          <cell r="E33" t="str">
            <v>崇州尚贤坊店</v>
          </cell>
          <cell r="F33" t="str">
            <v>城郊二片</v>
          </cell>
        </row>
        <row r="34">
          <cell r="D34">
            <v>107658</v>
          </cell>
          <cell r="E34" t="str">
            <v>新都万和北路店</v>
          </cell>
          <cell r="F34" t="str">
            <v>西北片区</v>
          </cell>
        </row>
        <row r="35">
          <cell r="D35">
            <v>102565</v>
          </cell>
          <cell r="E35" t="str">
            <v>佳灵路店</v>
          </cell>
          <cell r="F35" t="str">
            <v>西北片区</v>
          </cell>
        </row>
        <row r="36">
          <cell r="D36">
            <v>379</v>
          </cell>
          <cell r="E36" t="str">
            <v>土龙路店</v>
          </cell>
          <cell r="F36" t="str">
            <v>西北片区</v>
          </cell>
        </row>
        <row r="37">
          <cell r="D37">
            <v>308</v>
          </cell>
          <cell r="E37" t="str">
            <v>红星店</v>
          </cell>
          <cell r="F37" t="str">
            <v>城中片区</v>
          </cell>
        </row>
        <row r="38">
          <cell r="D38">
            <v>514</v>
          </cell>
          <cell r="E38" t="str">
            <v>新津邓双店</v>
          </cell>
          <cell r="F38" t="str">
            <v>新津片区</v>
          </cell>
        </row>
        <row r="39">
          <cell r="D39">
            <v>399</v>
          </cell>
          <cell r="E39" t="str">
            <v>天久北巷店</v>
          </cell>
          <cell r="F39" t="str">
            <v>东南片区</v>
          </cell>
        </row>
        <row r="40">
          <cell r="D40">
            <v>387</v>
          </cell>
          <cell r="E40" t="str">
            <v>新乐中街店</v>
          </cell>
          <cell r="F40" t="str">
            <v>东南片区</v>
          </cell>
        </row>
        <row r="41">
          <cell r="D41">
            <v>105267</v>
          </cell>
          <cell r="E41" t="str">
            <v>蜀汉东路店</v>
          </cell>
          <cell r="F41" t="str">
            <v>西北片区</v>
          </cell>
        </row>
        <row r="42">
          <cell r="D42">
            <v>571</v>
          </cell>
          <cell r="E42" t="str">
            <v>高新区民丰大道店</v>
          </cell>
          <cell r="F42" t="str">
            <v>东南片区</v>
          </cell>
        </row>
        <row r="43">
          <cell r="D43">
            <v>573</v>
          </cell>
          <cell r="E43" t="str">
            <v>双流锦华路店</v>
          </cell>
          <cell r="F43" t="str">
            <v>东南片区</v>
          </cell>
        </row>
        <row r="44">
          <cell r="D44">
            <v>578</v>
          </cell>
          <cell r="E44" t="str">
            <v>华油路店</v>
          </cell>
          <cell r="F44" t="str">
            <v>城中片区</v>
          </cell>
        </row>
        <row r="45">
          <cell r="D45">
            <v>738</v>
          </cell>
          <cell r="E45" t="str">
            <v>都江堰蒲阳路店</v>
          </cell>
          <cell r="F45" t="str">
            <v>城郊二片</v>
          </cell>
        </row>
        <row r="46">
          <cell r="D46">
            <v>511</v>
          </cell>
          <cell r="E46" t="str">
            <v>杉板桥店</v>
          </cell>
          <cell r="F46" t="str">
            <v>城中片区</v>
          </cell>
        </row>
        <row r="47">
          <cell r="D47">
            <v>581</v>
          </cell>
          <cell r="E47" t="str">
            <v>成华区二环路北四段店汇融名城店</v>
          </cell>
          <cell r="F47" t="str">
            <v>西北片区</v>
          </cell>
        </row>
        <row r="48">
          <cell r="D48">
            <v>104430</v>
          </cell>
          <cell r="E48" t="str">
            <v>中和大道店</v>
          </cell>
          <cell r="F48" t="str">
            <v>东南片区</v>
          </cell>
        </row>
        <row r="49">
          <cell r="D49">
            <v>704</v>
          </cell>
          <cell r="E49" t="str">
            <v>都江堰奎光中段</v>
          </cell>
          <cell r="F49" t="str">
            <v>城郊二片</v>
          </cell>
        </row>
        <row r="50">
          <cell r="D50">
            <v>387</v>
          </cell>
          <cell r="E50" t="str">
            <v>新乐中街店</v>
          </cell>
          <cell r="F50" t="str">
            <v>东南片区</v>
          </cell>
        </row>
        <row r="51">
          <cell r="D51">
            <v>591</v>
          </cell>
          <cell r="E51" t="str">
            <v>邛崃长安大道店</v>
          </cell>
          <cell r="F51" t="str">
            <v>邛崃片区</v>
          </cell>
        </row>
        <row r="52">
          <cell r="D52">
            <v>720</v>
          </cell>
          <cell r="E52" t="str">
            <v>大邑新场镇店</v>
          </cell>
          <cell r="F52" t="str">
            <v>大邑片区</v>
          </cell>
        </row>
        <row r="53">
          <cell r="D53">
            <v>307</v>
          </cell>
          <cell r="E53" t="str">
            <v>旗舰店</v>
          </cell>
          <cell r="F53" t="str">
            <v>旗舰片区</v>
          </cell>
        </row>
        <row r="54">
          <cell r="D54">
            <v>108656</v>
          </cell>
          <cell r="E54" t="str">
            <v>五津西路2店</v>
          </cell>
          <cell r="F54" t="str">
            <v>新津片区</v>
          </cell>
        </row>
        <row r="55">
          <cell r="D55">
            <v>706</v>
          </cell>
          <cell r="E55" t="str">
            <v>都江堰翔凤路</v>
          </cell>
          <cell r="F55" t="str">
            <v>城郊二片</v>
          </cell>
        </row>
        <row r="56">
          <cell r="D56">
            <v>546</v>
          </cell>
          <cell r="E56" t="str">
            <v>榕声路店</v>
          </cell>
          <cell r="F56" t="str">
            <v>东南片区</v>
          </cell>
        </row>
        <row r="57">
          <cell r="D57">
            <v>105751</v>
          </cell>
          <cell r="E57" t="str">
            <v>中和新下街店</v>
          </cell>
          <cell r="F57" t="str">
            <v>东南片区</v>
          </cell>
        </row>
        <row r="58">
          <cell r="D58">
            <v>594</v>
          </cell>
          <cell r="E58" t="str">
            <v>大邑安仁镇千禧街药店</v>
          </cell>
          <cell r="F58" t="str">
            <v>大邑片区</v>
          </cell>
        </row>
        <row r="59">
          <cell r="D59">
            <v>399</v>
          </cell>
          <cell r="E59" t="str">
            <v>天久北巷店</v>
          </cell>
          <cell r="F59" t="str">
            <v>东南片区</v>
          </cell>
        </row>
        <row r="60">
          <cell r="D60">
            <v>594</v>
          </cell>
          <cell r="E60" t="str">
            <v>大邑安仁镇千禧街药店</v>
          </cell>
          <cell r="F60" t="str">
            <v>大邑片区</v>
          </cell>
        </row>
        <row r="61">
          <cell r="D61">
            <v>102567</v>
          </cell>
          <cell r="E61" t="str">
            <v>武阳西路店</v>
          </cell>
          <cell r="F61" t="str">
            <v>新津片区</v>
          </cell>
        </row>
        <row r="62">
          <cell r="D62">
            <v>54</v>
          </cell>
          <cell r="E62" t="str">
            <v>崇州怀远店</v>
          </cell>
          <cell r="F62" t="str">
            <v>城郊二片</v>
          </cell>
        </row>
        <row r="63">
          <cell r="D63">
            <v>585</v>
          </cell>
          <cell r="E63" t="str">
            <v>羊子山西路店</v>
          </cell>
          <cell r="F63" t="str">
            <v>西北片区</v>
          </cell>
        </row>
        <row r="64">
          <cell r="D64">
            <v>103199</v>
          </cell>
          <cell r="E64" t="str">
            <v>西林一街店</v>
          </cell>
          <cell r="F64" t="str">
            <v>西北片区</v>
          </cell>
        </row>
        <row r="65">
          <cell r="D65">
            <v>704</v>
          </cell>
          <cell r="E65" t="str">
            <v>都江堰奎光中段</v>
          </cell>
          <cell r="F65" t="str">
            <v>城郊二片</v>
          </cell>
        </row>
        <row r="66">
          <cell r="D66">
            <v>572</v>
          </cell>
          <cell r="E66" t="str">
            <v>郫筒镇东大街药店</v>
          </cell>
          <cell r="F66" t="str">
            <v>城中片区</v>
          </cell>
        </row>
        <row r="67">
          <cell r="D67">
            <v>571</v>
          </cell>
          <cell r="E67" t="str">
            <v>高新区民丰大道店</v>
          </cell>
          <cell r="F67" t="str">
            <v>东南片区</v>
          </cell>
        </row>
        <row r="68">
          <cell r="D68">
            <v>727</v>
          </cell>
          <cell r="E68" t="str">
            <v>交大黄苑东街</v>
          </cell>
          <cell r="F68" t="str">
            <v>西北片区</v>
          </cell>
        </row>
        <row r="69">
          <cell r="D69">
            <v>104428</v>
          </cell>
          <cell r="E69" t="str">
            <v>崇州永康东路店</v>
          </cell>
          <cell r="F69" t="str">
            <v>城郊二片</v>
          </cell>
        </row>
        <row r="70">
          <cell r="D70">
            <v>713</v>
          </cell>
          <cell r="E70" t="str">
            <v>都江堰聚源镇中心街联建房药店</v>
          </cell>
          <cell r="F70" t="str">
            <v>城郊二片</v>
          </cell>
        </row>
        <row r="71">
          <cell r="D71">
            <v>707</v>
          </cell>
          <cell r="E71" t="str">
            <v>成华区万科路</v>
          </cell>
          <cell r="F71" t="str">
            <v>东南片区</v>
          </cell>
        </row>
        <row r="72">
          <cell r="D72">
            <v>587</v>
          </cell>
          <cell r="E72" t="str">
            <v>都江堰景中店</v>
          </cell>
          <cell r="F72" t="str">
            <v>城郊二片</v>
          </cell>
        </row>
        <row r="73">
          <cell r="D73">
            <v>704</v>
          </cell>
          <cell r="E73" t="str">
            <v>都江堰奎光中段</v>
          </cell>
          <cell r="F73" t="str">
            <v>城郊二片</v>
          </cell>
        </row>
        <row r="74">
          <cell r="D74">
            <v>738</v>
          </cell>
          <cell r="E74" t="str">
            <v>都江堰蒲阳路店</v>
          </cell>
          <cell r="F74" t="str">
            <v>城郊二片</v>
          </cell>
        </row>
        <row r="75">
          <cell r="D75">
            <v>748</v>
          </cell>
          <cell r="E75" t="str">
            <v>大邑东街店</v>
          </cell>
          <cell r="F75" t="str">
            <v>大邑片区</v>
          </cell>
        </row>
        <row r="76">
          <cell r="D76">
            <v>726</v>
          </cell>
          <cell r="E76" t="str">
            <v>交大三店</v>
          </cell>
          <cell r="F76" t="str">
            <v>西北片区</v>
          </cell>
        </row>
        <row r="77">
          <cell r="D77">
            <v>598</v>
          </cell>
          <cell r="E77" t="str">
            <v>锦江区水杉街店</v>
          </cell>
          <cell r="F77" t="str">
            <v>东南片区</v>
          </cell>
        </row>
        <row r="78">
          <cell r="D78">
            <v>717</v>
          </cell>
          <cell r="E78" t="str">
            <v>大邑通达店</v>
          </cell>
          <cell r="F78" t="str">
            <v>大邑片区</v>
          </cell>
        </row>
        <row r="79">
          <cell r="D79">
            <v>539</v>
          </cell>
          <cell r="E79" t="str">
            <v>大邑子龙店</v>
          </cell>
          <cell r="F79" t="str">
            <v>大邑片区</v>
          </cell>
        </row>
        <row r="80">
          <cell r="D80">
            <v>717</v>
          </cell>
          <cell r="E80" t="str">
            <v>大邑通达店</v>
          </cell>
          <cell r="F80" t="str">
            <v>大邑片区</v>
          </cell>
        </row>
        <row r="81">
          <cell r="D81">
            <v>730</v>
          </cell>
          <cell r="E81" t="str">
            <v>新都新繁店</v>
          </cell>
          <cell r="F81" t="str">
            <v>西北片区</v>
          </cell>
        </row>
        <row r="82">
          <cell r="D82">
            <v>357</v>
          </cell>
          <cell r="E82" t="str">
            <v>清江东路店</v>
          </cell>
          <cell r="F82" t="str">
            <v>西北片区</v>
          </cell>
        </row>
        <row r="83">
          <cell r="D83">
            <v>720</v>
          </cell>
          <cell r="E83" t="str">
            <v>大邑新场镇店</v>
          </cell>
          <cell r="F83" t="str">
            <v>大邑片区</v>
          </cell>
        </row>
        <row r="84">
          <cell r="D84">
            <v>379</v>
          </cell>
          <cell r="E84" t="str">
            <v>土龙路店</v>
          </cell>
          <cell r="F84" t="str">
            <v>西北片区</v>
          </cell>
        </row>
        <row r="85">
          <cell r="D85">
            <v>379</v>
          </cell>
          <cell r="E85" t="str">
            <v>土龙路店</v>
          </cell>
          <cell r="F85" t="str">
            <v>西北片区</v>
          </cell>
        </row>
        <row r="86">
          <cell r="D86">
            <v>54</v>
          </cell>
          <cell r="E86" t="str">
            <v>崇州怀远店</v>
          </cell>
          <cell r="F86" t="str">
            <v>城郊二片</v>
          </cell>
        </row>
        <row r="87">
          <cell r="D87">
            <v>337</v>
          </cell>
          <cell r="E87" t="str">
            <v>浆洗街店</v>
          </cell>
          <cell r="F87" t="str">
            <v>城中片区</v>
          </cell>
        </row>
        <row r="88">
          <cell r="D88">
            <v>104429</v>
          </cell>
          <cell r="E88" t="str">
            <v>大华街店</v>
          </cell>
          <cell r="F88" t="str">
            <v>西北片区</v>
          </cell>
        </row>
        <row r="89">
          <cell r="D89">
            <v>515</v>
          </cell>
          <cell r="E89" t="str">
            <v>崔家店</v>
          </cell>
          <cell r="F89" t="str">
            <v>城中片区</v>
          </cell>
        </row>
        <row r="90">
          <cell r="D90">
            <v>721</v>
          </cell>
          <cell r="E90" t="str">
            <v>邛崃洪川小区店</v>
          </cell>
          <cell r="F90" t="str">
            <v>邛崃片区</v>
          </cell>
        </row>
        <row r="91">
          <cell r="D91">
            <v>585</v>
          </cell>
          <cell r="E91" t="str">
            <v>羊子山西路店</v>
          </cell>
          <cell r="F91" t="str">
            <v>西北片区</v>
          </cell>
        </row>
        <row r="92">
          <cell r="D92">
            <v>712</v>
          </cell>
          <cell r="E92" t="str">
            <v>成华区华泰路</v>
          </cell>
          <cell r="F92" t="str">
            <v>东南片区</v>
          </cell>
        </row>
        <row r="93">
          <cell r="D93">
            <v>307</v>
          </cell>
          <cell r="E93" t="str">
            <v>旗舰店</v>
          </cell>
          <cell r="F93" t="str">
            <v>旗舰片区</v>
          </cell>
        </row>
        <row r="94">
          <cell r="D94">
            <v>581</v>
          </cell>
          <cell r="E94" t="str">
            <v>成华区二环路北四段店汇融名城店</v>
          </cell>
          <cell r="F94" t="str">
            <v>西北片区</v>
          </cell>
        </row>
        <row r="95">
          <cell r="D95">
            <v>385</v>
          </cell>
          <cell r="E95" t="str">
            <v>新津五津西路店</v>
          </cell>
          <cell r="F95" t="str">
            <v>新津片区</v>
          </cell>
        </row>
        <row r="96">
          <cell r="D96">
            <v>105396</v>
          </cell>
          <cell r="E96" t="str">
            <v>武侯区航中街店</v>
          </cell>
          <cell r="F96" t="str">
            <v>东南片区</v>
          </cell>
        </row>
        <row r="97">
          <cell r="D97">
            <v>54</v>
          </cell>
          <cell r="E97" t="str">
            <v>崇州怀远店</v>
          </cell>
          <cell r="F97" t="str">
            <v>城郊二片</v>
          </cell>
        </row>
        <row r="98">
          <cell r="D98">
            <v>746</v>
          </cell>
          <cell r="E98" t="str">
            <v>大邑内蒙古桃源店</v>
          </cell>
          <cell r="F98" t="str">
            <v>大邑片区</v>
          </cell>
        </row>
        <row r="99">
          <cell r="D99">
            <v>107658</v>
          </cell>
          <cell r="E99" t="str">
            <v>新都万和北路店</v>
          </cell>
          <cell r="F99" t="str">
            <v>西北片区</v>
          </cell>
        </row>
        <row r="100">
          <cell r="D100">
            <v>343</v>
          </cell>
          <cell r="E100" t="str">
            <v>光华店</v>
          </cell>
          <cell r="F100" t="str">
            <v>西北片区</v>
          </cell>
        </row>
        <row r="101">
          <cell r="D101">
            <v>591</v>
          </cell>
          <cell r="E101" t="str">
            <v>邛崃长安大道店</v>
          </cell>
          <cell r="F101" t="str">
            <v>邛崃片区</v>
          </cell>
        </row>
        <row r="102">
          <cell r="D102">
            <v>591</v>
          </cell>
          <cell r="E102" t="str">
            <v>邛崃长安大道店</v>
          </cell>
          <cell r="F102" t="str">
            <v>邛崃片区</v>
          </cell>
        </row>
        <row r="103">
          <cell r="D103">
            <v>716</v>
          </cell>
          <cell r="E103" t="str">
            <v>大邑沙渠镇店</v>
          </cell>
          <cell r="F103" t="str">
            <v>大邑片区</v>
          </cell>
        </row>
        <row r="104">
          <cell r="D104">
            <v>709</v>
          </cell>
          <cell r="E104" t="str">
            <v>新都马超东路</v>
          </cell>
          <cell r="F104" t="str">
            <v>西北片区</v>
          </cell>
        </row>
        <row r="105">
          <cell r="D105">
            <v>741</v>
          </cell>
          <cell r="E105" t="str">
            <v>新怡店</v>
          </cell>
          <cell r="F105" t="str">
            <v>西北片区</v>
          </cell>
        </row>
        <row r="106">
          <cell r="D106">
            <v>549</v>
          </cell>
          <cell r="E106" t="str">
            <v>大邑东壕沟店</v>
          </cell>
          <cell r="F106" t="str">
            <v>大邑片区</v>
          </cell>
        </row>
        <row r="107">
          <cell r="D107">
            <v>385</v>
          </cell>
          <cell r="E107" t="str">
            <v>新津五津西路店</v>
          </cell>
          <cell r="F107" t="str">
            <v>新津片区</v>
          </cell>
        </row>
        <row r="108">
          <cell r="D108">
            <v>515</v>
          </cell>
          <cell r="E108" t="str">
            <v>崔家店</v>
          </cell>
          <cell r="F108" t="str">
            <v>城中片区</v>
          </cell>
        </row>
        <row r="109">
          <cell r="D109">
            <v>549</v>
          </cell>
          <cell r="E109" t="str">
            <v>大邑东壕沟店</v>
          </cell>
          <cell r="F109" t="str">
            <v>大邑片区</v>
          </cell>
        </row>
        <row r="110">
          <cell r="D110">
            <v>56</v>
          </cell>
          <cell r="E110" t="str">
            <v>崇州三江店</v>
          </cell>
          <cell r="F110" t="str">
            <v>城郊二片</v>
          </cell>
        </row>
        <row r="111">
          <cell r="D111">
            <v>307</v>
          </cell>
          <cell r="E111" t="str">
            <v>旗舰店</v>
          </cell>
          <cell r="F111" t="str">
            <v>旗舰片区</v>
          </cell>
        </row>
        <row r="112">
          <cell r="D112">
            <v>730</v>
          </cell>
          <cell r="E112" t="str">
            <v>新都新繁店</v>
          </cell>
          <cell r="F112" t="str">
            <v>西北片区</v>
          </cell>
        </row>
        <row r="113">
          <cell r="D113">
            <v>727</v>
          </cell>
          <cell r="E113" t="str">
            <v>交大黄苑东街</v>
          </cell>
          <cell r="F113" t="str">
            <v>西北片区</v>
          </cell>
        </row>
        <row r="114">
          <cell r="D114">
            <v>746</v>
          </cell>
          <cell r="E114" t="str">
            <v>大邑内蒙古桃源店</v>
          </cell>
          <cell r="F114" t="str">
            <v>大邑片区</v>
          </cell>
        </row>
        <row r="115">
          <cell r="D115">
            <v>587</v>
          </cell>
          <cell r="E115" t="str">
            <v>都江堰景中店</v>
          </cell>
          <cell r="F115" t="str">
            <v>城郊二片</v>
          </cell>
        </row>
        <row r="116">
          <cell r="D116">
            <v>373</v>
          </cell>
          <cell r="E116" t="str">
            <v>通盈街店</v>
          </cell>
          <cell r="F116" t="str">
            <v>城中片区</v>
          </cell>
        </row>
        <row r="117">
          <cell r="D117">
            <v>102564</v>
          </cell>
          <cell r="E117" t="str">
            <v>邛崃翠荫街店</v>
          </cell>
          <cell r="F117" t="str">
            <v>邛崃片区</v>
          </cell>
        </row>
        <row r="118">
          <cell r="D118">
            <v>355</v>
          </cell>
          <cell r="E118" t="str">
            <v>双林路店</v>
          </cell>
          <cell r="F118" t="str">
            <v>城中片区</v>
          </cell>
        </row>
        <row r="119">
          <cell r="D119">
            <v>730</v>
          </cell>
          <cell r="E119" t="str">
            <v>新都新繁店</v>
          </cell>
          <cell r="F119" t="str">
            <v>西北片区</v>
          </cell>
        </row>
        <row r="120">
          <cell r="D120">
            <v>716</v>
          </cell>
          <cell r="E120" t="str">
            <v>大邑沙渠镇店</v>
          </cell>
          <cell r="F120" t="str">
            <v>大邑片区</v>
          </cell>
        </row>
        <row r="121">
          <cell r="D121">
            <v>723</v>
          </cell>
          <cell r="E121" t="str">
            <v>锦江区柳翠路店</v>
          </cell>
          <cell r="F121" t="str">
            <v>城中片区</v>
          </cell>
        </row>
        <row r="122">
          <cell r="D122">
            <v>347</v>
          </cell>
          <cell r="E122" t="str">
            <v>清江东路2店</v>
          </cell>
          <cell r="F122" t="str">
            <v>西北片区</v>
          </cell>
        </row>
        <row r="123">
          <cell r="D123">
            <v>108656</v>
          </cell>
          <cell r="E123" t="str">
            <v>五津西路2店</v>
          </cell>
          <cell r="F123" t="str">
            <v>新津片区</v>
          </cell>
        </row>
        <row r="124">
          <cell r="D124">
            <v>307</v>
          </cell>
          <cell r="E124" t="str">
            <v>旗舰店</v>
          </cell>
          <cell r="F124" t="str">
            <v>旗舰片区</v>
          </cell>
        </row>
        <row r="125">
          <cell r="D125">
            <v>351</v>
          </cell>
          <cell r="E125" t="str">
            <v>都江堰中心药店</v>
          </cell>
          <cell r="F125" t="str">
            <v>城郊二片</v>
          </cell>
        </row>
        <row r="126">
          <cell r="D126">
            <v>351</v>
          </cell>
          <cell r="E126" t="str">
            <v>都江堰中心药店</v>
          </cell>
          <cell r="F126" t="str">
            <v>城郊二片</v>
          </cell>
        </row>
        <row r="127">
          <cell r="D127">
            <v>572</v>
          </cell>
          <cell r="E127" t="str">
            <v>郫筒镇东大街药店</v>
          </cell>
          <cell r="F127" t="str">
            <v>城中片区</v>
          </cell>
        </row>
        <row r="128">
          <cell r="D128">
            <v>742</v>
          </cell>
          <cell r="E128" t="str">
            <v>庆云南街店</v>
          </cell>
          <cell r="F128" t="str">
            <v>城中片区</v>
          </cell>
        </row>
        <row r="129">
          <cell r="D129">
            <v>104429</v>
          </cell>
          <cell r="E129" t="str">
            <v>大华街店</v>
          </cell>
          <cell r="F129" t="str">
            <v>西北片区</v>
          </cell>
        </row>
        <row r="130">
          <cell r="D130">
            <v>373</v>
          </cell>
          <cell r="E130" t="str">
            <v>通盈街店</v>
          </cell>
          <cell r="F130" t="str">
            <v>城中片区</v>
          </cell>
        </row>
        <row r="131">
          <cell r="D131">
            <v>377</v>
          </cell>
          <cell r="E131" t="str">
            <v>新园大道店</v>
          </cell>
          <cell r="F131" t="str">
            <v>东南片区</v>
          </cell>
        </row>
        <row r="132">
          <cell r="D132">
            <v>744</v>
          </cell>
          <cell r="E132" t="str">
            <v>科华路店</v>
          </cell>
          <cell r="F132" t="str">
            <v>城中片区</v>
          </cell>
        </row>
        <row r="133">
          <cell r="D133">
            <v>712</v>
          </cell>
          <cell r="E133" t="str">
            <v>成华区华泰路</v>
          </cell>
          <cell r="F133" t="str">
            <v>东南片区</v>
          </cell>
        </row>
        <row r="134">
          <cell r="D134">
            <v>371</v>
          </cell>
          <cell r="E134" t="str">
            <v>新津兴义店</v>
          </cell>
          <cell r="F134" t="str">
            <v>新津片区</v>
          </cell>
        </row>
        <row r="135">
          <cell r="D135">
            <v>718</v>
          </cell>
          <cell r="E135" t="str">
            <v>龙泉驿生店</v>
          </cell>
          <cell r="F135" t="str">
            <v>城中片区</v>
          </cell>
        </row>
        <row r="136">
          <cell r="D136">
            <v>732</v>
          </cell>
          <cell r="E136" t="str">
            <v>邛崃羊安镇店</v>
          </cell>
          <cell r="F136" t="str">
            <v>邛崃片区</v>
          </cell>
        </row>
        <row r="137">
          <cell r="D137">
            <v>578</v>
          </cell>
          <cell r="E137" t="str">
            <v>华油路店</v>
          </cell>
          <cell r="F137" t="str">
            <v>城中片区</v>
          </cell>
        </row>
        <row r="138">
          <cell r="D138">
            <v>307</v>
          </cell>
          <cell r="E138" t="str">
            <v>旗舰店</v>
          </cell>
          <cell r="F138" t="str">
            <v>旗舰片区</v>
          </cell>
        </row>
        <row r="139">
          <cell r="D139">
            <v>308</v>
          </cell>
          <cell r="E139" t="str">
            <v>红星店</v>
          </cell>
          <cell r="F139" t="str">
            <v>城中片区</v>
          </cell>
        </row>
        <row r="140">
          <cell r="D140">
            <v>106568</v>
          </cell>
          <cell r="E140" t="str">
            <v>中和公济桥店</v>
          </cell>
          <cell r="F140" t="str">
            <v>东南片区</v>
          </cell>
        </row>
        <row r="141">
          <cell r="D141">
            <v>539</v>
          </cell>
          <cell r="E141" t="str">
            <v>大邑子龙店</v>
          </cell>
          <cell r="F141" t="str">
            <v>大邑片区</v>
          </cell>
        </row>
        <row r="142">
          <cell r="D142">
            <v>740</v>
          </cell>
          <cell r="E142" t="str">
            <v>华康路店</v>
          </cell>
          <cell r="F142" t="str">
            <v>东南片区</v>
          </cell>
        </row>
        <row r="143">
          <cell r="D143">
            <v>578</v>
          </cell>
          <cell r="E143" t="str">
            <v>华油路店</v>
          </cell>
          <cell r="F143" t="str">
            <v>城中片区</v>
          </cell>
        </row>
        <row r="144">
          <cell r="D144">
            <v>710</v>
          </cell>
          <cell r="E144" t="str">
            <v>都江堰问道西路</v>
          </cell>
          <cell r="F144" t="str">
            <v>城郊二片</v>
          </cell>
        </row>
        <row r="145">
          <cell r="D145">
            <v>307</v>
          </cell>
          <cell r="E145" t="str">
            <v>旗舰店</v>
          </cell>
          <cell r="F145" t="str">
            <v>旗舰片区</v>
          </cell>
        </row>
        <row r="146">
          <cell r="D146">
            <v>307</v>
          </cell>
          <cell r="E146" t="str">
            <v>旗舰店</v>
          </cell>
          <cell r="F146" t="str">
            <v>旗舰片区</v>
          </cell>
        </row>
        <row r="147">
          <cell r="D147">
            <v>307</v>
          </cell>
          <cell r="E147" t="str">
            <v>旗舰店</v>
          </cell>
          <cell r="F147" t="str">
            <v>旗舰片区</v>
          </cell>
        </row>
        <row r="148">
          <cell r="D148">
            <v>103639</v>
          </cell>
          <cell r="E148" t="str">
            <v>金马河路店</v>
          </cell>
          <cell r="F148" t="str">
            <v>东南片区</v>
          </cell>
        </row>
        <row r="149">
          <cell r="D149">
            <v>106568</v>
          </cell>
          <cell r="E149" t="str">
            <v>中和公济桥店</v>
          </cell>
          <cell r="F149" t="str">
            <v>东南片区</v>
          </cell>
        </row>
        <row r="150">
          <cell r="D150">
            <v>706</v>
          </cell>
          <cell r="E150" t="str">
            <v>都江堰翔凤路</v>
          </cell>
          <cell r="F150" t="str">
            <v>城郊二片</v>
          </cell>
        </row>
        <row r="151">
          <cell r="D151">
            <v>740</v>
          </cell>
          <cell r="E151" t="str">
            <v>华康路店</v>
          </cell>
          <cell r="F151" t="str">
            <v>东南片区</v>
          </cell>
        </row>
        <row r="152">
          <cell r="D152">
            <v>513</v>
          </cell>
          <cell r="E152" t="str">
            <v>顺和街店</v>
          </cell>
          <cell r="F152" t="str">
            <v>西北片区</v>
          </cell>
        </row>
        <row r="153">
          <cell r="D153">
            <v>106865</v>
          </cell>
          <cell r="E153" t="str">
            <v>丝竹路店</v>
          </cell>
          <cell r="F153" t="str">
            <v>城中片区</v>
          </cell>
        </row>
        <row r="154">
          <cell r="D154">
            <v>365</v>
          </cell>
          <cell r="E154" t="str">
            <v>光华村街店</v>
          </cell>
          <cell r="F154" t="str">
            <v>西北片区</v>
          </cell>
        </row>
        <row r="155">
          <cell r="D155">
            <v>104428</v>
          </cell>
          <cell r="E155" t="str">
            <v>崇州永康东路店</v>
          </cell>
          <cell r="F155" t="str">
            <v>城郊二片</v>
          </cell>
        </row>
        <row r="156">
          <cell r="D156">
            <v>355</v>
          </cell>
          <cell r="E156" t="str">
            <v>双林路店</v>
          </cell>
          <cell r="F156" t="str">
            <v>城中片区</v>
          </cell>
        </row>
        <row r="157">
          <cell r="D157">
            <v>52</v>
          </cell>
          <cell r="E157" t="str">
            <v>崇州中心店</v>
          </cell>
          <cell r="F157" t="str">
            <v>城郊二片</v>
          </cell>
        </row>
        <row r="158">
          <cell r="D158">
            <v>329</v>
          </cell>
          <cell r="E158" t="str">
            <v>温江店</v>
          </cell>
          <cell r="F158" t="str">
            <v>城郊二片</v>
          </cell>
        </row>
        <row r="159">
          <cell r="D159">
            <v>367</v>
          </cell>
          <cell r="E159" t="str">
            <v>崇州金带街店</v>
          </cell>
          <cell r="F159" t="str">
            <v>城郊二片</v>
          </cell>
        </row>
        <row r="160">
          <cell r="D160">
            <v>726</v>
          </cell>
          <cell r="E160" t="str">
            <v>交大三店</v>
          </cell>
          <cell r="F160" t="str">
            <v>西北片区</v>
          </cell>
        </row>
        <row r="161">
          <cell r="D161">
            <v>572</v>
          </cell>
          <cell r="E161" t="str">
            <v>郫筒镇东大街药店</v>
          </cell>
          <cell r="F161" t="str">
            <v>城中片区</v>
          </cell>
        </row>
        <row r="162">
          <cell r="D162">
            <v>709</v>
          </cell>
          <cell r="E162" t="str">
            <v>新都马超东路</v>
          </cell>
          <cell r="F162" t="str">
            <v>西北片区</v>
          </cell>
        </row>
        <row r="163">
          <cell r="D163">
            <v>104838</v>
          </cell>
          <cell r="E163" t="str">
            <v>崇州蜀州中路店</v>
          </cell>
          <cell r="F163" t="str">
            <v>城郊二片</v>
          </cell>
        </row>
        <row r="164">
          <cell r="D164">
            <v>752</v>
          </cell>
          <cell r="E164" t="str">
            <v>聚萃街店</v>
          </cell>
          <cell r="F164" t="str">
            <v>西北片区</v>
          </cell>
        </row>
        <row r="165">
          <cell r="D165">
            <v>108277</v>
          </cell>
          <cell r="E165" t="str">
            <v>银沙路店</v>
          </cell>
          <cell r="F165" t="str">
            <v>西北片区</v>
          </cell>
        </row>
        <row r="166">
          <cell r="D166">
            <v>307</v>
          </cell>
          <cell r="E166" t="str">
            <v>旗舰店</v>
          </cell>
          <cell r="F166" t="str">
            <v>旗舰片区</v>
          </cell>
        </row>
        <row r="167">
          <cell r="D167">
            <v>712</v>
          </cell>
          <cell r="E167" t="str">
            <v>成华区华泰路</v>
          </cell>
          <cell r="F167" t="str">
            <v>东南片区</v>
          </cell>
        </row>
        <row r="168">
          <cell r="D168">
            <v>706</v>
          </cell>
          <cell r="E168" t="str">
            <v>都江堰翔凤路</v>
          </cell>
          <cell r="F168" t="str">
            <v>城郊二片</v>
          </cell>
        </row>
        <row r="169">
          <cell r="D169">
            <v>54</v>
          </cell>
          <cell r="E169" t="str">
            <v>崇州怀远店</v>
          </cell>
          <cell r="F169" t="str">
            <v>城郊二片</v>
          </cell>
        </row>
        <row r="170">
          <cell r="D170">
            <v>337</v>
          </cell>
          <cell r="E170" t="str">
            <v>浆洗街店</v>
          </cell>
          <cell r="F170" t="str">
            <v>城中片区</v>
          </cell>
        </row>
        <row r="171">
          <cell r="D171">
            <v>546</v>
          </cell>
          <cell r="E171" t="str">
            <v>榕声路店</v>
          </cell>
          <cell r="F171" t="str">
            <v>东南片区</v>
          </cell>
        </row>
        <row r="172">
          <cell r="D172">
            <v>387</v>
          </cell>
          <cell r="E172" t="str">
            <v>新乐中街店</v>
          </cell>
          <cell r="F172" t="str">
            <v>东南片区</v>
          </cell>
        </row>
        <row r="173">
          <cell r="D173">
            <v>105267</v>
          </cell>
          <cell r="E173" t="str">
            <v>蜀汉东路店</v>
          </cell>
          <cell r="F173" t="str">
            <v>西北片区</v>
          </cell>
        </row>
        <row r="174">
          <cell r="D174">
            <v>106399</v>
          </cell>
          <cell r="E174" t="str">
            <v>蜀辉路店</v>
          </cell>
          <cell r="F174" t="str">
            <v>西北片区</v>
          </cell>
        </row>
        <row r="175">
          <cell r="D175">
            <v>307</v>
          </cell>
          <cell r="E175" t="str">
            <v>旗舰店</v>
          </cell>
          <cell r="F175" t="str">
            <v>旗舰片区</v>
          </cell>
        </row>
        <row r="176">
          <cell r="D176">
            <v>307</v>
          </cell>
          <cell r="E176" t="str">
            <v>旗舰店</v>
          </cell>
          <cell r="F176" t="str">
            <v>旗舰片区</v>
          </cell>
        </row>
        <row r="177">
          <cell r="D177">
            <v>307</v>
          </cell>
          <cell r="E177" t="str">
            <v>旗舰店</v>
          </cell>
          <cell r="F177" t="str">
            <v>旗舰片区</v>
          </cell>
        </row>
        <row r="178">
          <cell r="D178">
            <v>743</v>
          </cell>
          <cell r="E178" t="str">
            <v>成华区万宇路店</v>
          </cell>
          <cell r="F178" t="str">
            <v>东南片区</v>
          </cell>
        </row>
        <row r="179">
          <cell r="D179">
            <v>747</v>
          </cell>
          <cell r="E179" t="str">
            <v>郫县一环路东南段店</v>
          </cell>
          <cell r="F179" t="str">
            <v>城中片区</v>
          </cell>
        </row>
        <row r="180">
          <cell r="D180">
            <v>754</v>
          </cell>
          <cell r="E180" t="str">
            <v>崇州尚贤坊店</v>
          </cell>
          <cell r="F180" t="str">
            <v>城郊二片</v>
          </cell>
        </row>
        <row r="181">
          <cell r="D181">
            <v>307</v>
          </cell>
          <cell r="E181" t="str">
            <v>旗舰店</v>
          </cell>
          <cell r="F181" t="str">
            <v>旗舰片区</v>
          </cell>
        </row>
        <row r="182">
          <cell r="D182">
            <v>747</v>
          </cell>
          <cell r="E182" t="str">
            <v>郫县一环路东南段店</v>
          </cell>
          <cell r="F182" t="str">
            <v>城中片区</v>
          </cell>
        </row>
        <row r="183">
          <cell r="D183">
            <v>101453</v>
          </cell>
          <cell r="E183" t="str">
            <v>温江江安店</v>
          </cell>
          <cell r="F183" t="str">
            <v>城郊二片</v>
          </cell>
        </row>
        <row r="184">
          <cell r="D184">
            <v>724</v>
          </cell>
          <cell r="E184" t="str">
            <v>观音桥店</v>
          </cell>
          <cell r="F184" t="str">
            <v>东南片区</v>
          </cell>
        </row>
        <row r="185">
          <cell r="D185">
            <v>365</v>
          </cell>
          <cell r="E185" t="str">
            <v>光华村街店</v>
          </cell>
          <cell r="F185" t="str">
            <v>西北片区</v>
          </cell>
        </row>
        <row r="186">
          <cell r="D186">
            <v>343</v>
          </cell>
          <cell r="E186" t="str">
            <v>光华店</v>
          </cell>
          <cell r="F186" t="str">
            <v>西北片区</v>
          </cell>
        </row>
        <row r="187">
          <cell r="D187">
            <v>707</v>
          </cell>
          <cell r="E187" t="str">
            <v>成华区万科路</v>
          </cell>
          <cell r="F187" t="str">
            <v>东南片区</v>
          </cell>
        </row>
        <row r="188">
          <cell r="D188">
            <v>707</v>
          </cell>
          <cell r="E188" t="str">
            <v>成华区万科路</v>
          </cell>
          <cell r="F188" t="str">
            <v>东南片区</v>
          </cell>
        </row>
        <row r="189">
          <cell r="D189">
            <v>704</v>
          </cell>
          <cell r="E189" t="str">
            <v>都江堰奎光中段</v>
          </cell>
          <cell r="F189" t="str">
            <v>城郊二片</v>
          </cell>
        </row>
        <row r="190">
          <cell r="D190">
            <v>367</v>
          </cell>
          <cell r="E190" t="str">
            <v>崇州金带街店</v>
          </cell>
          <cell r="F190" t="str">
            <v>城郊二片</v>
          </cell>
        </row>
        <row r="191">
          <cell r="D191">
            <v>56</v>
          </cell>
          <cell r="E191" t="str">
            <v>崇州三江店</v>
          </cell>
          <cell r="F191" t="str">
            <v>城郊二片</v>
          </cell>
        </row>
        <row r="192">
          <cell r="D192">
            <v>307</v>
          </cell>
          <cell r="E192" t="str">
            <v>旗舰店</v>
          </cell>
          <cell r="F192" t="str">
            <v>旗舰片区</v>
          </cell>
        </row>
        <row r="193">
          <cell r="D193">
            <v>733</v>
          </cell>
          <cell r="E193" t="str">
            <v>双流区三强西街药店</v>
          </cell>
          <cell r="F193" t="str">
            <v>东南片区</v>
          </cell>
        </row>
        <row r="194">
          <cell r="D194">
            <v>107728</v>
          </cell>
          <cell r="E194" t="str">
            <v>大邑北街店</v>
          </cell>
          <cell r="F194" t="str">
            <v>大邑片区</v>
          </cell>
        </row>
        <row r="195">
          <cell r="D195">
            <v>747</v>
          </cell>
          <cell r="E195" t="str">
            <v>郫县一环路东南段店</v>
          </cell>
          <cell r="F195" t="str">
            <v>城中片区</v>
          </cell>
        </row>
        <row r="196">
          <cell r="D196">
            <v>750</v>
          </cell>
          <cell r="E196" t="str">
            <v>成汉南路店</v>
          </cell>
          <cell r="F196" t="str">
            <v>东南片区</v>
          </cell>
        </row>
        <row r="197">
          <cell r="D197">
            <v>572</v>
          </cell>
          <cell r="E197" t="str">
            <v>郫筒镇东大街药店</v>
          </cell>
          <cell r="F197" t="str">
            <v>城中片区</v>
          </cell>
        </row>
        <row r="198">
          <cell r="D198">
            <v>102935</v>
          </cell>
          <cell r="E198" t="str">
            <v>童子街店</v>
          </cell>
          <cell r="F198" t="str">
            <v>城中片区</v>
          </cell>
        </row>
        <row r="199">
          <cell r="D199">
            <v>742</v>
          </cell>
          <cell r="E199" t="str">
            <v>庆云南街店</v>
          </cell>
          <cell r="F199" t="str">
            <v>城中片区</v>
          </cell>
        </row>
        <row r="200">
          <cell r="D200">
            <v>737</v>
          </cell>
          <cell r="E200" t="str">
            <v>高新区大源北街</v>
          </cell>
          <cell r="F200" t="str">
            <v>东南片区</v>
          </cell>
        </row>
        <row r="201">
          <cell r="D201">
            <v>582</v>
          </cell>
          <cell r="E201" t="str">
            <v>青羊区十二桥店</v>
          </cell>
          <cell r="F201" t="str">
            <v>西北片区</v>
          </cell>
        </row>
        <row r="202">
          <cell r="D202">
            <v>742</v>
          </cell>
          <cell r="E202" t="str">
            <v>庆云南街店</v>
          </cell>
          <cell r="F202" t="str">
            <v>城中片区</v>
          </cell>
        </row>
        <row r="203">
          <cell r="D203">
            <v>737</v>
          </cell>
          <cell r="E203" t="str">
            <v>高新区大源北街</v>
          </cell>
          <cell r="F203" t="str">
            <v>东南片区</v>
          </cell>
        </row>
        <row r="204">
          <cell r="D204">
            <v>307</v>
          </cell>
          <cell r="E204" t="str">
            <v>旗舰店</v>
          </cell>
          <cell r="F204" t="str">
            <v>旗舰片区</v>
          </cell>
        </row>
        <row r="205">
          <cell r="D205">
            <v>753</v>
          </cell>
          <cell r="E205" t="str">
            <v>合欢树街店</v>
          </cell>
          <cell r="F205" t="str">
            <v>东南片区</v>
          </cell>
        </row>
        <row r="206">
          <cell r="D206">
            <v>720</v>
          </cell>
          <cell r="E206" t="str">
            <v>大邑新场镇店</v>
          </cell>
          <cell r="F206" t="str">
            <v>大邑片区</v>
          </cell>
        </row>
        <row r="207">
          <cell r="D207">
            <v>545</v>
          </cell>
          <cell r="E207" t="str">
            <v>龙潭西路店</v>
          </cell>
          <cell r="F207" t="str">
            <v>东南片区</v>
          </cell>
        </row>
        <row r="208">
          <cell r="D208">
            <v>598</v>
          </cell>
          <cell r="E208" t="str">
            <v>锦江区水杉街店</v>
          </cell>
          <cell r="F208" t="str">
            <v>东南片区</v>
          </cell>
        </row>
        <row r="209">
          <cell r="D209">
            <v>753</v>
          </cell>
          <cell r="E209" t="str">
            <v>合欢树街店</v>
          </cell>
          <cell r="F209" t="str">
            <v>东南片区</v>
          </cell>
        </row>
        <row r="210">
          <cell r="D210">
            <v>359</v>
          </cell>
          <cell r="E210" t="str">
            <v>枣子巷店</v>
          </cell>
          <cell r="F210" t="str">
            <v>西北片区</v>
          </cell>
        </row>
        <row r="211">
          <cell r="D211">
            <v>104838</v>
          </cell>
          <cell r="E211" t="str">
            <v>崇州蜀州中路店</v>
          </cell>
          <cell r="F211" t="str">
            <v>城郊二片</v>
          </cell>
        </row>
        <row r="212">
          <cell r="D212">
            <v>308</v>
          </cell>
          <cell r="E212" t="str">
            <v>红星店</v>
          </cell>
          <cell r="F212" t="str">
            <v>城中片区</v>
          </cell>
        </row>
        <row r="213">
          <cell r="D213">
            <v>351</v>
          </cell>
          <cell r="E213" t="str">
            <v>都江堰中心药店</v>
          </cell>
          <cell r="F213" t="str">
            <v>城郊二片</v>
          </cell>
        </row>
        <row r="214">
          <cell r="D214">
            <v>752</v>
          </cell>
          <cell r="E214" t="str">
            <v>聚萃街店</v>
          </cell>
          <cell r="F214" t="str">
            <v>西北片区</v>
          </cell>
        </row>
        <row r="215">
          <cell r="D215">
            <v>106485</v>
          </cell>
          <cell r="E215" t="str">
            <v>元华二巷店</v>
          </cell>
          <cell r="F215" t="str">
            <v>东南片区</v>
          </cell>
        </row>
        <row r="216">
          <cell r="D216">
            <v>377</v>
          </cell>
          <cell r="E216" t="str">
            <v>新园大道店</v>
          </cell>
          <cell r="F216" t="str">
            <v>东南片区</v>
          </cell>
        </row>
        <row r="217">
          <cell r="D217">
            <v>513</v>
          </cell>
          <cell r="E217" t="str">
            <v>顺和街店</v>
          </cell>
          <cell r="F217" t="str">
            <v>西北片区</v>
          </cell>
        </row>
        <row r="218">
          <cell r="D218">
            <v>107829</v>
          </cell>
          <cell r="E218" t="str">
            <v>解放路店</v>
          </cell>
          <cell r="F218" t="str">
            <v>城中片区</v>
          </cell>
        </row>
        <row r="219">
          <cell r="D219">
            <v>744</v>
          </cell>
          <cell r="E219" t="str">
            <v>科华路店</v>
          </cell>
          <cell r="F219" t="str">
            <v>城中片区</v>
          </cell>
        </row>
        <row r="220">
          <cell r="D220">
            <v>106865</v>
          </cell>
          <cell r="E220" t="str">
            <v>丝竹路店</v>
          </cell>
          <cell r="F220" t="str">
            <v>城中片区</v>
          </cell>
        </row>
        <row r="221">
          <cell r="D221">
            <v>102564</v>
          </cell>
          <cell r="E221" t="str">
            <v>邛崃翠荫街店</v>
          </cell>
          <cell r="F221" t="str">
            <v>邛崃片区</v>
          </cell>
        </row>
        <row r="222">
          <cell r="D222">
            <v>341</v>
          </cell>
          <cell r="E222" t="str">
            <v>邛崃中心店</v>
          </cell>
          <cell r="F222" t="str">
            <v>邛崃片区</v>
          </cell>
        </row>
        <row r="223">
          <cell r="D223">
            <v>546</v>
          </cell>
          <cell r="E223" t="str">
            <v>榕声路店</v>
          </cell>
          <cell r="F223" t="str">
            <v>东南片区</v>
          </cell>
        </row>
        <row r="224">
          <cell r="D224">
            <v>742</v>
          </cell>
          <cell r="E224" t="str">
            <v>庆云南街店</v>
          </cell>
          <cell r="F224" t="str">
            <v>城中片区</v>
          </cell>
        </row>
        <row r="225">
          <cell r="D225">
            <v>103639</v>
          </cell>
          <cell r="E225" t="str">
            <v>金马河路店</v>
          </cell>
          <cell r="F225" t="str">
            <v>东南片区</v>
          </cell>
        </row>
        <row r="226">
          <cell r="D226">
            <v>712</v>
          </cell>
          <cell r="E226" t="str">
            <v>成华区华泰路</v>
          </cell>
          <cell r="F226" t="str">
            <v>东南片区</v>
          </cell>
        </row>
        <row r="227">
          <cell r="D227">
            <v>371</v>
          </cell>
          <cell r="E227" t="str">
            <v>新津兴义店</v>
          </cell>
          <cell r="F227" t="str">
            <v>新津片区</v>
          </cell>
        </row>
        <row r="228">
          <cell r="D228">
            <v>339</v>
          </cell>
          <cell r="E228" t="str">
            <v>沙河源店</v>
          </cell>
          <cell r="F228" t="str">
            <v>西北片区</v>
          </cell>
        </row>
        <row r="229">
          <cell r="D229">
            <v>723</v>
          </cell>
          <cell r="E229" t="str">
            <v>锦江区柳翠路店</v>
          </cell>
          <cell r="F229" t="str">
            <v>城中片区</v>
          </cell>
        </row>
        <row r="230">
          <cell r="D230">
            <v>726</v>
          </cell>
          <cell r="E230" t="str">
            <v>交大三店</v>
          </cell>
          <cell r="F230" t="str">
            <v>西北片区</v>
          </cell>
        </row>
        <row r="231">
          <cell r="D231">
            <v>104428</v>
          </cell>
          <cell r="E231" t="str">
            <v>崇州永康东路店</v>
          </cell>
          <cell r="F231" t="str">
            <v>城郊二片</v>
          </cell>
        </row>
        <row r="232">
          <cell r="D232">
            <v>724</v>
          </cell>
          <cell r="E232" t="str">
            <v>观音桥店</v>
          </cell>
          <cell r="F232" t="str">
            <v>东南片区</v>
          </cell>
        </row>
        <row r="233">
          <cell r="D233">
            <v>357</v>
          </cell>
          <cell r="E233" t="str">
            <v>清江东路店</v>
          </cell>
          <cell r="F233" t="str">
            <v>西北片区</v>
          </cell>
        </row>
        <row r="234">
          <cell r="D234">
            <v>385</v>
          </cell>
          <cell r="E234" t="str">
            <v>新津五津西路店</v>
          </cell>
          <cell r="F234" t="str">
            <v>新津片区</v>
          </cell>
        </row>
        <row r="235">
          <cell r="D235">
            <v>710</v>
          </cell>
          <cell r="E235" t="str">
            <v>都江堰问道西路</v>
          </cell>
          <cell r="F235" t="str">
            <v>城郊二片</v>
          </cell>
        </row>
        <row r="236">
          <cell r="D236">
            <v>750</v>
          </cell>
          <cell r="E236" t="str">
            <v>成汉南路店</v>
          </cell>
          <cell r="F236" t="str">
            <v>东南片区</v>
          </cell>
        </row>
        <row r="237">
          <cell r="D237">
            <v>709</v>
          </cell>
          <cell r="E237" t="str">
            <v>新都马超东路</v>
          </cell>
          <cell r="F237" t="str">
            <v>西北片区</v>
          </cell>
        </row>
        <row r="238">
          <cell r="D238">
            <v>341</v>
          </cell>
          <cell r="E238" t="str">
            <v>邛崃中心店</v>
          </cell>
          <cell r="F238" t="str">
            <v>邛崃片区</v>
          </cell>
        </row>
        <row r="239">
          <cell r="D239">
            <v>591</v>
          </cell>
          <cell r="E239" t="str">
            <v>邛崃长安大道店</v>
          </cell>
          <cell r="F239" t="str">
            <v>城郊一片</v>
          </cell>
        </row>
        <row r="240">
          <cell r="D240">
            <v>709</v>
          </cell>
          <cell r="E240" t="str">
            <v>新都马超东路</v>
          </cell>
          <cell r="F240" t="str">
            <v>西北片区</v>
          </cell>
        </row>
        <row r="241">
          <cell r="D241">
            <v>545</v>
          </cell>
          <cell r="E241" t="str">
            <v>龙潭西路店</v>
          </cell>
          <cell r="F241" t="str">
            <v>东南片区</v>
          </cell>
        </row>
        <row r="242">
          <cell r="D242">
            <v>341</v>
          </cell>
          <cell r="E242" t="str">
            <v>邛崃中心店</v>
          </cell>
          <cell r="F242" t="str">
            <v>邛崃片区</v>
          </cell>
        </row>
        <row r="243">
          <cell r="D243">
            <v>102934</v>
          </cell>
          <cell r="E243" t="str">
            <v>银河北街店</v>
          </cell>
          <cell r="F243" t="str">
            <v>西北片区</v>
          </cell>
        </row>
        <row r="244">
          <cell r="D244">
            <v>726</v>
          </cell>
          <cell r="E244" t="str">
            <v>交大三店</v>
          </cell>
          <cell r="F244" t="str">
            <v>西北片区</v>
          </cell>
        </row>
        <row r="245">
          <cell r="D245">
            <v>343</v>
          </cell>
          <cell r="E245" t="str">
            <v>光华店</v>
          </cell>
          <cell r="F245" t="str">
            <v>西北片区</v>
          </cell>
        </row>
        <row r="246">
          <cell r="D246">
            <v>570</v>
          </cell>
          <cell r="E246" t="str">
            <v>青羊浣花滨河路店</v>
          </cell>
          <cell r="F246" t="str">
            <v>西北片区</v>
          </cell>
        </row>
        <row r="247">
          <cell r="D247">
            <v>730</v>
          </cell>
          <cell r="E247" t="str">
            <v>新都新繁店</v>
          </cell>
          <cell r="F247" t="str">
            <v>西北片区</v>
          </cell>
        </row>
        <row r="248">
          <cell r="D248">
            <v>511</v>
          </cell>
          <cell r="E248" t="str">
            <v>杉板桥店</v>
          </cell>
          <cell r="F248" t="str">
            <v>城中片区</v>
          </cell>
        </row>
        <row r="249">
          <cell r="D249">
            <v>721</v>
          </cell>
          <cell r="E249" t="str">
            <v>邛崃洪川小区店</v>
          </cell>
          <cell r="F249" t="str">
            <v>邛崃片区</v>
          </cell>
        </row>
        <row r="250">
          <cell r="D250">
            <v>744</v>
          </cell>
          <cell r="E250" t="str">
            <v>科华路店</v>
          </cell>
          <cell r="F250" t="str">
            <v>城中片区</v>
          </cell>
        </row>
        <row r="251">
          <cell r="D251">
            <v>102935</v>
          </cell>
          <cell r="E251" t="str">
            <v>童子街店</v>
          </cell>
          <cell r="F251" t="str">
            <v>城中片区</v>
          </cell>
        </row>
        <row r="252">
          <cell r="D252">
            <v>105751</v>
          </cell>
          <cell r="E252" t="str">
            <v>中和新下街店</v>
          </cell>
          <cell r="F252" t="str">
            <v>东南片区</v>
          </cell>
        </row>
        <row r="253">
          <cell r="D253">
            <v>717</v>
          </cell>
          <cell r="E253" t="str">
            <v>大邑通达店</v>
          </cell>
          <cell r="F253" t="str">
            <v>大邑片区</v>
          </cell>
        </row>
        <row r="254">
          <cell r="D254">
            <v>585</v>
          </cell>
          <cell r="E254" t="str">
            <v>羊子山西路店</v>
          </cell>
          <cell r="F254" t="str">
            <v>西北片区</v>
          </cell>
        </row>
        <row r="255">
          <cell r="D255">
            <v>102567</v>
          </cell>
          <cell r="E255" t="str">
            <v>武阳西路店</v>
          </cell>
          <cell r="F255" t="str">
            <v>城郊一片</v>
          </cell>
        </row>
        <row r="256">
          <cell r="D256">
            <v>582</v>
          </cell>
          <cell r="E256" t="str">
            <v>青羊区十二桥店</v>
          </cell>
          <cell r="F256" t="str">
            <v>西北片区</v>
          </cell>
        </row>
        <row r="257">
          <cell r="D257">
            <v>102565</v>
          </cell>
          <cell r="E257" t="str">
            <v>佳灵路店</v>
          </cell>
          <cell r="F257" t="str">
            <v>西北片区</v>
          </cell>
        </row>
        <row r="258">
          <cell r="D258">
            <v>329</v>
          </cell>
          <cell r="E258" t="str">
            <v>温江店</v>
          </cell>
          <cell r="F258" t="str">
            <v>城郊二片</v>
          </cell>
        </row>
        <row r="259">
          <cell r="D259">
            <v>373</v>
          </cell>
          <cell r="E259" t="str">
            <v>通盈街店</v>
          </cell>
          <cell r="F259" t="str">
            <v>城中片区</v>
          </cell>
        </row>
        <row r="260">
          <cell r="D260">
            <v>307</v>
          </cell>
          <cell r="E260" t="str">
            <v>旗舰店</v>
          </cell>
          <cell r="F260" t="str">
            <v>旗舰片区</v>
          </cell>
        </row>
        <row r="261">
          <cell r="D261">
            <v>102478</v>
          </cell>
          <cell r="E261" t="str">
            <v>静明路店</v>
          </cell>
          <cell r="F261" t="str">
            <v>城中片区</v>
          </cell>
        </row>
        <row r="262">
          <cell r="D262">
            <v>743</v>
          </cell>
          <cell r="E262" t="str">
            <v>成华区万宇路店</v>
          </cell>
          <cell r="F262" t="str">
            <v>东南片区</v>
          </cell>
        </row>
        <row r="263">
          <cell r="D263">
            <v>105910</v>
          </cell>
          <cell r="E263" t="str">
            <v>紫薇东路店</v>
          </cell>
          <cell r="F263" t="str">
            <v>东南片区</v>
          </cell>
        </row>
        <row r="264">
          <cell r="D264">
            <v>581</v>
          </cell>
          <cell r="E264" t="str">
            <v>成华区二环路北四段店汇融名城店</v>
          </cell>
          <cell r="F264" t="str">
            <v>西北片区</v>
          </cell>
        </row>
        <row r="265">
          <cell r="D265">
            <v>347</v>
          </cell>
          <cell r="E265" t="str">
            <v>清江东路2店</v>
          </cell>
          <cell r="F265" t="str">
            <v>西北片区</v>
          </cell>
        </row>
        <row r="266">
          <cell r="D266">
            <v>744</v>
          </cell>
          <cell r="E266" t="str">
            <v>科华路店</v>
          </cell>
          <cell r="F266" t="str">
            <v>城中片区</v>
          </cell>
        </row>
        <row r="267">
          <cell r="D267">
            <v>105910</v>
          </cell>
          <cell r="E267" t="str">
            <v>紫薇东路店</v>
          </cell>
          <cell r="F267" t="str">
            <v>东南片区</v>
          </cell>
        </row>
        <row r="268">
          <cell r="D268">
            <v>718</v>
          </cell>
          <cell r="E268" t="str">
            <v>龙泉驿生店</v>
          </cell>
          <cell r="F268" t="str">
            <v>城中片区</v>
          </cell>
        </row>
        <row r="269">
          <cell r="D269">
            <v>106569</v>
          </cell>
          <cell r="E269" t="str">
            <v>大悦路店</v>
          </cell>
          <cell r="F269" t="str">
            <v>西北片区</v>
          </cell>
        </row>
        <row r="270">
          <cell r="D270">
            <v>107829</v>
          </cell>
          <cell r="E270" t="str">
            <v>解放路店</v>
          </cell>
          <cell r="F270" t="str">
            <v>城中片区</v>
          </cell>
        </row>
        <row r="271">
          <cell r="D271">
            <v>108277</v>
          </cell>
          <cell r="E271" t="str">
            <v>银沙路店</v>
          </cell>
          <cell r="F271" t="str">
            <v>西北片区</v>
          </cell>
        </row>
        <row r="272">
          <cell r="D272">
            <v>745</v>
          </cell>
          <cell r="E272" t="str">
            <v>金沙路店</v>
          </cell>
          <cell r="F272" t="str">
            <v>西北片区</v>
          </cell>
        </row>
        <row r="273">
          <cell r="D273">
            <v>103199</v>
          </cell>
          <cell r="E273" t="str">
            <v>西林一街店</v>
          </cell>
          <cell r="F273" t="str">
            <v>西北片区</v>
          </cell>
        </row>
        <row r="274">
          <cell r="D274">
            <v>707</v>
          </cell>
          <cell r="E274" t="str">
            <v>成华区万科路</v>
          </cell>
          <cell r="F274" t="str">
            <v>东南片区</v>
          </cell>
        </row>
        <row r="275">
          <cell r="D275">
            <v>367</v>
          </cell>
          <cell r="E275" t="str">
            <v>崇州金带街店</v>
          </cell>
          <cell r="F275" t="str">
            <v>城郊二片</v>
          </cell>
        </row>
        <row r="276">
          <cell r="D276">
            <v>101453</v>
          </cell>
          <cell r="E276" t="str">
            <v>温江江安店</v>
          </cell>
          <cell r="F276" t="str">
            <v>城郊二片</v>
          </cell>
        </row>
        <row r="277">
          <cell r="D277">
            <v>329</v>
          </cell>
          <cell r="E277" t="str">
            <v>温江店</v>
          </cell>
          <cell r="F277" t="str">
            <v>城郊二片</v>
          </cell>
        </row>
        <row r="278">
          <cell r="D278">
            <v>511</v>
          </cell>
          <cell r="E278" t="str">
            <v>杉板桥店</v>
          </cell>
          <cell r="F278" t="str">
            <v>城中片区</v>
          </cell>
        </row>
        <row r="279">
          <cell r="D279">
            <v>56</v>
          </cell>
          <cell r="E279" t="str">
            <v>崇州三江店</v>
          </cell>
          <cell r="F279" t="str">
            <v>城郊二片</v>
          </cell>
        </row>
        <row r="280">
          <cell r="D280">
            <v>738</v>
          </cell>
          <cell r="E280" t="str">
            <v>都江堰蒲阳路店</v>
          </cell>
          <cell r="F280" t="str">
            <v>城郊二片</v>
          </cell>
        </row>
        <row r="281">
          <cell r="D281">
            <v>349</v>
          </cell>
          <cell r="E281" t="str">
            <v>人民中路店</v>
          </cell>
          <cell r="F281" t="str">
            <v>城中片区</v>
          </cell>
        </row>
        <row r="282">
          <cell r="D282">
            <v>102935</v>
          </cell>
          <cell r="E282" t="str">
            <v>童子街店</v>
          </cell>
          <cell r="F282" t="str">
            <v>城中片区</v>
          </cell>
        </row>
        <row r="283">
          <cell r="D283">
            <v>104429</v>
          </cell>
          <cell r="E283" t="str">
            <v>大华街店</v>
          </cell>
          <cell r="F283" t="str">
            <v>西北片区</v>
          </cell>
        </row>
        <row r="284">
          <cell r="D284">
            <v>101453</v>
          </cell>
          <cell r="E284" t="str">
            <v>温江江安店</v>
          </cell>
          <cell r="F284" t="str">
            <v>城郊二片</v>
          </cell>
        </row>
        <row r="285">
          <cell r="D285">
            <v>105396</v>
          </cell>
          <cell r="E285" t="str">
            <v>武侯区航中街店</v>
          </cell>
          <cell r="F285" t="str">
            <v>东南片区</v>
          </cell>
        </row>
        <row r="286">
          <cell r="D286">
            <v>359</v>
          </cell>
          <cell r="E286" t="str">
            <v>枣子巷店</v>
          </cell>
          <cell r="F286" t="str">
            <v>西北片区</v>
          </cell>
        </row>
        <row r="287">
          <cell r="D287">
            <v>517</v>
          </cell>
          <cell r="E287" t="str">
            <v>青羊区北东街店</v>
          </cell>
          <cell r="F287" t="str">
            <v>城中片区</v>
          </cell>
        </row>
        <row r="288">
          <cell r="D288">
            <v>511</v>
          </cell>
          <cell r="E288" t="str">
            <v>杉板桥店</v>
          </cell>
          <cell r="F288" t="str">
            <v>城中片区</v>
          </cell>
        </row>
        <row r="289">
          <cell r="D289">
            <v>102565</v>
          </cell>
          <cell r="E289" t="str">
            <v>佳灵路店</v>
          </cell>
          <cell r="F289" t="str">
            <v>西北片区</v>
          </cell>
        </row>
        <row r="290">
          <cell r="D290">
            <v>337</v>
          </cell>
          <cell r="E290" t="str">
            <v>浆洗街店</v>
          </cell>
          <cell r="F290" t="str">
            <v>城中片区</v>
          </cell>
        </row>
        <row r="291">
          <cell r="D291">
            <v>578</v>
          </cell>
          <cell r="E291" t="str">
            <v>华油路店</v>
          </cell>
          <cell r="F291" t="str">
            <v>城中片区</v>
          </cell>
        </row>
        <row r="292">
          <cell r="D292">
            <v>748</v>
          </cell>
          <cell r="E292" t="str">
            <v>大邑东街店</v>
          </cell>
          <cell r="F292" t="str">
            <v>大邑片区</v>
          </cell>
        </row>
        <row r="293">
          <cell r="D293">
            <v>754</v>
          </cell>
          <cell r="E293" t="str">
            <v>崇州尚贤坊店</v>
          </cell>
          <cell r="F293" t="str">
            <v>城郊二片</v>
          </cell>
        </row>
        <row r="294">
          <cell r="D294">
            <v>713</v>
          </cell>
          <cell r="E294" t="str">
            <v>都江堰聚源镇中心街联建房药店</v>
          </cell>
          <cell r="F294" t="str">
            <v>城郊二片</v>
          </cell>
        </row>
        <row r="295">
          <cell r="D295">
            <v>747</v>
          </cell>
          <cell r="E295" t="str">
            <v>郫县一环路东南段店</v>
          </cell>
          <cell r="F295" t="str">
            <v>城中片区</v>
          </cell>
        </row>
        <row r="296">
          <cell r="D296">
            <v>104533</v>
          </cell>
          <cell r="E296" t="str">
            <v>大邑潘家街店</v>
          </cell>
          <cell r="F296" t="str">
            <v>大邑片区</v>
          </cell>
        </row>
        <row r="297">
          <cell r="D297">
            <v>710</v>
          </cell>
          <cell r="E297" t="str">
            <v>都江堰问道西路</v>
          </cell>
          <cell r="F297" t="str">
            <v>城郊二片</v>
          </cell>
        </row>
        <row r="298">
          <cell r="D298">
            <v>307</v>
          </cell>
          <cell r="E298" t="str">
            <v>旗舰店</v>
          </cell>
          <cell r="F298" t="str">
            <v>旗舰片区</v>
          </cell>
        </row>
        <row r="299">
          <cell r="D299">
            <v>738</v>
          </cell>
          <cell r="E299" t="str">
            <v>都江堰蒲阳路店</v>
          </cell>
          <cell r="F299" t="str">
            <v>城郊二片</v>
          </cell>
        </row>
        <row r="300">
          <cell r="D300">
            <v>718</v>
          </cell>
          <cell r="E300" t="str">
            <v>龙泉驿生店</v>
          </cell>
          <cell r="F300" t="str">
            <v>城中片区</v>
          </cell>
        </row>
        <row r="301">
          <cell r="D301">
            <v>104430</v>
          </cell>
          <cell r="E301" t="str">
            <v>中和大道店</v>
          </cell>
          <cell r="F301" t="str">
            <v>东南片区</v>
          </cell>
        </row>
        <row r="302">
          <cell r="D302">
            <v>727</v>
          </cell>
          <cell r="E302" t="str">
            <v>交大黄苑东街</v>
          </cell>
          <cell r="F302" t="str">
            <v>西北片区</v>
          </cell>
        </row>
        <row r="303">
          <cell r="D303">
            <v>513</v>
          </cell>
          <cell r="E303" t="str">
            <v>顺和街店</v>
          </cell>
          <cell r="F303" t="str">
            <v>西北片区</v>
          </cell>
        </row>
        <row r="304">
          <cell r="D304">
            <v>349</v>
          </cell>
          <cell r="E304" t="str">
            <v>人民中路店</v>
          </cell>
          <cell r="F304" t="str">
            <v>城中片区</v>
          </cell>
        </row>
        <row r="305">
          <cell r="D305">
            <v>52</v>
          </cell>
          <cell r="E305" t="str">
            <v>崇州中心店</v>
          </cell>
          <cell r="F305" t="str">
            <v>城郊二片</v>
          </cell>
        </row>
        <row r="306">
          <cell r="D306">
            <v>107728</v>
          </cell>
          <cell r="E306" t="str">
            <v>大邑北街店</v>
          </cell>
          <cell r="F306" t="str">
            <v>大邑片区</v>
          </cell>
        </row>
        <row r="307">
          <cell r="D307">
            <v>573</v>
          </cell>
          <cell r="E307" t="str">
            <v>双流锦华路店</v>
          </cell>
          <cell r="F307" t="str">
            <v>东南片区</v>
          </cell>
        </row>
        <row r="308">
          <cell r="D308">
            <v>587</v>
          </cell>
          <cell r="E308" t="str">
            <v>都江堰景中店</v>
          </cell>
          <cell r="F308" t="str">
            <v>城郊二片</v>
          </cell>
        </row>
        <row r="309">
          <cell r="D309">
            <v>746</v>
          </cell>
          <cell r="E309" t="str">
            <v>大邑内蒙古桃源店</v>
          </cell>
          <cell r="F309" t="str">
            <v>大邑片区</v>
          </cell>
        </row>
        <row r="310">
          <cell r="D310">
            <v>108277</v>
          </cell>
          <cell r="E310" t="str">
            <v>银沙路店</v>
          </cell>
          <cell r="F310" t="str">
            <v>西北片区</v>
          </cell>
        </row>
        <row r="311">
          <cell r="D311">
            <v>391</v>
          </cell>
          <cell r="E311" t="str">
            <v>金丝街店</v>
          </cell>
          <cell r="F311" t="str">
            <v>城中片区</v>
          </cell>
        </row>
        <row r="312">
          <cell r="D312">
            <v>106569</v>
          </cell>
          <cell r="E312" t="str">
            <v>大悦路店</v>
          </cell>
          <cell r="F312" t="str">
            <v>西北片区</v>
          </cell>
        </row>
        <row r="313">
          <cell r="D313">
            <v>104533</v>
          </cell>
          <cell r="E313" t="str">
            <v>大邑潘家街店</v>
          </cell>
          <cell r="F313" t="str">
            <v>大邑片区</v>
          </cell>
        </row>
        <row r="314">
          <cell r="D314">
            <v>105267</v>
          </cell>
          <cell r="E314" t="str">
            <v>蜀汉东路店</v>
          </cell>
          <cell r="F314" t="str">
            <v>西北片区</v>
          </cell>
        </row>
        <row r="315">
          <cell r="D315">
            <v>307</v>
          </cell>
          <cell r="E315" t="str">
            <v>旗舰店</v>
          </cell>
          <cell r="F315" t="str">
            <v>旗舰片区</v>
          </cell>
        </row>
        <row r="316">
          <cell r="D316">
            <v>341</v>
          </cell>
          <cell r="E316" t="str">
            <v>邛崃中心店</v>
          </cell>
          <cell r="F316" t="str">
            <v>邛崃片区</v>
          </cell>
        </row>
        <row r="317">
          <cell r="D317">
            <v>106399</v>
          </cell>
          <cell r="E317" t="str">
            <v>蜀辉路店</v>
          </cell>
          <cell r="F317" t="str">
            <v>西北片区</v>
          </cell>
        </row>
        <row r="318">
          <cell r="D318">
            <v>387</v>
          </cell>
          <cell r="E318" t="str">
            <v>新乐中街店</v>
          </cell>
          <cell r="F318" t="str">
            <v>东南片区</v>
          </cell>
        </row>
        <row r="319">
          <cell r="D319">
            <v>570</v>
          </cell>
          <cell r="E319" t="str">
            <v>青羊浣花滨河路店</v>
          </cell>
          <cell r="F319" t="str">
            <v>西北片区</v>
          </cell>
        </row>
        <row r="320">
          <cell r="D320">
            <v>106569</v>
          </cell>
          <cell r="E320" t="str">
            <v>大悦路店</v>
          </cell>
          <cell r="F320" t="str">
            <v>西北片区</v>
          </cell>
        </row>
        <row r="321">
          <cell r="D321">
            <v>106399</v>
          </cell>
          <cell r="E321" t="str">
            <v>蜀辉路店</v>
          </cell>
          <cell r="F321" t="str">
            <v>西北片区</v>
          </cell>
        </row>
        <row r="322">
          <cell r="D322">
            <v>743</v>
          </cell>
          <cell r="E322" t="str">
            <v>成华区万宇路店</v>
          </cell>
          <cell r="F322" t="str">
            <v>东南片区</v>
          </cell>
        </row>
        <row r="323">
          <cell r="D323">
            <v>103639</v>
          </cell>
          <cell r="E323" t="str">
            <v>金马河路店</v>
          </cell>
          <cell r="F323" t="str">
            <v>东南片区</v>
          </cell>
        </row>
        <row r="324">
          <cell r="D324">
            <v>549</v>
          </cell>
          <cell r="E324" t="str">
            <v>大邑东壕沟店</v>
          </cell>
          <cell r="F324" t="str">
            <v>大邑片区</v>
          </cell>
        </row>
        <row r="325">
          <cell r="D325">
            <v>102934</v>
          </cell>
          <cell r="E325" t="str">
            <v>银河北街店</v>
          </cell>
          <cell r="F325" t="str">
            <v>西北片区</v>
          </cell>
        </row>
        <row r="326">
          <cell r="D326">
            <v>52</v>
          </cell>
          <cell r="E326" t="str">
            <v>崇州中心店</v>
          </cell>
          <cell r="F326" t="str">
            <v>城郊二片</v>
          </cell>
        </row>
        <row r="327">
          <cell r="D327">
            <v>712</v>
          </cell>
          <cell r="E327" t="str">
            <v>成华区华泰路</v>
          </cell>
          <cell r="F327" t="str">
            <v>东南片区</v>
          </cell>
        </row>
        <row r="328">
          <cell r="D328">
            <v>103199</v>
          </cell>
          <cell r="E328" t="str">
            <v>西林一街店</v>
          </cell>
          <cell r="F328" t="str">
            <v>西北片区</v>
          </cell>
        </row>
        <row r="329">
          <cell r="D329">
            <v>391</v>
          </cell>
          <cell r="E329" t="str">
            <v>金丝街店</v>
          </cell>
          <cell r="F329" t="str">
            <v>城中片区</v>
          </cell>
        </row>
        <row r="330">
          <cell r="D330">
            <v>102479</v>
          </cell>
          <cell r="E330" t="str">
            <v>劼人路店</v>
          </cell>
          <cell r="F330" t="str">
            <v>城中片区</v>
          </cell>
        </row>
        <row r="331">
          <cell r="D331">
            <v>349</v>
          </cell>
          <cell r="E331" t="str">
            <v>人民中路店</v>
          </cell>
          <cell r="F331" t="str">
            <v>城中片区</v>
          </cell>
        </row>
        <row r="332">
          <cell r="D332">
            <v>349</v>
          </cell>
          <cell r="E332" t="str">
            <v>人民中路店</v>
          </cell>
          <cell r="F332" t="str">
            <v>城中片区</v>
          </cell>
        </row>
        <row r="333">
          <cell r="D333">
            <v>106865</v>
          </cell>
          <cell r="E333" t="str">
            <v>丝竹路店</v>
          </cell>
          <cell r="F333" t="str">
            <v>城中片区</v>
          </cell>
        </row>
        <row r="334">
          <cell r="D334">
            <v>741</v>
          </cell>
          <cell r="E334" t="str">
            <v>新怡店</v>
          </cell>
          <cell r="F334" t="str">
            <v>西北片区</v>
          </cell>
        </row>
        <row r="335">
          <cell r="D335">
            <v>399</v>
          </cell>
          <cell r="E335" t="str">
            <v>天久北巷店</v>
          </cell>
          <cell r="F335" t="str">
            <v>东南片区</v>
          </cell>
        </row>
        <row r="336">
          <cell r="D336">
            <v>379</v>
          </cell>
          <cell r="E336" t="str">
            <v>土龙路店</v>
          </cell>
          <cell r="F336" t="str">
            <v>西北片区</v>
          </cell>
        </row>
        <row r="337">
          <cell r="D337">
            <v>379</v>
          </cell>
          <cell r="E337" t="str">
            <v>土龙路店</v>
          </cell>
          <cell r="F337" t="str">
            <v>西北片区</v>
          </cell>
        </row>
        <row r="338">
          <cell r="D338">
            <v>103198</v>
          </cell>
          <cell r="E338" t="str">
            <v>贝森北路店</v>
          </cell>
          <cell r="F338" t="str">
            <v>西北片区</v>
          </cell>
        </row>
        <row r="339">
          <cell r="D339">
            <v>745</v>
          </cell>
          <cell r="E339" t="str">
            <v>金沙路店</v>
          </cell>
          <cell r="F339" t="str">
            <v>西北片区</v>
          </cell>
        </row>
        <row r="340">
          <cell r="D340">
            <v>337</v>
          </cell>
          <cell r="E340" t="str">
            <v>浆洗街店</v>
          </cell>
          <cell r="F340" t="str">
            <v>城中片区</v>
          </cell>
        </row>
        <row r="341">
          <cell r="D341">
            <v>546</v>
          </cell>
          <cell r="E341" t="str">
            <v>榕声路店</v>
          </cell>
          <cell r="F341" t="str">
            <v>东南片区</v>
          </cell>
        </row>
        <row r="342">
          <cell r="D342">
            <v>585</v>
          </cell>
          <cell r="E342" t="str">
            <v>羊子山西路店</v>
          </cell>
          <cell r="F342" t="str">
            <v>西北片区</v>
          </cell>
        </row>
        <row r="343">
          <cell r="D343">
            <v>733</v>
          </cell>
          <cell r="E343" t="str">
            <v>双流区三强西街药店</v>
          </cell>
          <cell r="F343" t="str">
            <v>东南片区</v>
          </cell>
        </row>
        <row r="344">
          <cell r="D344">
            <v>387</v>
          </cell>
          <cell r="E344" t="str">
            <v>新乐中街店</v>
          </cell>
          <cell r="F344" t="str">
            <v>东南片区</v>
          </cell>
        </row>
        <row r="345">
          <cell r="D345">
            <v>750</v>
          </cell>
          <cell r="E345" t="str">
            <v>成汉南路店</v>
          </cell>
          <cell r="F345" t="str">
            <v>东南片区</v>
          </cell>
        </row>
        <row r="346">
          <cell r="D346">
            <v>571</v>
          </cell>
          <cell r="E346" t="str">
            <v>高新区民丰大道店</v>
          </cell>
          <cell r="F346" t="str">
            <v>东南片区</v>
          </cell>
        </row>
        <row r="347">
          <cell r="D347">
            <v>513</v>
          </cell>
          <cell r="E347" t="str">
            <v>顺和街店</v>
          </cell>
          <cell r="F347" t="str">
            <v>西北片区</v>
          </cell>
        </row>
        <row r="348">
          <cell r="D348">
            <v>737</v>
          </cell>
          <cell r="E348" t="str">
            <v>高新区大源北街</v>
          </cell>
          <cell r="F348" t="str">
            <v>东南片区</v>
          </cell>
        </row>
        <row r="349">
          <cell r="D349">
            <v>365</v>
          </cell>
          <cell r="E349" t="str">
            <v>光华村街店</v>
          </cell>
          <cell r="F349" t="str">
            <v>西北片区</v>
          </cell>
        </row>
        <row r="350">
          <cell r="D350">
            <v>104430</v>
          </cell>
          <cell r="E350" t="str">
            <v>中和大道店</v>
          </cell>
          <cell r="F350" t="str">
            <v>东南片区</v>
          </cell>
        </row>
        <row r="351">
          <cell r="D351">
            <v>105751</v>
          </cell>
          <cell r="E351" t="str">
            <v>中和新下街店</v>
          </cell>
          <cell r="F351" t="str">
            <v>东南片区</v>
          </cell>
        </row>
        <row r="352">
          <cell r="D352">
            <v>106568</v>
          </cell>
          <cell r="E352" t="str">
            <v>中和公济桥店</v>
          </cell>
          <cell r="F352" t="str">
            <v>东南片区</v>
          </cell>
        </row>
        <row r="353">
          <cell r="D353">
            <v>359</v>
          </cell>
          <cell r="E353" t="str">
            <v>枣子巷店</v>
          </cell>
          <cell r="F353" t="str">
            <v>西北片区</v>
          </cell>
        </row>
        <row r="354">
          <cell r="D354">
            <v>357</v>
          </cell>
          <cell r="E354" t="str">
            <v>清江东路店</v>
          </cell>
          <cell r="F354" t="str">
            <v>西北片区</v>
          </cell>
        </row>
        <row r="355">
          <cell r="D355">
            <v>570</v>
          </cell>
          <cell r="E355" t="str">
            <v>青羊浣花滨河路店</v>
          </cell>
          <cell r="F355" t="str">
            <v>西北片区</v>
          </cell>
        </row>
        <row r="356">
          <cell r="D356">
            <v>513</v>
          </cell>
          <cell r="E356" t="str">
            <v>顺和街店</v>
          </cell>
          <cell r="F356" t="str">
            <v>西北片区</v>
          </cell>
        </row>
        <row r="357">
          <cell r="D357">
            <v>546</v>
          </cell>
          <cell r="E357" t="str">
            <v>榕声路店</v>
          </cell>
          <cell r="F357" t="str">
            <v>东南片区</v>
          </cell>
        </row>
        <row r="358">
          <cell r="D358">
            <v>106485</v>
          </cell>
          <cell r="E358" t="str">
            <v>元华二巷店</v>
          </cell>
          <cell r="F358" t="str">
            <v>东南片区</v>
          </cell>
        </row>
        <row r="359">
          <cell r="D359">
            <v>517</v>
          </cell>
          <cell r="E359" t="str">
            <v>青羊区北东街店</v>
          </cell>
          <cell r="F359" t="str">
            <v>城中片区</v>
          </cell>
        </row>
        <row r="360">
          <cell r="D360">
            <v>744</v>
          </cell>
          <cell r="E360" t="str">
            <v>科华路店</v>
          </cell>
          <cell r="F360" t="str">
            <v>城中片区</v>
          </cell>
        </row>
        <row r="361">
          <cell r="D361">
            <v>723</v>
          </cell>
          <cell r="E361" t="str">
            <v>锦江区柳翠路店</v>
          </cell>
          <cell r="F361" t="str">
            <v>城中片区</v>
          </cell>
        </row>
        <row r="362">
          <cell r="D362">
            <v>102934</v>
          </cell>
          <cell r="E362" t="str">
            <v>银河北街店</v>
          </cell>
          <cell r="F362" t="str">
            <v>西北片区</v>
          </cell>
        </row>
        <row r="363">
          <cell r="D363">
            <v>724</v>
          </cell>
          <cell r="E363" t="str">
            <v>观音桥店</v>
          </cell>
          <cell r="F363" t="str">
            <v>东南片区</v>
          </cell>
        </row>
        <row r="364">
          <cell r="D364">
            <v>750</v>
          </cell>
          <cell r="E364" t="str">
            <v>成汉南路店</v>
          </cell>
          <cell r="F364" t="str">
            <v>东南片区</v>
          </cell>
        </row>
        <row r="365">
          <cell r="D365">
            <v>343</v>
          </cell>
          <cell r="E365" t="str">
            <v>光华店</v>
          </cell>
          <cell r="F365" t="str">
            <v>西北片区</v>
          </cell>
        </row>
        <row r="366">
          <cell r="D366">
            <v>598</v>
          </cell>
          <cell r="E366" t="str">
            <v>锦江区水杉街店</v>
          </cell>
          <cell r="F366" t="str">
            <v>东南片区</v>
          </cell>
        </row>
        <row r="367">
          <cell r="D367">
            <v>598</v>
          </cell>
          <cell r="E367" t="str">
            <v>锦江区水杉街店</v>
          </cell>
          <cell r="F367" t="str">
            <v>东南片区</v>
          </cell>
        </row>
        <row r="368">
          <cell r="D368">
            <v>745</v>
          </cell>
          <cell r="E368" t="str">
            <v>金沙路店</v>
          </cell>
          <cell r="F368" t="str">
            <v>西北片区</v>
          </cell>
        </row>
        <row r="369">
          <cell r="D369">
            <v>367</v>
          </cell>
          <cell r="E369" t="str">
            <v>崇州金带街店</v>
          </cell>
          <cell r="F369" t="str">
            <v>城郊二片</v>
          </cell>
        </row>
        <row r="370">
          <cell r="D370">
            <v>107829</v>
          </cell>
          <cell r="E370" t="str">
            <v>解放路店</v>
          </cell>
          <cell r="F370" t="str">
            <v>城中片区</v>
          </cell>
        </row>
        <row r="371">
          <cell r="D371">
            <v>102934</v>
          </cell>
          <cell r="E371" t="str">
            <v>银河北街店</v>
          </cell>
          <cell r="F371" t="str">
            <v>西北片区</v>
          </cell>
        </row>
        <row r="372">
          <cell r="D372">
            <v>514</v>
          </cell>
          <cell r="E372" t="str">
            <v>新津邓双店</v>
          </cell>
          <cell r="F372" t="str">
            <v>新津片区</v>
          </cell>
        </row>
        <row r="373">
          <cell r="D373">
            <v>102935</v>
          </cell>
          <cell r="E373" t="str">
            <v>童子街店</v>
          </cell>
          <cell r="F373" t="str">
            <v>城中片区</v>
          </cell>
        </row>
        <row r="374">
          <cell r="D374">
            <v>373</v>
          </cell>
          <cell r="E374" t="str">
            <v>通盈街店</v>
          </cell>
          <cell r="F374" t="str">
            <v>城中片区</v>
          </cell>
        </row>
        <row r="375">
          <cell r="D375">
            <v>106865</v>
          </cell>
          <cell r="E375" t="str">
            <v>丝竹路店</v>
          </cell>
          <cell r="F375" t="str">
            <v>城中片区</v>
          </cell>
        </row>
        <row r="376">
          <cell r="D376">
            <v>101453</v>
          </cell>
          <cell r="E376" t="str">
            <v>温江江安店</v>
          </cell>
          <cell r="F376" t="str">
            <v>城郊二片</v>
          </cell>
        </row>
        <row r="377">
          <cell r="D377">
            <v>754</v>
          </cell>
          <cell r="E377" t="str">
            <v>崇州尚贤坊店</v>
          </cell>
          <cell r="F377" t="str">
            <v>城郊二片</v>
          </cell>
        </row>
        <row r="378">
          <cell r="D378">
            <v>733</v>
          </cell>
          <cell r="E378" t="str">
            <v>双流区三强西街药店</v>
          </cell>
          <cell r="F378" t="str">
            <v>东南片区</v>
          </cell>
        </row>
        <row r="379">
          <cell r="D379">
            <v>387</v>
          </cell>
          <cell r="E379" t="str">
            <v>新乐中街店</v>
          </cell>
          <cell r="F379" t="str">
            <v>东南片区</v>
          </cell>
        </row>
        <row r="380">
          <cell r="D380">
            <v>105751</v>
          </cell>
          <cell r="E380" t="str">
            <v>中和新下街店</v>
          </cell>
          <cell r="F380" t="str">
            <v>东南片区</v>
          </cell>
        </row>
        <row r="381">
          <cell r="D381">
            <v>105751</v>
          </cell>
          <cell r="E381" t="str">
            <v>中和新下街店</v>
          </cell>
          <cell r="F381" t="str">
            <v>东南片区</v>
          </cell>
        </row>
        <row r="382">
          <cell r="D382">
            <v>104430</v>
          </cell>
          <cell r="E382" t="str">
            <v>中和大道店</v>
          </cell>
          <cell r="F382" t="str">
            <v>东南片区</v>
          </cell>
        </row>
        <row r="383">
          <cell r="D383">
            <v>747</v>
          </cell>
          <cell r="E383" t="str">
            <v>郫县一环路东南段店</v>
          </cell>
          <cell r="F383" t="str">
            <v>城中片区</v>
          </cell>
        </row>
        <row r="384">
          <cell r="D384">
            <v>351</v>
          </cell>
          <cell r="E384" t="str">
            <v>都江堰中心药店</v>
          </cell>
          <cell r="F384" t="str">
            <v>城郊二片</v>
          </cell>
        </row>
        <row r="385">
          <cell r="D385">
            <v>102564</v>
          </cell>
          <cell r="E385" t="str">
            <v>邛崃翠荫街店</v>
          </cell>
          <cell r="F385" t="str">
            <v>邛崃片区</v>
          </cell>
        </row>
        <row r="386">
          <cell r="D386">
            <v>716</v>
          </cell>
          <cell r="E386" t="str">
            <v>大邑沙渠镇店</v>
          </cell>
          <cell r="F386" t="str">
            <v>大邑片区</v>
          </cell>
        </row>
        <row r="387">
          <cell r="D387">
            <v>546</v>
          </cell>
          <cell r="E387" t="str">
            <v>榕声路店</v>
          </cell>
          <cell r="F387" t="str">
            <v>东南片区</v>
          </cell>
        </row>
        <row r="388">
          <cell r="D388">
            <v>103198</v>
          </cell>
          <cell r="E388" t="str">
            <v>贝森北路店</v>
          </cell>
          <cell r="F388" t="str">
            <v>西北片区</v>
          </cell>
        </row>
        <row r="389">
          <cell r="D389">
            <v>365</v>
          </cell>
          <cell r="E389" t="str">
            <v>光华村街店</v>
          </cell>
          <cell r="F389" t="str">
            <v>西北片区</v>
          </cell>
        </row>
        <row r="390">
          <cell r="D390">
            <v>399</v>
          </cell>
          <cell r="E390" t="str">
            <v>天久北巷店</v>
          </cell>
          <cell r="F390" t="str">
            <v>东南片区</v>
          </cell>
        </row>
        <row r="391">
          <cell r="D391">
            <v>104429</v>
          </cell>
          <cell r="E391" t="str">
            <v>大华街店</v>
          </cell>
          <cell r="F391" t="str">
            <v>西北片区</v>
          </cell>
        </row>
        <row r="392">
          <cell r="D392">
            <v>105910</v>
          </cell>
          <cell r="E392" t="str">
            <v>紫薇东路店</v>
          </cell>
          <cell r="F392" t="str">
            <v>东南片区</v>
          </cell>
        </row>
        <row r="393">
          <cell r="D393">
            <v>571</v>
          </cell>
          <cell r="E393" t="str">
            <v>高新区民丰大道店</v>
          </cell>
          <cell r="F393" t="str">
            <v>东南片区</v>
          </cell>
        </row>
        <row r="394">
          <cell r="D394">
            <v>753</v>
          </cell>
          <cell r="E394" t="str">
            <v>合欢树街店</v>
          </cell>
          <cell r="F394" t="str">
            <v>东南片区</v>
          </cell>
        </row>
        <row r="395">
          <cell r="D395">
            <v>515</v>
          </cell>
          <cell r="E395" t="str">
            <v>崔家店</v>
          </cell>
          <cell r="F395" t="str">
            <v>城中片区</v>
          </cell>
        </row>
        <row r="396">
          <cell r="D396">
            <v>573</v>
          </cell>
          <cell r="E396" t="str">
            <v>双流锦华路店</v>
          </cell>
          <cell r="F396" t="str">
            <v>东南片区</v>
          </cell>
        </row>
        <row r="397">
          <cell r="D397">
            <v>102479</v>
          </cell>
          <cell r="E397" t="str">
            <v>劼人路店</v>
          </cell>
          <cell r="F397" t="str">
            <v>城中片区</v>
          </cell>
        </row>
        <row r="398">
          <cell r="D398">
            <v>752</v>
          </cell>
          <cell r="E398" t="str">
            <v>聚萃街店</v>
          </cell>
          <cell r="F398" t="str">
            <v>西北片区</v>
          </cell>
        </row>
        <row r="399">
          <cell r="D399">
            <v>585</v>
          </cell>
          <cell r="E399" t="str">
            <v>羊子山西路店</v>
          </cell>
          <cell r="F399" t="str">
            <v>西北片区</v>
          </cell>
        </row>
        <row r="400">
          <cell r="D400">
            <v>598</v>
          </cell>
          <cell r="E400" t="str">
            <v>锦江区水杉街店</v>
          </cell>
          <cell r="F400" t="str">
            <v>东南片区</v>
          </cell>
        </row>
        <row r="401">
          <cell r="D401">
            <v>570</v>
          </cell>
          <cell r="E401" t="str">
            <v>青羊浣花滨河路店</v>
          </cell>
          <cell r="F401" t="str">
            <v>西北片区</v>
          </cell>
        </row>
        <row r="402">
          <cell r="D402">
            <v>106569</v>
          </cell>
          <cell r="E402" t="str">
            <v>大悦路店</v>
          </cell>
          <cell r="F402" t="str">
            <v>西北片区</v>
          </cell>
        </row>
        <row r="403">
          <cell r="D403">
            <v>377</v>
          </cell>
          <cell r="E403" t="str">
            <v>新园大道店</v>
          </cell>
          <cell r="F403" t="str">
            <v>东南片区</v>
          </cell>
        </row>
        <row r="404">
          <cell r="D404">
            <v>103639</v>
          </cell>
          <cell r="E404" t="str">
            <v>金马河路店</v>
          </cell>
          <cell r="F404" t="str">
            <v>东南片区</v>
          </cell>
        </row>
        <row r="405">
          <cell r="D405">
            <v>357</v>
          </cell>
          <cell r="E405" t="str">
            <v>清江东路店</v>
          </cell>
          <cell r="F405" t="str">
            <v>西北片区</v>
          </cell>
        </row>
        <row r="406">
          <cell r="D406">
            <v>745</v>
          </cell>
          <cell r="E406" t="str">
            <v>金沙路店</v>
          </cell>
          <cell r="F406" t="str">
            <v>西北片区</v>
          </cell>
        </row>
        <row r="407">
          <cell r="D407">
            <v>107829</v>
          </cell>
          <cell r="E407" t="str">
            <v>解放路店</v>
          </cell>
          <cell r="F407" t="str">
            <v>城中片区</v>
          </cell>
        </row>
        <row r="408">
          <cell r="D408">
            <v>391</v>
          </cell>
          <cell r="E408" t="str">
            <v>金丝街店</v>
          </cell>
          <cell r="F408" t="str">
            <v>城中片区</v>
          </cell>
        </row>
        <row r="409">
          <cell r="D409">
            <v>582</v>
          </cell>
          <cell r="E409" t="str">
            <v>青羊区十二桥店</v>
          </cell>
          <cell r="F409" t="str">
            <v>西北片区</v>
          </cell>
        </row>
        <row r="410">
          <cell r="D410">
            <v>377</v>
          </cell>
          <cell r="E410" t="str">
            <v>新园大道店</v>
          </cell>
          <cell r="F410" t="str">
            <v>东南片区</v>
          </cell>
        </row>
        <row r="411">
          <cell r="D411">
            <v>578</v>
          </cell>
          <cell r="E411" t="str">
            <v>华油路店</v>
          </cell>
          <cell r="F411" t="str">
            <v>城中片区</v>
          </cell>
        </row>
        <row r="412">
          <cell r="D412">
            <v>572</v>
          </cell>
          <cell r="E412" t="str">
            <v>郫筒镇东大街药店</v>
          </cell>
          <cell r="F412" t="str">
            <v>城中片区</v>
          </cell>
        </row>
        <row r="413">
          <cell r="D413">
            <v>747</v>
          </cell>
          <cell r="E413" t="str">
            <v>郫县一环路东南段店</v>
          </cell>
          <cell r="F413" t="str">
            <v>城中片区</v>
          </cell>
        </row>
        <row r="414">
          <cell r="D414">
            <v>107658</v>
          </cell>
          <cell r="E414" t="str">
            <v>新都万和北路店</v>
          </cell>
          <cell r="F414" t="str">
            <v>西北片区</v>
          </cell>
        </row>
        <row r="415">
          <cell r="D415">
            <v>307</v>
          </cell>
          <cell r="E415" t="str">
            <v>旗舰店</v>
          </cell>
          <cell r="F415" t="str">
            <v>旗舰片区</v>
          </cell>
        </row>
        <row r="416">
          <cell r="D416">
            <v>307</v>
          </cell>
          <cell r="E416" t="str">
            <v>旗舰店</v>
          </cell>
          <cell r="F416" t="str">
            <v>旗舰片区</v>
          </cell>
        </row>
        <row r="417">
          <cell r="D417">
            <v>517</v>
          </cell>
          <cell r="E417" t="str">
            <v>青羊区北东街店</v>
          </cell>
          <cell r="F417" t="str">
            <v>城中片区</v>
          </cell>
        </row>
        <row r="418">
          <cell r="D418">
            <v>578</v>
          </cell>
          <cell r="E418" t="str">
            <v>华油路店</v>
          </cell>
          <cell r="F418" t="str">
            <v>城中片区</v>
          </cell>
        </row>
        <row r="419">
          <cell r="D419">
            <v>102934</v>
          </cell>
          <cell r="E419" t="str">
            <v>银河北街店</v>
          </cell>
          <cell r="F419" t="str">
            <v>西北片区</v>
          </cell>
        </row>
        <row r="420">
          <cell r="D420">
            <v>750</v>
          </cell>
          <cell r="E420" t="str">
            <v>成汉南路店</v>
          </cell>
          <cell r="F420" t="str">
            <v>东南片区</v>
          </cell>
        </row>
        <row r="421">
          <cell r="D421">
            <v>737</v>
          </cell>
          <cell r="E421" t="str">
            <v>高新区大源北街</v>
          </cell>
          <cell r="F421" t="str">
            <v>东南片区</v>
          </cell>
        </row>
        <row r="422">
          <cell r="D422">
            <v>571</v>
          </cell>
          <cell r="E422" t="str">
            <v>高新区民丰大道店</v>
          </cell>
          <cell r="F422" t="str">
            <v>东南片区</v>
          </cell>
        </row>
        <row r="423">
          <cell r="D423">
            <v>102934</v>
          </cell>
          <cell r="E423" t="str">
            <v>银河北街店</v>
          </cell>
          <cell r="F423" t="str">
            <v>西北片区</v>
          </cell>
        </row>
        <row r="424">
          <cell r="D424">
            <v>750</v>
          </cell>
          <cell r="E424" t="str">
            <v>成汉南路店</v>
          </cell>
          <cell r="F424" t="str">
            <v>东南片区</v>
          </cell>
        </row>
        <row r="425">
          <cell r="D425">
            <v>102565</v>
          </cell>
          <cell r="E425" t="str">
            <v>佳灵路店</v>
          </cell>
          <cell r="F425" t="str">
            <v>西北片区</v>
          </cell>
        </row>
        <row r="426">
          <cell r="D426">
            <v>103198</v>
          </cell>
          <cell r="E426" t="str">
            <v>贝森北路店</v>
          </cell>
          <cell r="F426" t="str">
            <v>西北片区</v>
          </cell>
        </row>
        <row r="427">
          <cell r="D427">
            <v>105396</v>
          </cell>
          <cell r="E427" t="str">
            <v>武侯区航中街店</v>
          </cell>
          <cell r="F427" t="str">
            <v>东南片区</v>
          </cell>
        </row>
        <row r="428">
          <cell r="D428">
            <v>359</v>
          </cell>
          <cell r="E428" t="str">
            <v>枣子巷店</v>
          </cell>
          <cell r="F428" t="str">
            <v>西北片区</v>
          </cell>
        </row>
        <row r="429">
          <cell r="D429">
            <v>515</v>
          </cell>
          <cell r="E429" t="str">
            <v>崔家店</v>
          </cell>
          <cell r="F429" t="str">
            <v>城中片区</v>
          </cell>
        </row>
        <row r="430">
          <cell r="D430">
            <v>387</v>
          </cell>
          <cell r="E430" t="str">
            <v>新乐中街店</v>
          </cell>
          <cell r="F430" t="str">
            <v>东南片区</v>
          </cell>
        </row>
        <row r="431">
          <cell r="D431">
            <v>105910</v>
          </cell>
          <cell r="E431" t="str">
            <v>紫薇东路店</v>
          </cell>
          <cell r="F431" t="str">
            <v>东南片区</v>
          </cell>
        </row>
        <row r="432">
          <cell r="D432">
            <v>741</v>
          </cell>
          <cell r="E432" t="str">
            <v>新怡店</v>
          </cell>
          <cell r="F432" t="str">
            <v>西北片区</v>
          </cell>
        </row>
        <row r="433">
          <cell r="D433">
            <v>581</v>
          </cell>
          <cell r="E433" t="str">
            <v>成华区二环路北四段店汇融名城店</v>
          </cell>
          <cell r="F433" t="str">
            <v>西北片区</v>
          </cell>
        </row>
        <row r="434">
          <cell r="D434">
            <v>743</v>
          </cell>
          <cell r="E434" t="str">
            <v>成华区万宇路店</v>
          </cell>
          <cell r="F434" t="str">
            <v>东南片区</v>
          </cell>
        </row>
        <row r="435">
          <cell r="D435">
            <v>724</v>
          </cell>
          <cell r="E435" t="str">
            <v>观音桥店</v>
          </cell>
          <cell r="F435" t="str">
            <v>东南片区</v>
          </cell>
        </row>
        <row r="436">
          <cell r="D436">
            <v>707</v>
          </cell>
          <cell r="E436" t="str">
            <v>成华区万科路</v>
          </cell>
          <cell r="F436" t="str">
            <v>东南片区</v>
          </cell>
        </row>
        <row r="437">
          <cell r="D437">
            <v>329</v>
          </cell>
          <cell r="E437" t="str">
            <v>温江店</v>
          </cell>
          <cell r="F437" t="str">
            <v>城郊二片</v>
          </cell>
        </row>
        <row r="438">
          <cell r="D438">
            <v>355</v>
          </cell>
          <cell r="E438" t="str">
            <v>双林路店</v>
          </cell>
          <cell r="F438" t="str">
            <v>城中片区</v>
          </cell>
        </row>
        <row r="439">
          <cell r="D439">
            <v>329</v>
          </cell>
          <cell r="E439" t="str">
            <v>温江店</v>
          </cell>
          <cell r="F439" t="str">
            <v>城郊二片</v>
          </cell>
        </row>
        <row r="440">
          <cell r="D440">
            <v>581</v>
          </cell>
          <cell r="E440" t="str">
            <v>成华区二环路北四段店汇融名城店</v>
          </cell>
          <cell r="F440" t="str">
            <v>西北片区</v>
          </cell>
        </row>
        <row r="441">
          <cell r="D441">
            <v>106485</v>
          </cell>
          <cell r="E441" t="str">
            <v>元华二巷店</v>
          </cell>
          <cell r="F441" t="str">
            <v>东南片区</v>
          </cell>
        </row>
        <row r="442">
          <cell r="D442">
            <v>108277</v>
          </cell>
          <cell r="E442" t="str">
            <v>银沙路店</v>
          </cell>
          <cell r="F442" t="str">
            <v>西北片区</v>
          </cell>
        </row>
        <row r="443">
          <cell r="D443">
            <v>365</v>
          </cell>
          <cell r="E443" t="str">
            <v>光华村街店</v>
          </cell>
          <cell r="F443" t="str">
            <v>西北片区</v>
          </cell>
        </row>
        <row r="444">
          <cell r="D444">
            <v>377</v>
          </cell>
          <cell r="E444" t="str">
            <v>新园大道店</v>
          </cell>
          <cell r="F444" t="str">
            <v>东南片区</v>
          </cell>
        </row>
        <row r="445">
          <cell r="D445">
            <v>102935</v>
          </cell>
          <cell r="E445" t="str">
            <v>童子街店</v>
          </cell>
          <cell r="F445" t="str">
            <v>城中片区</v>
          </cell>
        </row>
        <row r="446">
          <cell r="D446">
            <v>347</v>
          </cell>
          <cell r="E446" t="str">
            <v>清江东路2店</v>
          </cell>
          <cell r="F446" t="str">
            <v>西北片区</v>
          </cell>
        </row>
        <row r="447">
          <cell r="D447">
            <v>343</v>
          </cell>
          <cell r="E447" t="str">
            <v>光华店</v>
          </cell>
          <cell r="F447" t="str">
            <v>西北片区</v>
          </cell>
        </row>
        <row r="448">
          <cell r="D448">
            <v>742</v>
          </cell>
          <cell r="E448" t="str">
            <v>庆云南街店</v>
          </cell>
          <cell r="F448" t="str">
            <v>城中片区</v>
          </cell>
        </row>
        <row r="449">
          <cell r="D449">
            <v>337</v>
          </cell>
          <cell r="E449" t="str">
            <v>浆洗街店</v>
          </cell>
          <cell r="F449" t="str">
            <v>城中片区</v>
          </cell>
        </row>
        <row r="450">
          <cell r="D450">
            <v>337</v>
          </cell>
          <cell r="E450" t="str">
            <v>浆洗街店</v>
          </cell>
          <cell r="F450" t="str">
            <v>城中片区</v>
          </cell>
        </row>
        <row r="451">
          <cell r="D451">
            <v>517</v>
          </cell>
          <cell r="E451" t="str">
            <v>青羊区北东街店</v>
          </cell>
          <cell r="F451" t="str">
            <v>城中片区</v>
          </cell>
        </row>
        <row r="452">
          <cell r="D452">
            <v>343</v>
          </cell>
          <cell r="E452" t="str">
            <v>光华店</v>
          </cell>
          <cell r="F452" t="str">
            <v>西北片区</v>
          </cell>
        </row>
        <row r="453">
          <cell r="D453">
            <v>373</v>
          </cell>
          <cell r="E453" t="str">
            <v>通盈街店</v>
          </cell>
          <cell r="F453" t="str">
            <v>城中片区</v>
          </cell>
        </row>
        <row r="454">
          <cell r="D454">
            <v>108277</v>
          </cell>
          <cell r="E454" t="str">
            <v>银沙路店</v>
          </cell>
          <cell r="F454" t="str">
            <v>西北片区</v>
          </cell>
        </row>
        <row r="455">
          <cell r="D455">
            <v>726</v>
          </cell>
          <cell r="E455" t="str">
            <v>交大三店</v>
          </cell>
          <cell r="F455" t="str">
            <v>西北片区</v>
          </cell>
        </row>
        <row r="456">
          <cell r="D456">
            <v>744</v>
          </cell>
          <cell r="E456" t="str">
            <v>科华路店</v>
          </cell>
          <cell r="F456" t="str">
            <v>城中片区</v>
          </cell>
        </row>
        <row r="457">
          <cell r="D457">
            <v>107658</v>
          </cell>
          <cell r="E457" t="str">
            <v>新都万和北路店</v>
          </cell>
          <cell r="F457" t="str">
            <v>西北片区</v>
          </cell>
        </row>
        <row r="458">
          <cell r="D458">
            <v>106865</v>
          </cell>
          <cell r="E458" t="str">
            <v>丝竹路店</v>
          </cell>
          <cell r="F458" t="str">
            <v>城中片区</v>
          </cell>
        </row>
        <row r="459">
          <cell r="D459">
            <v>727</v>
          </cell>
          <cell r="E459" t="str">
            <v>交大黄苑东街</v>
          </cell>
          <cell r="F459" t="str">
            <v>西北片区</v>
          </cell>
        </row>
        <row r="460">
          <cell r="D460">
            <v>105267</v>
          </cell>
          <cell r="E460" t="str">
            <v>蜀汉东路店</v>
          </cell>
          <cell r="F460" t="str">
            <v>西北片区</v>
          </cell>
        </row>
        <row r="461">
          <cell r="D461">
            <v>308</v>
          </cell>
          <cell r="E461" t="str">
            <v>红星店</v>
          </cell>
          <cell r="F461" t="str">
            <v>城中片区</v>
          </cell>
        </row>
        <row r="462">
          <cell r="D462">
            <v>308</v>
          </cell>
          <cell r="E462" t="str">
            <v>红星店</v>
          </cell>
          <cell r="F462" t="str">
            <v>城中片区</v>
          </cell>
        </row>
        <row r="463">
          <cell r="D463">
            <v>517</v>
          </cell>
          <cell r="E463" t="str">
            <v>青羊区北东街店</v>
          </cell>
          <cell r="F463" t="str">
            <v>城中片区</v>
          </cell>
        </row>
        <row r="464">
          <cell r="D464">
            <v>307</v>
          </cell>
          <cell r="E464" t="str">
            <v>旗舰店</v>
          </cell>
          <cell r="F464" t="str">
            <v>旗舰片区</v>
          </cell>
        </row>
        <row r="465">
          <cell r="D465">
            <v>102478</v>
          </cell>
          <cell r="E465" t="str">
            <v>静明路店</v>
          </cell>
          <cell r="F465" t="str">
            <v>城中片区</v>
          </cell>
        </row>
        <row r="466">
          <cell r="D466">
            <v>347</v>
          </cell>
          <cell r="E466" t="str">
            <v>清江东路2店</v>
          </cell>
          <cell r="F466" t="str">
            <v>西北片区</v>
          </cell>
        </row>
        <row r="467">
          <cell r="D467">
            <v>52</v>
          </cell>
          <cell r="E467" t="str">
            <v>崇州中心店</v>
          </cell>
          <cell r="F467" t="str">
            <v>城郊二片</v>
          </cell>
        </row>
        <row r="468">
          <cell r="D468">
            <v>104428</v>
          </cell>
          <cell r="E468" t="str">
            <v>崇州永康东路店</v>
          </cell>
          <cell r="F468" t="str">
            <v>城郊二片</v>
          </cell>
        </row>
        <row r="469">
          <cell r="D469">
            <v>104838</v>
          </cell>
          <cell r="E469" t="str">
            <v>崇州蜀州中路店</v>
          </cell>
          <cell r="F469" t="str">
            <v>城郊二片</v>
          </cell>
        </row>
        <row r="470">
          <cell r="D470">
            <v>107728</v>
          </cell>
          <cell r="E470" t="str">
            <v>大邑北街店</v>
          </cell>
          <cell r="F470" t="str">
            <v>大邑片区</v>
          </cell>
        </row>
        <row r="471">
          <cell r="D471">
            <v>748</v>
          </cell>
          <cell r="E471" t="str">
            <v>大邑东街店</v>
          </cell>
          <cell r="F471" t="str">
            <v>大邑片区</v>
          </cell>
        </row>
        <row r="472">
          <cell r="D472">
            <v>102564</v>
          </cell>
          <cell r="E472" t="str">
            <v>邛崃翠荫街店</v>
          </cell>
          <cell r="F472" t="str">
            <v>邛崃片区</v>
          </cell>
        </row>
        <row r="473">
          <cell r="D473">
            <v>341</v>
          </cell>
          <cell r="E473" t="str">
            <v>邛崃中心店</v>
          </cell>
          <cell r="F473" t="str">
            <v>邛崃片区</v>
          </cell>
        </row>
        <row r="474">
          <cell r="D474">
            <v>102478</v>
          </cell>
          <cell r="E474" t="str">
            <v>静明路店</v>
          </cell>
          <cell r="F474" t="str">
            <v>城中片区</v>
          </cell>
        </row>
        <row r="475">
          <cell r="D475">
            <v>549</v>
          </cell>
          <cell r="E475" t="str">
            <v>大邑东壕沟店</v>
          </cell>
          <cell r="F475" t="str">
            <v>大邑片区</v>
          </cell>
        </row>
        <row r="476">
          <cell r="D476">
            <v>754</v>
          </cell>
          <cell r="E476" t="str">
            <v>崇州尚贤坊店</v>
          </cell>
          <cell r="F476" t="str">
            <v>城郊二片</v>
          </cell>
        </row>
        <row r="477">
          <cell r="D477">
            <v>108656</v>
          </cell>
          <cell r="E477" t="str">
            <v>五津西路2店</v>
          </cell>
          <cell r="F477" t="str">
            <v>新津片区</v>
          </cell>
        </row>
        <row r="478">
          <cell r="D478">
            <v>102567</v>
          </cell>
          <cell r="E478" t="str">
            <v>武阳西路店</v>
          </cell>
          <cell r="F478" t="str">
            <v>新津片区</v>
          </cell>
        </row>
        <row r="479">
          <cell r="D479">
            <v>385</v>
          </cell>
          <cell r="E479" t="str">
            <v>新津五津西路店</v>
          </cell>
          <cell r="F479" t="str">
            <v>新津片区</v>
          </cell>
        </row>
        <row r="480">
          <cell r="D480">
            <v>307</v>
          </cell>
          <cell r="E480" t="str">
            <v>旗舰店</v>
          </cell>
          <cell r="F480" t="str">
            <v>旗舰片区</v>
          </cell>
        </row>
        <row r="481">
          <cell r="D481">
            <v>732</v>
          </cell>
          <cell r="E481" t="str">
            <v>邛崃羊安镇店</v>
          </cell>
          <cell r="F481" t="str">
            <v>邛崃片区</v>
          </cell>
        </row>
        <row r="482">
          <cell r="D482">
            <v>308</v>
          </cell>
          <cell r="E482" t="str">
            <v>红星店</v>
          </cell>
          <cell r="F482" t="str">
            <v>城中片区</v>
          </cell>
        </row>
        <row r="483">
          <cell r="D483">
            <v>545</v>
          </cell>
          <cell r="E483" t="str">
            <v>龙潭西路店</v>
          </cell>
          <cell r="F483" t="str">
            <v>东南片区</v>
          </cell>
        </row>
        <row r="484">
          <cell r="D484">
            <v>371</v>
          </cell>
          <cell r="E484" t="str">
            <v>新津兴义店</v>
          </cell>
          <cell r="F484" t="str">
            <v>新津片区</v>
          </cell>
        </row>
        <row r="485">
          <cell r="D485">
            <v>582</v>
          </cell>
          <cell r="E485" t="str">
            <v>青羊区十二桥店</v>
          </cell>
          <cell r="F485" t="str">
            <v>西北片区</v>
          </cell>
        </row>
        <row r="486">
          <cell r="D486">
            <v>337</v>
          </cell>
          <cell r="E486" t="str">
            <v>浆洗街店</v>
          </cell>
          <cell r="F486" t="str">
            <v>城中片区</v>
          </cell>
        </row>
        <row r="487">
          <cell r="D487">
            <v>307</v>
          </cell>
          <cell r="E487" t="str">
            <v>旗舰店</v>
          </cell>
          <cell r="F487" t="str">
            <v>旗舰片区</v>
          </cell>
        </row>
        <row r="488">
          <cell r="D488">
            <v>307</v>
          </cell>
          <cell r="E488" t="str">
            <v>旗舰店</v>
          </cell>
          <cell r="F488" t="str">
            <v>旗舰片区</v>
          </cell>
        </row>
        <row r="489">
          <cell r="D489">
            <v>337</v>
          </cell>
          <cell r="E489" t="str">
            <v>浆洗街店</v>
          </cell>
          <cell r="F489" t="str">
            <v>城中片区</v>
          </cell>
        </row>
        <row r="490">
          <cell r="D490">
            <v>355</v>
          </cell>
          <cell r="E490" t="str">
            <v>双林路店</v>
          </cell>
          <cell r="F490" t="str">
            <v>城中片区</v>
          </cell>
        </row>
        <row r="491">
          <cell r="D491">
            <v>581</v>
          </cell>
          <cell r="E491" t="str">
            <v>成华区二环路北四段店汇融名城店</v>
          </cell>
          <cell r="F491" t="str">
            <v>西北片区</v>
          </cell>
        </row>
        <row r="492">
          <cell r="D492">
            <v>307</v>
          </cell>
          <cell r="E492" t="str">
            <v>旗舰店</v>
          </cell>
          <cell r="F492" t="str">
            <v>旗舰片区</v>
          </cell>
        </row>
        <row r="493">
          <cell r="D493">
            <v>341</v>
          </cell>
          <cell r="E493" t="str">
            <v>邛崃中心店</v>
          </cell>
          <cell r="F493" t="str">
            <v>城郊一片</v>
          </cell>
        </row>
        <row r="494">
          <cell r="D494">
            <v>307</v>
          </cell>
          <cell r="E494" t="str">
            <v>旗舰店</v>
          </cell>
          <cell r="F494" t="str">
            <v>旗舰片区</v>
          </cell>
        </row>
        <row r="495">
          <cell r="D495">
            <v>571</v>
          </cell>
          <cell r="E495" t="str">
            <v>高新区民丰大道店</v>
          </cell>
          <cell r="F495" t="str">
            <v>东南片区</v>
          </cell>
        </row>
        <row r="496">
          <cell r="D496">
            <v>343</v>
          </cell>
          <cell r="E496" t="str">
            <v>光华店</v>
          </cell>
          <cell r="F496" t="str">
            <v>西北片区</v>
          </cell>
        </row>
        <row r="497">
          <cell r="D497">
            <v>351</v>
          </cell>
          <cell r="E497" t="str">
            <v>都江堰中心药店</v>
          </cell>
          <cell r="F497" t="str">
            <v>城郊二片</v>
          </cell>
        </row>
        <row r="498">
          <cell r="D498">
            <v>582</v>
          </cell>
          <cell r="E498" t="str">
            <v>青羊区十二桥店</v>
          </cell>
          <cell r="F498" t="str">
            <v>西北片区</v>
          </cell>
        </row>
        <row r="499">
          <cell r="D499">
            <v>341</v>
          </cell>
          <cell r="E499" t="str">
            <v>邛崃中心店</v>
          </cell>
          <cell r="F499" t="str">
            <v>城郊一片</v>
          </cell>
        </row>
        <row r="500">
          <cell r="D500">
            <v>102479</v>
          </cell>
          <cell r="E500" t="str">
            <v>劼人路店</v>
          </cell>
          <cell r="F500" t="str">
            <v>城中片区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员工动销考核（2020.1.31）"/>
      <sheetName val="员工动销考核处罚部分（2020.1.31）"/>
      <sheetName val="员工奖励明细（2020.1.31）"/>
      <sheetName val="后勤员工处罚、奖励明细表（20.1.31）"/>
      <sheetName val="Sheet1"/>
    </sheetNames>
    <sheetDataSet>
      <sheetData sheetId="0" refreshError="1">
        <row r="1">
          <cell r="B1" t="str">
            <v>员工ID</v>
          </cell>
          <cell r="C1" t="str">
            <v>姓名</v>
          </cell>
          <cell r="D1" t="str">
            <v>门店
ID</v>
          </cell>
          <cell r="E1" t="str">
            <v>部门</v>
          </cell>
          <cell r="F1" t="str">
            <v>片区</v>
          </cell>
          <cell r="G1" t="str">
            <v>司龄</v>
          </cell>
          <cell r="H1" t="str">
            <v>实收金额/万元</v>
          </cell>
        </row>
        <row r="1">
          <cell r="J1" t="str">
            <v>进销毛利/万元</v>
          </cell>
        </row>
        <row r="1">
          <cell r="L1" t="str">
            <v>客流</v>
          </cell>
        </row>
        <row r="1">
          <cell r="N1" t="str">
            <v>客单价</v>
          </cell>
        </row>
        <row r="1">
          <cell r="P1" t="str">
            <v>中西成药品种数</v>
          </cell>
        </row>
        <row r="1">
          <cell r="R1" t="str">
            <v>动销天数</v>
          </cell>
        </row>
        <row r="1">
          <cell r="T1" t="str">
            <v>动销天数差异</v>
          </cell>
          <cell r="U1" t="str">
            <v>动销目标</v>
          </cell>
          <cell r="V1" t="str">
            <v>任务 
 差额</v>
          </cell>
          <cell r="W1" t="str">
            <v>处罚金额</v>
          </cell>
          <cell r="X1" t="str">
            <v>销售品种数环比增长率</v>
          </cell>
        </row>
        <row r="2">
          <cell r="H2" t="str">
            <v>11月</v>
          </cell>
          <cell r="I2" t="str">
            <v>12月</v>
          </cell>
          <cell r="J2" t="str">
            <v>11月</v>
          </cell>
          <cell r="K2" t="str">
            <v>12月</v>
          </cell>
          <cell r="L2" t="str">
            <v>11月</v>
          </cell>
          <cell r="M2" t="str">
            <v>12月</v>
          </cell>
          <cell r="N2" t="str">
            <v>11月</v>
          </cell>
          <cell r="O2" t="str">
            <v>12月</v>
          </cell>
          <cell r="P2" t="str">
            <v>11月</v>
          </cell>
          <cell r="Q2" t="str">
            <v>12月</v>
          </cell>
          <cell r="R2" t="str">
            <v>11月</v>
          </cell>
          <cell r="S2" t="str">
            <v>12月</v>
          </cell>
        </row>
        <row r="3">
          <cell r="B3">
            <v>12718</v>
          </cell>
          <cell r="C3" t="str">
            <v>邹芊</v>
          </cell>
          <cell r="D3">
            <v>110378</v>
          </cell>
          <cell r="E3" t="str">
            <v>都江堰宝莲路店</v>
          </cell>
          <cell r="F3" t="str">
            <v>城郊二片</v>
          </cell>
          <cell r="G3">
            <v>0.2</v>
          </cell>
          <cell r="H3">
            <v>0.731159</v>
          </cell>
          <cell r="I3">
            <v>0.241664</v>
          </cell>
          <cell r="J3">
            <v>0.0694923647500201</v>
          </cell>
          <cell r="K3">
            <v>0.06784232</v>
          </cell>
          <cell r="L3">
            <v>105</v>
          </cell>
          <cell r="M3">
            <v>59</v>
          </cell>
          <cell r="N3">
            <v>69.63</v>
          </cell>
          <cell r="O3">
            <v>40.96</v>
          </cell>
          <cell r="P3">
            <v>111</v>
          </cell>
          <cell r="Q3">
            <v>71</v>
          </cell>
          <cell r="R3">
            <v>22</v>
          </cell>
          <cell r="S3">
            <v>13</v>
          </cell>
          <cell r="T3">
            <v>-9</v>
          </cell>
          <cell r="U3">
            <v>0</v>
          </cell>
          <cell r="V3">
            <v>40</v>
          </cell>
          <cell r="W3">
            <v>0</v>
          </cell>
          <cell r="X3">
            <v>-0.36036036036036</v>
          </cell>
        </row>
        <row r="4">
          <cell r="B4">
            <v>12483</v>
          </cell>
          <cell r="C4" t="str">
            <v>唐敏</v>
          </cell>
          <cell r="D4">
            <v>515</v>
          </cell>
          <cell r="E4" t="str">
            <v>崔家店</v>
          </cell>
          <cell r="F4" t="str">
            <v>城中片区</v>
          </cell>
          <cell r="G4">
            <v>0.5</v>
          </cell>
          <cell r="H4">
            <v>3.426618</v>
          </cell>
          <cell r="I4">
            <v>2.684028</v>
          </cell>
          <cell r="J4">
            <v>1.11154237264793</v>
          </cell>
          <cell r="K4">
            <v>0.68919015</v>
          </cell>
          <cell r="L4">
            <v>898</v>
          </cell>
          <cell r="M4">
            <v>709</v>
          </cell>
          <cell r="N4">
            <v>38.16</v>
          </cell>
          <cell r="O4">
            <v>37.8565303244006</v>
          </cell>
          <cell r="P4">
            <v>602</v>
          </cell>
          <cell r="Q4">
            <v>570</v>
          </cell>
          <cell r="R4">
            <v>28</v>
          </cell>
          <cell r="S4">
            <v>28</v>
          </cell>
          <cell r="T4">
            <v>0</v>
          </cell>
          <cell r="U4">
            <v>12</v>
          </cell>
          <cell r="V4">
            <v>44</v>
          </cell>
          <cell r="W4">
            <v>18</v>
          </cell>
          <cell r="X4">
            <v>-0.053156146179402</v>
          </cell>
        </row>
        <row r="5">
          <cell r="B5">
            <v>5521</v>
          </cell>
          <cell r="C5" t="str">
            <v>吴阳</v>
          </cell>
          <cell r="D5">
            <v>110378</v>
          </cell>
          <cell r="E5" t="str">
            <v>都江堰宝莲路店</v>
          </cell>
          <cell r="F5" t="str">
            <v>城郊二片</v>
          </cell>
          <cell r="G5">
            <v>0.3</v>
          </cell>
          <cell r="H5">
            <v>3.085079</v>
          </cell>
          <cell r="I5">
            <v>1.418969</v>
          </cell>
          <cell r="J5">
            <v>0.99280665894998</v>
          </cell>
          <cell r="K5">
            <v>0.30512322</v>
          </cell>
          <cell r="L5">
            <v>468</v>
          </cell>
          <cell r="M5">
            <v>208</v>
          </cell>
          <cell r="N5">
            <v>65.92</v>
          </cell>
          <cell r="O5">
            <v>68.2196634615385</v>
          </cell>
          <cell r="P5">
            <v>436</v>
          </cell>
          <cell r="Q5">
            <v>253</v>
          </cell>
          <cell r="R5">
            <v>29</v>
          </cell>
          <cell r="S5">
            <v>21</v>
          </cell>
          <cell r="T5">
            <v>-8</v>
          </cell>
          <cell r="U5">
            <v>0</v>
          </cell>
          <cell r="V5">
            <v>183</v>
          </cell>
          <cell r="W5">
            <v>0</v>
          </cell>
          <cell r="X5">
            <v>-0.419724770642202</v>
          </cell>
        </row>
        <row r="6">
          <cell r="B6">
            <v>8489</v>
          </cell>
          <cell r="C6" t="str">
            <v>朱春梅</v>
          </cell>
          <cell r="D6">
            <v>108656</v>
          </cell>
          <cell r="E6" t="str">
            <v>五津西路2店</v>
          </cell>
          <cell r="F6" t="str">
            <v>新津片区</v>
          </cell>
          <cell r="G6">
            <v>6.5</v>
          </cell>
          <cell r="H6">
            <v>5.106541</v>
          </cell>
          <cell r="I6">
            <v>5.839884</v>
          </cell>
          <cell r="J6">
            <v>0.913906854999949</v>
          </cell>
          <cell r="K6">
            <v>1.04026576</v>
          </cell>
          <cell r="L6">
            <v>361</v>
          </cell>
          <cell r="M6">
            <v>448</v>
          </cell>
          <cell r="N6">
            <v>141.46</v>
          </cell>
          <cell r="O6">
            <v>130.354553571429</v>
          </cell>
          <cell r="P6">
            <v>273</v>
          </cell>
          <cell r="Q6">
            <v>404</v>
          </cell>
          <cell r="R6">
            <v>27</v>
          </cell>
          <cell r="S6">
            <v>28</v>
          </cell>
          <cell r="T6">
            <v>1</v>
          </cell>
          <cell r="U6">
            <v>6</v>
          </cell>
          <cell r="V6">
            <v>-125</v>
          </cell>
          <cell r="W6">
            <v>0</v>
          </cell>
          <cell r="X6">
            <v>0.47985347985348</v>
          </cell>
        </row>
        <row r="7">
          <cell r="B7">
            <v>5954</v>
          </cell>
          <cell r="C7" t="str">
            <v>祁荣</v>
          </cell>
          <cell r="D7">
            <v>108656</v>
          </cell>
          <cell r="E7" t="str">
            <v>五津西路2店</v>
          </cell>
          <cell r="F7" t="str">
            <v>新津片区</v>
          </cell>
          <cell r="G7">
            <v>8.7</v>
          </cell>
          <cell r="H7">
            <v>5.56687</v>
          </cell>
          <cell r="I7">
            <v>5.873212</v>
          </cell>
          <cell r="J7">
            <v>0.975700528199931</v>
          </cell>
          <cell r="K7">
            <v>1.03141819</v>
          </cell>
          <cell r="L7">
            <v>433</v>
          </cell>
          <cell r="M7">
            <v>441</v>
          </cell>
          <cell r="N7">
            <v>128.96</v>
          </cell>
          <cell r="O7">
            <v>133.179410430839</v>
          </cell>
          <cell r="P7">
            <v>336</v>
          </cell>
          <cell r="Q7">
            <v>389</v>
          </cell>
          <cell r="R7">
            <v>28</v>
          </cell>
          <cell r="S7">
            <v>29</v>
          </cell>
          <cell r="T7">
            <v>1</v>
          </cell>
          <cell r="U7">
            <v>6</v>
          </cell>
          <cell r="V7">
            <v>-47</v>
          </cell>
          <cell r="W7">
            <v>0</v>
          </cell>
          <cell r="X7">
            <v>0.157738095238095</v>
          </cell>
        </row>
        <row r="8">
          <cell r="B8">
            <v>12555</v>
          </cell>
          <cell r="C8" t="str">
            <v>魏乔连</v>
          </cell>
          <cell r="D8">
            <v>108656</v>
          </cell>
          <cell r="E8" t="str">
            <v>五津西路2店</v>
          </cell>
          <cell r="F8" t="str">
            <v>新津片区</v>
          </cell>
          <cell r="G8">
            <v>0.4</v>
          </cell>
          <cell r="H8">
            <v>3.262692</v>
          </cell>
          <cell r="I8">
            <v>3.183521</v>
          </cell>
          <cell r="J8">
            <v>0.55341566186099</v>
          </cell>
          <cell r="K8">
            <v>0.56510021</v>
          </cell>
          <cell r="L8">
            <v>311</v>
          </cell>
          <cell r="M8">
            <v>330</v>
          </cell>
          <cell r="N8">
            <v>104.72</v>
          </cell>
          <cell r="O8">
            <v>96.4703333333333</v>
          </cell>
          <cell r="P8">
            <v>252</v>
          </cell>
          <cell r="Q8">
            <v>291</v>
          </cell>
          <cell r="R8">
            <v>28</v>
          </cell>
          <cell r="S8">
            <v>29</v>
          </cell>
          <cell r="T8">
            <v>1</v>
          </cell>
          <cell r="U8">
            <v>12</v>
          </cell>
          <cell r="V8">
            <v>-27</v>
          </cell>
          <cell r="W8">
            <v>0</v>
          </cell>
          <cell r="X8">
            <v>0.154761904761905</v>
          </cell>
        </row>
        <row r="9">
          <cell r="B9">
            <v>12496</v>
          </cell>
          <cell r="C9" t="str">
            <v>叶焕颜</v>
          </cell>
          <cell r="D9">
            <v>108277</v>
          </cell>
          <cell r="E9" t="str">
            <v>银沙路店</v>
          </cell>
          <cell r="F9" t="str">
            <v>西北片区</v>
          </cell>
          <cell r="G9">
            <v>0.5</v>
          </cell>
          <cell r="H9">
            <v>2.117281</v>
          </cell>
          <cell r="I9">
            <v>2.30899</v>
          </cell>
          <cell r="J9">
            <v>0.48407841258397</v>
          </cell>
          <cell r="K9">
            <v>0.54734041</v>
          </cell>
          <cell r="L9">
            <v>566</v>
          </cell>
          <cell r="M9">
            <v>541</v>
          </cell>
          <cell r="N9">
            <v>37.41</v>
          </cell>
          <cell r="O9">
            <v>42.6800369685767</v>
          </cell>
          <cell r="P9">
            <v>398</v>
          </cell>
          <cell r="Q9">
            <v>454</v>
          </cell>
          <cell r="R9">
            <v>29</v>
          </cell>
          <cell r="S9">
            <v>30</v>
          </cell>
          <cell r="T9">
            <v>1</v>
          </cell>
          <cell r="U9">
            <v>12</v>
          </cell>
          <cell r="V9">
            <v>-44</v>
          </cell>
          <cell r="W9">
            <v>0</v>
          </cell>
          <cell r="X9">
            <v>0.14070351758794</v>
          </cell>
        </row>
        <row r="10">
          <cell r="B10">
            <v>10586</v>
          </cell>
          <cell r="C10" t="str">
            <v>曹娉</v>
          </cell>
          <cell r="D10">
            <v>108277</v>
          </cell>
          <cell r="E10" t="str">
            <v>银沙路店</v>
          </cell>
          <cell r="F10" t="str">
            <v>西北片区</v>
          </cell>
          <cell r="G10">
            <v>0.5</v>
          </cell>
          <cell r="H10">
            <v>3.649762</v>
          </cell>
          <cell r="I10">
            <v>2.582415</v>
          </cell>
          <cell r="J10">
            <v>0.91952818185299</v>
          </cell>
          <cell r="K10">
            <v>0.68234897</v>
          </cell>
          <cell r="L10">
            <v>730</v>
          </cell>
          <cell r="M10">
            <v>654</v>
          </cell>
          <cell r="N10">
            <v>50</v>
          </cell>
          <cell r="O10">
            <v>39.4864678899083</v>
          </cell>
          <cell r="P10">
            <v>512</v>
          </cell>
          <cell r="Q10">
            <v>539</v>
          </cell>
          <cell r="R10">
            <v>29</v>
          </cell>
          <cell r="S10">
            <v>29</v>
          </cell>
          <cell r="T10">
            <v>0</v>
          </cell>
          <cell r="U10">
            <v>12</v>
          </cell>
          <cell r="V10">
            <v>-15</v>
          </cell>
          <cell r="W10">
            <v>0</v>
          </cell>
          <cell r="X10">
            <v>0.052734375</v>
          </cell>
        </row>
        <row r="11">
          <cell r="B11">
            <v>11117</v>
          </cell>
          <cell r="C11" t="str">
            <v>毛茜</v>
          </cell>
          <cell r="D11">
            <v>307</v>
          </cell>
          <cell r="E11" t="str">
            <v>旗舰店</v>
          </cell>
          <cell r="F11" t="str">
            <v>旗舰片区</v>
          </cell>
          <cell r="G11">
            <v>1.5</v>
          </cell>
          <cell r="H11">
            <v>0.071929</v>
          </cell>
          <cell r="I11">
            <v>0.029668</v>
          </cell>
          <cell r="J11">
            <v>0.01727918</v>
          </cell>
          <cell r="K11">
            <v>0.01124989</v>
          </cell>
          <cell r="L11">
            <v>46</v>
          </cell>
          <cell r="M11">
            <v>29</v>
          </cell>
          <cell r="N11">
            <v>15.64</v>
          </cell>
          <cell r="O11">
            <v>10.2303448275862</v>
          </cell>
          <cell r="P11">
            <v>34</v>
          </cell>
          <cell r="Q11">
            <v>23</v>
          </cell>
          <cell r="R11">
            <v>19</v>
          </cell>
          <cell r="S11">
            <v>19</v>
          </cell>
          <cell r="T11">
            <v>0</v>
          </cell>
          <cell r="U11">
            <v>8</v>
          </cell>
          <cell r="V11">
            <v>19</v>
          </cell>
          <cell r="W11">
            <v>0</v>
          </cell>
          <cell r="X11">
            <v>-0.323529411764706</v>
          </cell>
        </row>
        <row r="12">
          <cell r="B12">
            <v>12317</v>
          </cell>
          <cell r="C12" t="str">
            <v>袁红桃</v>
          </cell>
          <cell r="D12">
            <v>107829</v>
          </cell>
          <cell r="E12" t="str">
            <v>解放路店</v>
          </cell>
          <cell r="F12" t="str">
            <v>城中片区</v>
          </cell>
          <cell r="G12">
            <v>0.6</v>
          </cell>
          <cell r="H12">
            <v>1.934982</v>
          </cell>
          <cell r="I12">
            <v>1.484192</v>
          </cell>
          <cell r="J12">
            <v>0.59327104188358</v>
          </cell>
          <cell r="K12">
            <v>0.37951251</v>
          </cell>
          <cell r="L12">
            <v>358</v>
          </cell>
          <cell r="M12">
            <v>275</v>
          </cell>
          <cell r="N12">
            <v>54.05</v>
          </cell>
          <cell r="O12">
            <v>53.9706181818182</v>
          </cell>
          <cell r="P12">
            <v>275</v>
          </cell>
          <cell r="Q12">
            <v>303</v>
          </cell>
          <cell r="R12">
            <v>28</v>
          </cell>
          <cell r="S12">
            <v>29</v>
          </cell>
          <cell r="T12">
            <v>1</v>
          </cell>
          <cell r="U12">
            <v>12</v>
          </cell>
          <cell r="V12">
            <v>-16</v>
          </cell>
          <cell r="W12">
            <v>0</v>
          </cell>
          <cell r="X12">
            <v>0.101818181818182</v>
          </cell>
        </row>
        <row r="13">
          <cell r="B13">
            <v>11779</v>
          </cell>
          <cell r="C13" t="str">
            <v>冯洁</v>
          </cell>
          <cell r="D13">
            <v>107829</v>
          </cell>
          <cell r="E13" t="str">
            <v>解放路店</v>
          </cell>
          <cell r="F13" t="str">
            <v>城中片区</v>
          </cell>
          <cell r="G13">
            <v>0.5</v>
          </cell>
          <cell r="H13">
            <v>1.976811</v>
          </cell>
          <cell r="I13">
            <v>1.412625</v>
          </cell>
          <cell r="J13">
            <v>0.52739856605999</v>
          </cell>
          <cell r="K13">
            <v>0.28605782</v>
          </cell>
          <cell r="L13">
            <v>377</v>
          </cell>
          <cell r="M13">
            <v>324</v>
          </cell>
          <cell r="N13">
            <v>52.44</v>
          </cell>
          <cell r="O13">
            <v>43.599537037037</v>
          </cell>
          <cell r="P13">
            <v>304</v>
          </cell>
          <cell r="Q13">
            <v>317</v>
          </cell>
          <cell r="R13">
            <v>28</v>
          </cell>
          <cell r="S13">
            <v>29</v>
          </cell>
          <cell r="T13">
            <v>1</v>
          </cell>
          <cell r="U13">
            <v>12</v>
          </cell>
          <cell r="V13">
            <v>-1</v>
          </cell>
          <cell r="W13">
            <v>0</v>
          </cell>
          <cell r="X13">
            <v>0.0427631578947368</v>
          </cell>
        </row>
        <row r="14">
          <cell r="B14">
            <v>4529</v>
          </cell>
          <cell r="C14" t="str">
            <v>谭庆娟</v>
          </cell>
          <cell r="D14">
            <v>307</v>
          </cell>
          <cell r="E14" t="str">
            <v>旗舰店</v>
          </cell>
          <cell r="F14" t="str">
            <v>旗舰片区</v>
          </cell>
          <cell r="G14">
            <v>8.5</v>
          </cell>
          <cell r="H14">
            <v>-0.146844</v>
          </cell>
          <cell r="I14">
            <v>0.43018</v>
          </cell>
          <cell r="J14">
            <v>-0.29371391584501</v>
          </cell>
          <cell r="K14">
            <v>0.06459033</v>
          </cell>
          <cell r="L14">
            <v>126</v>
          </cell>
          <cell r="M14">
            <v>90</v>
          </cell>
          <cell r="N14">
            <v>-11.86</v>
          </cell>
          <cell r="O14">
            <v>47.7977777777778</v>
          </cell>
          <cell r="P14">
            <v>115</v>
          </cell>
          <cell r="Q14">
            <v>98</v>
          </cell>
          <cell r="R14">
            <v>23</v>
          </cell>
          <cell r="S14">
            <v>27</v>
          </cell>
          <cell r="T14">
            <v>4</v>
          </cell>
          <cell r="U14">
            <v>6</v>
          </cell>
          <cell r="V14">
            <v>23</v>
          </cell>
          <cell r="W14">
            <v>0</v>
          </cell>
          <cell r="X14">
            <v>-0.147826086956522</v>
          </cell>
        </row>
        <row r="15">
          <cell r="B15">
            <v>12506</v>
          </cell>
          <cell r="C15" t="str">
            <v>曾思静</v>
          </cell>
          <cell r="D15">
            <v>343</v>
          </cell>
          <cell r="E15" t="str">
            <v>光华店</v>
          </cell>
          <cell r="F15" t="str">
            <v>西北片区</v>
          </cell>
          <cell r="G15">
            <v>0.5</v>
          </cell>
          <cell r="H15">
            <v>5.145199</v>
          </cell>
          <cell r="I15">
            <v>4.880998</v>
          </cell>
          <cell r="J15">
            <v>1.09535694640278</v>
          </cell>
          <cell r="K15">
            <v>0.56947176</v>
          </cell>
          <cell r="L15">
            <v>807</v>
          </cell>
          <cell r="M15">
            <v>679</v>
          </cell>
          <cell r="N15">
            <v>62.88</v>
          </cell>
          <cell r="O15">
            <v>71.8850957290133</v>
          </cell>
          <cell r="P15">
            <v>542</v>
          </cell>
          <cell r="Q15">
            <v>533</v>
          </cell>
          <cell r="R15">
            <v>30</v>
          </cell>
          <cell r="S15">
            <v>29</v>
          </cell>
          <cell r="T15">
            <v>-1</v>
          </cell>
          <cell r="U15">
            <v>12</v>
          </cell>
          <cell r="V15">
            <v>21</v>
          </cell>
          <cell r="W15">
            <v>18</v>
          </cell>
          <cell r="X15">
            <v>-0.0166051660516605</v>
          </cell>
        </row>
        <row r="16">
          <cell r="B16">
            <v>11012</v>
          </cell>
          <cell r="C16" t="str">
            <v>孙莉</v>
          </cell>
          <cell r="D16">
            <v>107728</v>
          </cell>
          <cell r="E16" t="str">
            <v>大邑北街店</v>
          </cell>
          <cell r="F16" t="str">
            <v>大邑片区</v>
          </cell>
          <cell r="G16">
            <v>2.6</v>
          </cell>
          <cell r="H16">
            <v>4.250022</v>
          </cell>
          <cell r="I16">
            <v>5.887093</v>
          </cell>
          <cell r="J16">
            <v>1.08664603336003</v>
          </cell>
          <cell r="K16">
            <v>1.16386546</v>
          </cell>
          <cell r="L16">
            <v>588</v>
          </cell>
          <cell r="M16">
            <v>619</v>
          </cell>
          <cell r="N16">
            <v>72.28</v>
          </cell>
          <cell r="O16">
            <v>95.1065105008078</v>
          </cell>
          <cell r="P16">
            <v>505</v>
          </cell>
          <cell r="Q16">
            <v>576</v>
          </cell>
          <cell r="R16">
            <v>27</v>
          </cell>
          <cell r="S16">
            <v>28</v>
          </cell>
          <cell r="T16">
            <v>1</v>
          </cell>
          <cell r="U16">
            <v>6</v>
          </cell>
          <cell r="V16">
            <v>-65</v>
          </cell>
          <cell r="W16">
            <v>0</v>
          </cell>
          <cell r="X16">
            <v>0.140594059405941</v>
          </cell>
        </row>
        <row r="17">
          <cell r="B17">
            <v>12094</v>
          </cell>
          <cell r="C17" t="str">
            <v>吕晓琴</v>
          </cell>
          <cell r="D17">
            <v>107728</v>
          </cell>
          <cell r="E17" t="str">
            <v>大邑北街店</v>
          </cell>
          <cell r="F17" t="str">
            <v>大邑片区</v>
          </cell>
          <cell r="G17">
            <v>0.8</v>
          </cell>
          <cell r="H17">
            <v>4.572217</v>
          </cell>
          <cell r="I17">
            <v>4.042139</v>
          </cell>
          <cell r="J17">
            <v>1.17192480154397</v>
          </cell>
          <cell r="K17">
            <v>0.89473801</v>
          </cell>
          <cell r="L17">
            <v>685</v>
          </cell>
          <cell r="M17">
            <v>614</v>
          </cell>
          <cell r="N17">
            <v>66.75</v>
          </cell>
          <cell r="O17">
            <v>65.8328827361563</v>
          </cell>
          <cell r="P17">
            <v>530</v>
          </cell>
          <cell r="Q17">
            <v>573</v>
          </cell>
          <cell r="R17">
            <v>29</v>
          </cell>
          <cell r="S17">
            <v>28</v>
          </cell>
          <cell r="T17">
            <v>-1</v>
          </cell>
          <cell r="U17">
            <v>12</v>
          </cell>
          <cell r="V17">
            <v>-31</v>
          </cell>
          <cell r="W17">
            <v>0</v>
          </cell>
          <cell r="X17">
            <v>0.0811320754716981</v>
          </cell>
        </row>
        <row r="18">
          <cell r="B18">
            <v>12532</v>
          </cell>
          <cell r="C18" t="str">
            <v>李阿其</v>
          </cell>
          <cell r="D18">
            <v>107728</v>
          </cell>
          <cell r="E18" t="str">
            <v>大邑北街店</v>
          </cell>
          <cell r="F18" t="str">
            <v>大邑片区</v>
          </cell>
          <cell r="G18">
            <v>0.4</v>
          </cell>
          <cell r="H18">
            <v>1.384287</v>
          </cell>
          <cell r="I18">
            <v>1.497457</v>
          </cell>
          <cell r="J18">
            <v>0.33747300550002</v>
          </cell>
          <cell r="K18">
            <v>0.36694808</v>
          </cell>
          <cell r="L18">
            <v>350</v>
          </cell>
          <cell r="M18">
            <v>374</v>
          </cell>
          <cell r="N18">
            <v>39.55</v>
          </cell>
          <cell r="O18">
            <v>40.0389572192513</v>
          </cell>
          <cell r="P18">
            <v>345</v>
          </cell>
          <cell r="Q18">
            <v>366</v>
          </cell>
          <cell r="R18">
            <v>26</v>
          </cell>
          <cell r="S18">
            <v>27</v>
          </cell>
          <cell r="T18">
            <v>1</v>
          </cell>
          <cell r="U18">
            <v>12</v>
          </cell>
          <cell r="V18">
            <v>-9</v>
          </cell>
          <cell r="W18">
            <v>0</v>
          </cell>
          <cell r="X18">
            <v>0.0608695652173913</v>
          </cell>
        </row>
        <row r="19">
          <cell r="B19">
            <v>12511</v>
          </cell>
          <cell r="C19" t="str">
            <v>周晓琪</v>
          </cell>
          <cell r="D19">
            <v>107658</v>
          </cell>
          <cell r="E19" t="str">
            <v>新都万和北路店</v>
          </cell>
          <cell r="F19" t="str">
            <v>西北片区</v>
          </cell>
          <cell r="G19">
            <v>0.5</v>
          </cell>
          <cell r="H19">
            <v>1.868731</v>
          </cell>
          <cell r="I19">
            <v>2.658301</v>
          </cell>
          <cell r="J19">
            <v>0.437658098363989</v>
          </cell>
          <cell r="K19">
            <v>0.57587442</v>
          </cell>
          <cell r="L19">
            <v>515</v>
          </cell>
          <cell r="M19">
            <v>655</v>
          </cell>
          <cell r="N19">
            <v>36.29</v>
          </cell>
          <cell r="O19">
            <v>40.5847480916031</v>
          </cell>
          <cell r="P19">
            <v>421</v>
          </cell>
          <cell r="Q19">
            <v>510</v>
          </cell>
          <cell r="R19">
            <v>25</v>
          </cell>
          <cell r="S19">
            <v>28</v>
          </cell>
          <cell r="T19">
            <v>3</v>
          </cell>
          <cell r="U19">
            <v>12</v>
          </cell>
          <cell r="V19">
            <v>-77</v>
          </cell>
          <cell r="W19">
            <v>0</v>
          </cell>
          <cell r="X19">
            <v>0.211401425178147</v>
          </cell>
        </row>
        <row r="20">
          <cell r="B20">
            <v>7388</v>
          </cell>
          <cell r="C20" t="str">
            <v>廖红</v>
          </cell>
          <cell r="D20">
            <v>107658</v>
          </cell>
          <cell r="E20" t="str">
            <v>新都万和北路店</v>
          </cell>
          <cell r="F20" t="str">
            <v>西北片区</v>
          </cell>
          <cell r="G20">
            <v>1.2</v>
          </cell>
          <cell r="H20">
            <v>2.272636</v>
          </cell>
          <cell r="I20">
            <v>2.910996</v>
          </cell>
          <cell r="J20">
            <v>0.570090163330009</v>
          </cell>
          <cell r="K20">
            <v>0.54208953</v>
          </cell>
          <cell r="L20">
            <v>566</v>
          </cell>
          <cell r="M20">
            <v>619</v>
          </cell>
          <cell r="N20">
            <v>40.15</v>
          </cell>
          <cell r="O20">
            <v>47.0273990306947</v>
          </cell>
          <cell r="P20">
            <v>410</v>
          </cell>
          <cell r="Q20">
            <v>490</v>
          </cell>
          <cell r="R20">
            <v>26</v>
          </cell>
          <cell r="S20">
            <v>28</v>
          </cell>
          <cell r="T20">
            <v>2</v>
          </cell>
          <cell r="U20">
            <v>8</v>
          </cell>
          <cell r="V20">
            <v>-72</v>
          </cell>
          <cell r="W20">
            <v>0</v>
          </cell>
          <cell r="X20">
            <v>0.195121951219512</v>
          </cell>
        </row>
        <row r="21">
          <cell r="B21">
            <v>12468</v>
          </cell>
          <cell r="C21" t="str">
            <v>朱静</v>
          </cell>
          <cell r="D21">
            <v>107658</v>
          </cell>
          <cell r="E21" t="str">
            <v>新都万和北路店</v>
          </cell>
          <cell r="F21" t="str">
            <v>西北片区</v>
          </cell>
          <cell r="G21">
            <v>0.5</v>
          </cell>
          <cell r="H21">
            <v>2.130712</v>
          </cell>
          <cell r="I21">
            <v>2.412069</v>
          </cell>
          <cell r="J21">
            <v>0.494418676459998</v>
          </cell>
          <cell r="K21">
            <v>0.49425165</v>
          </cell>
          <cell r="L21">
            <v>608</v>
          </cell>
          <cell r="M21">
            <v>624</v>
          </cell>
          <cell r="N21">
            <v>35.04</v>
          </cell>
          <cell r="O21">
            <v>38.6549519230769</v>
          </cell>
          <cell r="P21">
            <v>439</v>
          </cell>
          <cell r="Q21">
            <v>499</v>
          </cell>
          <cell r="R21">
            <v>26</v>
          </cell>
          <cell r="S21">
            <v>28</v>
          </cell>
          <cell r="T21">
            <v>2</v>
          </cell>
          <cell r="U21">
            <v>12</v>
          </cell>
          <cell r="V21">
            <v>-48</v>
          </cell>
          <cell r="W21">
            <v>0</v>
          </cell>
          <cell r="X21">
            <v>0.136674259681093</v>
          </cell>
        </row>
        <row r="22">
          <cell r="B22">
            <v>990487</v>
          </cell>
          <cell r="C22" t="str">
            <v>蒋晓琼（销售员）</v>
          </cell>
          <cell r="D22">
            <v>581</v>
          </cell>
          <cell r="E22" t="str">
            <v>成华区二环路北四段店汇融名城店</v>
          </cell>
          <cell r="F22" t="str">
            <v>东南片区</v>
          </cell>
          <cell r="G22">
            <v>3</v>
          </cell>
          <cell r="H22">
            <v>10.224244</v>
          </cell>
          <cell r="I22">
            <v>7.933794</v>
          </cell>
          <cell r="J22">
            <v>34534.2316281594</v>
          </cell>
          <cell r="K22">
            <v>2.47838597</v>
          </cell>
          <cell r="L22">
            <v>1461</v>
          </cell>
          <cell r="M22">
            <v>1360</v>
          </cell>
          <cell r="N22">
            <v>414.05</v>
          </cell>
          <cell r="O22">
            <v>58.3367205882353</v>
          </cell>
          <cell r="P22">
            <v>761</v>
          </cell>
          <cell r="Q22">
            <v>745</v>
          </cell>
          <cell r="R22">
            <v>29</v>
          </cell>
          <cell r="S22">
            <v>30</v>
          </cell>
          <cell r="T22">
            <v>1</v>
          </cell>
          <cell r="U22">
            <v>6</v>
          </cell>
          <cell r="V22">
            <v>22</v>
          </cell>
          <cell r="W22">
            <v>36</v>
          </cell>
          <cell r="X22">
            <v>-0.0210249671484888</v>
          </cell>
        </row>
        <row r="23">
          <cell r="B23">
            <v>12203</v>
          </cell>
          <cell r="C23" t="str">
            <v>刘静</v>
          </cell>
          <cell r="D23">
            <v>106865</v>
          </cell>
          <cell r="E23" t="str">
            <v>丝竹路店</v>
          </cell>
          <cell r="F23" t="str">
            <v>城中片区</v>
          </cell>
          <cell r="G23">
            <v>0.7</v>
          </cell>
          <cell r="H23">
            <v>2.627879</v>
          </cell>
          <cell r="I23">
            <v>2.112536</v>
          </cell>
          <cell r="J23">
            <v>0.64107755485195</v>
          </cell>
          <cell r="K23">
            <v>0.51662103</v>
          </cell>
          <cell r="L23">
            <v>505</v>
          </cell>
          <cell r="M23">
            <v>441</v>
          </cell>
          <cell r="N23">
            <v>52.04</v>
          </cell>
          <cell r="O23">
            <v>47.9033106575964</v>
          </cell>
          <cell r="P23">
            <v>384</v>
          </cell>
          <cell r="Q23">
            <v>420</v>
          </cell>
          <cell r="R23">
            <v>29</v>
          </cell>
          <cell r="S23">
            <v>31</v>
          </cell>
          <cell r="T23">
            <v>2</v>
          </cell>
          <cell r="U23">
            <v>12</v>
          </cell>
          <cell r="V23">
            <v>-24</v>
          </cell>
          <cell r="W23">
            <v>0</v>
          </cell>
          <cell r="X23">
            <v>0.09375</v>
          </cell>
        </row>
        <row r="24">
          <cell r="B24">
            <v>9822</v>
          </cell>
          <cell r="C24" t="str">
            <v>蔡旌晶</v>
          </cell>
          <cell r="D24">
            <v>106865</v>
          </cell>
          <cell r="E24" t="str">
            <v>丝竹路店</v>
          </cell>
          <cell r="F24" t="str">
            <v>城中片区</v>
          </cell>
          <cell r="G24">
            <v>4.7</v>
          </cell>
          <cell r="H24">
            <v>3.716307</v>
          </cell>
          <cell r="I24">
            <v>2.260775</v>
          </cell>
          <cell r="J24">
            <v>0.85113170289492</v>
          </cell>
          <cell r="K24">
            <v>0.46030526</v>
          </cell>
          <cell r="L24">
            <v>529</v>
          </cell>
          <cell r="M24">
            <v>480</v>
          </cell>
          <cell r="N24">
            <v>70.25</v>
          </cell>
          <cell r="O24">
            <v>47.0994791666667</v>
          </cell>
          <cell r="P24">
            <v>404</v>
          </cell>
          <cell r="Q24">
            <v>427</v>
          </cell>
          <cell r="R24">
            <v>29</v>
          </cell>
          <cell r="S24">
            <v>29</v>
          </cell>
          <cell r="T24">
            <v>0</v>
          </cell>
          <cell r="U24">
            <v>6</v>
          </cell>
          <cell r="V24">
            <v>-17</v>
          </cell>
          <cell r="W24">
            <v>0</v>
          </cell>
          <cell r="X24">
            <v>0.0569306930693069</v>
          </cell>
        </row>
        <row r="25">
          <cell r="B25">
            <v>12512</v>
          </cell>
          <cell r="C25" t="str">
            <v>吴潇潇</v>
          </cell>
          <cell r="D25">
            <v>106865</v>
          </cell>
          <cell r="E25" t="str">
            <v>丝竹路店</v>
          </cell>
          <cell r="F25" t="str">
            <v>城中片区</v>
          </cell>
          <cell r="G25">
            <v>0.5</v>
          </cell>
          <cell r="H25">
            <v>2.151093</v>
          </cell>
          <cell r="I25">
            <v>1.822904</v>
          </cell>
          <cell r="J25">
            <v>0.39370425325197</v>
          </cell>
          <cell r="K25">
            <v>0.38573163</v>
          </cell>
          <cell r="L25">
            <v>454</v>
          </cell>
          <cell r="M25">
            <v>396</v>
          </cell>
          <cell r="N25">
            <v>47.25</v>
          </cell>
          <cell r="O25">
            <v>46.0329292929293</v>
          </cell>
          <cell r="P25">
            <v>355</v>
          </cell>
          <cell r="Q25">
            <v>377</v>
          </cell>
          <cell r="R25">
            <v>29</v>
          </cell>
          <cell r="S25">
            <v>31</v>
          </cell>
          <cell r="T25">
            <v>2</v>
          </cell>
          <cell r="U25">
            <v>12</v>
          </cell>
          <cell r="V25">
            <v>-10</v>
          </cell>
          <cell r="W25">
            <v>0</v>
          </cell>
          <cell r="X25">
            <v>0.0619718309859155</v>
          </cell>
        </row>
        <row r="26">
          <cell r="B26">
            <v>11335</v>
          </cell>
          <cell r="C26" t="str">
            <v>王盛英</v>
          </cell>
          <cell r="D26">
            <v>106865</v>
          </cell>
          <cell r="E26" t="str">
            <v>丝竹路店</v>
          </cell>
          <cell r="F26" t="str">
            <v>城中片区</v>
          </cell>
          <cell r="G26">
            <v>1.5</v>
          </cell>
          <cell r="H26">
            <v>2.807444</v>
          </cell>
          <cell r="I26">
            <v>2.460888</v>
          </cell>
          <cell r="J26">
            <v>0.64337085730499</v>
          </cell>
          <cell r="K26">
            <v>0.52079285</v>
          </cell>
          <cell r="L26">
            <v>601</v>
          </cell>
          <cell r="M26">
            <v>495</v>
          </cell>
          <cell r="N26">
            <v>46.71</v>
          </cell>
          <cell r="O26">
            <v>49.7149090909091</v>
          </cell>
          <cell r="P26">
            <v>447</v>
          </cell>
          <cell r="Q26">
            <v>458</v>
          </cell>
          <cell r="R26">
            <v>29</v>
          </cell>
          <cell r="S26">
            <v>31</v>
          </cell>
          <cell r="T26">
            <v>2</v>
          </cell>
          <cell r="U26">
            <v>8</v>
          </cell>
          <cell r="V26">
            <v>-3</v>
          </cell>
          <cell r="W26">
            <v>0</v>
          </cell>
          <cell r="X26">
            <v>0.0246085011185682</v>
          </cell>
        </row>
        <row r="27">
          <cell r="B27">
            <v>11776</v>
          </cell>
          <cell r="C27" t="str">
            <v>杨艳</v>
          </cell>
          <cell r="D27">
            <v>106569</v>
          </cell>
          <cell r="E27" t="str">
            <v>大悦路店</v>
          </cell>
          <cell r="F27" t="str">
            <v>西北片区</v>
          </cell>
          <cell r="G27">
            <v>0.5</v>
          </cell>
          <cell r="H27">
            <v>4.077266</v>
          </cell>
          <cell r="I27">
            <v>5.221989</v>
          </cell>
          <cell r="J27">
            <v>1.1621669320677</v>
          </cell>
          <cell r="K27">
            <v>1.37404797</v>
          </cell>
          <cell r="L27">
            <v>492</v>
          </cell>
          <cell r="M27">
            <v>658</v>
          </cell>
          <cell r="N27">
            <v>82.87</v>
          </cell>
          <cell r="O27">
            <v>79.3615349544073</v>
          </cell>
          <cell r="P27">
            <v>434</v>
          </cell>
          <cell r="Q27">
            <v>576</v>
          </cell>
          <cell r="R27">
            <v>26</v>
          </cell>
          <cell r="S27">
            <v>28</v>
          </cell>
          <cell r="T27">
            <v>2</v>
          </cell>
          <cell r="U27">
            <v>12</v>
          </cell>
          <cell r="V27">
            <v>-130</v>
          </cell>
          <cell r="W27">
            <v>0</v>
          </cell>
          <cell r="X27">
            <v>0.327188940092166</v>
          </cell>
        </row>
        <row r="28">
          <cell r="B28">
            <v>12135</v>
          </cell>
          <cell r="C28" t="str">
            <v>汪婷</v>
          </cell>
          <cell r="D28">
            <v>106569</v>
          </cell>
          <cell r="E28" t="str">
            <v>大悦路店</v>
          </cell>
          <cell r="F28" t="str">
            <v>西北片区</v>
          </cell>
          <cell r="G28">
            <v>0.8</v>
          </cell>
          <cell r="H28">
            <v>5.217093</v>
          </cell>
          <cell r="I28">
            <v>5.533296</v>
          </cell>
          <cell r="J28">
            <v>1.41102140328719</v>
          </cell>
          <cell r="K28">
            <v>1.55293118</v>
          </cell>
          <cell r="L28">
            <v>583</v>
          </cell>
          <cell r="M28">
            <v>711</v>
          </cell>
          <cell r="N28">
            <v>89.49</v>
          </cell>
          <cell r="O28">
            <v>77.824135021097</v>
          </cell>
          <cell r="P28">
            <v>514</v>
          </cell>
          <cell r="Q28">
            <v>636</v>
          </cell>
          <cell r="R28">
            <v>27</v>
          </cell>
          <cell r="S28">
            <v>31</v>
          </cell>
          <cell r="T28">
            <v>4</v>
          </cell>
          <cell r="U28">
            <v>12</v>
          </cell>
          <cell r="V28">
            <v>-110</v>
          </cell>
          <cell r="W28">
            <v>0</v>
          </cell>
          <cell r="X28">
            <v>0.237354085603113</v>
          </cell>
        </row>
        <row r="29">
          <cell r="B29">
            <v>12452</v>
          </cell>
          <cell r="C29" t="str">
            <v>孔慧玥</v>
          </cell>
          <cell r="D29">
            <v>106569</v>
          </cell>
          <cell r="E29" t="str">
            <v>大悦路店</v>
          </cell>
          <cell r="F29" t="str">
            <v>西北片区</v>
          </cell>
          <cell r="G29">
            <v>0.5</v>
          </cell>
          <cell r="H29">
            <v>2.710165</v>
          </cell>
          <cell r="I29">
            <v>2.970774</v>
          </cell>
          <cell r="J29">
            <v>0.743123971964387</v>
          </cell>
          <cell r="K29">
            <v>0.65845721</v>
          </cell>
          <cell r="L29">
            <v>560</v>
          </cell>
          <cell r="M29">
            <v>593</v>
          </cell>
          <cell r="N29">
            <v>48.4</v>
          </cell>
          <cell r="O29">
            <v>50.0973693086003</v>
          </cell>
          <cell r="P29">
            <v>468</v>
          </cell>
          <cell r="Q29">
            <v>496</v>
          </cell>
          <cell r="R29">
            <v>28</v>
          </cell>
          <cell r="S29">
            <v>29</v>
          </cell>
          <cell r="T29">
            <v>1</v>
          </cell>
          <cell r="U29">
            <v>12</v>
          </cell>
          <cell r="V29">
            <v>-16</v>
          </cell>
          <cell r="W29">
            <v>0</v>
          </cell>
          <cell r="X29">
            <v>0.0598290598290598</v>
          </cell>
        </row>
        <row r="30">
          <cell r="B30">
            <v>9295</v>
          </cell>
          <cell r="C30" t="str">
            <v>纪莉萍</v>
          </cell>
          <cell r="D30">
            <v>106568</v>
          </cell>
          <cell r="E30" t="str">
            <v>中和公济桥店</v>
          </cell>
          <cell r="F30" t="str">
            <v>东南片区</v>
          </cell>
          <cell r="G30">
            <v>2.3</v>
          </cell>
          <cell r="H30">
            <v>2.122095</v>
          </cell>
          <cell r="I30">
            <v>2.650723</v>
          </cell>
          <cell r="J30">
            <v>0.60866056539996</v>
          </cell>
          <cell r="K30">
            <v>0.7073641</v>
          </cell>
          <cell r="L30">
            <v>271</v>
          </cell>
          <cell r="M30">
            <v>397</v>
          </cell>
          <cell r="N30">
            <v>78.31</v>
          </cell>
          <cell r="O30">
            <v>66.7688413098237</v>
          </cell>
          <cell r="P30">
            <v>249</v>
          </cell>
          <cell r="Q30">
            <v>414</v>
          </cell>
          <cell r="R30">
            <v>25</v>
          </cell>
          <cell r="S30">
            <v>27</v>
          </cell>
          <cell r="T30">
            <v>2</v>
          </cell>
          <cell r="U30">
            <v>6</v>
          </cell>
          <cell r="V30">
            <v>-159</v>
          </cell>
          <cell r="W30">
            <v>0</v>
          </cell>
          <cell r="X30">
            <v>0.662650602409639</v>
          </cell>
        </row>
        <row r="31">
          <cell r="B31">
            <v>12717</v>
          </cell>
          <cell r="C31" t="str">
            <v>邱如秀</v>
          </cell>
          <cell r="D31">
            <v>106568</v>
          </cell>
          <cell r="E31" t="str">
            <v>中和公济桥店</v>
          </cell>
          <cell r="F31" t="str">
            <v>东南片区</v>
          </cell>
          <cell r="G31">
            <v>0.2</v>
          </cell>
          <cell r="H31">
            <v>3.47126</v>
          </cell>
          <cell r="I31">
            <v>3.062753</v>
          </cell>
          <cell r="J31">
            <v>1.17147413002339</v>
          </cell>
          <cell r="K31">
            <v>0.820967</v>
          </cell>
          <cell r="L31">
            <v>563</v>
          </cell>
          <cell r="M31">
            <v>584</v>
          </cell>
          <cell r="N31">
            <v>61.66</v>
          </cell>
          <cell r="O31">
            <v>52.4444006849315</v>
          </cell>
          <cell r="P31">
            <v>467</v>
          </cell>
          <cell r="Q31">
            <v>534</v>
          </cell>
          <cell r="R31">
            <v>26</v>
          </cell>
          <cell r="S31">
            <v>27</v>
          </cell>
          <cell r="T31">
            <v>1</v>
          </cell>
          <cell r="U31">
            <v>0</v>
          </cell>
          <cell r="V31">
            <v>-67</v>
          </cell>
          <cell r="W31">
            <v>0</v>
          </cell>
          <cell r="X31">
            <v>0.143468950749465</v>
          </cell>
        </row>
        <row r="32">
          <cell r="B32">
            <v>12222</v>
          </cell>
          <cell r="C32" t="str">
            <v>崔露</v>
          </cell>
          <cell r="D32">
            <v>106568</v>
          </cell>
          <cell r="E32" t="str">
            <v>中和公济桥店</v>
          </cell>
          <cell r="F32" t="str">
            <v>东南片区</v>
          </cell>
          <cell r="G32">
            <v>0.651411593099956</v>
          </cell>
          <cell r="H32">
            <v>1.37267</v>
          </cell>
          <cell r="I32">
            <v>0.332993</v>
          </cell>
          <cell r="J32">
            <v>0.45345204825999</v>
          </cell>
          <cell r="K32">
            <v>0.11565875</v>
          </cell>
          <cell r="L32">
            <v>382</v>
          </cell>
          <cell r="M32">
            <v>108</v>
          </cell>
          <cell r="N32">
            <v>35.93</v>
          </cell>
          <cell r="O32">
            <v>30.8326851851852</v>
          </cell>
          <cell r="P32">
            <v>298</v>
          </cell>
          <cell r="Q32">
            <v>97</v>
          </cell>
          <cell r="R32">
            <v>25</v>
          </cell>
          <cell r="S32">
            <v>8</v>
          </cell>
          <cell r="T32">
            <v>-17</v>
          </cell>
          <cell r="U32">
            <v>12</v>
          </cell>
          <cell r="V32">
            <v>10.36</v>
          </cell>
          <cell r="W32">
            <v>30</v>
          </cell>
          <cell r="X32">
            <v>-0.674496644295302</v>
          </cell>
        </row>
        <row r="33">
          <cell r="B33">
            <v>8763</v>
          </cell>
          <cell r="C33" t="str">
            <v>谭凤旭</v>
          </cell>
          <cell r="D33">
            <v>106485</v>
          </cell>
          <cell r="E33" t="str">
            <v>元华二巷店</v>
          </cell>
          <cell r="F33" t="str">
            <v>东南片区</v>
          </cell>
          <cell r="G33">
            <v>6.2</v>
          </cell>
          <cell r="H33">
            <v>4.53057</v>
          </cell>
          <cell r="I33">
            <v>4.905648</v>
          </cell>
          <cell r="J33">
            <v>1.12282378492805</v>
          </cell>
          <cell r="K33">
            <v>0.92619811</v>
          </cell>
          <cell r="L33">
            <v>544</v>
          </cell>
          <cell r="M33">
            <v>760</v>
          </cell>
          <cell r="N33">
            <v>82.6</v>
          </cell>
          <cell r="O33">
            <v>64.548</v>
          </cell>
          <cell r="P33">
            <v>428</v>
          </cell>
          <cell r="Q33">
            <v>621</v>
          </cell>
          <cell r="R33">
            <v>28</v>
          </cell>
          <cell r="S33">
            <v>29</v>
          </cell>
          <cell r="T33">
            <v>1</v>
          </cell>
          <cell r="U33">
            <v>6</v>
          </cell>
          <cell r="V33">
            <v>-187</v>
          </cell>
          <cell r="W33">
            <v>0</v>
          </cell>
          <cell r="X33">
            <v>0.450934579439252</v>
          </cell>
        </row>
        <row r="34">
          <cell r="B34">
            <v>11319</v>
          </cell>
          <cell r="C34" t="str">
            <v>卫荟垟</v>
          </cell>
          <cell r="D34">
            <v>106485</v>
          </cell>
          <cell r="E34" t="str">
            <v>元华二巷店</v>
          </cell>
          <cell r="F34" t="str">
            <v>东南片区</v>
          </cell>
          <cell r="G34">
            <v>1.5</v>
          </cell>
          <cell r="H34">
            <v>3.095735</v>
          </cell>
          <cell r="I34">
            <v>2.979382</v>
          </cell>
          <cell r="J34">
            <v>0.61879046402342</v>
          </cell>
          <cell r="K34">
            <v>0.49591979</v>
          </cell>
          <cell r="L34">
            <v>590</v>
          </cell>
          <cell r="M34">
            <v>616</v>
          </cell>
          <cell r="N34">
            <v>52.47</v>
          </cell>
          <cell r="O34">
            <v>48.3665909090909</v>
          </cell>
          <cell r="P34">
            <v>426</v>
          </cell>
          <cell r="Q34">
            <v>487</v>
          </cell>
          <cell r="R34">
            <v>26</v>
          </cell>
          <cell r="S34">
            <v>24</v>
          </cell>
          <cell r="T34">
            <v>-2</v>
          </cell>
          <cell r="U34">
            <v>8</v>
          </cell>
          <cell r="V34">
            <v>-53</v>
          </cell>
          <cell r="W34">
            <v>0</v>
          </cell>
          <cell r="X34">
            <v>0.143192488262911</v>
          </cell>
        </row>
        <row r="35">
          <cell r="B35">
            <v>12229</v>
          </cell>
          <cell r="C35" t="str">
            <v>周红梅</v>
          </cell>
          <cell r="D35">
            <v>106485</v>
          </cell>
          <cell r="E35" t="str">
            <v>元华二巷店</v>
          </cell>
          <cell r="F35" t="str">
            <v>东南片区</v>
          </cell>
          <cell r="G35">
            <v>0.651411593099956</v>
          </cell>
          <cell r="H35">
            <v>2.461839</v>
          </cell>
          <cell r="I35">
            <v>0.654532</v>
          </cell>
          <cell r="J35">
            <v>0.42412739104699</v>
          </cell>
          <cell r="K35">
            <v>0.09875083</v>
          </cell>
          <cell r="L35">
            <v>534</v>
          </cell>
          <cell r="M35">
            <v>164</v>
          </cell>
          <cell r="N35">
            <v>46.1</v>
          </cell>
          <cell r="O35">
            <v>39.910487804878</v>
          </cell>
          <cell r="P35">
            <v>436</v>
          </cell>
          <cell r="Q35">
            <v>173</v>
          </cell>
          <cell r="R35">
            <v>30</v>
          </cell>
          <cell r="S35">
            <v>9</v>
          </cell>
          <cell r="T35">
            <v>-21</v>
          </cell>
          <cell r="U35">
            <v>12</v>
          </cell>
          <cell r="V35">
            <v>-30.2</v>
          </cell>
          <cell r="W35">
            <v>0</v>
          </cell>
          <cell r="X35">
            <v>-0.603211009174312</v>
          </cell>
        </row>
        <row r="36">
          <cell r="B36">
            <v>12495</v>
          </cell>
          <cell r="C36" t="str">
            <v>杨昕雨</v>
          </cell>
          <cell r="D36">
            <v>106485</v>
          </cell>
          <cell r="E36" t="str">
            <v>元华二巷店</v>
          </cell>
          <cell r="F36" t="str">
            <v>东南片区</v>
          </cell>
          <cell r="G36">
            <v>0.5</v>
          </cell>
          <cell r="H36">
            <v>2.36824</v>
          </cell>
          <cell r="I36">
            <v>2.414431</v>
          </cell>
          <cell r="J36">
            <v>0.34459876581531</v>
          </cell>
          <cell r="K36">
            <v>0.29678246</v>
          </cell>
          <cell r="L36">
            <v>542</v>
          </cell>
          <cell r="M36">
            <v>523</v>
          </cell>
          <cell r="N36">
            <v>43.69</v>
          </cell>
          <cell r="O36">
            <v>46.1650286806883</v>
          </cell>
          <cell r="P36">
            <v>410</v>
          </cell>
          <cell r="Q36">
            <v>434</v>
          </cell>
          <cell r="R36">
            <v>30</v>
          </cell>
          <cell r="S36">
            <v>28</v>
          </cell>
          <cell r="T36">
            <v>-2</v>
          </cell>
          <cell r="U36">
            <v>12</v>
          </cell>
          <cell r="V36">
            <v>-12</v>
          </cell>
          <cell r="W36">
            <v>0</v>
          </cell>
          <cell r="X36">
            <v>0.0585365853658537</v>
          </cell>
        </row>
        <row r="37">
          <cell r="B37">
            <v>12144</v>
          </cell>
          <cell r="C37" t="str">
            <v>张阿几</v>
          </cell>
          <cell r="D37">
            <v>106399</v>
          </cell>
          <cell r="E37" t="str">
            <v>蜀辉路店</v>
          </cell>
          <cell r="F37" t="str">
            <v>西北片区</v>
          </cell>
          <cell r="G37">
            <v>0.8</v>
          </cell>
          <cell r="H37">
            <v>4.401211</v>
          </cell>
          <cell r="I37">
            <v>4.454468</v>
          </cell>
          <cell r="J37">
            <v>1.26603142042497</v>
          </cell>
          <cell r="K37">
            <v>1.2866346</v>
          </cell>
          <cell r="L37">
            <v>806</v>
          </cell>
          <cell r="M37">
            <v>835</v>
          </cell>
          <cell r="N37">
            <v>54.61</v>
          </cell>
          <cell r="O37">
            <v>53.3469221556886</v>
          </cell>
          <cell r="P37">
            <v>578</v>
          </cell>
          <cell r="Q37">
            <v>630</v>
          </cell>
          <cell r="R37">
            <v>29</v>
          </cell>
          <cell r="S37">
            <v>29</v>
          </cell>
          <cell r="T37">
            <v>0</v>
          </cell>
          <cell r="U37">
            <v>12</v>
          </cell>
          <cell r="V37">
            <v>-40</v>
          </cell>
          <cell r="W37">
            <v>0</v>
          </cell>
          <cell r="X37">
            <v>0.0899653979238754</v>
          </cell>
        </row>
        <row r="38">
          <cell r="B38">
            <v>10860</v>
          </cell>
          <cell r="C38" t="str">
            <v>付能梅</v>
          </cell>
          <cell r="D38">
            <v>106399</v>
          </cell>
          <cell r="E38" t="str">
            <v>蜀辉路店</v>
          </cell>
          <cell r="F38" t="str">
            <v>西北片区</v>
          </cell>
          <cell r="G38">
            <v>3.1</v>
          </cell>
          <cell r="H38">
            <v>4.699608</v>
          </cell>
          <cell r="I38">
            <v>4.295233</v>
          </cell>
          <cell r="J38">
            <v>1.23822378659404</v>
          </cell>
          <cell r="K38">
            <v>1.17832658</v>
          </cell>
          <cell r="L38">
            <v>786</v>
          </cell>
          <cell r="M38">
            <v>712</v>
          </cell>
          <cell r="N38">
            <v>59.79</v>
          </cell>
          <cell r="O38">
            <v>60.3263061797753</v>
          </cell>
          <cell r="P38">
            <v>600</v>
          </cell>
          <cell r="Q38">
            <v>610</v>
          </cell>
          <cell r="R38">
            <v>27</v>
          </cell>
          <cell r="S38">
            <v>29</v>
          </cell>
          <cell r="T38">
            <v>2</v>
          </cell>
          <cell r="U38">
            <v>6</v>
          </cell>
          <cell r="V38">
            <v>-4</v>
          </cell>
          <cell r="W38">
            <v>0</v>
          </cell>
          <cell r="X38">
            <v>0.0166666666666667</v>
          </cell>
        </row>
        <row r="39">
          <cell r="B39">
            <v>12235</v>
          </cell>
          <cell r="C39" t="str">
            <v>李雯</v>
          </cell>
          <cell r="D39">
            <v>724</v>
          </cell>
          <cell r="E39" t="str">
            <v>观音桥店</v>
          </cell>
          <cell r="F39" t="str">
            <v>东南片区</v>
          </cell>
          <cell r="G39">
            <v>0.7</v>
          </cell>
          <cell r="H39">
            <v>4.403341</v>
          </cell>
          <cell r="I39">
            <v>3.511357</v>
          </cell>
          <cell r="J39">
            <v>1.25778950202577</v>
          </cell>
          <cell r="K39">
            <v>0.81864108</v>
          </cell>
          <cell r="L39">
            <v>938</v>
          </cell>
          <cell r="M39">
            <v>781</v>
          </cell>
          <cell r="N39">
            <v>46.94</v>
          </cell>
          <cell r="O39">
            <v>44.9597567221511</v>
          </cell>
          <cell r="P39">
            <v>594</v>
          </cell>
          <cell r="Q39">
            <v>592</v>
          </cell>
          <cell r="R39">
            <v>29</v>
          </cell>
          <cell r="S39">
            <v>28</v>
          </cell>
          <cell r="T39">
            <v>-1</v>
          </cell>
          <cell r="U39">
            <v>12</v>
          </cell>
          <cell r="V39">
            <v>14</v>
          </cell>
          <cell r="W39">
            <v>36</v>
          </cell>
          <cell r="X39">
            <v>-0.00336700336700337</v>
          </cell>
        </row>
        <row r="40">
          <cell r="B40">
            <v>12146</v>
          </cell>
          <cell r="C40" t="str">
            <v>邓琦</v>
          </cell>
          <cell r="D40">
            <v>105910</v>
          </cell>
          <cell r="E40" t="str">
            <v>紫薇东路店</v>
          </cell>
          <cell r="F40" t="str">
            <v>东南片区</v>
          </cell>
          <cell r="G40">
            <v>0.8</v>
          </cell>
          <cell r="H40">
            <v>2.394753</v>
          </cell>
          <cell r="I40">
            <v>2.609319</v>
          </cell>
          <cell r="J40">
            <v>0.62690004416997</v>
          </cell>
          <cell r="K40">
            <v>0.79016242</v>
          </cell>
          <cell r="L40">
            <v>463</v>
          </cell>
          <cell r="M40">
            <v>510</v>
          </cell>
          <cell r="N40">
            <v>51.72</v>
          </cell>
          <cell r="O40">
            <v>51.1631176470588</v>
          </cell>
          <cell r="P40">
            <v>354</v>
          </cell>
          <cell r="Q40">
            <v>414</v>
          </cell>
          <cell r="R40">
            <v>28</v>
          </cell>
          <cell r="S40">
            <v>30</v>
          </cell>
          <cell r="T40">
            <v>2</v>
          </cell>
          <cell r="U40">
            <v>12</v>
          </cell>
          <cell r="V40">
            <v>-48</v>
          </cell>
          <cell r="W40">
            <v>0</v>
          </cell>
          <cell r="X40">
            <v>0.169491525423729</v>
          </cell>
        </row>
        <row r="41">
          <cell r="B41">
            <v>12485</v>
          </cell>
          <cell r="C41" t="str">
            <v>谢敏</v>
          </cell>
          <cell r="D41">
            <v>105910</v>
          </cell>
          <cell r="E41" t="str">
            <v>紫薇东路店</v>
          </cell>
          <cell r="F41" t="str">
            <v>东南片区</v>
          </cell>
          <cell r="G41">
            <v>0.5</v>
          </cell>
          <cell r="H41">
            <v>1.769534</v>
          </cell>
          <cell r="I41">
            <v>2.447541</v>
          </cell>
          <cell r="J41">
            <v>0.464724822393998</v>
          </cell>
          <cell r="K41">
            <v>0.55640922</v>
          </cell>
          <cell r="L41">
            <v>485</v>
          </cell>
          <cell r="M41">
            <v>527</v>
          </cell>
          <cell r="N41">
            <v>36.49</v>
          </cell>
          <cell r="O41">
            <v>46.4429032258065</v>
          </cell>
          <cell r="P41">
            <v>383</v>
          </cell>
          <cell r="Q41">
            <v>450</v>
          </cell>
          <cell r="R41">
            <v>28</v>
          </cell>
          <cell r="S41">
            <v>30</v>
          </cell>
          <cell r="T41">
            <v>2</v>
          </cell>
          <cell r="U41">
            <v>12</v>
          </cell>
          <cell r="V41">
            <v>-55</v>
          </cell>
          <cell r="W41">
            <v>0</v>
          </cell>
          <cell r="X41">
            <v>0.174934725848564</v>
          </cell>
        </row>
        <row r="42">
          <cell r="B42">
            <v>4302</v>
          </cell>
          <cell r="C42" t="str">
            <v>周娟</v>
          </cell>
          <cell r="D42">
            <v>311</v>
          </cell>
          <cell r="E42" t="str">
            <v>西部店</v>
          </cell>
          <cell r="F42" t="str">
            <v>西北片区</v>
          </cell>
          <cell r="G42">
            <v>9.6</v>
          </cell>
          <cell r="H42">
            <v>8.93745</v>
          </cell>
          <cell r="I42">
            <v>3.791518</v>
          </cell>
          <cell r="J42">
            <v>2.16463431479795</v>
          </cell>
          <cell r="K42">
            <v>0.84043832</v>
          </cell>
          <cell r="L42">
            <v>582</v>
          </cell>
          <cell r="M42">
            <v>354</v>
          </cell>
          <cell r="N42">
            <v>153.56</v>
          </cell>
          <cell r="O42">
            <v>107.105028248588</v>
          </cell>
          <cell r="P42">
            <v>531</v>
          </cell>
          <cell r="Q42">
            <v>408</v>
          </cell>
          <cell r="R42">
            <v>27</v>
          </cell>
          <cell r="S42">
            <v>26</v>
          </cell>
          <cell r="T42">
            <v>-1</v>
          </cell>
          <cell r="U42">
            <v>6</v>
          </cell>
          <cell r="V42">
            <v>129</v>
          </cell>
          <cell r="W42">
            <v>0</v>
          </cell>
          <cell r="X42">
            <v>-0.231638418079096</v>
          </cell>
        </row>
        <row r="43">
          <cell r="B43">
            <v>11088</v>
          </cell>
          <cell r="C43" t="str">
            <v>吴伟利</v>
          </cell>
          <cell r="D43">
            <v>105751</v>
          </cell>
          <cell r="E43" t="str">
            <v>中和新下街店</v>
          </cell>
          <cell r="F43" t="str">
            <v>东南片区</v>
          </cell>
          <cell r="G43">
            <v>2.5</v>
          </cell>
          <cell r="H43">
            <v>0.033978</v>
          </cell>
          <cell r="I43">
            <v>3.947436</v>
          </cell>
          <cell r="J43">
            <v>0.007472</v>
          </cell>
          <cell r="K43">
            <v>1.14989819</v>
          </cell>
          <cell r="L43">
            <v>10</v>
          </cell>
          <cell r="M43">
            <v>550</v>
          </cell>
          <cell r="N43">
            <v>33.98</v>
          </cell>
          <cell r="O43">
            <v>71.7715636363636</v>
          </cell>
          <cell r="P43">
            <v>10</v>
          </cell>
          <cell r="Q43">
            <v>541</v>
          </cell>
          <cell r="R43">
            <v>9</v>
          </cell>
          <cell r="S43">
            <v>27</v>
          </cell>
          <cell r="T43">
            <v>18</v>
          </cell>
          <cell r="U43">
            <v>6</v>
          </cell>
          <cell r="V43">
            <v>-525</v>
          </cell>
          <cell r="W43">
            <v>0</v>
          </cell>
          <cell r="X43">
            <v>53.1</v>
          </cell>
        </row>
        <row r="44">
          <cell r="B44">
            <v>12221</v>
          </cell>
          <cell r="C44" t="str">
            <v>宋婷婷</v>
          </cell>
          <cell r="D44">
            <v>105751</v>
          </cell>
          <cell r="E44" t="str">
            <v>中和新下街店</v>
          </cell>
          <cell r="F44" t="str">
            <v>东南片区</v>
          </cell>
          <cell r="G44">
            <v>0.651411593099956</v>
          </cell>
          <cell r="H44">
            <v>3.267459</v>
          </cell>
          <cell r="I44">
            <v>0.761249</v>
          </cell>
          <cell r="J44">
            <v>1.03942928701475</v>
          </cell>
          <cell r="K44">
            <v>0.21194015</v>
          </cell>
          <cell r="L44">
            <v>683</v>
          </cell>
          <cell r="M44">
            <v>164</v>
          </cell>
          <cell r="N44">
            <v>47.84</v>
          </cell>
          <cell r="O44">
            <v>46.4176219512195</v>
          </cell>
          <cell r="P44">
            <v>479</v>
          </cell>
          <cell r="Q44">
            <v>187</v>
          </cell>
          <cell r="R44">
            <v>28</v>
          </cell>
          <cell r="S44">
            <v>8</v>
          </cell>
          <cell r="T44">
            <v>-20</v>
          </cell>
          <cell r="U44">
            <v>12</v>
          </cell>
          <cell r="V44">
            <v>-38.1428571428571</v>
          </cell>
          <cell r="W44">
            <v>0</v>
          </cell>
          <cell r="X44">
            <v>-0.609603340292276</v>
          </cell>
        </row>
        <row r="45">
          <cell r="B45">
            <v>11622</v>
          </cell>
          <cell r="C45" t="str">
            <v>甘俊莉</v>
          </cell>
          <cell r="D45">
            <v>105751</v>
          </cell>
          <cell r="E45" t="str">
            <v>中和新下街店</v>
          </cell>
          <cell r="F45" t="str">
            <v>东南片区</v>
          </cell>
          <cell r="G45">
            <v>0.4</v>
          </cell>
          <cell r="H45">
            <v>5.047808</v>
          </cell>
          <cell r="I45">
            <v>4.949527</v>
          </cell>
          <cell r="J45">
            <v>1.82843278160495</v>
          </cell>
          <cell r="K45">
            <v>1.59815673</v>
          </cell>
          <cell r="L45">
            <v>826</v>
          </cell>
          <cell r="M45">
            <v>820</v>
          </cell>
          <cell r="N45">
            <v>60.97</v>
          </cell>
          <cell r="O45">
            <v>60.3600853658537</v>
          </cell>
          <cell r="P45">
            <v>586</v>
          </cell>
          <cell r="Q45">
            <v>622</v>
          </cell>
          <cell r="R45">
            <v>26</v>
          </cell>
          <cell r="S45">
            <v>26</v>
          </cell>
          <cell r="T45">
            <v>0</v>
          </cell>
          <cell r="U45">
            <v>12</v>
          </cell>
          <cell r="V45">
            <v>-24</v>
          </cell>
          <cell r="W45">
            <v>0</v>
          </cell>
          <cell r="X45">
            <v>0.0614334470989761</v>
          </cell>
        </row>
        <row r="46">
          <cell r="B46">
            <v>12395</v>
          </cell>
          <cell r="C46" t="str">
            <v>吴惠</v>
          </cell>
          <cell r="D46">
            <v>105751</v>
          </cell>
          <cell r="E46" t="str">
            <v>中和新下街店</v>
          </cell>
          <cell r="F46" t="str">
            <v>东南片区</v>
          </cell>
          <cell r="G46">
            <v>0.5</v>
          </cell>
          <cell r="H46">
            <v>4.677486</v>
          </cell>
          <cell r="I46">
            <v>4.912341</v>
          </cell>
          <cell r="J46">
            <v>1.45622132853674</v>
          </cell>
          <cell r="K46">
            <v>1.50145884</v>
          </cell>
          <cell r="L46">
            <v>817</v>
          </cell>
          <cell r="M46">
            <v>799</v>
          </cell>
          <cell r="N46">
            <v>57.25</v>
          </cell>
          <cell r="O46">
            <v>61.4811138923655</v>
          </cell>
          <cell r="P46">
            <v>564</v>
          </cell>
          <cell r="Q46">
            <v>593</v>
          </cell>
          <cell r="R46">
            <v>27</v>
          </cell>
          <cell r="S46">
            <v>29</v>
          </cell>
          <cell r="T46">
            <v>2</v>
          </cell>
          <cell r="U46">
            <v>12</v>
          </cell>
          <cell r="V46">
            <v>-17</v>
          </cell>
          <cell r="W46">
            <v>0</v>
          </cell>
          <cell r="X46">
            <v>0.0514184397163121</v>
          </cell>
        </row>
        <row r="47">
          <cell r="B47">
            <v>12396</v>
          </cell>
          <cell r="C47" t="str">
            <v>罗悦</v>
          </cell>
          <cell r="D47">
            <v>105751</v>
          </cell>
          <cell r="E47" t="str">
            <v>中和新下街店</v>
          </cell>
          <cell r="F47" t="str">
            <v>东南片区</v>
          </cell>
          <cell r="G47">
            <v>0.5</v>
          </cell>
          <cell r="H47">
            <v>3.844284</v>
          </cell>
          <cell r="I47">
            <v>4.019637</v>
          </cell>
          <cell r="J47">
            <v>1.19304035697539</v>
          </cell>
          <cell r="K47">
            <v>1.17068844</v>
          </cell>
          <cell r="L47">
            <v>874</v>
          </cell>
          <cell r="M47">
            <v>819</v>
          </cell>
          <cell r="N47">
            <v>43.98</v>
          </cell>
          <cell r="O47">
            <v>49.0798168498169</v>
          </cell>
          <cell r="P47">
            <v>600</v>
          </cell>
          <cell r="Q47">
            <v>625</v>
          </cell>
          <cell r="R47">
            <v>29</v>
          </cell>
          <cell r="S47">
            <v>28</v>
          </cell>
          <cell r="T47">
            <v>-1</v>
          </cell>
          <cell r="U47">
            <v>12</v>
          </cell>
          <cell r="V47">
            <v>-13</v>
          </cell>
          <cell r="W47">
            <v>0</v>
          </cell>
          <cell r="X47">
            <v>0.0416666666666667</v>
          </cell>
        </row>
        <row r="48">
          <cell r="B48">
            <v>12726</v>
          </cell>
          <cell r="C48" t="str">
            <v>李莉萍</v>
          </cell>
          <cell r="D48">
            <v>105396</v>
          </cell>
          <cell r="E48" t="str">
            <v>武侯区航中街店</v>
          </cell>
          <cell r="F48" t="str">
            <v>东南片区</v>
          </cell>
          <cell r="G48">
            <v>0.2</v>
          </cell>
          <cell r="H48">
            <v>2.558638</v>
          </cell>
          <cell r="I48">
            <v>1.951076</v>
          </cell>
          <cell r="J48">
            <v>0.857376920558881</v>
          </cell>
          <cell r="K48">
            <v>0.6176064</v>
          </cell>
          <cell r="L48">
            <v>449</v>
          </cell>
          <cell r="M48">
            <v>413</v>
          </cell>
          <cell r="N48">
            <v>56.99</v>
          </cell>
          <cell r="O48">
            <v>47.2415496368039</v>
          </cell>
          <cell r="P48">
            <v>297</v>
          </cell>
          <cell r="Q48">
            <v>318</v>
          </cell>
          <cell r="R48">
            <v>29</v>
          </cell>
          <cell r="S48">
            <v>27</v>
          </cell>
          <cell r="T48">
            <v>-2</v>
          </cell>
          <cell r="U48">
            <v>0</v>
          </cell>
          <cell r="V48">
            <v>-21</v>
          </cell>
          <cell r="W48">
            <v>0</v>
          </cell>
          <cell r="X48">
            <v>0.0707070707070707</v>
          </cell>
        </row>
        <row r="49">
          <cell r="B49">
            <v>12481</v>
          </cell>
          <cell r="C49" t="str">
            <v>唐静</v>
          </cell>
          <cell r="D49">
            <v>105396</v>
          </cell>
          <cell r="E49" t="str">
            <v>武侯区航中街店</v>
          </cell>
          <cell r="F49" t="str">
            <v>东南片区</v>
          </cell>
          <cell r="G49">
            <v>0.5</v>
          </cell>
          <cell r="H49">
            <v>2.409965</v>
          </cell>
          <cell r="I49">
            <v>2.268171</v>
          </cell>
          <cell r="J49">
            <v>0.757553578774266</v>
          </cell>
          <cell r="K49">
            <v>0.72564517</v>
          </cell>
          <cell r="L49">
            <v>432</v>
          </cell>
          <cell r="M49">
            <v>411</v>
          </cell>
          <cell r="N49">
            <v>55.79</v>
          </cell>
          <cell r="O49">
            <v>55.1866423357664</v>
          </cell>
          <cell r="P49">
            <v>297</v>
          </cell>
          <cell r="Q49">
            <v>277</v>
          </cell>
          <cell r="R49">
            <v>28</v>
          </cell>
          <cell r="S49">
            <v>28</v>
          </cell>
          <cell r="T49">
            <v>0</v>
          </cell>
          <cell r="U49">
            <v>12</v>
          </cell>
          <cell r="V49">
            <v>32</v>
          </cell>
          <cell r="W49">
            <v>36</v>
          </cell>
          <cell r="X49">
            <v>-0.0673400673400673</v>
          </cell>
        </row>
        <row r="50">
          <cell r="B50">
            <v>7369</v>
          </cell>
          <cell r="C50" t="str">
            <v>晏玲</v>
          </cell>
          <cell r="D50">
            <v>105396</v>
          </cell>
          <cell r="E50" t="str">
            <v>武侯区航中街店</v>
          </cell>
          <cell r="F50" t="str">
            <v>东南片区</v>
          </cell>
          <cell r="G50">
            <v>2.5</v>
          </cell>
          <cell r="H50">
            <v>3.094586</v>
          </cell>
          <cell r="I50">
            <v>2.904428</v>
          </cell>
          <cell r="J50">
            <v>0.94406256927085</v>
          </cell>
          <cell r="K50">
            <v>0.93949182</v>
          </cell>
          <cell r="L50">
            <v>480</v>
          </cell>
          <cell r="M50">
            <v>454</v>
          </cell>
          <cell r="N50">
            <v>64.47</v>
          </cell>
          <cell r="O50">
            <v>63.9741850220264</v>
          </cell>
          <cell r="P50">
            <v>338</v>
          </cell>
          <cell r="Q50">
            <v>320</v>
          </cell>
          <cell r="R50">
            <v>28</v>
          </cell>
          <cell r="S50">
            <v>27</v>
          </cell>
          <cell r="T50">
            <v>-1</v>
          </cell>
          <cell r="U50">
            <v>6</v>
          </cell>
          <cell r="V50">
            <v>24</v>
          </cell>
          <cell r="W50">
            <v>36</v>
          </cell>
          <cell r="X50">
            <v>-0.0532544378698225</v>
          </cell>
        </row>
        <row r="51">
          <cell r="B51">
            <v>6303</v>
          </cell>
          <cell r="C51" t="str">
            <v>高红华</v>
          </cell>
          <cell r="D51">
            <v>585</v>
          </cell>
          <cell r="E51" t="str">
            <v>羊子山西路店</v>
          </cell>
          <cell r="F51" t="str">
            <v>西北片区</v>
          </cell>
          <cell r="G51">
            <v>8.5</v>
          </cell>
          <cell r="H51">
            <v>9.50772</v>
          </cell>
          <cell r="I51">
            <v>6.235212</v>
          </cell>
          <cell r="J51">
            <v>2.78838330460199</v>
          </cell>
          <cell r="K51">
            <v>1.56385979</v>
          </cell>
          <cell r="L51">
            <v>1205</v>
          </cell>
          <cell r="M51">
            <v>952</v>
          </cell>
          <cell r="N51">
            <v>76.18</v>
          </cell>
          <cell r="O51">
            <v>65.4959243697479</v>
          </cell>
          <cell r="P51">
            <v>784</v>
          </cell>
          <cell r="Q51">
            <v>724</v>
          </cell>
          <cell r="R51">
            <v>28</v>
          </cell>
          <cell r="S51">
            <v>26</v>
          </cell>
          <cell r="T51">
            <v>-2</v>
          </cell>
          <cell r="U51">
            <v>6</v>
          </cell>
          <cell r="V51">
            <v>66</v>
          </cell>
          <cell r="W51">
            <v>48</v>
          </cell>
          <cell r="X51">
            <v>-0.076530612244898</v>
          </cell>
        </row>
        <row r="52">
          <cell r="B52">
            <v>12234</v>
          </cell>
          <cell r="C52" t="str">
            <v>李洋米</v>
          </cell>
          <cell r="D52">
            <v>105267</v>
          </cell>
          <cell r="E52" t="str">
            <v>蜀汉东路店</v>
          </cell>
          <cell r="F52" t="str">
            <v>西北片区</v>
          </cell>
          <cell r="G52">
            <v>0.7</v>
          </cell>
          <cell r="H52">
            <v>5.222729</v>
          </cell>
          <cell r="I52">
            <v>4.707713</v>
          </cell>
          <cell r="J52">
            <v>1.40067748706497</v>
          </cell>
          <cell r="K52">
            <v>1.15476983</v>
          </cell>
          <cell r="L52">
            <v>792</v>
          </cell>
          <cell r="M52">
            <v>837</v>
          </cell>
          <cell r="N52">
            <v>65.94</v>
          </cell>
          <cell r="O52">
            <v>56.2450776583035</v>
          </cell>
          <cell r="P52">
            <v>555</v>
          </cell>
          <cell r="Q52">
            <v>650</v>
          </cell>
          <cell r="R52">
            <v>27</v>
          </cell>
          <cell r="S52">
            <v>26</v>
          </cell>
          <cell r="T52">
            <v>-1</v>
          </cell>
          <cell r="U52">
            <v>12</v>
          </cell>
          <cell r="V52">
            <v>-83</v>
          </cell>
          <cell r="W52">
            <v>0</v>
          </cell>
          <cell r="X52">
            <v>0.171171171171171</v>
          </cell>
        </row>
        <row r="53">
          <cell r="B53">
            <v>12514</v>
          </cell>
          <cell r="C53" t="str">
            <v>龚诗清</v>
          </cell>
          <cell r="D53">
            <v>105267</v>
          </cell>
          <cell r="E53" t="str">
            <v>蜀汉东路店</v>
          </cell>
          <cell r="F53" t="str">
            <v>西北片区</v>
          </cell>
          <cell r="G53">
            <v>0.5</v>
          </cell>
          <cell r="H53">
            <v>3.216557</v>
          </cell>
          <cell r="I53">
            <v>3.38904</v>
          </cell>
          <cell r="J53">
            <v>0.744045774616979</v>
          </cell>
          <cell r="K53">
            <v>0.7721536</v>
          </cell>
          <cell r="L53">
            <v>729</v>
          </cell>
          <cell r="M53">
            <v>739</v>
          </cell>
          <cell r="N53">
            <v>44.12</v>
          </cell>
          <cell r="O53">
            <v>45.8598105548038</v>
          </cell>
          <cell r="P53">
            <v>520</v>
          </cell>
          <cell r="Q53">
            <v>557</v>
          </cell>
          <cell r="R53">
            <v>28</v>
          </cell>
          <cell r="S53">
            <v>28</v>
          </cell>
          <cell r="T53">
            <v>0</v>
          </cell>
          <cell r="U53">
            <v>12</v>
          </cell>
          <cell r="V53">
            <v>-25</v>
          </cell>
          <cell r="W53">
            <v>0</v>
          </cell>
          <cell r="X53">
            <v>0.0711538461538462</v>
          </cell>
        </row>
        <row r="54">
          <cell r="B54">
            <v>5457</v>
          </cell>
          <cell r="C54" t="str">
            <v>江月红</v>
          </cell>
          <cell r="D54">
            <v>105267</v>
          </cell>
          <cell r="E54" t="str">
            <v>蜀汉东路店</v>
          </cell>
          <cell r="F54" t="str">
            <v>西北片区</v>
          </cell>
          <cell r="G54">
            <v>8.5</v>
          </cell>
          <cell r="H54">
            <v>5.991277</v>
          </cell>
          <cell r="I54">
            <v>3.652233</v>
          </cell>
          <cell r="J54">
            <v>1.73537966836703</v>
          </cell>
          <cell r="K54">
            <v>1.0017539</v>
          </cell>
          <cell r="L54">
            <v>850</v>
          </cell>
          <cell r="M54">
            <v>652</v>
          </cell>
          <cell r="N54">
            <v>70.49</v>
          </cell>
          <cell r="O54">
            <v>56.0158435582822</v>
          </cell>
          <cell r="P54">
            <v>671</v>
          </cell>
          <cell r="Q54">
            <v>552</v>
          </cell>
          <cell r="R54">
            <v>29</v>
          </cell>
          <cell r="S54">
            <v>23</v>
          </cell>
          <cell r="T54">
            <v>-6</v>
          </cell>
          <cell r="U54">
            <v>6</v>
          </cell>
          <cell r="V54">
            <v>-14</v>
          </cell>
          <cell r="W54">
            <v>0</v>
          </cell>
          <cell r="X54">
            <v>-0.177347242921013</v>
          </cell>
        </row>
        <row r="55">
          <cell r="B55">
            <v>12539</v>
          </cell>
          <cell r="C55" t="str">
            <v>苏婷婷</v>
          </cell>
          <cell r="D55">
            <v>104838</v>
          </cell>
          <cell r="E55" t="str">
            <v>崇州蜀州中路店</v>
          </cell>
          <cell r="F55" t="str">
            <v>城郊二片</v>
          </cell>
          <cell r="G55">
            <v>0.4</v>
          </cell>
          <cell r="H55">
            <v>1.776315</v>
          </cell>
          <cell r="I55">
            <v>2.068292</v>
          </cell>
          <cell r="J55">
            <v>0.383751442316649</v>
          </cell>
          <cell r="K55">
            <v>0.42517947</v>
          </cell>
          <cell r="L55">
            <v>470</v>
          </cell>
          <cell r="M55">
            <v>482</v>
          </cell>
          <cell r="N55">
            <v>37.79</v>
          </cell>
          <cell r="O55">
            <v>42.910622406639</v>
          </cell>
          <cell r="P55">
            <v>368</v>
          </cell>
          <cell r="Q55">
            <v>468</v>
          </cell>
          <cell r="R55">
            <v>28</v>
          </cell>
          <cell r="S55">
            <v>29</v>
          </cell>
          <cell r="T55">
            <v>1</v>
          </cell>
          <cell r="U55">
            <v>12</v>
          </cell>
          <cell r="V55">
            <v>-88</v>
          </cell>
          <cell r="W55">
            <v>0</v>
          </cell>
          <cell r="X55">
            <v>0.271739130434783</v>
          </cell>
        </row>
        <row r="56">
          <cell r="B56">
            <v>12531</v>
          </cell>
          <cell r="C56" t="str">
            <v>沈艳洁</v>
          </cell>
          <cell r="D56">
            <v>104838</v>
          </cell>
          <cell r="E56" t="str">
            <v>崇州蜀州中路店</v>
          </cell>
          <cell r="F56" t="str">
            <v>城郊二片</v>
          </cell>
          <cell r="G56">
            <v>0.4</v>
          </cell>
          <cell r="H56">
            <v>1.914702</v>
          </cell>
          <cell r="I56">
            <v>2.169433</v>
          </cell>
          <cell r="J56">
            <v>0.436322627999977</v>
          </cell>
          <cell r="K56">
            <v>0.4499353</v>
          </cell>
          <cell r="L56">
            <v>469</v>
          </cell>
          <cell r="M56">
            <v>477</v>
          </cell>
          <cell r="N56">
            <v>40.83</v>
          </cell>
          <cell r="O56">
            <v>45.4807756813417</v>
          </cell>
          <cell r="P56">
            <v>397</v>
          </cell>
          <cell r="Q56">
            <v>440</v>
          </cell>
          <cell r="R56">
            <v>28</v>
          </cell>
          <cell r="S56">
            <v>29</v>
          </cell>
          <cell r="T56">
            <v>1</v>
          </cell>
          <cell r="U56">
            <v>12</v>
          </cell>
          <cell r="V56">
            <v>-31</v>
          </cell>
          <cell r="W56">
            <v>0</v>
          </cell>
          <cell r="X56">
            <v>0.10831234256927</v>
          </cell>
        </row>
        <row r="57">
          <cell r="B57">
            <v>11241</v>
          </cell>
          <cell r="C57" t="str">
            <v>郑娇</v>
          </cell>
          <cell r="D57">
            <v>104838</v>
          </cell>
          <cell r="E57" t="str">
            <v>崇州蜀州中路店</v>
          </cell>
          <cell r="F57" t="str">
            <v>城郊二片</v>
          </cell>
          <cell r="G57">
            <v>2.2</v>
          </cell>
          <cell r="H57">
            <v>3.948059</v>
          </cell>
          <cell r="I57">
            <v>2.816021</v>
          </cell>
          <cell r="J57">
            <v>0.98127155419597</v>
          </cell>
          <cell r="K57">
            <v>0.67239058</v>
          </cell>
          <cell r="L57">
            <v>581</v>
          </cell>
          <cell r="M57">
            <v>544</v>
          </cell>
          <cell r="N57">
            <v>67.75</v>
          </cell>
          <cell r="O57">
            <v>51.7650919117647</v>
          </cell>
          <cell r="P57">
            <v>518</v>
          </cell>
          <cell r="Q57">
            <v>497</v>
          </cell>
          <cell r="R57">
            <v>25</v>
          </cell>
          <cell r="S57">
            <v>27</v>
          </cell>
          <cell r="T57">
            <v>2</v>
          </cell>
          <cell r="U57">
            <v>6</v>
          </cell>
          <cell r="V57">
            <v>27</v>
          </cell>
          <cell r="W57">
            <v>36</v>
          </cell>
          <cell r="X57">
            <v>-0.0405405405405405</v>
          </cell>
        </row>
        <row r="58">
          <cell r="B58">
            <v>6537</v>
          </cell>
          <cell r="C58" t="str">
            <v>杨丽</v>
          </cell>
          <cell r="D58">
            <v>748</v>
          </cell>
          <cell r="E58" t="str">
            <v>大邑东街店</v>
          </cell>
          <cell r="F58" t="str">
            <v>大邑片区</v>
          </cell>
          <cell r="G58">
            <v>3.7</v>
          </cell>
          <cell r="H58">
            <v>8.928776</v>
          </cell>
          <cell r="I58">
            <v>4.683759</v>
          </cell>
          <cell r="J58">
            <v>2.44756953353998</v>
          </cell>
          <cell r="K58">
            <v>1.30932612</v>
          </cell>
          <cell r="L58">
            <v>1010</v>
          </cell>
          <cell r="M58">
            <v>612</v>
          </cell>
          <cell r="N58">
            <v>88.4</v>
          </cell>
          <cell r="O58">
            <v>76.5320098039216</v>
          </cell>
          <cell r="P58">
            <v>740</v>
          </cell>
          <cell r="Q58">
            <v>587</v>
          </cell>
          <cell r="R58">
            <v>28</v>
          </cell>
          <cell r="S58">
            <v>25</v>
          </cell>
          <cell r="T58">
            <v>-3</v>
          </cell>
          <cell r="U58">
            <v>6</v>
          </cell>
          <cell r="V58">
            <v>159</v>
          </cell>
          <cell r="W58">
            <v>72</v>
          </cell>
          <cell r="X58">
            <v>-0.206756756756757</v>
          </cell>
        </row>
        <row r="59">
          <cell r="B59">
            <v>4081</v>
          </cell>
          <cell r="C59" t="str">
            <v>黄梅</v>
          </cell>
          <cell r="D59">
            <v>104533</v>
          </cell>
          <cell r="E59" t="str">
            <v>大邑潘家街店</v>
          </cell>
          <cell r="F59" t="str">
            <v>大邑片区</v>
          </cell>
          <cell r="G59">
            <v>2.3</v>
          </cell>
          <cell r="H59">
            <v>4.543</v>
          </cell>
          <cell r="I59">
            <v>5.721423</v>
          </cell>
          <cell r="J59">
            <v>1.13206669090001</v>
          </cell>
          <cell r="K59">
            <v>1.46772209</v>
          </cell>
          <cell r="L59">
            <v>770</v>
          </cell>
          <cell r="M59">
            <v>1075</v>
          </cell>
          <cell r="N59">
            <v>58.99</v>
          </cell>
          <cell r="O59">
            <v>53.2225395348837</v>
          </cell>
          <cell r="P59">
            <v>646</v>
          </cell>
          <cell r="Q59">
            <v>845</v>
          </cell>
          <cell r="R59">
            <v>28</v>
          </cell>
          <cell r="S59">
            <v>30</v>
          </cell>
          <cell r="T59">
            <v>2</v>
          </cell>
          <cell r="U59">
            <v>6</v>
          </cell>
          <cell r="V59">
            <v>-193</v>
          </cell>
          <cell r="W59">
            <v>0</v>
          </cell>
          <cell r="X59">
            <v>0.308049535603715</v>
          </cell>
        </row>
        <row r="60">
          <cell r="B60">
            <v>12136</v>
          </cell>
          <cell r="C60" t="str">
            <v>闵巧</v>
          </cell>
          <cell r="D60">
            <v>104533</v>
          </cell>
          <cell r="E60" t="str">
            <v>大邑潘家街店</v>
          </cell>
          <cell r="F60" t="str">
            <v>大邑片区</v>
          </cell>
          <cell r="G60">
            <v>0.8</v>
          </cell>
          <cell r="H60">
            <v>3.884268</v>
          </cell>
          <cell r="I60">
            <v>4.54471</v>
          </cell>
          <cell r="J60">
            <v>1.02734781347998</v>
          </cell>
          <cell r="K60">
            <v>1.23232436</v>
          </cell>
          <cell r="L60">
            <v>708</v>
          </cell>
          <cell r="M60">
            <v>929</v>
          </cell>
          <cell r="N60">
            <v>54.86</v>
          </cell>
          <cell r="O60">
            <v>48.9204520990312</v>
          </cell>
          <cell r="P60">
            <v>573</v>
          </cell>
          <cell r="Q60">
            <v>738</v>
          </cell>
          <cell r="R60">
            <v>28</v>
          </cell>
          <cell r="S60">
            <v>29</v>
          </cell>
          <cell r="T60">
            <v>1</v>
          </cell>
          <cell r="U60">
            <v>12</v>
          </cell>
          <cell r="V60">
            <v>-153</v>
          </cell>
          <cell r="W60">
            <v>0</v>
          </cell>
          <cell r="X60">
            <v>0.287958115183246</v>
          </cell>
        </row>
        <row r="61">
          <cell r="B61">
            <v>12048</v>
          </cell>
          <cell r="C61" t="str">
            <v>李文静</v>
          </cell>
          <cell r="D61">
            <v>104430</v>
          </cell>
          <cell r="E61" t="str">
            <v>中和大道店</v>
          </cell>
          <cell r="F61" t="str">
            <v>东南片区</v>
          </cell>
          <cell r="G61">
            <v>1</v>
          </cell>
          <cell r="H61">
            <v>2.059909</v>
          </cell>
          <cell r="I61">
            <v>2.446877</v>
          </cell>
          <cell r="J61">
            <v>0.56315427510805</v>
          </cell>
          <cell r="K61">
            <v>0.57332073</v>
          </cell>
          <cell r="L61">
            <v>564</v>
          </cell>
          <cell r="M61">
            <v>562</v>
          </cell>
          <cell r="N61">
            <v>36.52</v>
          </cell>
          <cell r="O61">
            <v>43.5387366548043</v>
          </cell>
          <cell r="P61">
            <v>404</v>
          </cell>
          <cell r="Q61">
            <v>475</v>
          </cell>
          <cell r="R61">
            <v>27</v>
          </cell>
          <cell r="S61">
            <v>29</v>
          </cell>
          <cell r="T61">
            <v>2</v>
          </cell>
          <cell r="U61">
            <v>12</v>
          </cell>
          <cell r="V61">
            <v>-59</v>
          </cell>
          <cell r="W61">
            <v>0</v>
          </cell>
          <cell r="X61">
            <v>0.175742574257426</v>
          </cell>
        </row>
        <row r="62">
          <cell r="B62">
            <v>12397</v>
          </cell>
          <cell r="C62" t="str">
            <v>潘霞</v>
          </cell>
          <cell r="D62">
            <v>104430</v>
          </cell>
          <cell r="E62" t="str">
            <v>中和大道店</v>
          </cell>
          <cell r="F62" t="str">
            <v>东南片区</v>
          </cell>
          <cell r="G62">
            <v>0.5</v>
          </cell>
          <cell r="H62">
            <v>2.759786</v>
          </cell>
          <cell r="I62">
            <v>2.681136</v>
          </cell>
          <cell r="J62">
            <v>0.80060009409045</v>
          </cell>
          <cell r="K62">
            <v>0.77199926</v>
          </cell>
          <cell r="L62">
            <v>609</v>
          </cell>
          <cell r="M62">
            <v>596</v>
          </cell>
          <cell r="N62">
            <v>45.32</v>
          </cell>
          <cell r="O62">
            <v>44.9855033557047</v>
          </cell>
          <cell r="P62">
            <v>407</v>
          </cell>
          <cell r="Q62">
            <v>474</v>
          </cell>
          <cell r="R62">
            <v>27</v>
          </cell>
          <cell r="S62">
            <v>29</v>
          </cell>
          <cell r="T62">
            <v>2</v>
          </cell>
          <cell r="U62">
            <v>12</v>
          </cell>
          <cell r="V62">
            <v>-55</v>
          </cell>
          <cell r="W62">
            <v>0</v>
          </cell>
          <cell r="X62">
            <v>0.164619164619165</v>
          </cell>
        </row>
        <row r="63">
          <cell r="B63">
            <v>5665</v>
          </cell>
          <cell r="C63" t="str">
            <v>周红蓉</v>
          </cell>
          <cell r="D63">
            <v>104430</v>
          </cell>
          <cell r="E63" t="str">
            <v>中和大道店</v>
          </cell>
          <cell r="F63" t="str">
            <v>东南片区</v>
          </cell>
          <cell r="G63">
            <v>8.8</v>
          </cell>
          <cell r="H63">
            <v>3.370631</v>
          </cell>
          <cell r="I63">
            <v>3.2065</v>
          </cell>
          <cell r="J63">
            <v>0.799282448282089</v>
          </cell>
          <cell r="K63">
            <v>0.73624059</v>
          </cell>
          <cell r="L63">
            <v>591</v>
          </cell>
          <cell r="M63">
            <v>607</v>
          </cell>
          <cell r="N63">
            <v>57.03</v>
          </cell>
          <cell r="O63">
            <v>52.8253706754531</v>
          </cell>
          <cell r="P63">
            <v>445</v>
          </cell>
          <cell r="Q63">
            <v>505</v>
          </cell>
          <cell r="R63">
            <v>26</v>
          </cell>
          <cell r="S63">
            <v>28</v>
          </cell>
          <cell r="T63">
            <v>2</v>
          </cell>
          <cell r="U63">
            <v>6</v>
          </cell>
          <cell r="V63">
            <v>-54</v>
          </cell>
          <cell r="W63">
            <v>0</v>
          </cell>
          <cell r="X63">
            <v>0.134831460674157</v>
          </cell>
        </row>
        <row r="64">
          <cell r="B64">
            <v>12220</v>
          </cell>
          <cell r="C64" t="str">
            <v>何海燕</v>
          </cell>
          <cell r="D64">
            <v>104430</v>
          </cell>
          <cell r="E64" t="str">
            <v>中和大道店</v>
          </cell>
          <cell r="F64" t="str">
            <v>东南片区</v>
          </cell>
          <cell r="G64">
            <v>0.651411593099956</v>
          </cell>
          <cell r="H64">
            <v>2.180022</v>
          </cell>
          <cell r="I64">
            <v>0.589175</v>
          </cell>
          <cell r="J64">
            <v>0.565398913313699</v>
          </cell>
          <cell r="K64">
            <v>0.1464849</v>
          </cell>
          <cell r="L64">
            <v>493</v>
          </cell>
          <cell r="M64">
            <v>143</v>
          </cell>
          <cell r="N64">
            <v>44.22</v>
          </cell>
          <cell r="O64">
            <v>41.201048951049</v>
          </cell>
          <cell r="P64">
            <v>368</v>
          </cell>
          <cell r="Q64">
            <v>163</v>
          </cell>
          <cell r="R64">
            <v>27</v>
          </cell>
          <cell r="S64">
            <v>8</v>
          </cell>
          <cell r="T64">
            <v>-19</v>
          </cell>
          <cell r="U64">
            <v>12</v>
          </cell>
          <cell r="V64">
            <v>-41.962962962963</v>
          </cell>
          <cell r="W64">
            <v>0</v>
          </cell>
          <cell r="X64">
            <v>-0.557065217391304</v>
          </cell>
        </row>
        <row r="65">
          <cell r="B65">
            <v>12219</v>
          </cell>
          <cell r="C65" t="str">
            <v>黄淑琴</v>
          </cell>
          <cell r="D65">
            <v>104429</v>
          </cell>
          <cell r="E65" t="str">
            <v>大华街店</v>
          </cell>
          <cell r="F65" t="str">
            <v>西北片区</v>
          </cell>
          <cell r="G65">
            <v>0.7</v>
          </cell>
          <cell r="H65">
            <v>3.021083</v>
          </cell>
          <cell r="I65">
            <v>3.467493</v>
          </cell>
          <cell r="J65">
            <v>0.673352137515359</v>
          </cell>
          <cell r="K65">
            <v>0.67156205</v>
          </cell>
          <cell r="L65">
            <v>424</v>
          </cell>
          <cell r="M65">
            <v>475</v>
          </cell>
          <cell r="N65">
            <v>71.25</v>
          </cell>
          <cell r="O65">
            <v>72.9998526315789</v>
          </cell>
          <cell r="P65">
            <v>369</v>
          </cell>
          <cell r="Q65">
            <v>454</v>
          </cell>
          <cell r="R65">
            <v>29</v>
          </cell>
          <cell r="S65">
            <v>29</v>
          </cell>
          <cell r="T65">
            <v>0</v>
          </cell>
          <cell r="U65">
            <v>12</v>
          </cell>
          <cell r="V65">
            <v>-73</v>
          </cell>
          <cell r="W65">
            <v>0</v>
          </cell>
          <cell r="X65">
            <v>0.230352303523035</v>
          </cell>
        </row>
        <row r="66">
          <cell r="B66">
            <v>12441</v>
          </cell>
          <cell r="C66" t="str">
            <v>周倩</v>
          </cell>
          <cell r="D66">
            <v>104429</v>
          </cell>
          <cell r="E66" t="str">
            <v>大华街店</v>
          </cell>
          <cell r="F66" t="str">
            <v>西北片区</v>
          </cell>
          <cell r="G66">
            <v>0.5</v>
          </cell>
          <cell r="H66">
            <v>1.959216</v>
          </cell>
          <cell r="I66">
            <v>2.374981</v>
          </cell>
          <cell r="J66">
            <v>0.395607284969999</v>
          </cell>
          <cell r="K66">
            <v>0.36397629</v>
          </cell>
          <cell r="L66">
            <v>485</v>
          </cell>
          <cell r="M66">
            <v>498</v>
          </cell>
          <cell r="N66">
            <v>40.4</v>
          </cell>
          <cell r="O66">
            <v>47.6903815261044</v>
          </cell>
          <cell r="P66">
            <v>395</v>
          </cell>
          <cell r="Q66">
            <v>477</v>
          </cell>
          <cell r="R66">
            <v>30</v>
          </cell>
          <cell r="S66">
            <v>31</v>
          </cell>
          <cell r="T66">
            <v>1</v>
          </cell>
          <cell r="U66">
            <v>12</v>
          </cell>
          <cell r="V66">
            <v>-70</v>
          </cell>
          <cell r="W66">
            <v>0</v>
          </cell>
          <cell r="X66">
            <v>0.207594936708861</v>
          </cell>
        </row>
        <row r="67">
          <cell r="B67">
            <v>12255</v>
          </cell>
          <cell r="C67" t="str">
            <v>林禹帅</v>
          </cell>
          <cell r="D67">
            <v>104429</v>
          </cell>
          <cell r="E67" t="str">
            <v>大华街店</v>
          </cell>
          <cell r="F67" t="str">
            <v>西北片区</v>
          </cell>
          <cell r="G67">
            <v>0.7</v>
          </cell>
          <cell r="H67">
            <v>4.830665</v>
          </cell>
          <cell r="I67">
            <v>3.179501</v>
          </cell>
          <cell r="J67">
            <v>1.08010916678401</v>
          </cell>
          <cell r="K67">
            <v>0.31472068</v>
          </cell>
          <cell r="L67">
            <v>436</v>
          </cell>
          <cell r="M67">
            <v>432</v>
          </cell>
          <cell r="N67">
            <v>110.8</v>
          </cell>
          <cell r="O67">
            <v>73.5995601851852</v>
          </cell>
          <cell r="P67">
            <v>417</v>
          </cell>
          <cell r="Q67">
            <v>434</v>
          </cell>
          <cell r="R67">
            <v>29</v>
          </cell>
          <cell r="S67">
            <v>28</v>
          </cell>
          <cell r="T67">
            <v>-1</v>
          </cell>
          <cell r="U67">
            <v>12</v>
          </cell>
          <cell r="V67">
            <v>-5</v>
          </cell>
          <cell r="W67">
            <v>0</v>
          </cell>
          <cell r="X67">
            <v>0.0407673860911271</v>
          </cell>
        </row>
        <row r="68">
          <cell r="B68">
            <v>12530</v>
          </cell>
          <cell r="C68" t="str">
            <v>李茂霞</v>
          </cell>
          <cell r="D68">
            <v>104428</v>
          </cell>
          <cell r="E68" t="str">
            <v>崇州永康东路店</v>
          </cell>
          <cell r="F68" t="str">
            <v>城郊二片</v>
          </cell>
          <cell r="G68">
            <v>0.4</v>
          </cell>
          <cell r="H68">
            <v>2.606987</v>
          </cell>
          <cell r="I68">
            <v>2.773763</v>
          </cell>
          <cell r="J68">
            <v>0.748834474515379</v>
          </cell>
          <cell r="K68">
            <v>0.68514857</v>
          </cell>
          <cell r="L68">
            <v>533</v>
          </cell>
          <cell r="M68">
            <v>490</v>
          </cell>
          <cell r="N68">
            <v>48.91</v>
          </cell>
          <cell r="O68">
            <v>56.6074081632653</v>
          </cell>
          <cell r="P68">
            <v>403</v>
          </cell>
          <cell r="Q68">
            <v>458</v>
          </cell>
          <cell r="R68">
            <v>28</v>
          </cell>
          <cell r="S68">
            <v>28</v>
          </cell>
          <cell r="T68">
            <v>0</v>
          </cell>
          <cell r="U68">
            <v>12</v>
          </cell>
          <cell r="V68">
            <v>-43</v>
          </cell>
          <cell r="W68">
            <v>0</v>
          </cell>
          <cell r="X68">
            <v>0.136476426799007</v>
          </cell>
        </row>
        <row r="69">
          <cell r="B69">
            <v>11446</v>
          </cell>
          <cell r="C69" t="str">
            <v>杨菊</v>
          </cell>
          <cell r="D69">
            <v>104428</v>
          </cell>
          <cell r="E69" t="str">
            <v>崇州永康东路店</v>
          </cell>
          <cell r="F69" t="str">
            <v>城郊二片</v>
          </cell>
          <cell r="G69">
            <v>1.7</v>
          </cell>
          <cell r="H69">
            <v>3.658252</v>
          </cell>
          <cell r="I69">
            <v>3.971243</v>
          </cell>
          <cell r="J69">
            <v>0.90350420074993</v>
          </cell>
          <cell r="K69">
            <v>0.99341167</v>
          </cell>
          <cell r="L69">
            <v>572</v>
          </cell>
          <cell r="M69">
            <v>600</v>
          </cell>
          <cell r="N69">
            <v>63.96</v>
          </cell>
          <cell r="O69">
            <v>66.1873833333333</v>
          </cell>
          <cell r="P69">
            <v>481</v>
          </cell>
          <cell r="Q69">
            <v>536</v>
          </cell>
          <cell r="R69">
            <v>29</v>
          </cell>
          <cell r="S69">
            <v>29</v>
          </cell>
          <cell r="T69">
            <v>0</v>
          </cell>
          <cell r="U69">
            <v>8</v>
          </cell>
          <cell r="V69">
            <v>-47</v>
          </cell>
          <cell r="W69">
            <v>0</v>
          </cell>
          <cell r="X69">
            <v>0.114345114345114</v>
          </cell>
        </row>
        <row r="70">
          <cell r="B70">
            <v>6472</v>
          </cell>
          <cell r="C70" t="str">
            <v>胡建梅</v>
          </cell>
          <cell r="D70">
            <v>104428</v>
          </cell>
          <cell r="E70" t="str">
            <v>崇州永康东路店</v>
          </cell>
          <cell r="F70" t="str">
            <v>城郊二片</v>
          </cell>
          <cell r="G70">
            <v>8.4</v>
          </cell>
          <cell r="H70">
            <v>6.656908</v>
          </cell>
          <cell r="I70">
            <v>5.593793</v>
          </cell>
          <cell r="J70">
            <v>1.68040562698978</v>
          </cell>
          <cell r="K70">
            <v>1.32042348</v>
          </cell>
          <cell r="L70">
            <v>750</v>
          </cell>
          <cell r="M70">
            <v>675</v>
          </cell>
          <cell r="N70">
            <v>88.19</v>
          </cell>
          <cell r="O70">
            <v>82.8710074074074</v>
          </cell>
          <cell r="P70">
            <v>570</v>
          </cell>
          <cell r="Q70">
            <v>611</v>
          </cell>
          <cell r="R70">
            <v>28</v>
          </cell>
          <cell r="S70">
            <v>29</v>
          </cell>
          <cell r="T70">
            <v>1</v>
          </cell>
          <cell r="U70">
            <v>6</v>
          </cell>
          <cell r="V70">
            <v>-35</v>
          </cell>
          <cell r="W70">
            <v>0</v>
          </cell>
          <cell r="X70">
            <v>0.0719298245614035</v>
          </cell>
        </row>
        <row r="71">
          <cell r="B71">
            <v>4435</v>
          </cell>
          <cell r="C71" t="str">
            <v>黄兴中</v>
          </cell>
          <cell r="D71">
            <v>733</v>
          </cell>
          <cell r="E71" t="str">
            <v>双流区三强西街药店</v>
          </cell>
          <cell r="F71" t="str">
            <v>东南片区</v>
          </cell>
          <cell r="G71">
            <v>19.5</v>
          </cell>
          <cell r="H71">
            <v>4.551578</v>
          </cell>
          <cell r="I71">
            <v>3.294012</v>
          </cell>
          <cell r="J71">
            <v>1.41920372083399</v>
          </cell>
          <cell r="K71">
            <v>0.92773076</v>
          </cell>
          <cell r="L71">
            <v>797</v>
          </cell>
          <cell r="M71">
            <v>573</v>
          </cell>
          <cell r="N71">
            <v>57.05</v>
          </cell>
          <cell r="O71">
            <v>57.4871204188482</v>
          </cell>
          <cell r="P71">
            <v>611</v>
          </cell>
          <cell r="Q71">
            <v>474</v>
          </cell>
          <cell r="R71">
            <v>28</v>
          </cell>
          <cell r="S71">
            <v>29</v>
          </cell>
          <cell r="T71">
            <v>1</v>
          </cell>
          <cell r="U71">
            <v>6</v>
          </cell>
          <cell r="V71">
            <v>143</v>
          </cell>
          <cell r="W71">
            <v>72</v>
          </cell>
          <cell r="X71">
            <v>-0.224222585924714</v>
          </cell>
        </row>
        <row r="72">
          <cell r="B72">
            <v>12164</v>
          </cell>
          <cell r="C72" t="str">
            <v>刘建芳</v>
          </cell>
          <cell r="D72">
            <v>103639</v>
          </cell>
          <cell r="E72" t="str">
            <v>金马河路店</v>
          </cell>
          <cell r="F72" t="str">
            <v>东南片区</v>
          </cell>
          <cell r="G72">
            <v>0.8</v>
          </cell>
          <cell r="H72">
            <v>5.570233</v>
          </cell>
          <cell r="I72">
            <v>4.672557</v>
          </cell>
          <cell r="J72">
            <v>1.84440153455595</v>
          </cell>
          <cell r="K72">
            <v>1.49802223</v>
          </cell>
          <cell r="L72">
            <v>853</v>
          </cell>
          <cell r="M72">
            <v>850</v>
          </cell>
          <cell r="N72">
            <v>65.3</v>
          </cell>
          <cell r="O72">
            <v>54.9712588235294</v>
          </cell>
          <cell r="P72">
            <v>589</v>
          </cell>
          <cell r="Q72">
            <v>627</v>
          </cell>
          <cell r="R72">
            <v>29</v>
          </cell>
          <cell r="S72">
            <v>31</v>
          </cell>
          <cell r="T72">
            <v>2</v>
          </cell>
          <cell r="U72">
            <v>12</v>
          </cell>
          <cell r="V72">
            <v>-26</v>
          </cell>
          <cell r="W72">
            <v>0</v>
          </cell>
          <cell r="X72">
            <v>0.0645161290322581</v>
          </cell>
        </row>
        <row r="73">
          <cell r="B73">
            <v>12490</v>
          </cell>
          <cell r="C73" t="str">
            <v>梁景瑞</v>
          </cell>
          <cell r="D73">
            <v>707</v>
          </cell>
          <cell r="E73" t="str">
            <v>成华区万科路</v>
          </cell>
          <cell r="F73" t="str">
            <v>东南片区</v>
          </cell>
          <cell r="G73">
            <v>0.5</v>
          </cell>
          <cell r="H73">
            <v>2.346341</v>
          </cell>
          <cell r="I73">
            <v>2.193772</v>
          </cell>
          <cell r="J73">
            <v>0.727312489821841</v>
          </cell>
          <cell r="K73">
            <v>0.47495724</v>
          </cell>
          <cell r="L73">
            <v>630</v>
          </cell>
          <cell r="M73">
            <v>480</v>
          </cell>
          <cell r="N73">
            <v>36.68</v>
          </cell>
          <cell r="O73">
            <v>45.7035833333333</v>
          </cell>
          <cell r="P73">
            <v>422</v>
          </cell>
          <cell r="Q73">
            <v>407</v>
          </cell>
          <cell r="R73">
            <v>27</v>
          </cell>
          <cell r="S73">
            <v>25</v>
          </cell>
          <cell r="T73">
            <v>-2</v>
          </cell>
          <cell r="U73">
            <v>12</v>
          </cell>
          <cell r="V73">
            <v>27</v>
          </cell>
          <cell r="W73">
            <v>36</v>
          </cell>
          <cell r="X73">
            <v>-0.0355450236966825</v>
          </cell>
        </row>
        <row r="74">
          <cell r="B74">
            <v>12454</v>
          </cell>
          <cell r="C74" t="str">
            <v>韩守玉</v>
          </cell>
          <cell r="D74">
            <v>103639</v>
          </cell>
          <cell r="E74" t="str">
            <v>金马河路店</v>
          </cell>
          <cell r="F74" t="str">
            <v>东南片区</v>
          </cell>
          <cell r="G74">
            <v>0.5</v>
          </cell>
          <cell r="H74">
            <v>2.177191</v>
          </cell>
          <cell r="I74">
            <v>1.856387</v>
          </cell>
          <cell r="J74">
            <v>0.622939005220029</v>
          </cell>
          <cell r="K74">
            <v>0.3684022</v>
          </cell>
          <cell r="L74">
            <v>510</v>
          </cell>
          <cell r="M74">
            <v>478</v>
          </cell>
          <cell r="N74">
            <v>42.69</v>
          </cell>
          <cell r="O74">
            <v>38.8365481171548</v>
          </cell>
          <cell r="P74">
            <v>396</v>
          </cell>
          <cell r="Q74">
            <v>401</v>
          </cell>
          <cell r="R74">
            <v>28</v>
          </cell>
          <cell r="S74">
            <v>30</v>
          </cell>
          <cell r="T74">
            <v>2</v>
          </cell>
          <cell r="U74">
            <v>12</v>
          </cell>
          <cell r="V74">
            <v>7</v>
          </cell>
          <cell r="W74">
            <v>21</v>
          </cell>
          <cell r="X74">
            <v>0.0126262626262626</v>
          </cell>
        </row>
        <row r="75">
          <cell r="B75">
            <v>4325</v>
          </cell>
          <cell r="C75" t="str">
            <v>朱朝霞</v>
          </cell>
          <cell r="D75">
            <v>730</v>
          </cell>
          <cell r="E75" t="str">
            <v>新都新繁店</v>
          </cell>
          <cell r="F75" t="str">
            <v>西北片区</v>
          </cell>
          <cell r="G75">
            <v>7.7</v>
          </cell>
          <cell r="H75">
            <v>6.129223</v>
          </cell>
          <cell r="I75">
            <v>4.375503</v>
          </cell>
          <cell r="J75">
            <v>1.71744307851637</v>
          </cell>
          <cell r="K75">
            <v>1.10726397</v>
          </cell>
          <cell r="L75">
            <v>728</v>
          </cell>
          <cell r="M75">
            <v>606</v>
          </cell>
          <cell r="N75">
            <v>84.31</v>
          </cell>
          <cell r="O75">
            <v>72.2030198019802</v>
          </cell>
          <cell r="P75">
            <v>499</v>
          </cell>
          <cell r="Q75">
            <v>486</v>
          </cell>
          <cell r="R75">
            <v>29</v>
          </cell>
          <cell r="S75">
            <v>28</v>
          </cell>
          <cell r="T75">
            <v>-1</v>
          </cell>
          <cell r="U75">
            <v>6</v>
          </cell>
          <cell r="V75">
            <v>19</v>
          </cell>
          <cell r="W75">
            <v>36</v>
          </cell>
          <cell r="X75">
            <v>-0.0260521042084168</v>
          </cell>
        </row>
        <row r="76">
          <cell r="B76">
            <v>12449</v>
          </cell>
          <cell r="C76" t="str">
            <v>李雪梅</v>
          </cell>
          <cell r="D76">
            <v>103199</v>
          </cell>
          <cell r="E76" t="str">
            <v>西林一街店</v>
          </cell>
          <cell r="F76" t="str">
            <v>西北片区</v>
          </cell>
          <cell r="G76">
            <v>0.5</v>
          </cell>
          <cell r="H76">
            <v>3.55385</v>
          </cell>
          <cell r="I76">
            <v>3.315273</v>
          </cell>
          <cell r="J76">
            <v>0.765329360030024</v>
          </cell>
          <cell r="K76">
            <v>0.57554197</v>
          </cell>
          <cell r="L76">
            <v>1151</v>
          </cell>
          <cell r="M76">
            <v>1129</v>
          </cell>
          <cell r="N76">
            <v>30.88</v>
          </cell>
          <cell r="O76">
            <v>29.3646855624446</v>
          </cell>
          <cell r="P76">
            <v>586</v>
          </cell>
          <cell r="Q76">
            <v>644</v>
          </cell>
          <cell r="R76">
            <v>29</v>
          </cell>
          <cell r="S76">
            <v>31</v>
          </cell>
          <cell r="T76">
            <v>2</v>
          </cell>
          <cell r="U76">
            <v>12</v>
          </cell>
          <cell r="V76">
            <v>-46</v>
          </cell>
          <cell r="W76">
            <v>0</v>
          </cell>
          <cell r="X76">
            <v>0.0989761092150171</v>
          </cell>
        </row>
        <row r="77">
          <cell r="B77">
            <v>11796</v>
          </cell>
          <cell r="C77" t="str">
            <v>曾抗历</v>
          </cell>
          <cell r="D77">
            <v>103199</v>
          </cell>
          <cell r="E77" t="str">
            <v>西林一街店</v>
          </cell>
          <cell r="F77" t="str">
            <v>西北片区</v>
          </cell>
          <cell r="G77">
            <v>1.4</v>
          </cell>
          <cell r="H77">
            <v>7.316854</v>
          </cell>
          <cell r="I77">
            <v>5.695921</v>
          </cell>
          <cell r="J77">
            <v>2.23877912150195</v>
          </cell>
          <cell r="K77">
            <v>1.64274002</v>
          </cell>
          <cell r="L77">
            <v>1186</v>
          </cell>
          <cell r="M77">
            <v>1070</v>
          </cell>
          <cell r="N77">
            <v>60.89</v>
          </cell>
          <cell r="O77">
            <v>53.2329065420561</v>
          </cell>
          <cell r="P77">
            <v>670</v>
          </cell>
          <cell r="Q77">
            <v>724</v>
          </cell>
          <cell r="R77">
            <v>26</v>
          </cell>
          <cell r="S77">
            <v>29</v>
          </cell>
          <cell r="T77">
            <v>3</v>
          </cell>
          <cell r="U77">
            <v>8</v>
          </cell>
          <cell r="V77">
            <v>-46</v>
          </cell>
          <cell r="W77">
            <v>0</v>
          </cell>
          <cell r="X77">
            <v>0.0805970149253731</v>
          </cell>
        </row>
        <row r="78">
          <cell r="B78">
            <v>6306</v>
          </cell>
          <cell r="C78" t="str">
            <v>黄敏</v>
          </cell>
          <cell r="D78">
            <v>103199</v>
          </cell>
          <cell r="E78" t="str">
            <v>西林一街店</v>
          </cell>
          <cell r="F78" t="str">
            <v>西北片区</v>
          </cell>
          <cell r="G78">
            <v>2.7</v>
          </cell>
          <cell r="H78">
            <v>7.132931</v>
          </cell>
          <cell r="I78">
            <v>5.735902</v>
          </cell>
          <cell r="J78">
            <v>2.40951874608538</v>
          </cell>
          <cell r="K78">
            <v>1.97096515</v>
          </cell>
          <cell r="L78">
            <v>1383</v>
          </cell>
          <cell r="M78">
            <v>1251</v>
          </cell>
          <cell r="N78">
            <v>51.58</v>
          </cell>
          <cell r="O78">
            <v>45.8505355715428</v>
          </cell>
          <cell r="P78">
            <v>772</v>
          </cell>
          <cell r="Q78">
            <v>845</v>
          </cell>
          <cell r="R78">
            <v>29</v>
          </cell>
          <cell r="S78">
            <v>30</v>
          </cell>
          <cell r="T78">
            <v>1</v>
          </cell>
          <cell r="U78">
            <v>6</v>
          </cell>
          <cell r="V78">
            <v>-67</v>
          </cell>
          <cell r="W78">
            <v>0</v>
          </cell>
          <cell r="X78">
            <v>0.094559585492228</v>
          </cell>
        </row>
        <row r="79">
          <cell r="B79">
            <v>12528</v>
          </cell>
          <cell r="C79" t="str">
            <v>李丽</v>
          </cell>
          <cell r="D79">
            <v>103198</v>
          </cell>
          <cell r="E79" t="str">
            <v>贝森北路店</v>
          </cell>
          <cell r="F79" t="str">
            <v>西北片区</v>
          </cell>
          <cell r="G79">
            <v>0.4</v>
          </cell>
          <cell r="H79">
            <v>2.559679</v>
          </cell>
          <cell r="I79">
            <v>3.216024</v>
          </cell>
          <cell r="J79">
            <v>0.666059954673988</v>
          </cell>
          <cell r="K79">
            <v>0.74639973</v>
          </cell>
          <cell r="L79">
            <v>601</v>
          </cell>
          <cell r="M79">
            <v>744</v>
          </cell>
          <cell r="N79">
            <v>42.56</v>
          </cell>
          <cell r="O79">
            <v>43.2261290322581</v>
          </cell>
          <cell r="P79">
            <v>425</v>
          </cell>
          <cell r="Q79">
            <v>572</v>
          </cell>
          <cell r="R79">
            <v>27</v>
          </cell>
          <cell r="S79">
            <v>29</v>
          </cell>
          <cell r="T79">
            <v>2</v>
          </cell>
          <cell r="U79">
            <v>12</v>
          </cell>
          <cell r="V79">
            <v>-135</v>
          </cell>
          <cell r="W79">
            <v>0</v>
          </cell>
          <cell r="X79">
            <v>0.345882352941176</v>
          </cell>
        </row>
        <row r="80">
          <cell r="B80">
            <v>12480</v>
          </cell>
          <cell r="C80" t="str">
            <v>邓磊</v>
          </cell>
          <cell r="D80">
            <v>103198</v>
          </cell>
          <cell r="E80" t="str">
            <v>贝森北路店</v>
          </cell>
          <cell r="F80" t="str">
            <v>西北片区</v>
          </cell>
          <cell r="G80">
            <v>0.5</v>
          </cell>
          <cell r="H80">
            <v>3.807038</v>
          </cell>
          <cell r="I80">
            <v>3.611604</v>
          </cell>
          <cell r="J80">
            <v>0.898322968363972</v>
          </cell>
          <cell r="K80">
            <v>0.74971761</v>
          </cell>
          <cell r="L80">
            <v>866</v>
          </cell>
          <cell r="M80">
            <v>904</v>
          </cell>
          <cell r="N80">
            <v>43.96</v>
          </cell>
          <cell r="O80">
            <v>39.9513716814159</v>
          </cell>
          <cell r="P80">
            <v>582</v>
          </cell>
          <cell r="Q80">
            <v>660</v>
          </cell>
          <cell r="R80">
            <v>29</v>
          </cell>
          <cell r="S80">
            <v>29</v>
          </cell>
          <cell r="T80">
            <v>0</v>
          </cell>
          <cell r="U80">
            <v>12</v>
          </cell>
          <cell r="V80">
            <v>-66</v>
          </cell>
          <cell r="W80">
            <v>0</v>
          </cell>
          <cell r="X80">
            <v>0.134020618556701</v>
          </cell>
        </row>
        <row r="81">
          <cell r="B81">
            <v>12208</v>
          </cell>
          <cell r="C81" t="str">
            <v>何倩</v>
          </cell>
          <cell r="D81">
            <v>103198</v>
          </cell>
          <cell r="E81" t="str">
            <v>贝森北路店</v>
          </cell>
          <cell r="F81" t="str">
            <v>西北片区</v>
          </cell>
          <cell r="G81">
            <v>0.651411593099956</v>
          </cell>
          <cell r="H81">
            <v>5.591337</v>
          </cell>
          <cell r="I81">
            <v>1.465337</v>
          </cell>
          <cell r="J81">
            <v>1.31365606429996</v>
          </cell>
          <cell r="K81">
            <v>0.28699047</v>
          </cell>
          <cell r="L81">
            <v>1004</v>
          </cell>
          <cell r="M81">
            <v>300</v>
          </cell>
          <cell r="N81">
            <v>55.69</v>
          </cell>
          <cell r="O81">
            <v>48.8445666666667</v>
          </cell>
          <cell r="P81">
            <v>630</v>
          </cell>
          <cell r="Q81">
            <v>305</v>
          </cell>
          <cell r="R81">
            <v>28</v>
          </cell>
          <cell r="S81">
            <v>12</v>
          </cell>
          <cell r="T81">
            <v>-16</v>
          </cell>
          <cell r="U81">
            <v>12</v>
          </cell>
          <cell r="V81">
            <v>-23</v>
          </cell>
          <cell r="W81">
            <v>0</v>
          </cell>
          <cell r="X81">
            <v>-0.515873015873016</v>
          </cell>
        </row>
        <row r="82">
          <cell r="B82">
            <v>12508</v>
          </cell>
          <cell r="C82" t="str">
            <v>彭晓媛</v>
          </cell>
          <cell r="D82">
            <v>103198</v>
          </cell>
          <cell r="E82" t="str">
            <v>贝森北路店</v>
          </cell>
          <cell r="F82" t="str">
            <v>西北片区</v>
          </cell>
          <cell r="G82">
            <v>0.5</v>
          </cell>
          <cell r="H82">
            <v>4.282537</v>
          </cell>
          <cell r="I82">
            <v>4.207705</v>
          </cell>
          <cell r="J82">
            <v>0.90243734945561</v>
          </cell>
          <cell r="K82">
            <v>0.94725055</v>
          </cell>
          <cell r="L82">
            <v>920</v>
          </cell>
          <cell r="M82">
            <v>788</v>
          </cell>
          <cell r="N82">
            <v>46.55</v>
          </cell>
          <cell r="O82">
            <v>53.3972715736041</v>
          </cell>
          <cell r="P82">
            <v>617</v>
          </cell>
          <cell r="Q82">
            <v>644</v>
          </cell>
          <cell r="R82">
            <v>28</v>
          </cell>
          <cell r="S82">
            <v>28</v>
          </cell>
          <cell r="T82">
            <v>0</v>
          </cell>
          <cell r="U82">
            <v>12</v>
          </cell>
          <cell r="V82">
            <v>-15</v>
          </cell>
          <cell r="W82">
            <v>0</v>
          </cell>
          <cell r="X82">
            <v>0.0437601296596434</v>
          </cell>
        </row>
        <row r="83">
          <cell r="B83">
            <v>12566</v>
          </cell>
          <cell r="C83" t="str">
            <v>廖文莉</v>
          </cell>
          <cell r="D83">
            <v>385</v>
          </cell>
          <cell r="E83" t="str">
            <v>新津五津西路店</v>
          </cell>
          <cell r="F83" t="str">
            <v>新津片区</v>
          </cell>
          <cell r="G83">
            <v>0.4</v>
          </cell>
          <cell r="H83">
            <v>7.67364</v>
          </cell>
          <cell r="I83">
            <v>4.667623</v>
          </cell>
          <cell r="J83">
            <v>1.86808895055734</v>
          </cell>
          <cell r="K83">
            <v>1.12120736</v>
          </cell>
          <cell r="L83">
            <v>986</v>
          </cell>
          <cell r="M83">
            <v>773</v>
          </cell>
          <cell r="N83">
            <v>77.83</v>
          </cell>
          <cell r="O83">
            <v>60.3832212160414</v>
          </cell>
          <cell r="P83">
            <v>612</v>
          </cell>
          <cell r="Q83">
            <v>570</v>
          </cell>
          <cell r="R83">
            <v>27</v>
          </cell>
          <cell r="S83">
            <v>28</v>
          </cell>
          <cell r="T83">
            <v>1</v>
          </cell>
          <cell r="U83">
            <v>12</v>
          </cell>
          <cell r="V83">
            <v>54</v>
          </cell>
          <cell r="W83">
            <v>48</v>
          </cell>
          <cell r="X83">
            <v>-0.0686274509803922</v>
          </cell>
        </row>
        <row r="84">
          <cell r="B84">
            <v>12347</v>
          </cell>
          <cell r="C84" t="str">
            <v>邹加露</v>
          </cell>
          <cell r="D84">
            <v>102935</v>
          </cell>
          <cell r="E84" t="str">
            <v>童子街店</v>
          </cell>
          <cell r="F84" t="str">
            <v>城中片区</v>
          </cell>
          <cell r="G84">
            <v>0.6</v>
          </cell>
          <cell r="H84">
            <v>3.314924</v>
          </cell>
          <cell r="I84">
            <v>2.665453</v>
          </cell>
          <cell r="J84">
            <v>1.06810657791542</v>
          </cell>
          <cell r="K84">
            <v>0.79392684</v>
          </cell>
          <cell r="L84">
            <v>619</v>
          </cell>
          <cell r="M84">
            <v>585</v>
          </cell>
          <cell r="N84">
            <v>53.55</v>
          </cell>
          <cell r="O84">
            <v>45.5632991452991</v>
          </cell>
          <cell r="P84">
            <v>413</v>
          </cell>
          <cell r="Q84">
            <v>476</v>
          </cell>
          <cell r="R84">
            <v>26</v>
          </cell>
          <cell r="S84">
            <v>27</v>
          </cell>
          <cell r="T84">
            <v>1</v>
          </cell>
          <cell r="U84">
            <v>12</v>
          </cell>
          <cell r="V84">
            <v>-51</v>
          </cell>
          <cell r="W84">
            <v>0</v>
          </cell>
          <cell r="X84">
            <v>0.152542372881356</v>
          </cell>
        </row>
        <row r="85">
          <cell r="B85">
            <v>11844</v>
          </cell>
          <cell r="C85" t="str">
            <v>刘明慧</v>
          </cell>
          <cell r="D85">
            <v>102935</v>
          </cell>
          <cell r="E85" t="str">
            <v>童子街店</v>
          </cell>
          <cell r="F85" t="str">
            <v>城中片区</v>
          </cell>
          <cell r="G85">
            <v>1.3</v>
          </cell>
          <cell r="H85">
            <v>4.238332</v>
          </cell>
          <cell r="I85">
            <v>3.623145</v>
          </cell>
          <cell r="J85">
            <v>1.349168581505</v>
          </cell>
          <cell r="K85">
            <v>1.10297952</v>
          </cell>
          <cell r="L85">
            <v>724</v>
          </cell>
          <cell r="M85">
            <v>660</v>
          </cell>
          <cell r="N85">
            <v>58.54</v>
          </cell>
          <cell r="O85">
            <v>54.8961363636364</v>
          </cell>
          <cell r="P85">
            <v>480</v>
          </cell>
          <cell r="Q85">
            <v>500</v>
          </cell>
          <cell r="R85">
            <v>26</v>
          </cell>
          <cell r="S85">
            <v>30</v>
          </cell>
          <cell r="T85">
            <v>4</v>
          </cell>
          <cell r="U85">
            <v>8</v>
          </cell>
          <cell r="V85">
            <v>-12</v>
          </cell>
          <cell r="W85">
            <v>0</v>
          </cell>
          <cell r="X85">
            <v>0.0416666666666667</v>
          </cell>
        </row>
        <row r="86">
          <cell r="B86">
            <v>12556</v>
          </cell>
          <cell r="C86" t="str">
            <v>赵芃妤</v>
          </cell>
          <cell r="D86">
            <v>102567</v>
          </cell>
          <cell r="E86" t="str">
            <v>武阳西路店</v>
          </cell>
          <cell r="F86" t="str">
            <v>新津片区</v>
          </cell>
          <cell r="G86">
            <v>0.4</v>
          </cell>
          <cell r="H86">
            <v>2.586563</v>
          </cell>
          <cell r="I86">
            <v>1.576442</v>
          </cell>
          <cell r="J86">
            <v>0.69682305870006</v>
          </cell>
          <cell r="K86">
            <v>0.39968219</v>
          </cell>
          <cell r="L86">
            <v>404</v>
          </cell>
          <cell r="M86">
            <v>283</v>
          </cell>
          <cell r="N86">
            <v>64.02</v>
          </cell>
          <cell r="O86">
            <v>55.7046643109541</v>
          </cell>
          <cell r="P86">
            <v>364</v>
          </cell>
          <cell r="Q86">
            <v>308</v>
          </cell>
          <cell r="R86">
            <v>25</v>
          </cell>
          <cell r="S86">
            <v>24</v>
          </cell>
          <cell r="T86">
            <v>-1</v>
          </cell>
          <cell r="U86">
            <v>12</v>
          </cell>
          <cell r="V86">
            <v>53</v>
          </cell>
          <cell r="W86">
            <v>48</v>
          </cell>
          <cell r="X86">
            <v>-0.153846153846154</v>
          </cell>
        </row>
        <row r="87">
          <cell r="B87">
            <v>12213</v>
          </cell>
          <cell r="C87" t="str">
            <v>汤艺</v>
          </cell>
          <cell r="D87">
            <v>733</v>
          </cell>
          <cell r="E87" t="str">
            <v>双流区三强西街药店</v>
          </cell>
          <cell r="F87" t="str">
            <v>东南片区</v>
          </cell>
          <cell r="G87">
            <v>0.7</v>
          </cell>
          <cell r="H87">
            <v>3.235675</v>
          </cell>
          <cell r="I87">
            <v>2.378329</v>
          </cell>
          <cell r="J87">
            <v>0.93921994949995</v>
          </cell>
          <cell r="K87">
            <v>0.68911449</v>
          </cell>
          <cell r="L87">
            <v>733</v>
          </cell>
          <cell r="M87">
            <v>519</v>
          </cell>
          <cell r="N87">
            <v>44.14</v>
          </cell>
          <cell r="O87">
            <v>45.8252215799615</v>
          </cell>
          <cell r="P87">
            <v>541</v>
          </cell>
          <cell r="Q87">
            <v>463</v>
          </cell>
          <cell r="R87">
            <v>29</v>
          </cell>
          <cell r="S87">
            <v>28</v>
          </cell>
          <cell r="T87">
            <v>-1</v>
          </cell>
          <cell r="U87">
            <v>12</v>
          </cell>
          <cell r="V87">
            <v>71</v>
          </cell>
          <cell r="W87">
            <v>36</v>
          </cell>
          <cell r="X87">
            <v>-0.144177449168207</v>
          </cell>
        </row>
        <row r="88">
          <cell r="B88">
            <v>4117</v>
          </cell>
          <cell r="C88" t="str">
            <v>代志斌</v>
          </cell>
          <cell r="D88">
            <v>102934</v>
          </cell>
          <cell r="E88" t="str">
            <v>银河北街店</v>
          </cell>
          <cell r="F88" t="str">
            <v>西北片区</v>
          </cell>
          <cell r="G88">
            <v>13.4</v>
          </cell>
          <cell r="H88">
            <v>8.693807</v>
          </cell>
          <cell r="I88">
            <v>6.594</v>
          </cell>
          <cell r="J88">
            <v>1.89197161293672</v>
          </cell>
          <cell r="K88">
            <v>1.50051026</v>
          </cell>
          <cell r="L88">
            <v>986</v>
          </cell>
          <cell r="M88">
            <v>840</v>
          </cell>
          <cell r="N88">
            <v>87.69</v>
          </cell>
          <cell r="O88">
            <v>78.5</v>
          </cell>
          <cell r="P88">
            <v>682</v>
          </cell>
          <cell r="Q88">
            <v>725</v>
          </cell>
          <cell r="R88">
            <v>26</v>
          </cell>
          <cell r="S88">
            <v>27</v>
          </cell>
          <cell r="T88">
            <v>1</v>
          </cell>
          <cell r="U88">
            <v>6</v>
          </cell>
          <cell r="V88">
            <v>-37</v>
          </cell>
          <cell r="W88">
            <v>0</v>
          </cell>
          <cell r="X88">
            <v>0.063049853372434</v>
          </cell>
        </row>
        <row r="89">
          <cell r="B89">
            <v>12185</v>
          </cell>
          <cell r="C89" t="str">
            <v>杨红</v>
          </cell>
          <cell r="D89">
            <v>102934</v>
          </cell>
          <cell r="E89" t="str">
            <v>银河北街店</v>
          </cell>
          <cell r="F89" t="str">
            <v>西北片区</v>
          </cell>
          <cell r="G89">
            <v>0.8</v>
          </cell>
          <cell r="H89">
            <v>6.486686</v>
          </cell>
          <cell r="I89">
            <v>5.773543</v>
          </cell>
          <cell r="J89">
            <v>1.80045089093593</v>
          </cell>
          <cell r="K89">
            <v>1.41348067</v>
          </cell>
          <cell r="L89">
            <v>903</v>
          </cell>
          <cell r="M89">
            <v>862</v>
          </cell>
          <cell r="N89">
            <v>71.83</v>
          </cell>
          <cell r="O89">
            <v>66.9784570765661</v>
          </cell>
          <cell r="P89">
            <v>644</v>
          </cell>
          <cell r="Q89">
            <v>667</v>
          </cell>
          <cell r="R89">
            <v>29</v>
          </cell>
          <cell r="S89">
            <v>26</v>
          </cell>
          <cell r="T89">
            <v>-3</v>
          </cell>
          <cell r="U89">
            <v>12</v>
          </cell>
          <cell r="V89">
            <v>-11</v>
          </cell>
          <cell r="W89">
            <v>0</v>
          </cell>
          <cell r="X89">
            <v>0.0357142857142857</v>
          </cell>
        </row>
        <row r="90">
          <cell r="B90">
            <v>12473</v>
          </cell>
          <cell r="C90" t="str">
            <v>谢坤秀</v>
          </cell>
          <cell r="D90">
            <v>102934</v>
          </cell>
          <cell r="E90" t="str">
            <v>银河北街店</v>
          </cell>
          <cell r="F90" t="str">
            <v>西北片区</v>
          </cell>
          <cell r="G90">
            <v>0.5</v>
          </cell>
          <cell r="H90">
            <v>3.971471</v>
          </cell>
          <cell r="I90">
            <v>3.427496</v>
          </cell>
          <cell r="J90">
            <v>1.0144238719698</v>
          </cell>
          <cell r="K90">
            <v>0.71298644</v>
          </cell>
          <cell r="L90">
            <v>747</v>
          </cell>
          <cell r="M90">
            <v>640</v>
          </cell>
          <cell r="N90">
            <v>53.17</v>
          </cell>
          <cell r="O90">
            <v>53.554625</v>
          </cell>
          <cell r="P90">
            <v>522</v>
          </cell>
          <cell r="Q90">
            <v>537</v>
          </cell>
          <cell r="R90">
            <v>25</v>
          </cell>
          <cell r="S90">
            <v>29</v>
          </cell>
          <cell r="T90">
            <v>4</v>
          </cell>
          <cell r="U90">
            <v>12</v>
          </cell>
          <cell r="V90">
            <v>-3</v>
          </cell>
          <cell r="W90">
            <v>0</v>
          </cell>
          <cell r="X90">
            <v>0.028735632183908</v>
          </cell>
        </row>
        <row r="91">
          <cell r="B91">
            <v>12189</v>
          </cell>
          <cell r="C91" t="str">
            <v>许宗瑜</v>
          </cell>
          <cell r="D91">
            <v>712</v>
          </cell>
          <cell r="E91" t="str">
            <v>成华区华泰路</v>
          </cell>
          <cell r="F91" t="str">
            <v>东南片区</v>
          </cell>
          <cell r="G91">
            <v>0.7</v>
          </cell>
          <cell r="H91">
            <v>6.832521</v>
          </cell>
          <cell r="I91">
            <v>3.877303</v>
          </cell>
          <cell r="J91">
            <v>2.14320027009471</v>
          </cell>
          <cell r="K91">
            <v>1.16539278</v>
          </cell>
          <cell r="L91">
            <v>1145</v>
          </cell>
          <cell r="M91">
            <v>869</v>
          </cell>
          <cell r="N91">
            <v>59.67</v>
          </cell>
          <cell r="O91">
            <v>44.6179861910242</v>
          </cell>
          <cell r="P91">
            <v>720</v>
          </cell>
          <cell r="Q91">
            <v>590</v>
          </cell>
          <cell r="R91">
            <v>28</v>
          </cell>
          <cell r="S91">
            <v>28</v>
          </cell>
          <cell r="T91">
            <v>0</v>
          </cell>
          <cell r="U91">
            <v>12</v>
          </cell>
          <cell r="V91">
            <v>142</v>
          </cell>
          <cell r="W91">
            <v>72</v>
          </cell>
          <cell r="X91">
            <v>-0.180555555555556</v>
          </cell>
        </row>
        <row r="92">
          <cell r="B92">
            <v>4311</v>
          </cell>
          <cell r="C92" t="str">
            <v>马雪</v>
          </cell>
          <cell r="D92">
            <v>102479</v>
          </cell>
          <cell r="E92" t="str">
            <v>劼人路店</v>
          </cell>
          <cell r="F92" t="str">
            <v>城中片区</v>
          </cell>
          <cell r="G92">
            <v>10.5</v>
          </cell>
          <cell r="H92">
            <v>6.490652</v>
          </cell>
          <cell r="I92">
            <v>4.997205</v>
          </cell>
          <cell r="J92">
            <v>1.75624858747988</v>
          </cell>
          <cell r="K92">
            <v>1.37113036</v>
          </cell>
          <cell r="L92">
            <v>1056</v>
          </cell>
          <cell r="M92">
            <v>1022</v>
          </cell>
          <cell r="N92">
            <v>61.5</v>
          </cell>
          <cell r="O92">
            <v>48.8963307240705</v>
          </cell>
          <cell r="P92">
            <v>708</v>
          </cell>
          <cell r="Q92">
            <v>677</v>
          </cell>
          <cell r="R92">
            <v>28</v>
          </cell>
          <cell r="S92">
            <v>27</v>
          </cell>
          <cell r="T92">
            <v>-1</v>
          </cell>
          <cell r="U92">
            <v>6</v>
          </cell>
          <cell r="V92">
            <v>37</v>
          </cell>
          <cell r="W92">
            <v>36</v>
          </cell>
          <cell r="X92">
            <v>-0.0437853107344633</v>
          </cell>
        </row>
        <row r="93">
          <cell r="B93">
            <v>6251</v>
          </cell>
          <cell r="C93" t="str">
            <v>薛燕</v>
          </cell>
          <cell r="D93">
            <v>102567</v>
          </cell>
          <cell r="E93" t="str">
            <v>武阳西路店</v>
          </cell>
          <cell r="F93" t="str">
            <v>新津片区</v>
          </cell>
          <cell r="G93">
            <v>8.5</v>
          </cell>
          <cell r="H93">
            <v>2.804414</v>
          </cell>
          <cell r="I93">
            <v>2.461727</v>
          </cell>
          <cell r="J93">
            <v>0.71196657999999</v>
          </cell>
          <cell r="K93">
            <v>0.58514838</v>
          </cell>
          <cell r="L93">
            <v>358</v>
          </cell>
          <cell r="M93">
            <v>378</v>
          </cell>
          <cell r="N93">
            <v>78.34</v>
          </cell>
          <cell r="O93">
            <v>65.1250529100529</v>
          </cell>
          <cell r="P93">
            <v>321</v>
          </cell>
          <cell r="Q93">
            <v>398</v>
          </cell>
          <cell r="R93">
            <v>26</v>
          </cell>
          <cell r="S93">
            <v>28</v>
          </cell>
          <cell r="T93">
            <v>2</v>
          </cell>
          <cell r="U93">
            <v>6</v>
          </cell>
          <cell r="V93">
            <v>-71</v>
          </cell>
          <cell r="W93">
            <v>0</v>
          </cell>
          <cell r="X93">
            <v>0.2398753894081</v>
          </cell>
        </row>
        <row r="94">
          <cell r="B94">
            <v>4196</v>
          </cell>
          <cell r="C94" t="str">
            <v>李红梅</v>
          </cell>
          <cell r="D94">
            <v>102567</v>
          </cell>
          <cell r="E94" t="str">
            <v>武阳西路店</v>
          </cell>
          <cell r="F94" t="str">
            <v>新津片区</v>
          </cell>
          <cell r="G94">
            <v>14.4</v>
          </cell>
          <cell r="H94">
            <v>3.463634</v>
          </cell>
          <cell r="I94">
            <v>2.463304</v>
          </cell>
          <cell r="J94">
            <v>0.87810639100603</v>
          </cell>
          <cell r="K94">
            <v>0.57301139</v>
          </cell>
          <cell r="L94">
            <v>474</v>
          </cell>
          <cell r="M94">
            <v>406</v>
          </cell>
          <cell r="N94">
            <v>73.07</v>
          </cell>
          <cell r="O94">
            <v>60.6725123152709</v>
          </cell>
          <cell r="P94">
            <v>437</v>
          </cell>
          <cell r="Q94">
            <v>455</v>
          </cell>
          <cell r="R94">
            <v>26</v>
          </cell>
          <cell r="S94">
            <v>28</v>
          </cell>
          <cell r="T94">
            <v>2</v>
          </cell>
          <cell r="U94">
            <v>6</v>
          </cell>
          <cell r="V94">
            <v>-12</v>
          </cell>
          <cell r="W94">
            <v>0</v>
          </cell>
          <cell r="X94">
            <v>0.0411899313501144</v>
          </cell>
        </row>
        <row r="95">
          <cell r="B95">
            <v>12476</v>
          </cell>
          <cell r="C95" t="str">
            <v>周小微</v>
          </cell>
          <cell r="D95">
            <v>399</v>
          </cell>
          <cell r="E95" t="str">
            <v>天久北巷店</v>
          </cell>
          <cell r="F95" t="str">
            <v>东南片区</v>
          </cell>
          <cell r="G95">
            <v>0.5</v>
          </cell>
          <cell r="H95">
            <v>3.022057</v>
          </cell>
          <cell r="I95">
            <v>2.761336</v>
          </cell>
          <cell r="J95">
            <v>0.733306724607949</v>
          </cell>
          <cell r="K95">
            <v>0.61310714</v>
          </cell>
          <cell r="L95">
            <v>757</v>
          </cell>
          <cell r="M95">
            <v>589</v>
          </cell>
          <cell r="N95">
            <v>39.92</v>
          </cell>
          <cell r="O95">
            <v>46.881765704584</v>
          </cell>
          <cell r="P95">
            <v>516</v>
          </cell>
          <cell r="Q95">
            <v>487</v>
          </cell>
          <cell r="R95">
            <v>25</v>
          </cell>
          <cell r="S95">
            <v>26</v>
          </cell>
          <cell r="T95">
            <v>1</v>
          </cell>
          <cell r="U95">
            <v>12</v>
          </cell>
          <cell r="V95">
            <v>41</v>
          </cell>
          <cell r="W95">
            <v>0</v>
          </cell>
          <cell r="X95">
            <v>-0.0562015503875969</v>
          </cell>
        </row>
        <row r="96">
          <cell r="B96">
            <v>4569</v>
          </cell>
          <cell r="C96" t="str">
            <v>王旭</v>
          </cell>
          <cell r="D96">
            <v>102565</v>
          </cell>
          <cell r="E96" t="str">
            <v>佳灵路店</v>
          </cell>
          <cell r="F96" t="str">
            <v>西北片区</v>
          </cell>
          <cell r="G96">
            <v>8.5</v>
          </cell>
          <cell r="H96">
            <v>0.00341</v>
          </cell>
          <cell r="I96">
            <v>0.015632</v>
          </cell>
          <cell r="J96">
            <v>0.00179185</v>
          </cell>
          <cell r="K96">
            <v>0.001189</v>
          </cell>
          <cell r="L96">
            <v>2</v>
          </cell>
          <cell r="M96">
            <v>3</v>
          </cell>
          <cell r="N96">
            <v>17.05</v>
          </cell>
          <cell r="O96">
            <v>52.1066666666667</v>
          </cell>
          <cell r="P96">
            <v>2</v>
          </cell>
          <cell r="Q96">
            <v>3</v>
          </cell>
          <cell r="R96">
            <v>2</v>
          </cell>
          <cell r="S96">
            <v>3</v>
          </cell>
          <cell r="T96">
            <v>1</v>
          </cell>
          <cell r="U96">
            <v>6</v>
          </cell>
          <cell r="V96">
            <v>5</v>
          </cell>
          <cell r="W96">
            <v>0</v>
          </cell>
          <cell r="X96">
            <v>0.5</v>
          </cell>
        </row>
        <row r="97">
          <cell r="B97">
            <v>11686</v>
          </cell>
          <cell r="C97" t="str">
            <v>王婷</v>
          </cell>
          <cell r="D97">
            <v>102565</v>
          </cell>
          <cell r="E97" t="str">
            <v>佳灵路店</v>
          </cell>
          <cell r="F97" t="str">
            <v>西北片区</v>
          </cell>
          <cell r="G97">
            <v>1.5</v>
          </cell>
          <cell r="H97">
            <v>5.993355</v>
          </cell>
          <cell r="I97">
            <v>5.283812</v>
          </cell>
          <cell r="J97">
            <v>1.72341495870598</v>
          </cell>
          <cell r="K97">
            <v>1.41427638</v>
          </cell>
          <cell r="L97">
            <v>993</v>
          </cell>
          <cell r="M97">
            <v>906</v>
          </cell>
          <cell r="N97">
            <v>60.36</v>
          </cell>
          <cell r="O97">
            <v>58.3202207505519</v>
          </cell>
          <cell r="P97">
            <v>657</v>
          </cell>
          <cell r="Q97">
            <v>664</v>
          </cell>
          <cell r="R97">
            <v>28</v>
          </cell>
          <cell r="S97">
            <v>30</v>
          </cell>
          <cell r="T97">
            <v>2</v>
          </cell>
          <cell r="U97">
            <v>8</v>
          </cell>
          <cell r="V97">
            <v>1</v>
          </cell>
          <cell r="W97">
            <v>5</v>
          </cell>
          <cell r="X97">
            <v>0.0106544901065449</v>
          </cell>
        </row>
        <row r="98">
          <cell r="B98">
            <v>4028</v>
          </cell>
          <cell r="C98" t="str">
            <v>田兰</v>
          </cell>
          <cell r="D98">
            <v>746</v>
          </cell>
          <cell r="E98" t="str">
            <v>大邑内蒙古桃源店</v>
          </cell>
          <cell r="F98" t="str">
            <v>大邑片区</v>
          </cell>
          <cell r="G98">
            <v>10.5</v>
          </cell>
          <cell r="H98">
            <v>6.963519</v>
          </cell>
          <cell r="I98">
            <v>5.65602</v>
          </cell>
          <cell r="J98">
            <v>1.93736995956348</v>
          </cell>
          <cell r="K98">
            <v>1.32251635</v>
          </cell>
          <cell r="L98">
            <v>947</v>
          </cell>
          <cell r="M98">
            <v>830</v>
          </cell>
          <cell r="N98">
            <v>70.49</v>
          </cell>
          <cell r="O98">
            <v>68.1448192771084</v>
          </cell>
          <cell r="P98">
            <v>692</v>
          </cell>
          <cell r="Q98">
            <v>669</v>
          </cell>
          <cell r="R98">
            <v>28</v>
          </cell>
          <cell r="S98">
            <v>27</v>
          </cell>
          <cell r="T98">
            <v>-1</v>
          </cell>
          <cell r="U98">
            <v>6</v>
          </cell>
          <cell r="V98">
            <v>29</v>
          </cell>
          <cell r="W98">
            <v>36</v>
          </cell>
          <cell r="X98">
            <v>-0.0332369942196532</v>
          </cell>
        </row>
        <row r="99">
          <cell r="B99">
            <v>11880</v>
          </cell>
          <cell r="C99" t="str">
            <v>邓婧</v>
          </cell>
          <cell r="D99">
            <v>102565</v>
          </cell>
          <cell r="E99" t="str">
            <v>佳灵路店</v>
          </cell>
          <cell r="F99" t="str">
            <v>西北片区</v>
          </cell>
          <cell r="G99">
            <v>0.5</v>
          </cell>
          <cell r="H99">
            <v>4.971005</v>
          </cell>
          <cell r="I99">
            <v>4.527503</v>
          </cell>
          <cell r="J99">
            <v>1.36572279221701</v>
          </cell>
          <cell r="K99">
            <v>1.25490928</v>
          </cell>
          <cell r="L99">
            <v>875</v>
          </cell>
          <cell r="M99">
            <v>838</v>
          </cell>
          <cell r="N99">
            <v>56.81</v>
          </cell>
          <cell r="O99">
            <v>54.0274821002387</v>
          </cell>
          <cell r="P99">
            <v>578</v>
          </cell>
          <cell r="Q99">
            <v>588</v>
          </cell>
          <cell r="R99">
            <v>26</v>
          </cell>
          <cell r="S99">
            <v>28</v>
          </cell>
          <cell r="T99">
            <v>2</v>
          </cell>
          <cell r="U99">
            <v>12</v>
          </cell>
          <cell r="V99">
            <v>2</v>
          </cell>
          <cell r="W99">
            <v>6</v>
          </cell>
          <cell r="X99">
            <v>0.0173010380622837</v>
          </cell>
        </row>
        <row r="100">
          <cell r="B100">
            <v>12091</v>
          </cell>
          <cell r="C100" t="str">
            <v>代茜澜</v>
          </cell>
          <cell r="D100">
            <v>349</v>
          </cell>
          <cell r="E100" t="str">
            <v>人民中路店</v>
          </cell>
          <cell r="F100" t="str">
            <v>城中片区</v>
          </cell>
          <cell r="G100">
            <v>0.9</v>
          </cell>
          <cell r="H100">
            <v>4.223092</v>
          </cell>
          <cell r="I100">
            <v>3.852278</v>
          </cell>
          <cell r="J100">
            <v>1.40953758337595</v>
          </cell>
          <cell r="K100">
            <v>1.18599623</v>
          </cell>
          <cell r="L100">
            <v>632</v>
          </cell>
          <cell r="M100">
            <v>552</v>
          </cell>
          <cell r="N100">
            <v>66.82</v>
          </cell>
          <cell r="O100">
            <v>69.7876449275362</v>
          </cell>
          <cell r="P100">
            <v>470</v>
          </cell>
          <cell r="Q100">
            <v>480</v>
          </cell>
          <cell r="R100">
            <v>29</v>
          </cell>
          <cell r="S100">
            <v>30</v>
          </cell>
          <cell r="T100">
            <v>1</v>
          </cell>
          <cell r="U100">
            <v>12</v>
          </cell>
          <cell r="V100">
            <v>2</v>
          </cell>
          <cell r="W100">
            <v>6</v>
          </cell>
          <cell r="X100">
            <v>0.0212765957446809</v>
          </cell>
        </row>
        <row r="101">
          <cell r="B101">
            <v>11363</v>
          </cell>
          <cell r="C101" t="str">
            <v>陈礼凤</v>
          </cell>
          <cell r="D101">
            <v>102564</v>
          </cell>
          <cell r="E101" t="str">
            <v>邛崃翠荫街店</v>
          </cell>
          <cell r="F101" t="str">
            <v>邛崃片区</v>
          </cell>
          <cell r="G101">
            <v>1.9</v>
          </cell>
          <cell r="H101">
            <v>3.391017</v>
          </cell>
          <cell r="I101">
            <v>3.430087</v>
          </cell>
          <cell r="J101">
            <v>1.05360366214817</v>
          </cell>
          <cell r="K101">
            <v>0.94716772</v>
          </cell>
          <cell r="L101">
            <v>561</v>
          </cell>
          <cell r="M101">
            <v>561</v>
          </cell>
          <cell r="N101">
            <v>60.45</v>
          </cell>
          <cell r="O101">
            <v>61.1423707664884</v>
          </cell>
          <cell r="P101">
            <v>495</v>
          </cell>
          <cell r="Q101">
            <v>580</v>
          </cell>
          <cell r="R101">
            <v>28</v>
          </cell>
          <cell r="S101">
            <v>30</v>
          </cell>
          <cell r="T101">
            <v>2</v>
          </cell>
          <cell r="U101">
            <v>8</v>
          </cell>
          <cell r="V101">
            <v>-77</v>
          </cell>
          <cell r="W101">
            <v>0</v>
          </cell>
          <cell r="X101">
            <v>0.171717171717172</v>
          </cell>
        </row>
        <row r="102">
          <cell r="B102">
            <v>8113</v>
          </cell>
          <cell r="C102" t="str">
            <v>任姗姗</v>
          </cell>
          <cell r="D102">
            <v>102564</v>
          </cell>
          <cell r="E102" t="str">
            <v>邛崃翠荫街店</v>
          </cell>
          <cell r="F102" t="str">
            <v>邛崃片区</v>
          </cell>
          <cell r="G102">
            <v>6.7</v>
          </cell>
          <cell r="H102">
            <v>4.05807</v>
          </cell>
          <cell r="I102">
            <v>3.409725</v>
          </cell>
          <cell r="J102">
            <v>1.16525557319996</v>
          </cell>
          <cell r="K102">
            <v>0.967204</v>
          </cell>
          <cell r="L102">
            <v>489</v>
          </cell>
          <cell r="M102">
            <v>520</v>
          </cell>
          <cell r="N102">
            <v>82.99</v>
          </cell>
          <cell r="O102">
            <v>65.5716346153846</v>
          </cell>
          <cell r="P102">
            <v>427</v>
          </cell>
          <cell r="Q102">
            <v>505</v>
          </cell>
          <cell r="R102">
            <v>28</v>
          </cell>
          <cell r="S102">
            <v>31</v>
          </cell>
          <cell r="T102">
            <v>3</v>
          </cell>
          <cell r="U102">
            <v>6</v>
          </cell>
          <cell r="V102">
            <v>-72</v>
          </cell>
          <cell r="W102">
            <v>0</v>
          </cell>
          <cell r="X102">
            <v>0.182669789227166</v>
          </cell>
        </row>
        <row r="103">
          <cell r="B103">
            <v>12534</v>
          </cell>
          <cell r="C103" t="str">
            <v>饶玉银</v>
          </cell>
          <cell r="D103">
            <v>102564</v>
          </cell>
          <cell r="E103" t="str">
            <v>邛崃翠荫街店</v>
          </cell>
          <cell r="F103" t="str">
            <v>邛崃片区</v>
          </cell>
          <cell r="G103">
            <v>0.4</v>
          </cell>
          <cell r="H103">
            <v>1.965132</v>
          </cell>
          <cell r="I103">
            <v>2.0171</v>
          </cell>
          <cell r="J103">
            <v>0.5717558184</v>
          </cell>
          <cell r="K103">
            <v>0.60872433</v>
          </cell>
          <cell r="L103">
            <v>454</v>
          </cell>
          <cell r="M103">
            <v>427</v>
          </cell>
          <cell r="N103">
            <v>43.28</v>
          </cell>
          <cell r="O103">
            <v>47.2388758782201</v>
          </cell>
          <cell r="P103">
            <v>390</v>
          </cell>
          <cell r="Q103">
            <v>412</v>
          </cell>
          <cell r="R103">
            <v>30</v>
          </cell>
          <cell r="S103">
            <v>31</v>
          </cell>
          <cell r="T103">
            <v>1</v>
          </cell>
          <cell r="U103">
            <v>12</v>
          </cell>
          <cell r="V103">
            <v>-10</v>
          </cell>
          <cell r="W103">
            <v>0</v>
          </cell>
          <cell r="X103">
            <v>0.0564102564102564</v>
          </cell>
        </row>
        <row r="104">
          <cell r="B104">
            <v>10953</v>
          </cell>
          <cell r="C104" t="str">
            <v>贾益娟</v>
          </cell>
          <cell r="D104">
            <v>704</v>
          </cell>
          <cell r="E104" t="str">
            <v>都江堰奎光中段</v>
          </cell>
          <cell r="F104" t="str">
            <v>城郊二片</v>
          </cell>
          <cell r="G104">
            <v>2.8</v>
          </cell>
          <cell r="H104">
            <v>4.858883</v>
          </cell>
          <cell r="I104">
            <v>2.691526</v>
          </cell>
          <cell r="J104">
            <v>1.24574332384399</v>
          </cell>
          <cell r="K104">
            <v>0.63413374</v>
          </cell>
          <cell r="L104">
            <v>829</v>
          </cell>
          <cell r="M104">
            <v>519</v>
          </cell>
          <cell r="N104">
            <v>58.64</v>
          </cell>
          <cell r="O104">
            <v>51.8598458574181</v>
          </cell>
          <cell r="P104">
            <v>654</v>
          </cell>
          <cell r="Q104">
            <v>545</v>
          </cell>
          <cell r="R104">
            <v>27</v>
          </cell>
          <cell r="S104">
            <v>27</v>
          </cell>
          <cell r="T104">
            <v>0</v>
          </cell>
          <cell r="U104">
            <v>6</v>
          </cell>
          <cell r="V104">
            <v>115</v>
          </cell>
          <cell r="W104">
            <v>48</v>
          </cell>
          <cell r="X104">
            <v>-0.166666666666667</v>
          </cell>
        </row>
        <row r="105">
          <cell r="B105">
            <v>10613</v>
          </cell>
          <cell r="C105" t="str">
            <v>余志彬</v>
          </cell>
          <cell r="D105">
            <v>307</v>
          </cell>
          <cell r="E105" t="str">
            <v>旗舰店</v>
          </cell>
          <cell r="F105" t="str">
            <v>旗舰片区</v>
          </cell>
          <cell r="G105">
            <v>3.7</v>
          </cell>
          <cell r="H105">
            <v>17.138754</v>
          </cell>
          <cell r="I105">
            <v>10.619021</v>
          </cell>
          <cell r="J105">
            <v>3.30531633518584</v>
          </cell>
          <cell r="K105">
            <v>1.80365207</v>
          </cell>
          <cell r="L105">
            <v>1186</v>
          </cell>
          <cell r="M105">
            <v>833</v>
          </cell>
          <cell r="N105">
            <v>133.87</v>
          </cell>
          <cell r="O105">
            <v>127.479243697479</v>
          </cell>
          <cell r="P105">
            <v>723</v>
          </cell>
          <cell r="Q105">
            <v>710</v>
          </cell>
          <cell r="R105">
            <v>30</v>
          </cell>
          <cell r="S105">
            <v>31</v>
          </cell>
          <cell r="T105">
            <v>1</v>
          </cell>
          <cell r="U105">
            <v>6</v>
          </cell>
          <cell r="V105">
            <v>19</v>
          </cell>
          <cell r="W105">
            <v>36</v>
          </cell>
          <cell r="X105">
            <v>-0.0179806362378976</v>
          </cell>
        </row>
        <row r="106">
          <cell r="B106">
            <v>11487</v>
          </cell>
          <cell r="C106" t="str">
            <v>黄艳</v>
          </cell>
          <cell r="D106">
            <v>712</v>
          </cell>
          <cell r="E106" t="str">
            <v>成华区华泰路</v>
          </cell>
          <cell r="F106" t="str">
            <v>东南片区</v>
          </cell>
          <cell r="G106">
            <v>1.7</v>
          </cell>
          <cell r="H106">
            <v>6.439494</v>
          </cell>
          <cell r="I106">
            <v>4.554288</v>
          </cell>
          <cell r="J106">
            <v>2.14480905043654</v>
          </cell>
          <cell r="K106">
            <v>1.35278059</v>
          </cell>
          <cell r="L106">
            <v>1098</v>
          </cell>
          <cell r="M106">
            <v>696</v>
          </cell>
          <cell r="N106">
            <v>58.65</v>
          </cell>
          <cell r="O106">
            <v>65.4351724137931</v>
          </cell>
          <cell r="P106">
            <v>657</v>
          </cell>
          <cell r="Q106">
            <v>568</v>
          </cell>
          <cell r="R106">
            <v>28</v>
          </cell>
          <cell r="S106">
            <v>28</v>
          </cell>
          <cell r="T106">
            <v>0</v>
          </cell>
          <cell r="U106">
            <v>8</v>
          </cell>
          <cell r="V106">
            <v>97</v>
          </cell>
          <cell r="W106">
            <v>48</v>
          </cell>
          <cell r="X106">
            <v>-0.135464231354642</v>
          </cell>
        </row>
        <row r="107">
          <cell r="B107">
            <v>999389</v>
          </cell>
          <cell r="C107" t="str">
            <v>张丽莎（实习）</v>
          </cell>
          <cell r="D107">
            <v>102479</v>
          </cell>
          <cell r="E107" t="str">
            <v>劼人路店</v>
          </cell>
          <cell r="F107" t="str">
            <v>城郊二片</v>
          </cell>
          <cell r="G107">
            <v>0.3</v>
          </cell>
          <cell r="H107">
            <v>4.50935</v>
          </cell>
          <cell r="I107">
            <v>1.245835</v>
          </cell>
          <cell r="J107">
            <v>1.3</v>
          </cell>
          <cell r="K107">
            <v>0.34895126</v>
          </cell>
          <cell r="L107">
            <v>1060</v>
          </cell>
          <cell r="M107">
            <v>322</v>
          </cell>
          <cell r="N107">
            <v>42.54</v>
          </cell>
          <cell r="O107">
            <v>38.6905279503106</v>
          </cell>
          <cell r="P107">
            <v>601</v>
          </cell>
          <cell r="Q107">
            <v>293</v>
          </cell>
          <cell r="R107">
            <v>25</v>
          </cell>
          <cell r="S107">
            <v>10</v>
          </cell>
          <cell r="T107">
            <v>-15</v>
          </cell>
          <cell r="U107">
            <v>6</v>
          </cell>
          <cell r="V107">
            <v>314</v>
          </cell>
          <cell r="W107">
            <v>72</v>
          </cell>
          <cell r="X107">
            <v>-0.512479201331115</v>
          </cell>
        </row>
        <row r="108">
          <cell r="B108">
            <v>12536</v>
          </cell>
          <cell r="C108" t="str">
            <v>林巧</v>
          </cell>
          <cell r="D108">
            <v>102478</v>
          </cell>
          <cell r="E108" t="str">
            <v>静明路店</v>
          </cell>
          <cell r="F108" t="str">
            <v>城中片区</v>
          </cell>
          <cell r="G108">
            <v>0.5</v>
          </cell>
          <cell r="H108">
            <v>2.208933</v>
          </cell>
          <cell r="I108">
            <v>3.897466</v>
          </cell>
          <cell r="J108">
            <v>0.52228469515801</v>
          </cell>
          <cell r="K108">
            <v>1.11290446</v>
          </cell>
          <cell r="L108">
            <v>356</v>
          </cell>
          <cell r="M108">
            <v>669</v>
          </cell>
          <cell r="N108">
            <v>62.05</v>
          </cell>
          <cell r="O108">
            <v>58.258086696562</v>
          </cell>
          <cell r="P108">
            <v>306</v>
          </cell>
          <cell r="Q108">
            <v>551</v>
          </cell>
          <cell r="R108">
            <v>21</v>
          </cell>
          <cell r="S108">
            <v>27</v>
          </cell>
          <cell r="T108">
            <v>6</v>
          </cell>
          <cell r="U108">
            <v>12</v>
          </cell>
          <cell r="V108">
            <v>-233</v>
          </cell>
          <cell r="W108">
            <v>0</v>
          </cell>
          <cell r="X108">
            <v>0.800653594771242</v>
          </cell>
        </row>
        <row r="109">
          <cell r="B109">
            <v>12519</v>
          </cell>
          <cell r="C109" t="str">
            <v>罗霞</v>
          </cell>
          <cell r="D109">
            <v>102478</v>
          </cell>
          <cell r="E109" t="str">
            <v>静明路店</v>
          </cell>
          <cell r="F109" t="str">
            <v>城中片区</v>
          </cell>
          <cell r="G109">
            <v>0.5</v>
          </cell>
          <cell r="H109">
            <v>2.106121</v>
          </cell>
          <cell r="I109">
            <v>1.237741</v>
          </cell>
          <cell r="J109">
            <v>0.537898201364009</v>
          </cell>
          <cell r="K109">
            <v>0.32230824</v>
          </cell>
          <cell r="L109">
            <v>417</v>
          </cell>
          <cell r="M109">
            <v>217</v>
          </cell>
          <cell r="N109">
            <v>50.51</v>
          </cell>
          <cell r="O109">
            <v>57.0387557603687</v>
          </cell>
          <cell r="P109">
            <v>342</v>
          </cell>
          <cell r="Q109">
            <v>266</v>
          </cell>
          <cell r="R109">
            <v>26</v>
          </cell>
          <cell r="S109">
            <v>13</v>
          </cell>
          <cell r="T109">
            <v>-13</v>
          </cell>
          <cell r="U109">
            <v>12</v>
          </cell>
          <cell r="V109">
            <v>-83</v>
          </cell>
          <cell r="W109">
            <v>0</v>
          </cell>
          <cell r="X109">
            <v>-0.222222222222222</v>
          </cell>
        </row>
        <row r="110">
          <cell r="B110">
            <v>11760</v>
          </cell>
          <cell r="C110" t="str">
            <v>刘银花</v>
          </cell>
          <cell r="D110">
            <v>102478</v>
          </cell>
          <cell r="E110" t="str">
            <v>静明路店</v>
          </cell>
          <cell r="F110" t="str">
            <v>城中片区</v>
          </cell>
          <cell r="G110">
            <v>0.5</v>
          </cell>
          <cell r="H110">
            <v>2.937548</v>
          </cell>
          <cell r="I110">
            <v>1.314048</v>
          </cell>
          <cell r="J110">
            <v>0.86409984320998</v>
          </cell>
          <cell r="K110">
            <v>0.34967015</v>
          </cell>
          <cell r="L110">
            <v>549</v>
          </cell>
          <cell r="M110">
            <v>291</v>
          </cell>
          <cell r="N110">
            <v>53.51</v>
          </cell>
          <cell r="O110">
            <v>45.1562886597938</v>
          </cell>
          <cell r="P110">
            <v>412</v>
          </cell>
          <cell r="Q110">
            <v>289</v>
          </cell>
          <cell r="R110">
            <v>26</v>
          </cell>
          <cell r="S110">
            <v>16</v>
          </cell>
          <cell r="T110">
            <v>-10</v>
          </cell>
          <cell r="U110">
            <v>12</v>
          </cell>
          <cell r="V110">
            <v>-24</v>
          </cell>
          <cell r="W110">
            <v>0</v>
          </cell>
          <cell r="X110">
            <v>-0.298543689320388</v>
          </cell>
        </row>
        <row r="111">
          <cell r="B111">
            <v>10927</v>
          </cell>
          <cell r="C111" t="str">
            <v>王馨</v>
          </cell>
          <cell r="D111">
            <v>101453</v>
          </cell>
          <cell r="E111" t="str">
            <v>温江江安店</v>
          </cell>
          <cell r="F111" t="str">
            <v>城郊二片</v>
          </cell>
          <cell r="G111">
            <v>2.8</v>
          </cell>
          <cell r="H111">
            <v>3.515858</v>
          </cell>
          <cell r="I111">
            <v>3.653315</v>
          </cell>
          <cell r="J111">
            <v>1.08195200905195</v>
          </cell>
          <cell r="K111">
            <v>1.08463478</v>
          </cell>
          <cell r="L111">
            <v>540</v>
          </cell>
          <cell r="M111">
            <v>655</v>
          </cell>
          <cell r="N111">
            <v>65.11</v>
          </cell>
          <cell r="O111">
            <v>55.7758015267176</v>
          </cell>
          <cell r="P111">
            <v>473</v>
          </cell>
          <cell r="Q111">
            <v>579</v>
          </cell>
          <cell r="R111">
            <v>22</v>
          </cell>
          <cell r="S111">
            <v>27</v>
          </cell>
          <cell r="T111">
            <v>5</v>
          </cell>
          <cell r="U111">
            <v>6</v>
          </cell>
          <cell r="V111">
            <v>-100</v>
          </cell>
          <cell r="W111">
            <v>0</v>
          </cell>
          <cell r="X111">
            <v>0.224101479915433</v>
          </cell>
        </row>
        <row r="112">
          <cell r="B112">
            <v>990451</v>
          </cell>
          <cell r="C112" t="str">
            <v>赵英（销售员）</v>
          </cell>
          <cell r="D112">
            <v>337</v>
          </cell>
          <cell r="E112" t="str">
            <v>浆洗街店</v>
          </cell>
          <cell r="F112" t="str">
            <v>大邑片区</v>
          </cell>
          <cell r="G112">
            <v>3</v>
          </cell>
          <cell r="H112">
            <v>9.751826</v>
          </cell>
          <cell r="I112">
            <v>8.866626</v>
          </cell>
          <cell r="J112">
            <v>2.46</v>
          </cell>
          <cell r="K112">
            <v>1.83818557</v>
          </cell>
          <cell r="L112">
            <v>902</v>
          </cell>
          <cell r="M112">
            <v>736</v>
          </cell>
          <cell r="N112">
            <v>69.35</v>
          </cell>
          <cell r="O112">
            <v>120.470461956522</v>
          </cell>
          <cell r="P112">
            <v>573</v>
          </cell>
          <cell r="Q112">
            <v>578</v>
          </cell>
          <cell r="R112">
            <v>30</v>
          </cell>
          <cell r="S112">
            <v>29</v>
          </cell>
          <cell r="T112">
            <v>-1</v>
          </cell>
          <cell r="U112">
            <v>6</v>
          </cell>
          <cell r="V112">
            <v>1</v>
          </cell>
          <cell r="W112">
            <v>6</v>
          </cell>
          <cell r="X112">
            <v>0.0087260034904014</v>
          </cell>
        </row>
        <row r="113">
          <cell r="B113">
            <v>4518</v>
          </cell>
          <cell r="C113" t="str">
            <v>王慧</v>
          </cell>
          <cell r="D113">
            <v>101453</v>
          </cell>
          <cell r="E113" t="str">
            <v>温江江安店</v>
          </cell>
          <cell r="F113" t="str">
            <v>城郊二片</v>
          </cell>
          <cell r="G113">
            <v>8.5</v>
          </cell>
          <cell r="H113">
            <v>7.50168</v>
          </cell>
          <cell r="I113">
            <v>6.540198</v>
          </cell>
          <cell r="J113">
            <v>2.15689160188001</v>
          </cell>
          <cell r="K113">
            <v>1.72150783</v>
          </cell>
          <cell r="L113">
            <v>996</v>
          </cell>
          <cell r="M113">
            <v>818</v>
          </cell>
          <cell r="N113">
            <v>75.03</v>
          </cell>
          <cell r="O113">
            <v>79.9535207823961</v>
          </cell>
          <cell r="P113">
            <v>687</v>
          </cell>
          <cell r="Q113">
            <v>630</v>
          </cell>
          <cell r="R113">
            <v>29</v>
          </cell>
          <cell r="S113">
            <v>30</v>
          </cell>
          <cell r="T113">
            <v>1</v>
          </cell>
          <cell r="U113">
            <v>6</v>
          </cell>
          <cell r="V113">
            <v>63</v>
          </cell>
          <cell r="W113">
            <v>48</v>
          </cell>
          <cell r="X113">
            <v>-0.0829694323144105</v>
          </cell>
        </row>
        <row r="114">
          <cell r="B114">
            <v>10900</v>
          </cell>
          <cell r="C114" t="str">
            <v>刘敏</v>
          </cell>
          <cell r="D114">
            <v>754</v>
          </cell>
          <cell r="E114" t="str">
            <v>崇州尚贤坊店</v>
          </cell>
          <cell r="F114" t="str">
            <v>城郊二片</v>
          </cell>
          <cell r="G114">
            <v>2.5</v>
          </cell>
          <cell r="H114">
            <v>6.315784</v>
          </cell>
          <cell r="I114">
            <v>5.6177</v>
          </cell>
          <cell r="J114">
            <v>1.62792763999998</v>
          </cell>
          <cell r="K114">
            <v>1.36729097</v>
          </cell>
          <cell r="L114">
            <v>965</v>
          </cell>
          <cell r="M114">
            <v>827</v>
          </cell>
          <cell r="N114">
            <v>65.45</v>
          </cell>
          <cell r="O114">
            <v>67.9286577992745</v>
          </cell>
          <cell r="P114">
            <v>643</v>
          </cell>
          <cell r="Q114">
            <v>561</v>
          </cell>
          <cell r="R114">
            <v>28</v>
          </cell>
          <cell r="S114">
            <v>30</v>
          </cell>
          <cell r="T114">
            <v>2</v>
          </cell>
          <cell r="U114">
            <v>6</v>
          </cell>
          <cell r="V114">
            <v>88</v>
          </cell>
          <cell r="W114">
            <v>48</v>
          </cell>
          <cell r="X114">
            <v>-0.127527216174184</v>
          </cell>
        </row>
        <row r="115">
          <cell r="B115">
            <v>12377</v>
          </cell>
          <cell r="C115" t="str">
            <v>涂思佩</v>
          </cell>
          <cell r="D115">
            <v>754</v>
          </cell>
          <cell r="E115" t="str">
            <v>崇州尚贤坊店</v>
          </cell>
          <cell r="F115" t="str">
            <v>城郊二片</v>
          </cell>
          <cell r="G115">
            <v>0.6</v>
          </cell>
          <cell r="H115">
            <v>5.417139</v>
          </cell>
          <cell r="I115">
            <v>5.084319</v>
          </cell>
          <cell r="J115">
            <v>1.58265807146497</v>
          </cell>
          <cell r="K115">
            <v>1.29799191</v>
          </cell>
          <cell r="L115">
            <v>822</v>
          </cell>
          <cell r="M115">
            <v>728</v>
          </cell>
          <cell r="N115">
            <v>65.95</v>
          </cell>
          <cell r="O115">
            <v>69.8395467032967</v>
          </cell>
          <cell r="P115">
            <v>514</v>
          </cell>
          <cell r="Q115">
            <v>530</v>
          </cell>
          <cell r="R115">
            <v>27</v>
          </cell>
          <cell r="S115">
            <v>30</v>
          </cell>
          <cell r="T115">
            <v>3</v>
          </cell>
          <cell r="U115">
            <v>12</v>
          </cell>
          <cell r="V115">
            <v>-4</v>
          </cell>
          <cell r="W115">
            <v>0</v>
          </cell>
          <cell r="X115">
            <v>0.0311284046692607</v>
          </cell>
        </row>
        <row r="116">
          <cell r="B116">
            <v>11949</v>
          </cell>
          <cell r="C116" t="str">
            <v>罗雪琴</v>
          </cell>
          <cell r="D116">
            <v>754</v>
          </cell>
          <cell r="E116" t="str">
            <v>崇州尚贤坊店</v>
          </cell>
          <cell r="F116" t="str">
            <v>城郊二片</v>
          </cell>
          <cell r="G116">
            <v>1.3</v>
          </cell>
          <cell r="H116">
            <v>5.572191</v>
          </cell>
          <cell r="I116">
            <v>5.36667</v>
          </cell>
          <cell r="J116">
            <v>1.58013212051887</v>
          </cell>
          <cell r="K116">
            <v>1.34514476</v>
          </cell>
          <cell r="L116">
            <v>807</v>
          </cell>
          <cell r="M116">
            <v>716</v>
          </cell>
          <cell r="N116">
            <v>69.13</v>
          </cell>
          <cell r="O116">
            <v>74.9534916201117</v>
          </cell>
          <cell r="P116">
            <v>537</v>
          </cell>
          <cell r="Q116">
            <v>547</v>
          </cell>
          <cell r="R116">
            <v>25</v>
          </cell>
          <cell r="S116">
            <v>30</v>
          </cell>
          <cell r="T116">
            <v>5</v>
          </cell>
          <cell r="U116">
            <v>8</v>
          </cell>
          <cell r="V116">
            <v>-2</v>
          </cell>
          <cell r="W116">
            <v>0</v>
          </cell>
          <cell r="X116">
            <v>0.0186219739292365</v>
          </cell>
        </row>
        <row r="117">
          <cell r="B117">
            <v>12471</v>
          </cell>
          <cell r="C117" t="str">
            <v>李莹</v>
          </cell>
          <cell r="D117">
            <v>517</v>
          </cell>
          <cell r="E117" t="str">
            <v>青羊区北东街店</v>
          </cell>
          <cell r="F117" t="str">
            <v>城中片区</v>
          </cell>
          <cell r="G117">
            <v>0.5</v>
          </cell>
          <cell r="H117">
            <v>7.956619</v>
          </cell>
          <cell r="I117">
            <v>5.958915</v>
          </cell>
          <cell r="J117">
            <v>2.56206751302279</v>
          </cell>
          <cell r="K117">
            <v>1.89359218</v>
          </cell>
          <cell r="L117">
            <v>1573</v>
          </cell>
          <cell r="M117">
            <v>1104</v>
          </cell>
          <cell r="N117">
            <v>50.58</v>
          </cell>
          <cell r="O117">
            <v>53.9756793478261</v>
          </cell>
          <cell r="P117">
            <v>633</v>
          </cell>
          <cell r="Q117">
            <v>611</v>
          </cell>
          <cell r="R117">
            <v>25</v>
          </cell>
          <cell r="S117">
            <v>26</v>
          </cell>
          <cell r="T117">
            <v>1</v>
          </cell>
          <cell r="U117">
            <v>12</v>
          </cell>
          <cell r="V117">
            <v>34</v>
          </cell>
          <cell r="W117">
            <v>18</v>
          </cell>
          <cell r="X117">
            <v>-0.0347551342812006</v>
          </cell>
        </row>
        <row r="118">
          <cell r="B118">
            <v>11517</v>
          </cell>
          <cell r="C118" t="str">
            <v>刘晓燕</v>
          </cell>
          <cell r="D118">
            <v>343</v>
          </cell>
          <cell r="E118" t="str">
            <v>光华店</v>
          </cell>
          <cell r="F118" t="str">
            <v>西北片区</v>
          </cell>
          <cell r="G118">
            <v>1.6</v>
          </cell>
          <cell r="H118">
            <v>9.578508</v>
          </cell>
          <cell r="I118">
            <v>6.342847</v>
          </cell>
          <cell r="J118">
            <v>2.50141863646987</v>
          </cell>
          <cell r="K118">
            <v>1.57417864</v>
          </cell>
          <cell r="L118">
            <v>910</v>
          </cell>
          <cell r="M118">
            <v>746</v>
          </cell>
          <cell r="N118">
            <v>104.5</v>
          </cell>
          <cell r="O118">
            <v>85.0247587131367</v>
          </cell>
          <cell r="P118">
            <v>657</v>
          </cell>
          <cell r="Q118">
            <v>633</v>
          </cell>
          <cell r="R118">
            <v>29</v>
          </cell>
          <cell r="S118">
            <v>30</v>
          </cell>
          <cell r="T118">
            <v>1</v>
          </cell>
          <cell r="U118">
            <v>8</v>
          </cell>
          <cell r="V118">
            <v>32</v>
          </cell>
          <cell r="W118">
            <v>40</v>
          </cell>
          <cell r="X118">
            <v>-0.0365296803652968</v>
          </cell>
        </row>
        <row r="119">
          <cell r="B119">
            <v>12444</v>
          </cell>
          <cell r="C119" t="str">
            <v>胡康员</v>
          </cell>
          <cell r="D119">
            <v>753</v>
          </cell>
          <cell r="E119" t="str">
            <v>合欢树街店</v>
          </cell>
          <cell r="F119" t="str">
            <v>东南片区</v>
          </cell>
          <cell r="G119">
            <v>0.421274606798587</v>
          </cell>
          <cell r="H119">
            <v>1.277516</v>
          </cell>
          <cell r="I119">
            <v>0.480984</v>
          </cell>
          <cell r="J119">
            <v>0.42574969999999</v>
          </cell>
          <cell r="K119">
            <v>0.16331875</v>
          </cell>
          <cell r="L119">
            <v>369</v>
          </cell>
          <cell r="M119">
            <v>152</v>
          </cell>
          <cell r="N119">
            <v>34.62</v>
          </cell>
          <cell r="O119">
            <v>31.6436842105263</v>
          </cell>
          <cell r="P119">
            <v>278</v>
          </cell>
          <cell r="Q119">
            <v>154</v>
          </cell>
          <cell r="R119">
            <v>29</v>
          </cell>
          <cell r="S119">
            <v>11</v>
          </cell>
          <cell r="T119">
            <v>-18</v>
          </cell>
          <cell r="U119">
            <v>12</v>
          </cell>
          <cell r="V119">
            <v>-36.551724137931</v>
          </cell>
          <cell r="W119">
            <v>0</v>
          </cell>
          <cell r="X119">
            <v>-0.446043165467626</v>
          </cell>
        </row>
        <row r="120">
          <cell r="B120">
            <v>11178</v>
          </cell>
          <cell r="C120" t="str">
            <v>唐冬芳</v>
          </cell>
          <cell r="D120">
            <v>753</v>
          </cell>
          <cell r="E120" t="str">
            <v>合欢树街店</v>
          </cell>
          <cell r="F120" t="str">
            <v>东南片区</v>
          </cell>
          <cell r="G120">
            <v>2.3</v>
          </cell>
          <cell r="H120">
            <v>4.116972</v>
          </cell>
          <cell r="I120">
            <v>3.482363</v>
          </cell>
          <cell r="J120">
            <v>1.34026529432173</v>
          </cell>
          <cell r="K120">
            <v>1.04951668</v>
          </cell>
          <cell r="L120">
            <v>880</v>
          </cell>
          <cell r="M120">
            <v>746</v>
          </cell>
          <cell r="N120">
            <v>46.78</v>
          </cell>
          <cell r="O120">
            <v>46.6804691689008</v>
          </cell>
          <cell r="P120">
            <v>498</v>
          </cell>
          <cell r="Q120">
            <v>536</v>
          </cell>
          <cell r="R120">
            <v>26</v>
          </cell>
          <cell r="S120">
            <v>29</v>
          </cell>
          <cell r="T120">
            <v>3</v>
          </cell>
          <cell r="U120">
            <v>6</v>
          </cell>
          <cell r="V120">
            <v>-32</v>
          </cell>
          <cell r="W120">
            <v>0</v>
          </cell>
          <cell r="X120">
            <v>0.0763052208835341</v>
          </cell>
        </row>
        <row r="121">
          <cell r="B121">
            <v>12466</v>
          </cell>
          <cell r="C121" t="str">
            <v>郭玲怡</v>
          </cell>
          <cell r="D121">
            <v>572</v>
          </cell>
          <cell r="E121" t="str">
            <v>郫筒镇东大街药店</v>
          </cell>
          <cell r="F121" t="str">
            <v>城中片区</v>
          </cell>
          <cell r="G121">
            <v>0.5</v>
          </cell>
          <cell r="H121">
            <v>2.515663</v>
          </cell>
          <cell r="I121">
            <v>1.837372</v>
          </cell>
          <cell r="J121">
            <v>0.60109514421203</v>
          </cell>
          <cell r="K121">
            <v>0.3912384</v>
          </cell>
          <cell r="L121">
            <v>507</v>
          </cell>
          <cell r="M121">
            <v>477</v>
          </cell>
          <cell r="N121">
            <v>49.62</v>
          </cell>
          <cell r="O121">
            <v>38.5193291404612</v>
          </cell>
          <cell r="P121">
            <v>408</v>
          </cell>
          <cell r="Q121">
            <v>407</v>
          </cell>
          <cell r="R121">
            <v>27</v>
          </cell>
          <cell r="S121">
            <v>29</v>
          </cell>
          <cell r="T121">
            <v>2</v>
          </cell>
          <cell r="U121">
            <v>12</v>
          </cell>
          <cell r="V121">
            <v>13</v>
          </cell>
          <cell r="W121">
            <v>18</v>
          </cell>
          <cell r="X121">
            <v>-0.00245098039215686</v>
          </cell>
        </row>
        <row r="122">
          <cell r="B122">
            <v>11318</v>
          </cell>
          <cell r="C122" t="str">
            <v>李俊俐</v>
          </cell>
          <cell r="D122">
            <v>752</v>
          </cell>
          <cell r="E122" t="str">
            <v>聚萃街店</v>
          </cell>
          <cell r="F122" t="str">
            <v>西北片区</v>
          </cell>
          <cell r="G122">
            <v>1.5</v>
          </cell>
          <cell r="H122">
            <v>4.515197</v>
          </cell>
          <cell r="I122">
            <v>3.941436</v>
          </cell>
          <cell r="J122">
            <v>1.030366401844</v>
          </cell>
          <cell r="K122">
            <v>0.82953572</v>
          </cell>
          <cell r="L122">
            <v>661</v>
          </cell>
          <cell r="M122">
            <v>622</v>
          </cell>
          <cell r="N122">
            <v>68.31</v>
          </cell>
          <cell r="O122">
            <v>63.3671382636656</v>
          </cell>
          <cell r="P122">
            <v>507</v>
          </cell>
          <cell r="Q122">
            <v>524</v>
          </cell>
          <cell r="R122">
            <v>28</v>
          </cell>
          <cell r="S122">
            <v>30</v>
          </cell>
          <cell r="T122">
            <v>2</v>
          </cell>
          <cell r="U122">
            <v>8</v>
          </cell>
          <cell r="V122">
            <v>-9</v>
          </cell>
          <cell r="W122">
            <v>0</v>
          </cell>
          <cell r="X122">
            <v>0.0335305719921105</v>
          </cell>
        </row>
        <row r="123">
          <cell r="B123">
            <v>10468</v>
          </cell>
          <cell r="C123" t="str">
            <v>李海燕</v>
          </cell>
          <cell r="D123">
            <v>752</v>
          </cell>
          <cell r="E123" t="str">
            <v>聚萃街店</v>
          </cell>
          <cell r="F123" t="str">
            <v>西北片区</v>
          </cell>
          <cell r="G123">
            <v>3.5</v>
          </cell>
          <cell r="H123">
            <v>0.016188</v>
          </cell>
          <cell r="I123">
            <v>0.004408</v>
          </cell>
          <cell r="J123">
            <v>-0.000706</v>
          </cell>
          <cell r="K123">
            <v>-0.002347</v>
          </cell>
          <cell r="L123">
            <v>8</v>
          </cell>
          <cell r="M123">
            <v>3</v>
          </cell>
          <cell r="N123">
            <v>20.24</v>
          </cell>
          <cell r="O123">
            <v>14.6933333333333</v>
          </cell>
          <cell r="P123">
            <v>2</v>
          </cell>
          <cell r="Q123">
            <v>7</v>
          </cell>
          <cell r="R123">
            <v>7</v>
          </cell>
          <cell r="S123">
            <v>3</v>
          </cell>
          <cell r="T123">
            <v>-4</v>
          </cell>
          <cell r="U123">
            <v>6</v>
          </cell>
          <cell r="V123">
            <v>1</v>
          </cell>
          <cell r="W123">
            <v>0</v>
          </cell>
          <cell r="X123">
            <v>2.5</v>
          </cell>
        </row>
        <row r="124">
          <cell r="B124">
            <v>11871</v>
          </cell>
          <cell r="C124" t="str">
            <v>李凤霞</v>
          </cell>
          <cell r="D124">
            <v>102565</v>
          </cell>
          <cell r="E124" t="str">
            <v>佳灵路店</v>
          </cell>
          <cell r="F124" t="str">
            <v>西北片区</v>
          </cell>
          <cell r="G124">
            <v>0.5</v>
          </cell>
          <cell r="H124">
            <v>5.465395</v>
          </cell>
          <cell r="I124">
            <v>4.53395</v>
          </cell>
          <cell r="J124">
            <v>1.63570901425295</v>
          </cell>
          <cell r="K124">
            <v>1.24511321</v>
          </cell>
          <cell r="L124">
            <v>1184</v>
          </cell>
          <cell r="M124">
            <v>895</v>
          </cell>
          <cell r="N124">
            <v>46.16</v>
          </cell>
          <cell r="O124">
            <v>50.6586592178771</v>
          </cell>
          <cell r="P124">
            <v>718</v>
          </cell>
          <cell r="Q124">
            <v>636</v>
          </cell>
          <cell r="R124">
            <v>29</v>
          </cell>
          <cell r="S124">
            <v>30</v>
          </cell>
          <cell r="T124">
            <v>1</v>
          </cell>
          <cell r="U124">
            <v>12</v>
          </cell>
          <cell r="V124">
            <v>94</v>
          </cell>
          <cell r="W124">
            <v>48</v>
          </cell>
          <cell r="X124">
            <v>-0.114206128133705</v>
          </cell>
        </row>
        <row r="125">
          <cell r="B125">
            <v>12499</v>
          </cell>
          <cell r="C125" t="str">
            <v>刘霞</v>
          </cell>
          <cell r="D125">
            <v>102935</v>
          </cell>
          <cell r="E125" t="str">
            <v>童子街店</v>
          </cell>
          <cell r="F125" t="str">
            <v>城中片区</v>
          </cell>
          <cell r="G125">
            <v>0.5</v>
          </cell>
          <cell r="H125">
            <v>3.432522</v>
          </cell>
          <cell r="I125">
            <v>2.761533</v>
          </cell>
          <cell r="J125">
            <v>1.11232912754236</v>
          </cell>
          <cell r="K125">
            <v>0.78566056</v>
          </cell>
          <cell r="L125">
            <v>741</v>
          </cell>
          <cell r="M125">
            <v>579</v>
          </cell>
          <cell r="N125">
            <v>46.32</v>
          </cell>
          <cell r="O125">
            <v>47.6948704663212</v>
          </cell>
          <cell r="P125">
            <v>451</v>
          </cell>
          <cell r="Q125">
            <v>462</v>
          </cell>
          <cell r="R125">
            <v>27</v>
          </cell>
          <cell r="S125">
            <v>25</v>
          </cell>
          <cell r="T125">
            <v>-2</v>
          </cell>
          <cell r="U125">
            <v>12</v>
          </cell>
          <cell r="V125">
            <v>1</v>
          </cell>
          <cell r="W125">
            <v>1.5</v>
          </cell>
          <cell r="X125">
            <v>0.024390243902439</v>
          </cell>
        </row>
        <row r="126">
          <cell r="B126">
            <v>12757</v>
          </cell>
          <cell r="C126" t="str">
            <v>陈阳</v>
          </cell>
          <cell r="D126">
            <v>750</v>
          </cell>
          <cell r="E126" t="str">
            <v>成汉南路店</v>
          </cell>
          <cell r="F126" t="str">
            <v>东南片区</v>
          </cell>
          <cell r="G126">
            <v>0.1</v>
          </cell>
          <cell r="H126">
            <v>0.562642</v>
          </cell>
          <cell r="I126">
            <v>1.882701</v>
          </cell>
          <cell r="J126">
            <v>0.12653398999999</v>
          </cell>
          <cell r="K126">
            <v>0.44104034</v>
          </cell>
          <cell r="L126">
            <v>238</v>
          </cell>
          <cell r="M126">
            <v>584</v>
          </cell>
          <cell r="N126">
            <v>23.64</v>
          </cell>
          <cell r="O126">
            <v>32.2380308219178</v>
          </cell>
          <cell r="P126">
            <v>167</v>
          </cell>
          <cell r="Q126">
            <v>419</v>
          </cell>
          <cell r="R126">
            <v>15</v>
          </cell>
          <cell r="S126">
            <v>28</v>
          </cell>
          <cell r="T126">
            <v>13</v>
          </cell>
          <cell r="U126">
            <v>0</v>
          </cell>
          <cell r="V126">
            <v>-252</v>
          </cell>
          <cell r="W126">
            <v>0</v>
          </cell>
          <cell r="X126">
            <v>1.50898203592814</v>
          </cell>
        </row>
        <row r="127">
          <cell r="B127">
            <v>12478</v>
          </cell>
          <cell r="C127" t="str">
            <v>黄飞霞</v>
          </cell>
          <cell r="D127">
            <v>750</v>
          </cell>
          <cell r="E127" t="str">
            <v>成汉南路店</v>
          </cell>
          <cell r="F127" t="str">
            <v>东南片区</v>
          </cell>
          <cell r="G127">
            <v>0.5</v>
          </cell>
          <cell r="H127">
            <v>5.035401</v>
          </cell>
          <cell r="I127">
            <v>6.506618</v>
          </cell>
          <cell r="J127">
            <v>1.61829819036153</v>
          </cell>
          <cell r="K127">
            <v>1.7768663</v>
          </cell>
          <cell r="L127">
            <v>948</v>
          </cell>
          <cell r="M127">
            <v>1029</v>
          </cell>
          <cell r="N127">
            <v>53.12</v>
          </cell>
          <cell r="O127">
            <v>63.2324392614189</v>
          </cell>
          <cell r="P127">
            <v>570</v>
          </cell>
          <cell r="Q127">
            <v>669</v>
          </cell>
          <cell r="R127">
            <v>26</v>
          </cell>
          <cell r="S127">
            <v>27</v>
          </cell>
          <cell r="T127">
            <v>1</v>
          </cell>
          <cell r="U127">
            <v>12</v>
          </cell>
          <cell r="V127">
            <v>-87</v>
          </cell>
          <cell r="W127">
            <v>0</v>
          </cell>
          <cell r="X127">
            <v>0.173684210526316</v>
          </cell>
        </row>
        <row r="128">
          <cell r="B128">
            <v>12215</v>
          </cell>
          <cell r="C128" t="str">
            <v>叶娟</v>
          </cell>
          <cell r="D128">
            <v>750</v>
          </cell>
          <cell r="E128" t="str">
            <v>成汉南路店</v>
          </cell>
          <cell r="F128" t="str">
            <v>东南片区</v>
          </cell>
          <cell r="G128">
            <v>0.7</v>
          </cell>
          <cell r="H128">
            <v>8.741316</v>
          </cell>
          <cell r="I128">
            <v>7.986091</v>
          </cell>
          <cell r="J128">
            <v>2.72002879208343</v>
          </cell>
          <cell r="K128">
            <v>2.27997988</v>
          </cell>
          <cell r="L128">
            <v>1123</v>
          </cell>
          <cell r="M128">
            <v>1115</v>
          </cell>
          <cell r="N128">
            <v>77.84</v>
          </cell>
          <cell r="O128">
            <v>71.624134529148</v>
          </cell>
          <cell r="P128">
            <v>675</v>
          </cell>
          <cell r="Q128">
            <v>742</v>
          </cell>
          <cell r="R128">
            <v>25</v>
          </cell>
          <cell r="S128">
            <v>26</v>
          </cell>
          <cell r="T128">
            <v>1</v>
          </cell>
          <cell r="U128">
            <v>12</v>
          </cell>
          <cell r="V128">
            <v>-55</v>
          </cell>
          <cell r="W128">
            <v>0</v>
          </cell>
          <cell r="X128">
            <v>0.0992592592592593</v>
          </cell>
        </row>
        <row r="129">
          <cell r="B129">
            <v>12474</v>
          </cell>
          <cell r="C129" t="str">
            <v>鞠灵</v>
          </cell>
          <cell r="D129">
            <v>750</v>
          </cell>
          <cell r="E129" t="str">
            <v>成汉南路店</v>
          </cell>
          <cell r="F129" t="str">
            <v>东南片区</v>
          </cell>
          <cell r="G129">
            <v>0.5</v>
          </cell>
          <cell r="H129">
            <v>5.703069</v>
          </cell>
          <cell r="I129">
            <v>6.318972</v>
          </cell>
          <cell r="J129">
            <v>1.68969089384611</v>
          </cell>
          <cell r="K129">
            <v>1.69959175</v>
          </cell>
          <cell r="L129">
            <v>912</v>
          </cell>
          <cell r="M129">
            <v>904</v>
          </cell>
          <cell r="N129">
            <v>62.53</v>
          </cell>
          <cell r="O129">
            <v>69.9001327433628</v>
          </cell>
          <cell r="P129">
            <v>565</v>
          </cell>
          <cell r="Q129">
            <v>611</v>
          </cell>
          <cell r="R129">
            <v>25</v>
          </cell>
          <cell r="S129">
            <v>26</v>
          </cell>
          <cell r="T129">
            <v>1</v>
          </cell>
          <cell r="U129">
            <v>12</v>
          </cell>
          <cell r="V129">
            <v>-34</v>
          </cell>
          <cell r="W129">
            <v>0</v>
          </cell>
          <cell r="X129">
            <v>0.0814159292035398</v>
          </cell>
        </row>
        <row r="130">
          <cell r="B130">
            <v>11463</v>
          </cell>
          <cell r="C130" t="str">
            <v>黄丹</v>
          </cell>
          <cell r="D130">
            <v>750</v>
          </cell>
          <cell r="E130" t="str">
            <v>成汉南路店</v>
          </cell>
          <cell r="F130" t="str">
            <v>东南片区</v>
          </cell>
          <cell r="G130">
            <v>1.7</v>
          </cell>
          <cell r="H130">
            <v>13.306886</v>
          </cell>
          <cell r="I130">
            <v>11.652605</v>
          </cell>
          <cell r="J130">
            <v>4.08946949467719</v>
          </cell>
          <cell r="K130">
            <v>3.01448146</v>
          </cell>
          <cell r="L130">
            <v>1430</v>
          </cell>
          <cell r="M130">
            <v>1177</v>
          </cell>
          <cell r="N130">
            <v>93.06</v>
          </cell>
          <cell r="O130">
            <v>99.0025913338997</v>
          </cell>
          <cell r="P130">
            <v>752</v>
          </cell>
          <cell r="Q130">
            <v>775</v>
          </cell>
          <cell r="R130">
            <v>27</v>
          </cell>
          <cell r="S130">
            <v>26</v>
          </cell>
          <cell r="T130">
            <v>-1</v>
          </cell>
          <cell r="U130">
            <v>8</v>
          </cell>
          <cell r="V130">
            <v>-15</v>
          </cell>
          <cell r="W130">
            <v>0</v>
          </cell>
          <cell r="X130">
            <v>0.0305851063829787</v>
          </cell>
        </row>
        <row r="131">
          <cell r="B131">
            <v>10907</v>
          </cell>
          <cell r="C131" t="str">
            <v>邓红梅</v>
          </cell>
          <cell r="D131">
            <v>747</v>
          </cell>
          <cell r="E131" t="str">
            <v>郫县一环路东南段店</v>
          </cell>
          <cell r="F131" t="str">
            <v>城中片区</v>
          </cell>
          <cell r="G131">
            <v>3</v>
          </cell>
          <cell r="H131">
            <v>5.127486</v>
          </cell>
          <cell r="I131">
            <v>4.664434</v>
          </cell>
          <cell r="J131">
            <v>1.20478096211492</v>
          </cell>
          <cell r="K131">
            <v>0.86471266</v>
          </cell>
          <cell r="L131">
            <v>399</v>
          </cell>
          <cell r="M131">
            <v>280</v>
          </cell>
          <cell r="N131">
            <v>128.35</v>
          </cell>
          <cell r="O131">
            <v>166.586928571429</v>
          </cell>
          <cell r="P131">
            <v>357</v>
          </cell>
          <cell r="Q131">
            <v>317</v>
          </cell>
          <cell r="R131">
            <v>27</v>
          </cell>
          <cell r="S131">
            <v>27</v>
          </cell>
          <cell r="T131">
            <v>0</v>
          </cell>
          <cell r="U131">
            <v>6</v>
          </cell>
          <cell r="V131">
            <v>46</v>
          </cell>
          <cell r="W131">
            <v>36</v>
          </cell>
          <cell r="X131">
            <v>-0.112044817927171</v>
          </cell>
        </row>
        <row r="132">
          <cell r="B132">
            <v>11782</v>
          </cell>
          <cell r="C132" t="str">
            <v>胡欣</v>
          </cell>
          <cell r="D132">
            <v>108277</v>
          </cell>
          <cell r="E132" t="str">
            <v>银沙路店</v>
          </cell>
          <cell r="F132" t="str">
            <v>西北片区</v>
          </cell>
          <cell r="G132">
            <v>0.5</v>
          </cell>
          <cell r="H132">
            <v>3.661839</v>
          </cell>
          <cell r="I132">
            <v>2.542393</v>
          </cell>
          <cell r="J132">
            <v>0.871181593259289</v>
          </cell>
          <cell r="K132">
            <v>0.5166358</v>
          </cell>
          <cell r="L132">
            <v>698</v>
          </cell>
          <cell r="M132">
            <v>590</v>
          </cell>
          <cell r="N132">
            <v>52.46</v>
          </cell>
          <cell r="O132">
            <v>43.091406779661</v>
          </cell>
          <cell r="P132">
            <v>505</v>
          </cell>
          <cell r="Q132">
            <v>467</v>
          </cell>
          <cell r="R132">
            <v>28</v>
          </cell>
          <cell r="S132">
            <v>27</v>
          </cell>
          <cell r="T132">
            <v>-1</v>
          </cell>
          <cell r="U132">
            <v>12</v>
          </cell>
          <cell r="V132">
            <v>32</v>
          </cell>
          <cell r="W132">
            <v>36</v>
          </cell>
          <cell r="X132">
            <v>-0.0752475247524752</v>
          </cell>
        </row>
        <row r="133">
          <cell r="B133">
            <v>4033</v>
          </cell>
          <cell r="C133" t="str">
            <v>蒋雪琴</v>
          </cell>
          <cell r="D133">
            <v>750</v>
          </cell>
          <cell r="E133" t="str">
            <v>成汉南路店</v>
          </cell>
          <cell r="F133" t="str">
            <v>东南片区</v>
          </cell>
          <cell r="G133">
            <v>11.5</v>
          </cell>
          <cell r="H133">
            <v>17.828924</v>
          </cell>
          <cell r="I133">
            <v>13.00312</v>
          </cell>
          <cell r="J133">
            <v>5.88044501232923</v>
          </cell>
          <cell r="K133">
            <v>3.96507546</v>
          </cell>
          <cell r="L133">
            <v>1272</v>
          </cell>
          <cell r="M133">
            <v>977</v>
          </cell>
          <cell r="N133">
            <v>140.16</v>
          </cell>
          <cell r="O133">
            <v>133.092323439099</v>
          </cell>
          <cell r="P133">
            <v>735</v>
          </cell>
          <cell r="Q133">
            <v>653</v>
          </cell>
          <cell r="R133">
            <v>27</v>
          </cell>
          <cell r="S133">
            <v>27</v>
          </cell>
          <cell r="T133">
            <v>0</v>
          </cell>
          <cell r="U133">
            <v>6</v>
          </cell>
          <cell r="V133">
            <v>88</v>
          </cell>
          <cell r="W133">
            <v>48</v>
          </cell>
          <cell r="X133">
            <v>-0.11156462585034</v>
          </cell>
        </row>
        <row r="134">
          <cell r="B134">
            <v>11977</v>
          </cell>
          <cell r="C134" t="str">
            <v>李娟</v>
          </cell>
          <cell r="D134">
            <v>748</v>
          </cell>
          <cell r="E134" t="str">
            <v>大邑东街店</v>
          </cell>
          <cell r="F134" t="str">
            <v>大邑片区</v>
          </cell>
          <cell r="G134">
            <v>1.1</v>
          </cell>
          <cell r="H134">
            <v>4.216848</v>
          </cell>
          <cell r="I134">
            <v>4.91357</v>
          </cell>
          <cell r="J134">
            <v>1.16050069922999</v>
          </cell>
          <cell r="K134">
            <v>1.24516169</v>
          </cell>
          <cell r="L134">
            <v>729</v>
          </cell>
          <cell r="M134">
            <v>718</v>
          </cell>
          <cell r="N134">
            <v>57.84</v>
          </cell>
          <cell r="O134">
            <v>68.4341225626741</v>
          </cell>
          <cell r="P134">
            <v>597</v>
          </cell>
          <cell r="Q134">
            <v>639</v>
          </cell>
          <cell r="R134">
            <v>29</v>
          </cell>
          <cell r="S134">
            <v>28</v>
          </cell>
          <cell r="T134">
            <v>-1</v>
          </cell>
          <cell r="U134">
            <v>8</v>
          </cell>
          <cell r="V134">
            <v>-34</v>
          </cell>
          <cell r="W134">
            <v>0</v>
          </cell>
          <cell r="X134">
            <v>0.0703517587939698</v>
          </cell>
        </row>
        <row r="135">
          <cell r="B135">
            <v>11903</v>
          </cell>
          <cell r="C135" t="str">
            <v>彭亚丹</v>
          </cell>
          <cell r="D135">
            <v>748</v>
          </cell>
          <cell r="E135" t="str">
            <v>大邑东街店</v>
          </cell>
          <cell r="F135" t="str">
            <v>大邑片区</v>
          </cell>
          <cell r="G135">
            <v>1.3</v>
          </cell>
          <cell r="H135">
            <v>6.657555</v>
          </cell>
          <cell r="I135">
            <v>4.828424</v>
          </cell>
          <cell r="J135">
            <v>2.00530405999991</v>
          </cell>
          <cell r="K135">
            <v>1.25059219</v>
          </cell>
          <cell r="L135">
            <v>960</v>
          </cell>
          <cell r="M135">
            <v>707</v>
          </cell>
          <cell r="N135">
            <v>69.35</v>
          </cell>
          <cell r="O135">
            <v>68.294540311174</v>
          </cell>
          <cell r="P135">
            <v>673</v>
          </cell>
          <cell r="Q135">
            <v>613</v>
          </cell>
          <cell r="R135">
            <v>29</v>
          </cell>
          <cell r="S135">
            <v>28</v>
          </cell>
          <cell r="T135">
            <v>-1</v>
          </cell>
          <cell r="U135">
            <v>8</v>
          </cell>
          <cell r="V135">
            <v>68</v>
          </cell>
          <cell r="W135">
            <v>48</v>
          </cell>
          <cell r="X135">
            <v>-0.0891530460624071</v>
          </cell>
        </row>
        <row r="136">
          <cell r="B136">
            <v>11620</v>
          </cell>
          <cell r="C136" t="str">
            <v>尹萍</v>
          </cell>
          <cell r="D136">
            <v>744</v>
          </cell>
          <cell r="E136" t="str">
            <v>科华路店</v>
          </cell>
          <cell r="F136" t="str">
            <v>城中片区</v>
          </cell>
          <cell r="G136">
            <v>1.6</v>
          </cell>
          <cell r="H136">
            <v>6.202171</v>
          </cell>
          <cell r="I136">
            <v>4.613036</v>
          </cell>
          <cell r="J136">
            <v>1.51064865948406</v>
          </cell>
          <cell r="K136">
            <v>1.0127153</v>
          </cell>
          <cell r="L136">
            <v>841</v>
          </cell>
          <cell r="M136">
            <v>661</v>
          </cell>
          <cell r="N136">
            <v>71.09</v>
          </cell>
          <cell r="O136">
            <v>69.7887443267776</v>
          </cell>
          <cell r="P136">
            <v>595</v>
          </cell>
          <cell r="Q136">
            <v>529</v>
          </cell>
          <cell r="R136">
            <v>27</v>
          </cell>
          <cell r="S136">
            <v>27</v>
          </cell>
          <cell r="T136">
            <v>0</v>
          </cell>
          <cell r="U136">
            <v>8</v>
          </cell>
          <cell r="V136">
            <v>74</v>
          </cell>
          <cell r="W136">
            <v>48</v>
          </cell>
          <cell r="X136">
            <v>-0.110924369747899</v>
          </cell>
        </row>
        <row r="137">
          <cell r="B137">
            <v>11964</v>
          </cell>
          <cell r="C137" t="str">
            <v>邹东梅</v>
          </cell>
          <cell r="D137">
            <v>747</v>
          </cell>
          <cell r="E137" t="str">
            <v>郫县一环路东南段店</v>
          </cell>
          <cell r="F137" t="str">
            <v>城中片区</v>
          </cell>
          <cell r="G137">
            <v>1.2</v>
          </cell>
          <cell r="H137">
            <v>4.797574</v>
          </cell>
          <cell r="I137">
            <v>4.171993</v>
          </cell>
          <cell r="J137">
            <v>1.08229716005797</v>
          </cell>
          <cell r="K137">
            <v>0.78759513</v>
          </cell>
          <cell r="L137">
            <v>378</v>
          </cell>
          <cell r="M137">
            <v>351</v>
          </cell>
          <cell r="N137">
            <v>126.92</v>
          </cell>
          <cell r="O137">
            <v>118.860199430199</v>
          </cell>
          <cell r="P137">
            <v>331</v>
          </cell>
          <cell r="Q137">
            <v>352</v>
          </cell>
          <cell r="R137">
            <v>26</v>
          </cell>
          <cell r="S137">
            <v>28</v>
          </cell>
          <cell r="T137">
            <v>2</v>
          </cell>
          <cell r="U137">
            <v>8</v>
          </cell>
          <cell r="V137">
            <v>-13</v>
          </cell>
          <cell r="W137">
            <v>0</v>
          </cell>
          <cell r="X137">
            <v>0.0634441087613293</v>
          </cell>
        </row>
        <row r="138">
          <cell r="B138">
            <v>8338</v>
          </cell>
          <cell r="C138" t="str">
            <v>蔡小丽</v>
          </cell>
          <cell r="D138">
            <v>730</v>
          </cell>
          <cell r="E138" t="str">
            <v>新都新繁店</v>
          </cell>
          <cell r="F138" t="str">
            <v>西北片区</v>
          </cell>
          <cell r="G138">
            <v>6.6</v>
          </cell>
          <cell r="H138">
            <v>7.283986</v>
          </cell>
          <cell r="I138">
            <v>5.55729</v>
          </cell>
          <cell r="J138">
            <v>2.03386749901896</v>
          </cell>
          <cell r="K138">
            <v>1.39248173</v>
          </cell>
          <cell r="L138">
            <v>919</v>
          </cell>
          <cell r="M138">
            <v>753</v>
          </cell>
          <cell r="N138">
            <v>79.26</v>
          </cell>
          <cell r="O138">
            <v>73.8019920318725</v>
          </cell>
          <cell r="P138">
            <v>611</v>
          </cell>
          <cell r="Q138">
            <v>546</v>
          </cell>
          <cell r="R138">
            <v>28</v>
          </cell>
          <cell r="S138">
            <v>28</v>
          </cell>
          <cell r="T138">
            <v>0</v>
          </cell>
          <cell r="U138">
            <v>6</v>
          </cell>
          <cell r="V138">
            <v>71</v>
          </cell>
          <cell r="W138">
            <v>48</v>
          </cell>
          <cell r="X138">
            <v>-0.106382978723404</v>
          </cell>
        </row>
        <row r="139">
          <cell r="B139">
            <v>12439</v>
          </cell>
          <cell r="C139" t="str">
            <v>岳聪华</v>
          </cell>
          <cell r="D139">
            <v>365</v>
          </cell>
          <cell r="E139" t="str">
            <v>光华村街店</v>
          </cell>
          <cell r="F139" t="str">
            <v>西北片区</v>
          </cell>
          <cell r="G139">
            <v>0.5</v>
          </cell>
          <cell r="H139">
            <v>2.943478</v>
          </cell>
          <cell r="I139">
            <v>2.585836</v>
          </cell>
          <cell r="J139">
            <v>0.825162515999909</v>
          </cell>
          <cell r="K139">
            <v>0.64502233</v>
          </cell>
          <cell r="L139">
            <v>629</v>
          </cell>
          <cell r="M139">
            <v>525</v>
          </cell>
          <cell r="N139">
            <v>46.86</v>
          </cell>
          <cell r="O139">
            <v>49.254019047619</v>
          </cell>
          <cell r="P139">
            <v>501</v>
          </cell>
          <cell r="Q139">
            <v>433</v>
          </cell>
          <cell r="R139">
            <v>27</v>
          </cell>
          <cell r="S139">
            <v>26</v>
          </cell>
          <cell r="T139">
            <v>-1</v>
          </cell>
          <cell r="U139">
            <v>12</v>
          </cell>
          <cell r="V139">
            <v>80</v>
          </cell>
          <cell r="W139">
            <v>24</v>
          </cell>
          <cell r="X139">
            <v>-0.135728542914172</v>
          </cell>
        </row>
        <row r="140">
          <cell r="B140">
            <v>11330</v>
          </cell>
          <cell r="C140" t="str">
            <v>任嘉欣</v>
          </cell>
          <cell r="D140">
            <v>107829</v>
          </cell>
          <cell r="E140" t="str">
            <v>解放路店</v>
          </cell>
          <cell r="F140" t="str">
            <v>城中片区</v>
          </cell>
          <cell r="G140">
            <v>1.5</v>
          </cell>
          <cell r="H140">
            <v>2.478008</v>
          </cell>
          <cell r="I140">
            <v>2.051451</v>
          </cell>
          <cell r="J140">
            <v>0.69167727367598</v>
          </cell>
          <cell r="K140">
            <v>0.51747705</v>
          </cell>
          <cell r="L140">
            <v>419</v>
          </cell>
          <cell r="M140">
            <v>311</v>
          </cell>
          <cell r="N140">
            <v>59.14</v>
          </cell>
          <cell r="O140">
            <v>65.9630546623794</v>
          </cell>
          <cell r="P140">
            <v>369</v>
          </cell>
          <cell r="Q140">
            <v>330</v>
          </cell>
          <cell r="R140">
            <v>28</v>
          </cell>
          <cell r="S140">
            <v>31</v>
          </cell>
          <cell r="T140">
            <v>3</v>
          </cell>
          <cell r="U140">
            <v>8</v>
          </cell>
          <cell r="V140">
            <v>47</v>
          </cell>
          <cell r="W140">
            <v>40</v>
          </cell>
          <cell r="X140">
            <v>-0.105691056910569</v>
          </cell>
        </row>
        <row r="141">
          <cell r="B141">
            <v>12491</v>
          </cell>
          <cell r="C141" t="str">
            <v>何倩</v>
          </cell>
          <cell r="D141">
            <v>329</v>
          </cell>
          <cell r="E141" t="str">
            <v>温江店</v>
          </cell>
          <cell r="F141" t="str">
            <v>城郊二片</v>
          </cell>
          <cell r="G141">
            <v>0.5</v>
          </cell>
          <cell r="H141">
            <v>2.283128</v>
          </cell>
          <cell r="I141">
            <v>1.800594</v>
          </cell>
          <cell r="J141">
            <v>0.57219585362328</v>
          </cell>
          <cell r="K141">
            <v>0.35583687</v>
          </cell>
          <cell r="L141">
            <v>321</v>
          </cell>
          <cell r="M141">
            <v>233</v>
          </cell>
          <cell r="N141">
            <v>71.13</v>
          </cell>
          <cell r="O141">
            <v>77.2787124463519</v>
          </cell>
          <cell r="P141">
            <v>321</v>
          </cell>
          <cell r="Q141">
            <v>288</v>
          </cell>
          <cell r="R141">
            <v>23</v>
          </cell>
          <cell r="S141">
            <v>27</v>
          </cell>
          <cell r="T141">
            <v>4</v>
          </cell>
          <cell r="U141">
            <v>12</v>
          </cell>
          <cell r="V141">
            <v>45</v>
          </cell>
          <cell r="W141">
            <v>36</v>
          </cell>
          <cell r="X141">
            <v>-0.102803738317757</v>
          </cell>
        </row>
        <row r="142">
          <cell r="B142">
            <v>12477</v>
          </cell>
          <cell r="C142" t="str">
            <v>龙利</v>
          </cell>
          <cell r="D142">
            <v>102934</v>
          </cell>
          <cell r="E142" t="str">
            <v>银河北街店</v>
          </cell>
          <cell r="F142" t="str">
            <v>西北片区</v>
          </cell>
          <cell r="G142">
            <v>0.5</v>
          </cell>
          <cell r="H142">
            <v>4.227457</v>
          </cell>
          <cell r="I142">
            <v>3.521925</v>
          </cell>
          <cell r="J142">
            <v>1.16922877769893</v>
          </cell>
          <cell r="K142">
            <v>0.70767569</v>
          </cell>
          <cell r="L142">
            <v>795</v>
          </cell>
          <cell r="M142">
            <v>645</v>
          </cell>
          <cell r="N142">
            <v>53.18</v>
          </cell>
          <cell r="O142">
            <v>54.603488372093</v>
          </cell>
          <cell r="P142">
            <v>568</v>
          </cell>
          <cell r="Q142">
            <v>570</v>
          </cell>
          <cell r="R142">
            <v>28</v>
          </cell>
          <cell r="S142">
            <v>27</v>
          </cell>
          <cell r="T142">
            <v>-1</v>
          </cell>
          <cell r="U142">
            <v>12</v>
          </cell>
          <cell r="V142">
            <v>10</v>
          </cell>
          <cell r="W142">
            <v>15</v>
          </cell>
          <cell r="X142">
            <v>0.00352112676056338</v>
          </cell>
        </row>
        <row r="143">
          <cell r="B143">
            <v>7386</v>
          </cell>
          <cell r="C143" t="str">
            <v>袁文秀</v>
          </cell>
          <cell r="D143">
            <v>746</v>
          </cell>
          <cell r="E143" t="str">
            <v>大邑内蒙古桃源店</v>
          </cell>
          <cell r="F143" t="str">
            <v>大邑片区</v>
          </cell>
          <cell r="G143">
            <v>7.6</v>
          </cell>
          <cell r="H143">
            <v>6.396178</v>
          </cell>
          <cell r="I143">
            <v>5.685965</v>
          </cell>
          <cell r="J143">
            <v>1.91384382175296</v>
          </cell>
          <cell r="K143">
            <v>1.71540926</v>
          </cell>
          <cell r="L143">
            <v>899</v>
          </cell>
          <cell r="M143">
            <v>836</v>
          </cell>
          <cell r="N143">
            <v>71.06</v>
          </cell>
          <cell r="O143">
            <v>68.0139354066986</v>
          </cell>
          <cell r="P143">
            <v>696</v>
          </cell>
          <cell r="Q143">
            <v>766</v>
          </cell>
          <cell r="R143">
            <v>26</v>
          </cell>
          <cell r="S143">
            <v>29</v>
          </cell>
          <cell r="T143">
            <v>3</v>
          </cell>
          <cell r="U143">
            <v>6</v>
          </cell>
          <cell r="V143">
            <v>-64</v>
          </cell>
          <cell r="W143">
            <v>0</v>
          </cell>
          <cell r="X143">
            <v>0.100574712643678</v>
          </cell>
        </row>
        <row r="144">
          <cell r="B144">
            <v>12113</v>
          </cell>
          <cell r="C144" t="str">
            <v>邓洁</v>
          </cell>
          <cell r="D144">
            <v>746</v>
          </cell>
          <cell r="E144" t="str">
            <v>大邑内蒙古桃源店</v>
          </cell>
          <cell r="F144" t="str">
            <v>大邑片区</v>
          </cell>
          <cell r="G144">
            <v>0.8</v>
          </cell>
          <cell r="H144">
            <v>6.168988</v>
          </cell>
          <cell r="I144">
            <v>5.310327</v>
          </cell>
          <cell r="J144">
            <v>1.80283211796799</v>
          </cell>
          <cell r="K144">
            <v>1.39546648</v>
          </cell>
          <cell r="L144">
            <v>973</v>
          </cell>
          <cell r="M144">
            <v>913</v>
          </cell>
          <cell r="N144">
            <v>63.47</v>
          </cell>
          <cell r="O144">
            <v>58.1634939759036</v>
          </cell>
          <cell r="P144">
            <v>669</v>
          </cell>
          <cell r="Q144">
            <v>683</v>
          </cell>
          <cell r="R144">
            <v>27</v>
          </cell>
          <cell r="S144">
            <v>29</v>
          </cell>
          <cell r="T144">
            <v>2</v>
          </cell>
          <cell r="U144">
            <v>12</v>
          </cell>
          <cell r="V144">
            <v>-2</v>
          </cell>
          <cell r="W144">
            <v>0</v>
          </cell>
          <cell r="X144">
            <v>0.0209267563527653</v>
          </cell>
        </row>
        <row r="145">
          <cell r="B145">
            <v>11769</v>
          </cell>
          <cell r="C145" t="str">
            <v>梅雅霜</v>
          </cell>
          <cell r="D145">
            <v>744</v>
          </cell>
          <cell r="E145" t="str">
            <v>科华路店</v>
          </cell>
          <cell r="F145" t="str">
            <v>城中片区</v>
          </cell>
          <cell r="G145">
            <v>0.5</v>
          </cell>
          <cell r="H145">
            <v>5.008289</v>
          </cell>
          <cell r="I145">
            <v>4.074063</v>
          </cell>
          <cell r="J145">
            <v>1.24393788124191</v>
          </cell>
          <cell r="K145">
            <v>0.81702444</v>
          </cell>
          <cell r="L145">
            <v>678</v>
          </cell>
          <cell r="M145">
            <v>542</v>
          </cell>
          <cell r="N145">
            <v>69.26</v>
          </cell>
          <cell r="O145">
            <v>75.1672140221402</v>
          </cell>
          <cell r="P145">
            <v>521</v>
          </cell>
          <cell r="Q145">
            <v>470</v>
          </cell>
          <cell r="R145">
            <v>27</v>
          </cell>
          <cell r="S145">
            <v>27</v>
          </cell>
          <cell r="T145">
            <v>0</v>
          </cell>
          <cell r="U145">
            <v>12</v>
          </cell>
          <cell r="V145">
            <v>63</v>
          </cell>
          <cell r="W145">
            <v>48</v>
          </cell>
          <cell r="X145">
            <v>-0.0978886756238004</v>
          </cell>
        </row>
        <row r="146">
          <cell r="B146">
            <v>11596</v>
          </cell>
          <cell r="C146" t="str">
            <v>冯静</v>
          </cell>
          <cell r="D146">
            <v>730</v>
          </cell>
          <cell r="E146" t="str">
            <v>新都新繁店</v>
          </cell>
          <cell r="F146" t="str">
            <v>西北片区</v>
          </cell>
          <cell r="G146">
            <v>0.8</v>
          </cell>
          <cell r="H146">
            <v>4.078506</v>
          </cell>
          <cell r="I146">
            <v>3.449203</v>
          </cell>
          <cell r="J146">
            <v>1.27593347881998</v>
          </cell>
          <cell r="K146">
            <v>0.95418598</v>
          </cell>
          <cell r="L146">
            <v>744</v>
          </cell>
          <cell r="M146">
            <v>619</v>
          </cell>
          <cell r="N146">
            <v>54.82</v>
          </cell>
          <cell r="O146">
            <v>55.7221809369952</v>
          </cell>
          <cell r="P146">
            <v>487</v>
          </cell>
          <cell r="Q146">
            <v>442</v>
          </cell>
          <cell r="R146">
            <v>27</v>
          </cell>
          <cell r="S146">
            <v>27</v>
          </cell>
          <cell r="T146">
            <v>0</v>
          </cell>
          <cell r="U146">
            <v>12</v>
          </cell>
          <cell r="V146">
            <v>57</v>
          </cell>
          <cell r="W146">
            <v>48</v>
          </cell>
          <cell r="X146">
            <v>-0.0924024640657084</v>
          </cell>
        </row>
        <row r="147">
          <cell r="B147">
            <v>12460</v>
          </cell>
          <cell r="C147" t="str">
            <v>张美顺</v>
          </cell>
          <cell r="D147">
            <v>745</v>
          </cell>
          <cell r="E147" t="str">
            <v>金沙路店</v>
          </cell>
          <cell r="F147" t="str">
            <v>西北片区</v>
          </cell>
          <cell r="G147">
            <v>0.5</v>
          </cell>
          <cell r="H147">
            <v>2.460404</v>
          </cell>
          <cell r="I147">
            <v>2.786383</v>
          </cell>
          <cell r="J147">
            <v>0.696400294550979</v>
          </cell>
          <cell r="K147">
            <v>0.60722504</v>
          </cell>
          <cell r="L147">
            <v>439</v>
          </cell>
          <cell r="M147">
            <v>539</v>
          </cell>
          <cell r="N147">
            <v>56.05</v>
          </cell>
          <cell r="O147">
            <v>51.6954174397032</v>
          </cell>
          <cell r="P147">
            <v>372</v>
          </cell>
          <cell r="Q147">
            <v>478</v>
          </cell>
          <cell r="R147">
            <v>25</v>
          </cell>
          <cell r="S147">
            <v>28</v>
          </cell>
          <cell r="T147">
            <v>3</v>
          </cell>
          <cell r="U147">
            <v>12</v>
          </cell>
          <cell r="V147">
            <v>-94</v>
          </cell>
          <cell r="W147">
            <v>0</v>
          </cell>
          <cell r="X147">
            <v>0.28494623655914</v>
          </cell>
        </row>
        <row r="148">
          <cell r="B148">
            <v>12276</v>
          </cell>
          <cell r="C148" t="str">
            <v>刘学兰</v>
          </cell>
          <cell r="D148">
            <v>745</v>
          </cell>
          <cell r="E148" t="str">
            <v>金沙路店</v>
          </cell>
          <cell r="F148" t="str">
            <v>西北片区</v>
          </cell>
          <cell r="G148">
            <v>0.6</v>
          </cell>
          <cell r="H148">
            <v>3.696798</v>
          </cell>
          <cell r="I148">
            <v>3.398098</v>
          </cell>
          <cell r="J148">
            <v>1.10365636482198</v>
          </cell>
          <cell r="K148">
            <v>0.9080898</v>
          </cell>
          <cell r="L148">
            <v>431</v>
          </cell>
          <cell r="M148">
            <v>487</v>
          </cell>
          <cell r="N148">
            <v>85.77</v>
          </cell>
          <cell r="O148">
            <v>69.7761396303901</v>
          </cell>
          <cell r="P148">
            <v>379</v>
          </cell>
          <cell r="Q148">
            <v>462</v>
          </cell>
          <cell r="R148">
            <v>25</v>
          </cell>
          <cell r="S148">
            <v>29</v>
          </cell>
          <cell r="T148">
            <v>4</v>
          </cell>
          <cell r="U148">
            <v>12</v>
          </cell>
          <cell r="V148">
            <v>-71</v>
          </cell>
          <cell r="W148">
            <v>0</v>
          </cell>
          <cell r="X148">
            <v>0.218997361477573</v>
          </cell>
        </row>
        <row r="149">
          <cell r="B149">
            <v>11504</v>
          </cell>
          <cell r="C149" t="str">
            <v>刘秀琼</v>
          </cell>
          <cell r="D149">
            <v>745</v>
          </cell>
          <cell r="E149" t="str">
            <v>金沙路店</v>
          </cell>
          <cell r="F149" t="str">
            <v>西北片区</v>
          </cell>
          <cell r="G149">
            <v>1.7</v>
          </cell>
          <cell r="H149">
            <v>4.548369</v>
          </cell>
          <cell r="I149">
            <v>4.070227</v>
          </cell>
          <cell r="J149">
            <v>1.04934419399535</v>
          </cell>
          <cell r="K149">
            <v>0.905681</v>
          </cell>
          <cell r="L149">
            <v>592</v>
          </cell>
          <cell r="M149">
            <v>627</v>
          </cell>
          <cell r="N149">
            <v>76.83</v>
          </cell>
          <cell r="O149">
            <v>64.9159011164274</v>
          </cell>
          <cell r="P149">
            <v>532</v>
          </cell>
          <cell r="Q149">
            <v>577</v>
          </cell>
          <cell r="R149">
            <v>26</v>
          </cell>
          <cell r="S149">
            <v>29</v>
          </cell>
          <cell r="T149">
            <v>3</v>
          </cell>
          <cell r="U149">
            <v>8</v>
          </cell>
          <cell r="V149">
            <v>-37</v>
          </cell>
          <cell r="W149">
            <v>0</v>
          </cell>
          <cell r="X149">
            <v>0.0845864661654135</v>
          </cell>
        </row>
        <row r="150">
          <cell r="B150">
            <v>12209</v>
          </cell>
          <cell r="C150" t="str">
            <v>唐璇</v>
          </cell>
          <cell r="D150">
            <v>745</v>
          </cell>
          <cell r="E150" t="str">
            <v>金沙路店</v>
          </cell>
          <cell r="F150" t="str">
            <v>西北片区</v>
          </cell>
          <cell r="G150">
            <v>0.651411593099956</v>
          </cell>
          <cell r="H150">
            <v>3.124777</v>
          </cell>
          <cell r="I150">
            <v>0.460391</v>
          </cell>
          <cell r="J150">
            <v>0.832417159633</v>
          </cell>
          <cell r="K150">
            <v>0.11472415</v>
          </cell>
          <cell r="L150">
            <v>543</v>
          </cell>
          <cell r="M150">
            <v>91</v>
          </cell>
          <cell r="N150">
            <v>57.55</v>
          </cell>
          <cell r="O150">
            <v>50.5924175824176</v>
          </cell>
          <cell r="P150">
            <v>447</v>
          </cell>
          <cell r="Q150">
            <v>116</v>
          </cell>
          <cell r="R150">
            <v>29</v>
          </cell>
          <cell r="S150">
            <v>8</v>
          </cell>
          <cell r="T150">
            <v>-21</v>
          </cell>
          <cell r="U150">
            <v>12</v>
          </cell>
          <cell r="V150">
            <v>19.3103448275862</v>
          </cell>
          <cell r="W150">
            <v>36</v>
          </cell>
          <cell r="X150">
            <v>-0.740492170022371</v>
          </cell>
        </row>
        <row r="151">
          <cell r="B151">
            <v>11333</v>
          </cell>
          <cell r="C151" t="str">
            <v>罗妍</v>
          </cell>
          <cell r="D151">
            <v>744</v>
          </cell>
          <cell r="E151" t="str">
            <v>科华路店</v>
          </cell>
          <cell r="F151" t="str">
            <v>城中片区</v>
          </cell>
          <cell r="G151">
            <v>1.5</v>
          </cell>
          <cell r="H151">
            <v>7.329997</v>
          </cell>
          <cell r="I151">
            <v>7.012959</v>
          </cell>
          <cell r="J151">
            <v>1.92986004351896</v>
          </cell>
          <cell r="K151">
            <v>1.66315503</v>
          </cell>
          <cell r="L151">
            <v>789</v>
          </cell>
          <cell r="M151">
            <v>766</v>
          </cell>
          <cell r="N151">
            <v>92.22</v>
          </cell>
          <cell r="O151">
            <v>91.5529895561358</v>
          </cell>
          <cell r="P151">
            <v>667</v>
          </cell>
          <cell r="Q151">
            <v>680</v>
          </cell>
          <cell r="R151">
            <v>27</v>
          </cell>
          <cell r="S151">
            <v>28</v>
          </cell>
          <cell r="T151">
            <v>1</v>
          </cell>
          <cell r="U151">
            <v>8</v>
          </cell>
          <cell r="V151">
            <v>-5</v>
          </cell>
          <cell r="W151">
            <v>0</v>
          </cell>
          <cell r="X151">
            <v>0.0194902548725637</v>
          </cell>
        </row>
        <row r="152">
          <cell r="B152">
            <v>12254</v>
          </cell>
          <cell r="C152" t="str">
            <v>李蕊彤</v>
          </cell>
          <cell r="D152">
            <v>750</v>
          </cell>
          <cell r="E152" t="str">
            <v>成汉南路店</v>
          </cell>
          <cell r="F152" t="str">
            <v>东南片区</v>
          </cell>
          <cell r="G152">
            <v>0.7</v>
          </cell>
          <cell r="H152">
            <v>11.720667</v>
          </cell>
          <cell r="I152">
            <v>8.49377</v>
          </cell>
          <cell r="J152">
            <v>3.73844647871751</v>
          </cell>
          <cell r="K152">
            <v>2.6243679</v>
          </cell>
          <cell r="L152">
            <v>1384</v>
          </cell>
          <cell r="M152">
            <v>1095</v>
          </cell>
          <cell r="N152">
            <v>84.18</v>
          </cell>
          <cell r="O152">
            <v>77.5686757990868</v>
          </cell>
          <cell r="P152">
            <v>746</v>
          </cell>
          <cell r="Q152">
            <v>679</v>
          </cell>
          <cell r="R152">
            <v>27</v>
          </cell>
          <cell r="S152">
            <v>27</v>
          </cell>
          <cell r="T152">
            <v>0</v>
          </cell>
          <cell r="U152">
            <v>12</v>
          </cell>
          <cell r="V152">
            <v>79</v>
          </cell>
          <cell r="W152">
            <v>48</v>
          </cell>
          <cell r="X152">
            <v>-0.0898123324396783</v>
          </cell>
        </row>
        <row r="153">
          <cell r="B153">
            <v>12493</v>
          </cell>
          <cell r="C153" t="str">
            <v>梁睿</v>
          </cell>
          <cell r="D153">
            <v>329</v>
          </cell>
          <cell r="E153" t="str">
            <v>温江店</v>
          </cell>
          <cell r="F153" t="str">
            <v>城郊二片</v>
          </cell>
          <cell r="G153">
            <v>0.5</v>
          </cell>
          <cell r="H153">
            <v>2.418247</v>
          </cell>
          <cell r="I153">
            <v>2.054753</v>
          </cell>
          <cell r="J153">
            <v>0.55574264056209</v>
          </cell>
          <cell r="K153">
            <v>0.42089075</v>
          </cell>
          <cell r="L153">
            <v>367</v>
          </cell>
          <cell r="M153">
            <v>293</v>
          </cell>
          <cell r="N153">
            <v>65.89</v>
          </cell>
          <cell r="O153">
            <v>70.1280887372014</v>
          </cell>
          <cell r="P153">
            <v>361</v>
          </cell>
          <cell r="Q153">
            <v>330</v>
          </cell>
          <cell r="R153">
            <v>25</v>
          </cell>
          <cell r="S153">
            <v>28</v>
          </cell>
          <cell r="T153">
            <v>3</v>
          </cell>
          <cell r="U153">
            <v>12</v>
          </cell>
          <cell r="V153">
            <v>43</v>
          </cell>
          <cell r="W153">
            <v>36</v>
          </cell>
          <cell r="X153">
            <v>-0.0858725761772853</v>
          </cell>
        </row>
        <row r="154">
          <cell r="B154">
            <v>8957</v>
          </cell>
          <cell r="C154" t="str">
            <v>闵腾西</v>
          </cell>
          <cell r="D154">
            <v>744</v>
          </cell>
          <cell r="E154" t="str">
            <v>科华路店</v>
          </cell>
          <cell r="F154" t="str">
            <v>城中片区</v>
          </cell>
          <cell r="G154">
            <v>5.5</v>
          </cell>
          <cell r="H154">
            <v>6.502281</v>
          </cell>
          <cell r="I154">
            <v>5.019224</v>
          </cell>
          <cell r="J154">
            <v>1.59785190310868</v>
          </cell>
          <cell r="K154">
            <v>0.85246163</v>
          </cell>
          <cell r="L154">
            <v>807</v>
          </cell>
          <cell r="M154">
            <v>583</v>
          </cell>
          <cell r="N154">
            <v>77.22</v>
          </cell>
          <cell r="O154">
            <v>86.0930360205832</v>
          </cell>
          <cell r="P154">
            <v>579</v>
          </cell>
          <cell r="Q154">
            <v>551</v>
          </cell>
          <cell r="R154">
            <v>28</v>
          </cell>
          <cell r="S154">
            <v>30</v>
          </cell>
          <cell r="T154">
            <v>2</v>
          </cell>
          <cell r="U154">
            <v>6</v>
          </cell>
          <cell r="V154">
            <v>34</v>
          </cell>
          <cell r="W154">
            <v>36</v>
          </cell>
          <cell r="X154">
            <v>-0.0483592400690846</v>
          </cell>
        </row>
        <row r="155">
          <cell r="B155">
            <v>11961</v>
          </cell>
          <cell r="C155" t="str">
            <v>易月红</v>
          </cell>
          <cell r="D155">
            <v>713</v>
          </cell>
          <cell r="E155" t="str">
            <v>都江堰聚源镇中心街联建房药店</v>
          </cell>
          <cell r="F155" t="str">
            <v>城郊二片</v>
          </cell>
          <cell r="G155">
            <v>1.2</v>
          </cell>
          <cell r="H155">
            <v>4.330285</v>
          </cell>
          <cell r="I155">
            <v>3.756575</v>
          </cell>
          <cell r="J155">
            <v>1.33739299132001</v>
          </cell>
          <cell r="K155">
            <v>0.79432053</v>
          </cell>
          <cell r="L155">
            <v>566</v>
          </cell>
          <cell r="M155">
            <v>479</v>
          </cell>
          <cell r="N155">
            <v>76.51</v>
          </cell>
          <cell r="O155">
            <v>78.4253653444676</v>
          </cell>
          <cell r="P155">
            <v>625</v>
          </cell>
          <cell r="Q155">
            <v>568</v>
          </cell>
          <cell r="R155">
            <v>29</v>
          </cell>
          <cell r="S155">
            <v>27</v>
          </cell>
          <cell r="T155">
            <v>-2</v>
          </cell>
          <cell r="U155">
            <v>8</v>
          </cell>
          <cell r="V155">
            <v>65</v>
          </cell>
          <cell r="W155">
            <v>0</v>
          </cell>
          <cell r="X155">
            <v>-0.0912</v>
          </cell>
        </row>
        <row r="156">
          <cell r="B156">
            <v>12488</v>
          </cell>
          <cell r="C156" t="str">
            <v>胡华航</v>
          </cell>
          <cell r="D156">
            <v>743</v>
          </cell>
          <cell r="E156" t="str">
            <v>成华区万宇路店</v>
          </cell>
          <cell r="F156" t="str">
            <v>东南片区</v>
          </cell>
          <cell r="G156">
            <v>0.5</v>
          </cell>
          <cell r="H156">
            <v>2.286561</v>
          </cell>
          <cell r="I156">
            <v>3.054228</v>
          </cell>
          <cell r="J156">
            <v>0.6327204037914</v>
          </cell>
          <cell r="K156">
            <v>0.77006259</v>
          </cell>
          <cell r="L156">
            <v>596</v>
          </cell>
          <cell r="M156">
            <v>708</v>
          </cell>
          <cell r="N156">
            <v>38.37</v>
          </cell>
          <cell r="O156">
            <v>43.138813559322</v>
          </cell>
          <cell r="P156">
            <v>394</v>
          </cell>
          <cell r="Q156">
            <v>526</v>
          </cell>
          <cell r="R156">
            <v>25</v>
          </cell>
          <cell r="S156">
            <v>30</v>
          </cell>
          <cell r="T156">
            <v>5</v>
          </cell>
          <cell r="U156">
            <v>12</v>
          </cell>
          <cell r="V156">
            <v>-120</v>
          </cell>
          <cell r="W156">
            <v>0</v>
          </cell>
          <cell r="X156">
            <v>0.33502538071066</v>
          </cell>
        </row>
        <row r="157">
          <cell r="B157">
            <v>10893</v>
          </cell>
          <cell r="C157" t="str">
            <v>鲁雪</v>
          </cell>
          <cell r="D157">
            <v>743</v>
          </cell>
          <cell r="E157" t="str">
            <v>成华区万宇路店</v>
          </cell>
          <cell r="F157" t="str">
            <v>东南片区</v>
          </cell>
          <cell r="G157">
            <v>2.5</v>
          </cell>
          <cell r="H157">
            <v>4.972488</v>
          </cell>
          <cell r="I157">
            <v>5.192892</v>
          </cell>
          <cell r="J157">
            <v>1.3298944911224</v>
          </cell>
          <cell r="K157">
            <v>1.21822547</v>
          </cell>
          <cell r="L157">
            <v>973</v>
          </cell>
          <cell r="M157">
            <v>974</v>
          </cell>
          <cell r="N157">
            <v>51.1</v>
          </cell>
          <cell r="O157">
            <v>53.315112936345</v>
          </cell>
          <cell r="P157">
            <v>600</v>
          </cell>
          <cell r="Q157">
            <v>678</v>
          </cell>
          <cell r="R157">
            <v>28</v>
          </cell>
          <cell r="S157">
            <v>28</v>
          </cell>
          <cell r="T157">
            <v>0</v>
          </cell>
          <cell r="U157">
            <v>6</v>
          </cell>
          <cell r="V157">
            <v>-72</v>
          </cell>
          <cell r="W157">
            <v>0</v>
          </cell>
          <cell r="X157">
            <v>0.13</v>
          </cell>
        </row>
        <row r="158">
          <cell r="B158">
            <v>11761</v>
          </cell>
          <cell r="C158" t="str">
            <v>伍梦丽</v>
          </cell>
          <cell r="D158">
            <v>743</v>
          </cell>
          <cell r="E158" t="str">
            <v>成华区万宇路店</v>
          </cell>
          <cell r="F158" t="str">
            <v>东南片区</v>
          </cell>
          <cell r="G158">
            <v>0.5</v>
          </cell>
          <cell r="H158">
            <v>3.858903</v>
          </cell>
          <cell r="I158">
            <v>3.309901</v>
          </cell>
          <cell r="J158">
            <v>1.07088868346792</v>
          </cell>
          <cell r="K158">
            <v>0.83056261</v>
          </cell>
          <cell r="L158">
            <v>968</v>
          </cell>
          <cell r="M158">
            <v>792</v>
          </cell>
          <cell r="N158">
            <v>39.86</v>
          </cell>
          <cell r="O158">
            <v>41.7916792929293</v>
          </cell>
          <cell r="P158">
            <v>572</v>
          </cell>
          <cell r="Q158">
            <v>550</v>
          </cell>
          <cell r="R158">
            <v>27</v>
          </cell>
          <cell r="S158">
            <v>23</v>
          </cell>
          <cell r="T158">
            <v>-4</v>
          </cell>
          <cell r="U158">
            <v>12</v>
          </cell>
          <cell r="V158">
            <v>-50</v>
          </cell>
          <cell r="W158">
            <v>0</v>
          </cell>
          <cell r="X158">
            <v>-0.0384615384615385</v>
          </cell>
        </row>
        <row r="159">
          <cell r="B159">
            <v>11379</v>
          </cell>
          <cell r="C159" t="str">
            <v>陈琪</v>
          </cell>
          <cell r="D159">
            <v>742</v>
          </cell>
          <cell r="E159" t="str">
            <v>庆云南街店</v>
          </cell>
          <cell r="F159" t="str">
            <v>城中片区</v>
          </cell>
          <cell r="G159">
            <v>1.8</v>
          </cell>
          <cell r="H159">
            <v>8.488013</v>
          </cell>
          <cell r="I159">
            <v>4.795603</v>
          </cell>
          <cell r="J159">
            <v>2.13734745155702</v>
          </cell>
          <cell r="K159">
            <v>1.05355727</v>
          </cell>
          <cell r="L159">
            <v>836</v>
          </cell>
          <cell r="M159">
            <v>658</v>
          </cell>
          <cell r="N159">
            <v>101.53</v>
          </cell>
          <cell r="O159">
            <v>72.8815045592705</v>
          </cell>
          <cell r="P159">
            <v>494</v>
          </cell>
          <cell r="Q159">
            <v>508</v>
          </cell>
          <cell r="R159">
            <v>29</v>
          </cell>
          <cell r="S159">
            <v>26</v>
          </cell>
          <cell r="T159">
            <v>-3</v>
          </cell>
          <cell r="U159">
            <v>8</v>
          </cell>
          <cell r="V159">
            <v>-6</v>
          </cell>
          <cell r="W159">
            <v>0</v>
          </cell>
          <cell r="X159">
            <v>0.0283400809716599</v>
          </cell>
        </row>
        <row r="160">
          <cell r="B160">
            <v>11078</v>
          </cell>
          <cell r="C160" t="str">
            <v>赖千禧</v>
          </cell>
          <cell r="D160">
            <v>742</v>
          </cell>
          <cell r="E160" t="str">
            <v>庆云南街店</v>
          </cell>
          <cell r="F160" t="str">
            <v>城中片区</v>
          </cell>
          <cell r="G160">
            <v>2.5</v>
          </cell>
          <cell r="H160">
            <v>8.689657</v>
          </cell>
          <cell r="I160">
            <v>3.526177</v>
          </cell>
          <cell r="J160">
            <v>1.85456732346595</v>
          </cell>
          <cell r="K160">
            <v>0.88799299</v>
          </cell>
          <cell r="L160">
            <v>856</v>
          </cell>
          <cell r="M160">
            <v>364</v>
          </cell>
          <cell r="N160">
            <v>101.51</v>
          </cell>
          <cell r="O160">
            <v>96.8729945054945</v>
          </cell>
          <cell r="P160">
            <v>456</v>
          </cell>
          <cell r="Q160">
            <v>353</v>
          </cell>
          <cell r="R160">
            <v>29</v>
          </cell>
          <cell r="S160">
            <v>27</v>
          </cell>
          <cell r="T160">
            <v>-2</v>
          </cell>
          <cell r="U160">
            <v>6</v>
          </cell>
          <cell r="V160">
            <v>109</v>
          </cell>
          <cell r="W160">
            <v>48</v>
          </cell>
          <cell r="X160">
            <v>-0.225877192982456</v>
          </cell>
        </row>
        <row r="161">
          <cell r="B161">
            <v>11107</v>
          </cell>
          <cell r="C161" t="str">
            <v>肖然</v>
          </cell>
          <cell r="D161">
            <v>742</v>
          </cell>
          <cell r="E161" t="str">
            <v>庆云南街店</v>
          </cell>
          <cell r="F161" t="str">
            <v>城中片区</v>
          </cell>
          <cell r="G161">
            <v>1.5</v>
          </cell>
          <cell r="H161">
            <v>8.555963</v>
          </cell>
          <cell r="I161">
            <v>3.58151</v>
          </cell>
          <cell r="J161">
            <v>1.99944168626997</v>
          </cell>
          <cell r="K161">
            <v>0.35902744</v>
          </cell>
          <cell r="L161">
            <v>783</v>
          </cell>
          <cell r="M161">
            <v>199</v>
          </cell>
          <cell r="N161">
            <v>109.27</v>
          </cell>
          <cell r="O161">
            <v>179.975376884422</v>
          </cell>
          <cell r="P161">
            <v>452</v>
          </cell>
          <cell r="Q161">
            <v>187</v>
          </cell>
          <cell r="R161">
            <v>25</v>
          </cell>
          <cell r="S161">
            <v>15</v>
          </cell>
          <cell r="T161">
            <v>-10</v>
          </cell>
          <cell r="U161">
            <v>8</v>
          </cell>
          <cell r="V161">
            <v>273</v>
          </cell>
          <cell r="W161">
            <v>0</v>
          </cell>
          <cell r="X161">
            <v>-0.586283185840708</v>
          </cell>
        </row>
        <row r="162">
          <cell r="B162">
            <v>12502</v>
          </cell>
          <cell r="C162" t="str">
            <v>刘双</v>
          </cell>
          <cell r="D162">
            <v>742</v>
          </cell>
          <cell r="E162" t="str">
            <v>庆云南街店</v>
          </cell>
          <cell r="F162" t="str">
            <v>城中片区</v>
          </cell>
          <cell r="G162">
            <v>0.5</v>
          </cell>
          <cell r="H162">
            <v>3.410043</v>
          </cell>
          <cell r="I162">
            <v>1.531052</v>
          </cell>
          <cell r="J162">
            <v>0.88558475072599</v>
          </cell>
          <cell r="K162">
            <v>0.20881691</v>
          </cell>
          <cell r="L162">
            <v>564</v>
          </cell>
          <cell r="M162">
            <v>123</v>
          </cell>
          <cell r="N162">
            <v>60.46</v>
          </cell>
          <cell r="O162">
            <v>124.475772357724</v>
          </cell>
          <cell r="P162">
            <v>325</v>
          </cell>
          <cell r="Q162">
            <v>120</v>
          </cell>
          <cell r="R162">
            <v>29</v>
          </cell>
          <cell r="S162">
            <v>13</v>
          </cell>
          <cell r="T162">
            <v>-16</v>
          </cell>
          <cell r="U162">
            <v>12</v>
          </cell>
          <cell r="V162">
            <v>217</v>
          </cell>
          <cell r="W162">
            <v>0</v>
          </cell>
          <cell r="X162">
            <v>-0.630769230769231</v>
          </cell>
        </row>
        <row r="163">
          <cell r="B163">
            <v>7666</v>
          </cell>
          <cell r="C163" t="str">
            <v>曾艳</v>
          </cell>
          <cell r="D163">
            <v>741</v>
          </cell>
          <cell r="E163" t="str">
            <v>新怡店</v>
          </cell>
          <cell r="F163" t="str">
            <v>西北片区</v>
          </cell>
          <cell r="G163">
            <v>1.6</v>
          </cell>
          <cell r="H163">
            <v>4.269059</v>
          </cell>
          <cell r="I163">
            <v>4.249551</v>
          </cell>
          <cell r="J163">
            <v>1.06191394034397</v>
          </cell>
          <cell r="K163">
            <v>0.81636541</v>
          </cell>
          <cell r="L163">
            <v>447</v>
          </cell>
          <cell r="M163">
            <v>531</v>
          </cell>
          <cell r="N163">
            <v>95.5</v>
          </cell>
          <cell r="O163">
            <v>80.029209039548</v>
          </cell>
          <cell r="P163">
            <v>364</v>
          </cell>
          <cell r="Q163">
            <v>477</v>
          </cell>
          <cell r="R163">
            <v>26</v>
          </cell>
          <cell r="S163">
            <v>29</v>
          </cell>
          <cell r="T163">
            <v>3</v>
          </cell>
          <cell r="U163">
            <v>8</v>
          </cell>
          <cell r="V163">
            <v>-105</v>
          </cell>
          <cell r="W163">
            <v>0</v>
          </cell>
          <cell r="X163">
            <v>0.31043956043956</v>
          </cell>
        </row>
        <row r="164">
          <cell r="B164">
            <v>12486</v>
          </cell>
          <cell r="C164" t="str">
            <v>孙秀琳</v>
          </cell>
          <cell r="D164">
            <v>741</v>
          </cell>
          <cell r="E164" t="str">
            <v>新怡店</v>
          </cell>
          <cell r="F164" t="str">
            <v>西北片区</v>
          </cell>
          <cell r="G164">
            <v>0.5</v>
          </cell>
          <cell r="H164">
            <v>1.947078</v>
          </cell>
          <cell r="I164">
            <v>2.066979</v>
          </cell>
          <cell r="J164">
            <v>0.39424671401201</v>
          </cell>
          <cell r="K164">
            <v>0.42538724</v>
          </cell>
          <cell r="L164">
            <v>388</v>
          </cell>
          <cell r="M164">
            <v>469</v>
          </cell>
          <cell r="N164">
            <v>50.18</v>
          </cell>
          <cell r="O164">
            <v>44.0720469083156</v>
          </cell>
          <cell r="P164">
            <v>303</v>
          </cell>
          <cell r="Q164">
            <v>369</v>
          </cell>
          <cell r="R164">
            <v>26</v>
          </cell>
          <cell r="S164">
            <v>29</v>
          </cell>
          <cell r="T164">
            <v>3</v>
          </cell>
          <cell r="U164">
            <v>12</v>
          </cell>
          <cell r="V164">
            <v>-54</v>
          </cell>
          <cell r="W164">
            <v>0</v>
          </cell>
          <cell r="X164">
            <v>0.217821782178218</v>
          </cell>
        </row>
        <row r="165">
          <cell r="B165">
            <v>12204</v>
          </cell>
          <cell r="C165" t="str">
            <v>王三佳</v>
          </cell>
          <cell r="D165">
            <v>741</v>
          </cell>
          <cell r="E165" t="str">
            <v>新怡店</v>
          </cell>
          <cell r="F165" t="str">
            <v>西北片区</v>
          </cell>
          <cell r="G165">
            <v>0.651411593099956</v>
          </cell>
          <cell r="H165">
            <v>2.583738</v>
          </cell>
          <cell r="I165">
            <v>0.536717</v>
          </cell>
          <cell r="J165">
            <v>0.669616146699953</v>
          </cell>
          <cell r="K165">
            <v>0.09247255</v>
          </cell>
          <cell r="L165">
            <v>434</v>
          </cell>
          <cell r="M165">
            <v>91</v>
          </cell>
          <cell r="N165">
            <v>59.53</v>
          </cell>
          <cell r="O165">
            <v>58.9798901098901</v>
          </cell>
          <cell r="P165">
            <v>326</v>
          </cell>
          <cell r="Q165">
            <v>110</v>
          </cell>
          <cell r="R165">
            <v>27</v>
          </cell>
          <cell r="S165">
            <v>8</v>
          </cell>
          <cell r="T165">
            <v>-19</v>
          </cell>
          <cell r="U165">
            <v>12</v>
          </cell>
          <cell r="V165">
            <v>-1.4074074074074</v>
          </cell>
          <cell r="W165">
            <v>0</v>
          </cell>
          <cell r="X165">
            <v>-0.662576687116564</v>
          </cell>
        </row>
        <row r="166">
          <cell r="B166">
            <v>9749</v>
          </cell>
          <cell r="C166" t="str">
            <v>陈丽梅</v>
          </cell>
          <cell r="D166">
            <v>740</v>
          </cell>
          <cell r="E166" t="str">
            <v>华康路店</v>
          </cell>
          <cell r="F166" t="str">
            <v>东南片区</v>
          </cell>
          <cell r="G166">
            <v>2.6</v>
          </cell>
          <cell r="H166">
            <v>6.774271</v>
          </cell>
          <cell r="I166">
            <v>6.065783</v>
          </cell>
          <cell r="J166">
            <v>2.031855530451</v>
          </cell>
          <cell r="K166">
            <v>1.89495175</v>
          </cell>
          <cell r="L166">
            <v>1024</v>
          </cell>
          <cell r="M166">
            <v>928</v>
          </cell>
          <cell r="N166">
            <v>66.15</v>
          </cell>
          <cell r="O166">
            <v>65.3640409482759</v>
          </cell>
          <cell r="P166">
            <v>676</v>
          </cell>
          <cell r="Q166">
            <v>713</v>
          </cell>
          <cell r="R166">
            <v>25</v>
          </cell>
          <cell r="S166">
            <v>28</v>
          </cell>
          <cell r="T166">
            <v>3</v>
          </cell>
          <cell r="U166">
            <v>6</v>
          </cell>
          <cell r="V166">
            <v>-31</v>
          </cell>
          <cell r="W166">
            <v>0</v>
          </cell>
          <cell r="X166">
            <v>0.0547337278106509</v>
          </cell>
        </row>
        <row r="167">
          <cell r="B167">
            <v>9200</v>
          </cell>
          <cell r="C167" t="str">
            <v>邓黎</v>
          </cell>
          <cell r="D167">
            <v>308</v>
          </cell>
          <cell r="E167" t="str">
            <v>红星店</v>
          </cell>
          <cell r="F167" t="str">
            <v>城中片区</v>
          </cell>
          <cell r="G167">
            <v>4.5</v>
          </cell>
          <cell r="H167">
            <v>5.342736</v>
          </cell>
          <cell r="I167">
            <v>2.393547</v>
          </cell>
          <cell r="J167">
            <v>1.72917267513174</v>
          </cell>
          <cell r="K167">
            <v>0.666264</v>
          </cell>
          <cell r="L167">
            <v>658</v>
          </cell>
          <cell r="M167">
            <v>415</v>
          </cell>
          <cell r="N167">
            <v>69.41</v>
          </cell>
          <cell r="O167">
            <v>57.6758313253012</v>
          </cell>
          <cell r="P167">
            <v>391</v>
          </cell>
          <cell r="Q167">
            <v>375</v>
          </cell>
          <cell r="R167">
            <v>25</v>
          </cell>
          <cell r="S167">
            <v>26</v>
          </cell>
          <cell r="T167">
            <v>1</v>
          </cell>
          <cell r="U167">
            <v>6</v>
          </cell>
          <cell r="V167">
            <v>22</v>
          </cell>
          <cell r="W167">
            <v>36</v>
          </cell>
          <cell r="X167">
            <v>-0.040920716112532</v>
          </cell>
        </row>
        <row r="168">
          <cell r="B168">
            <v>6506</v>
          </cell>
          <cell r="C168" t="str">
            <v>杨文英</v>
          </cell>
          <cell r="D168">
            <v>738</v>
          </cell>
          <cell r="E168" t="str">
            <v>都江堰蒲阳路店</v>
          </cell>
          <cell r="F168" t="str">
            <v>城郊二片</v>
          </cell>
          <cell r="G168">
            <v>8.3</v>
          </cell>
          <cell r="H168">
            <v>4.823822</v>
          </cell>
          <cell r="I168">
            <v>3.848917</v>
          </cell>
          <cell r="J168">
            <v>1.35065771717468</v>
          </cell>
          <cell r="K168">
            <v>0.85951572</v>
          </cell>
          <cell r="L168">
            <v>535</v>
          </cell>
          <cell r="M168">
            <v>478</v>
          </cell>
          <cell r="N168">
            <v>90.16</v>
          </cell>
          <cell r="O168">
            <v>80.5212761506276</v>
          </cell>
          <cell r="P168">
            <v>509</v>
          </cell>
          <cell r="Q168">
            <v>535</v>
          </cell>
          <cell r="R168">
            <v>27</v>
          </cell>
          <cell r="S168">
            <v>27</v>
          </cell>
          <cell r="T168">
            <v>0</v>
          </cell>
          <cell r="U168">
            <v>6</v>
          </cell>
          <cell r="V168">
            <v>-20</v>
          </cell>
          <cell r="W168">
            <v>0</v>
          </cell>
          <cell r="X168">
            <v>0.0510805500982318</v>
          </cell>
        </row>
        <row r="169">
          <cell r="B169">
            <v>6884</v>
          </cell>
          <cell r="C169" t="str">
            <v>窦潘</v>
          </cell>
          <cell r="D169">
            <v>54</v>
          </cell>
          <cell r="E169" t="str">
            <v>崇州怀远店</v>
          </cell>
          <cell r="F169" t="str">
            <v>城郊二片</v>
          </cell>
          <cell r="G169">
            <v>7.3</v>
          </cell>
          <cell r="H169">
            <v>3.968186</v>
          </cell>
          <cell r="I169">
            <v>3.724496</v>
          </cell>
          <cell r="J169">
            <v>1.11646606861999</v>
          </cell>
          <cell r="K169">
            <v>1.00899104</v>
          </cell>
          <cell r="L169">
            <v>651</v>
          </cell>
          <cell r="M169">
            <v>581</v>
          </cell>
          <cell r="N169">
            <v>60.96</v>
          </cell>
          <cell r="O169">
            <v>64.1049225473322</v>
          </cell>
          <cell r="P169">
            <v>473</v>
          </cell>
          <cell r="Q169">
            <v>438</v>
          </cell>
          <cell r="R169">
            <v>25</v>
          </cell>
          <cell r="S169">
            <v>25</v>
          </cell>
          <cell r="T169">
            <v>0</v>
          </cell>
          <cell r="U169">
            <v>6</v>
          </cell>
          <cell r="V169">
            <v>41</v>
          </cell>
          <cell r="W169">
            <v>36</v>
          </cell>
          <cell r="X169">
            <v>-0.0739957716701903</v>
          </cell>
        </row>
        <row r="170">
          <cell r="B170">
            <v>11109</v>
          </cell>
          <cell r="C170" t="str">
            <v>李蕊如</v>
          </cell>
          <cell r="D170">
            <v>737</v>
          </cell>
          <cell r="E170" t="str">
            <v>高新区大源北街</v>
          </cell>
          <cell r="F170" t="str">
            <v>东南片区</v>
          </cell>
          <cell r="G170">
            <v>1.5</v>
          </cell>
          <cell r="H170">
            <v>7.205684</v>
          </cell>
          <cell r="I170">
            <v>6.92542</v>
          </cell>
          <cell r="J170">
            <v>2.24523637248877</v>
          </cell>
          <cell r="K170">
            <v>2.11473406</v>
          </cell>
          <cell r="L170">
            <v>960</v>
          </cell>
          <cell r="M170">
            <v>1062</v>
          </cell>
          <cell r="N170">
            <v>74.86</v>
          </cell>
          <cell r="O170">
            <v>65.2111111111111</v>
          </cell>
          <cell r="P170">
            <v>616</v>
          </cell>
          <cell r="Q170">
            <v>763</v>
          </cell>
          <cell r="R170">
            <v>26</v>
          </cell>
          <cell r="S170">
            <v>30</v>
          </cell>
          <cell r="T170">
            <v>4</v>
          </cell>
          <cell r="U170">
            <v>8</v>
          </cell>
          <cell r="V170">
            <v>-139</v>
          </cell>
          <cell r="W170">
            <v>0</v>
          </cell>
          <cell r="X170">
            <v>0.238636363636364</v>
          </cell>
        </row>
        <row r="171">
          <cell r="B171">
            <v>12475</v>
          </cell>
          <cell r="C171" t="str">
            <v>杨武</v>
          </cell>
          <cell r="D171">
            <v>737</v>
          </cell>
          <cell r="E171" t="str">
            <v>高新区大源北街</v>
          </cell>
          <cell r="F171" t="str">
            <v>东南片区</v>
          </cell>
          <cell r="G171">
            <v>0.5</v>
          </cell>
          <cell r="H171">
            <v>3.201701</v>
          </cell>
          <cell r="I171">
            <v>3.040406</v>
          </cell>
          <cell r="J171">
            <v>0.95046052062052</v>
          </cell>
          <cell r="K171">
            <v>0.68801021</v>
          </cell>
          <cell r="L171">
            <v>797</v>
          </cell>
          <cell r="M171">
            <v>839</v>
          </cell>
          <cell r="N171">
            <v>40.17</v>
          </cell>
          <cell r="O171">
            <v>36.2384505363528</v>
          </cell>
          <cell r="P171">
            <v>538</v>
          </cell>
          <cell r="Q171">
            <v>610</v>
          </cell>
          <cell r="R171">
            <v>27</v>
          </cell>
          <cell r="S171">
            <v>28</v>
          </cell>
          <cell r="T171">
            <v>1</v>
          </cell>
          <cell r="U171">
            <v>12</v>
          </cell>
          <cell r="V171">
            <v>-60</v>
          </cell>
          <cell r="W171">
            <v>0</v>
          </cell>
          <cell r="X171">
            <v>0.133828996282528</v>
          </cell>
        </row>
        <row r="172">
          <cell r="B172">
            <v>12218</v>
          </cell>
          <cell r="C172" t="str">
            <v>陈维婷</v>
          </cell>
          <cell r="D172">
            <v>737</v>
          </cell>
          <cell r="E172" t="str">
            <v>高新区大源北街</v>
          </cell>
          <cell r="F172" t="str">
            <v>东南片区</v>
          </cell>
          <cell r="G172">
            <v>0.651411593099956</v>
          </cell>
          <cell r="H172">
            <v>3.541905</v>
          </cell>
          <cell r="I172">
            <v>1.066126</v>
          </cell>
          <cell r="J172">
            <v>0.956055566600012</v>
          </cell>
          <cell r="K172">
            <v>0.24001749</v>
          </cell>
          <cell r="L172">
            <v>814</v>
          </cell>
          <cell r="M172">
            <v>234</v>
          </cell>
          <cell r="N172">
            <v>43.51</v>
          </cell>
          <cell r="O172">
            <v>45.5609401709402</v>
          </cell>
          <cell r="P172">
            <v>536</v>
          </cell>
          <cell r="Q172">
            <v>240</v>
          </cell>
          <cell r="R172">
            <v>28</v>
          </cell>
          <cell r="S172">
            <v>9</v>
          </cell>
          <cell r="T172">
            <v>-19</v>
          </cell>
          <cell r="U172">
            <v>12</v>
          </cell>
          <cell r="V172">
            <v>-55.7142857142857</v>
          </cell>
          <cell r="W172">
            <v>0</v>
          </cell>
          <cell r="X172">
            <v>-0.552238805970149</v>
          </cell>
        </row>
        <row r="173">
          <cell r="B173">
            <v>11642</v>
          </cell>
          <cell r="C173" t="str">
            <v>张亚红</v>
          </cell>
          <cell r="D173">
            <v>737</v>
          </cell>
          <cell r="E173" t="str">
            <v>高新区大源北街</v>
          </cell>
          <cell r="F173" t="str">
            <v>东南片区</v>
          </cell>
          <cell r="G173">
            <v>0.3</v>
          </cell>
          <cell r="H173">
            <v>8.477733</v>
          </cell>
          <cell r="I173">
            <v>6.872913</v>
          </cell>
          <cell r="J173">
            <v>2.57184168938077</v>
          </cell>
          <cell r="K173">
            <v>1.86356909</v>
          </cell>
          <cell r="L173">
            <v>1118</v>
          </cell>
          <cell r="M173">
            <v>1087</v>
          </cell>
          <cell r="N173">
            <v>75.83</v>
          </cell>
          <cell r="O173">
            <v>63.2282704691812</v>
          </cell>
          <cell r="P173">
            <v>735</v>
          </cell>
          <cell r="Q173">
            <v>753</v>
          </cell>
          <cell r="R173">
            <v>28</v>
          </cell>
          <cell r="S173">
            <v>30</v>
          </cell>
          <cell r="T173">
            <v>2</v>
          </cell>
          <cell r="U173">
            <v>0</v>
          </cell>
          <cell r="V173">
            <v>-18</v>
          </cell>
          <cell r="W173">
            <v>0</v>
          </cell>
          <cell r="X173">
            <v>0.0244897959183673</v>
          </cell>
        </row>
        <row r="174">
          <cell r="B174">
            <v>12443</v>
          </cell>
          <cell r="C174" t="str">
            <v>兰夏琳</v>
          </cell>
          <cell r="D174">
            <v>737</v>
          </cell>
          <cell r="E174" t="str">
            <v>高新区大源北街</v>
          </cell>
          <cell r="F174" t="str">
            <v>东南片区</v>
          </cell>
          <cell r="G174">
            <v>0.5</v>
          </cell>
          <cell r="H174">
            <v>3.304891</v>
          </cell>
          <cell r="I174">
            <v>2.51483</v>
          </cell>
          <cell r="J174">
            <v>1.00375238282099</v>
          </cell>
          <cell r="K174">
            <v>0.67341187</v>
          </cell>
          <cell r="L174">
            <v>630</v>
          </cell>
          <cell r="M174">
            <v>572</v>
          </cell>
          <cell r="N174">
            <v>52.46</v>
          </cell>
          <cell r="O174">
            <v>43.9655594405594</v>
          </cell>
          <cell r="P174">
            <v>456</v>
          </cell>
          <cell r="Q174">
            <v>479</v>
          </cell>
          <cell r="R174">
            <v>24</v>
          </cell>
          <cell r="S174">
            <v>28</v>
          </cell>
          <cell r="T174">
            <v>4</v>
          </cell>
          <cell r="U174">
            <v>12</v>
          </cell>
          <cell r="V174">
            <v>-11</v>
          </cell>
          <cell r="W174">
            <v>0</v>
          </cell>
          <cell r="X174">
            <v>0.0504385964912281</v>
          </cell>
        </row>
        <row r="175">
          <cell r="B175">
            <v>12752</v>
          </cell>
          <cell r="C175" t="str">
            <v>汤薪苗</v>
          </cell>
          <cell r="D175">
            <v>733</v>
          </cell>
          <cell r="E175" t="str">
            <v>双流区三强西街药店</v>
          </cell>
          <cell r="F175" t="str">
            <v>东南片区</v>
          </cell>
          <cell r="G175">
            <v>0.1</v>
          </cell>
          <cell r="H175">
            <v>1.354384</v>
          </cell>
          <cell r="I175">
            <v>1.753306</v>
          </cell>
          <cell r="J175">
            <v>0.45371665871664</v>
          </cell>
          <cell r="K175">
            <v>0.53201999</v>
          </cell>
          <cell r="L175">
            <v>422</v>
          </cell>
          <cell r="M175">
            <v>477</v>
          </cell>
          <cell r="N175">
            <v>32.09</v>
          </cell>
          <cell r="O175">
            <v>36.7569392033543</v>
          </cell>
          <cell r="P175">
            <v>345</v>
          </cell>
          <cell r="Q175">
            <v>411</v>
          </cell>
          <cell r="R175">
            <v>18</v>
          </cell>
          <cell r="S175">
            <v>29</v>
          </cell>
          <cell r="T175">
            <v>11</v>
          </cell>
          <cell r="U175">
            <v>0</v>
          </cell>
          <cell r="V175">
            <v>-66</v>
          </cell>
          <cell r="W175">
            <v>0</v>
          </cell>
          <cell r="X175">
            <v>0.191304347826087</v>
          </cell>
        </row>
        <row r="176">
          <cell r="B176">
            <v>11004</v>
          </cell>
          <cell r="C176" t="str">
            <v>李银萍</v>
          </cell>
          <cell r="D176">
            <v>733</v>
          </cell>
          <cell r="E176" t="str">
            <v>双流区三强西街药店</v>
          </cell>
          <cell r="F176" t="str">
            <v>东南片区</v>
          </cell>
          <cell r="G176">
            <v>2.6</v>
          </cell>
          <cell r="H176">
            <v>3.507784</v>
          </cell>
          <cell r="I176">
            <v>2.180523</v>
          </cell>
          <cell r="J176">
            <v>1.01933208198601</v>
          </cell>
          <cell r="K176">
            <v>0.61351648</v>
          </cell>
          <cell r="L176">
            <v>771</v>
          </cell>
          <cell r="M176">
            <v>538</v>
          </cell>
          <cell r="N176">
            <v>45.36</v>
          </cell>
          <cell r="O176">
            <v>40.5301672862454</v>
          </cell>
          <cell r="P176">
            <v>544</v>
          </cell>
          <cell r="Q176">
            <v>439</v>
          </cell>
          <cell r="R176">
            <v>28</v>
          </cell>
          <cell r="S176">
            <v>30</v>
          </cell>
          <cell r="T176">
            <v>2</v>
          </cell>
          <cell r="U176">
            <v>6</v>
          </cell>
          <cell r="V176">
            <v>111</v>
          </cell>
          <cell r="W176">
            <v>48</v>
          </cell>
          <cell r="X176">
            <v>-0.193014705882353</v>
          </cell>
        </row>
        <row r="177">
          <cell r="B177">
            <v>12487</v>
          </cell>
          <cell r="C177" t="str">
            <v>李婷</v>
          </cell>
          <cell r="D177">
            <v>581</v>
          </cell>
          <cell r="E177" t="str">
            <v>成华区二环路北四段店汇融名城店</v>
          </cell>
          <cell r="F177" t="str">
            <v>西北片区</v>
          </cell>
          <cell r="G177">
            <v>0.5</v>
          </cell>
          <cell r="H177">
            <v>2.811265</v>
          </cell>
          <cell r="I177">
            <v>2.45379</v>
          </cell>
          <cell r="J177">
            <v>0.706260219352973</v>
          </cell>
          <cell r="K177">
            <v>0.46636847</v>
          </cell>
          <cell r="L177">
            <v>760</v>
          </cell>
          <cell r="M177">
            <v>638</v>
          </cell>
          <cell r="N177">
            <v>37.02</v>
          </cell>
          <cell r="O177">
            <v>38.46065830721</v>
          </cell>
          <cell r="P177">
            <v>456</v>
          </cell>
          <cell r="Q177">
            <v>463</v>
          </cell>
          <cell r="R177">
            <v>28</v>
          </cell>
          <cell r="S177">
            <v>30</v>
          </cell>
          <cell r="T177">
            <v>2</v>
          </cell>
          <cell r="U177">
            <v>12</v>
          </cell>
          <cell r="V177">
            <v>5</v>
          </cell>
          <cell r="W177">
            <v>7.5</v>
          </cell>
          <cell r="X177">
            <v>0.0153508771929825</v>
          </cell>
        </row>
        <row r="178">
          <cell r="B178">
            <v>4121</v>
          </cell>
          <cell r="C178" t="str">
            <v>刘丹</v>
          </cell>
          <cell r="D178">
            <v>52</v>
          </cell>
          <cell r="E178" t="str">
            <v>崇州中心店</v>
          </cell>
          <cell r="F178" t="str">
            <v>城郊二片</v>
          </cell>
          <cell r="G178">
            <v>0.3</v>
          </cell>
          <cell r="H178">
            <v>4.221197</v>
          </cell>
          <cell r="I178">
            <v>2.474488</v>
          </cell>
          <cell r="J178">
            <v>1.03872176314613</v>
          </cell>
          <cell r="K178">
            <v>0.56944008</v>
          </cell>
          <cell r="L178">
            <v>565</v>
          </cell>
          <cell r="M178">
            <v>472</v>
          </cell>
          <cell r="N178">
            <v>74.81</v>
          </cell>
          <cell r="O178">
            <v>52.425593220339</v>
          </cell>
          <cell r="P178">
            <v>466</v>
          </cell>
          <cell r="Q178">
            <v>425</v>
          </cell>
          <cell r="R178">
            <v>27</v>
          </cell>
          <cell r="S178">
            <v>26</v>
          </cell>
          <cell r="T178">
            <v>-1</v>
          </cell>
          <cell r="U178">
            <v>0</v>
          </cell>
          <cell r="V178">
            <v>41</v>
          </cell>
          <cell r="W178">
            <v>0</v>
          </cell>
          <cell r="X178">
            <v>-0.0879828326180258</v>
          </cell>
        </row>
        <row r="179">
          <cell r="B179">
            <v>11397</v>
          </cell>
          <cell r="C179" t="str">
            <v>曾佳敏</v>
          </cell>
          <cell r="D179">
            <v>723</v>
          </cell>
          <cell r="E179" t="str">
            <v>锦江区柳翠路店</v>
          </cell>
          <cell r="F179" t="str">
            <v>城中片区</v>
          </cell>
          <cell r="G179">
            <v>1.8</v>
          </cell>
          <cell r="H179">
            <v>4.592311</v>
          </cell>
          <cell r="I179">
            <v>3.748723</v>
          </cell>
          <cell r="J179">
            <v>1.18865698896399</v>
          </cell>
          <cell r="K179">
            <v>1.06153733</v>
          </cell>
          <cell r="L179">
            <v>979</v>
          </cell>
          <cell r="M179">
            <v>828</v>
          </cell>
          <cell r="N179">
            <v>46.91</v>
          </cell>
          <cell r="O179">
            <v>45.2744323671498</v>
          </cell>
          <cell r="P179">
            <v>657</v>
          </cell>
          <cell r="Q179">
            <v>604</v>
          </cell>
          <cell r="R179">
            <v>27</v>
          </cell>
          <cell r="S179">
            <v>30</v>
          </cell>
          <cell r="T179">
            <v>3</v>
          </cell>
          <cell r="U179">
            <v>8</v>
          </cell>
          <cell r="V179">
            <v>61</v>
          </cell>
          <cell r="W179">
            <v>48</v>
          </cell>
          <cell r="X179">
            <v>-0.0806697108066971</v>
          </cell>
        </row>
        <row r="180">
          <cell r="B180">
            <v>9731</v>
          </cell>
          <cell r="C180" t="str">
            <v>钱亚辉</v>
          </cell>
          <cell r="D180">
            <v>706</v>
          </cell>
          <cell r="E180" t="str">
            <v>都江堰翔凤路</v>
          </cell>
          <cell r="F180" t="str">
            <v>城郊二片</v>
          </cell>
          <cell r="G180">
            <v>4.8</v>
          </cell>
          <cell r="H180">
            <v>3.391281</v>
          </cell>
          <cell r="I180">
            <v>2.461211</v>
          </cell>
          <cell r="J180">
            <v>1.08314023150223</v>
          </cell>
          <cell r="K180">
            <v>0.73046695</v>
          </cell>
          <cell r="L180">
            <v>608</v>
          </cell>
          <cell r="M180">
            <v>521</v>
          </cell>
          <cell r="N180">
            <v>55.78</v>
          </cell>
          <cell r="O180">
            <v>47.2401343570058</v>
          </cell>
          <cell r="P180">
            <v>572</v>
          </cell>
          <cell r="Q180">
            <v>526</v>
          </cell>
          <cell r="R180">
            <v>26</v>
          </cell>
          <cell r="S180">
            <v>28</v>
          </cell>
          <cell r="T180">
            <v>2</v>
          </cell>
          <cell r="U180">
            <v>6</v>
          </cell>
          <cell r="V180">
            <v>52</v>
          </cell>
          <cell r="W180">
            <v>36</v>
          </cell>
          <cell r="X180">
            <v>-0.0804195804195804</v>
          </cell>
        </row>
        <row r="181">
          <cell r="B181">
            <v>6810</v>
          </cell>
          <cell r="C181" t="str">
            <v>范旭</v>
          </cell>
          <cell r="D181">
            <v>730</v>
          </cell>
          <cell r="E181" t="str">
            <v>新都新繁店</v>
          </cell>
          <cell r="F181" t="str">
            <v>西北片区</v>
          </cell>
          <cell r="G181">
            <v>8.1</v>
          </cell>
          <cell r="H181">
            <v>6.954286</v>
          </cell>
          <cell r="I181">
            <v>5.430115</v>
          </cell>
          <cell r="J181">
            <v>1.9444279071718</v>
          </cell>
          <cell r="K181">
            <v>1.33012176</v>
          </cell>
          <cell r="L181">
            <v>865</v>
          </cell>
          <cell r="M181">
            <v>806</v>
          </cell>
          <cell r="N181">
            <v>80.4</v>
          </cell>
          <cell r="O181">
            <v>67.3711538461538</v>
          </cell>
          <cell r="P181">
            <v>567</v>
          </cell>
          <cell r="Q181">
            <v>586</v>
          </cell>
          <cell r="R181">
            <v>29</v>
          </cell>
          <cell r="S181">
            <v>29</v>
          </cell>
          <cell r="T181">
            <v>0</v>
          </cell>
          <cell r="U181">
            <v>6</v>
          </cell>
          <cell r="V181">
            <v>-13</v>
          </cell>
          <cell r="W181">
            <v>0</v>
          </cell>
          <cell r="X181">
            <v>0.0335097001763668</v>
          </cell>
        </row>
        <row r="182">
          <cell r="B182">
            <v>9138</v>
          </cell>
          <cell r="C182" t="str">
            <v>闵雪</v>
          </cell>
          <cell r="D182">
            <v>732</v>
          </cell>
          <cell r="E182" t="str">
            <v>邛崃羊安镇店</v>
          </cell>
          <cell r="F182" t="str">
            <v>邛崃片区</v>
          </cell>
          <cell r="G182">
            <v>5.5</v>
          </cell>
          <cell r="H182">
            <v>6.157788</v>
          </cell>
          <cell r="I182">
            <v>4.915869</v>
          </cell>
          <cell r="J182">
            <v>1.72132955476795</v>
          </cell>
          <cell r="K182">
            <v>1.22716038</v>
          </cell>
          <cell r="L182">
            <v>945</v>
          </cell>
          <cell r="M182">
            <v>733</v>
          </cell>
          <cell r="N182">
            <v>65.16</v>
          </cell>
          <cell r="O182">
            <v>67.0650613915416</v>
          </cell>
          <cell r="P182">
            <v>654</v>
          </cell>
          <cell r="Q182">
            <v>602</v>
          </cell>
          <cell r="R182">
            <v>28</v>
          </cell>
          <cell r="S182">
            <v>30</v>
          </cell>
          <cell r="T182">
            <v>2</v>
          </cell>
          <cell r="U182">
            <v>6</v>
          </cell>
          <cell r="V182">
            <v>58</v>
          </cell>
          <cell r="W182">
            <v>36</v>
          </cell>
          <cell r="X182">
            <v>-0.0795107033639144</v>
          </cell>
        </row>
        <row r="183">
          <cell r="B183">
            <v>9669</v>
          </cell>
          <cell r="C183" t="str">
            <v>唐文琼</v>
          </cell>
          <cell r="D183">
            <v>307</v>
          </cell>
          <cell r="E183" t="str">
            <v>旗舰店</v>
          </cell>
          <cell r="F183" t="str">
            <v>旗舰片区</v>
          </cell>
          <cell r="G183">
            <v>5</v>
          </cell>
          <cell r="H183">
            <v>14.065572</v>
          </cell>
          <cell r="I183">
            <v>8.757741</v>
          </cell>
          <cell r="J183">
            <v>3.09136071269575</v>
          </cell>
          <cell r="K183">
            <v>1.59674322</v>
          </cell>
          <cell r="L183">
            <v>978</v>
          </cell>
          <cell r="M183">
            <v>804</v>
          </cell>
          <cell r="N183">
            <v>139.96</v>
          </cell>
          <cell r="O183">
            <v>108.927126865672</v>
          </cell>
          <cell r="P183">
            <v>698</v>
          </cell>
          <cell r="Q183">
            <v>648</v>
          </cell>
          <cell r="R183">
            <v>30</v>
          </cell>
          <cell r="S183">
            <v>31</v>
          </cell>
          <cell r="T183">
            <v>1</v>
          </cell>
          <cell r="U183">
            <v>6</v>
          </cell>
          <cell r="V183">
            <v>56</v>
          </cell>
          <cell r="W183">
            <v>36</v>
          </cell>
          <cell r="X183">
            <v>-0.0716332378223496</v>
          </cell>
        </row>
        <row r="184">
          <cell r="B184">
            <v>11876</v>
          </cell>
          <cell r="C184" t="str">
            <v>刘科言</v>
          </cell>
          <cell r="D184">
            <v>511</v>
          </cell>
          <cell r="E184" t="str">
            <v>杉板桥店</v>
          </cell>
          <cell r="F184" t="str">
            <v>城中片区</v>
          </cell>
          <cell r="G184">
            <v>0.5</v>
          </cell>
          <cell r="H184">
            <v>5.02735</v>
          </cell>
          <cell r="I184">
            <v>3.977416</v>
          </cell>
          <cell r="J184">
            <v>1.37994485886154</v>
          </cell>
          <cell r="K184">
            <v>0.99393213</v>
          </cell>
          <cell r="L184">
            <v>874</v>
          </cell>
          <cell r="M184">
            <v>781</v>
          </cell>
          <cell r="N184">
            <v>57.52</v>
          </cell>
          <cell r="O184">
            <v>50.9272215108835</v>
          </cell>
          <cell r="P184">
            <v>615</v>
          </cell>
          <cell r="Q184">
            <v>583</v>
          </cell>
          <cell r="R184">
            <v>29</v>
          </cell>
          <cell r="S184">
            <v>27</v>
          </cell>
          <cell r="T184">
            <v>-2</v>
          </cell>
          <cell r="U184">
            <v>12</v>
          </cell>
          <cell r="V184">
            <v>44</v>
          </cell>
          <cell r="W184">
            <v>36</v>
          </cell>
          <cell r="X184">
            <v>-0.0520325203252033</v>
          </cell>
        </row>
        <row r="185">
          <cell r="B185">
            <v>5406</v>
          </cell>
          <cell r="C185" t="str">
            <v>张琴</v>
          </cell>
          <cell r="D185">
            <v>514</v>
          </cell>
          <cell r="E185" t="str">
            <v>新津邓双店</v>
          </cell>
          <cell r="F185" t="str">
            <v>新津片区</v>
          </cell>
          <cell r="G185">
            <v>9.1</v>
          </cell>
          <cell r="H185">
            <v>7.793931</v>
          </cell>
          <cell r="I185">
            <v>6.839524</v>
          </cell>
          <cell r="J185">
            <v>2.14904358371532</v>
          </cell>
          <cell r="K185">
            <v>1.52376808</v>
          </cell>
          <cell r="L185">
            <v>1097</v>
          </cell>
          <cell r="M185">
            <v>1103</v>
          </cell>
          <cell r="N185">
            <v>71.05</v>
          </cell>
          <cell r="O185">
            <v>62.0083771532185</v>
          </cell>
          <cell r="P185">
            <v>800</v>
          </cell>
          <cell r="Q185">
            <v>801</v>
          </cell>
          <cell r="R185">
            <v>29</v>
          </cell>
          <cell r="S185">
            <v>30</v>
          </cell>
          <cell r="T185">
            <v>1</v>
          </cell>
          <cell r="U185">
            <v>6</v>
          </cell>
          <cell r="V185">
            <v>5</v>
          </cell>
          <cell r="W185">
            <v>30</v>
          </cell>
          <cell r="X185">
            <v>0.00125</v>
          </cell>
        </row>
        <row r="186">
          <cell r="B186">
            <v>12513</v>
          </cell>
          <cell r="C186" t="str">
            <v>周雪</v>
          </cell>
          <cell r="D186">
            <v>727</v>
          </cell>
          <cell r="E186" t="str">
            <v>交大黄苑东街</v>
          </cell>
          <cell r="F186" t="str">
            <v>西北片区</v>
          </cell>
          <cell r="G186">
            <v>0.5</v>
          </cell>
          <cell r="H186">
            <v>3.131264</v>
          </cell>
          <cell r="I186">
            <v>3.526122</v>
          </cell>
          <cell r="J186">
            <v>0.869829487150029</v>
          </cell>
          <cell r="K186">
            <v>0.92792603</v>
          </cell>
          <cell r="L186">
            <v>610</v>
          </cell>
          <cell r="M186">
            <v>747</v>
          </cell>
          <cell r="N186">
            <v>51.33</v>
          </cell>
          <cell r="O186">
            <v>47.2037751004016</v>
          </cell>
          <cell r="P186">
            <v>444</v>
          </cell>
          <cell r="Q186">
            <v>527</v>
          </cell>
          <cell r="R186">
            <v>28</v>
          </cell>
          <cell r="S186">
            <v>31</v>
          </cell>
          <cell r="T186">
            <v>3</v>
          </cell>
          <cell r="U186">
            <v>12</v>
          </cell>
          <cell r="V186">
            <v>-71</v>
          </cell>
          <cell r="W186">
            <v>0</v>
          </cell>
          <cell r="X186">
            <v>0.186936936936937</v>
          </cell>
        </row>
        <row r="187">
          <cell r="B187">
            <v>6456</v>
          </cell>
          <cell r="C187" t="str">
            <v>李秀芳</v>
          </cell>
          <cell r="D187">
            <v>727</v>
          </cell>
          <cell r="E187" t="str">
            <v>交大黄苑东街</v>
          </cell>
          <cell r="F187" t="str">
            <v>西北片区</v>
          </cell>
          <cell r="G187">
            <v>8.4</v>
          </cell>
          <cell r="H187">
            <v>4.065228</v>
          </cell>
          <cell r="I187">
            <v>4.343889</v>
          </cell>
          <cell r="J187">
            <v>1.27333505585539</v>
          </cell>
          <cell r="K187">
            <v>1.11410986</v>
          </cell>
          <cell r="L187">
            <v>587</v>
          </cell>
          <cell r="M187">
            <v>635</v>
          </cell>
          <cell r="N187">
            <v>69.25</v>
          </cell>
          <cell r="O187">
            <v>68.4077007874016</v>
          </cell>
          <cell r="P187">
            <v>483</v>
          </cell>
          <cell r="Q187">
            <v>560</v>
          </cell>
          <cell r="R187">
            <v>26</v>
          </cell>
          <cell r="S187">
            <v>31</v>
          </cell>
          <cell r="T187">
            <v>5</v>
          </cell>
          <cell r="U187">
            <v>6</v>
          </cell>
          <cell r="V187">
            <v>-71</v>
          </cell>
          <cell r="W187">
            <v>0</v>
          </cell>
          <cell r="X187">
            <v>0.159420289855072</v>
          </cell>
        </row>
        <row r="188">
          <cell r="B188">
            <v>8060</v>
          </cell>
          <cell r="C188" t="str">
            <v>梁娟</v>
          </cell>
          <cell r="D188">
            <v>727</v>
          </cell>
          <cell r="E188" t="str">
            <v>交大黄苑东街</v>
          </cell>
          <cell r="F188" t="str">
            <v>西北片区</v>
          </cell>
          <cell r="G188">
            <v>6.8</v>
          </cell>
          <cell r="H188">
            <v>4.601408</v>
          </cell>
          <cell r="I188">
            <v>4.178598</v>
          </cell>
          <cell r="J188">
            <v>1.45496605272775</v>
          </cell>
          <cell r="K188">
            <v>1.1105842</v>
          </cell>
          <cell r="L188">
            <v>637</v>
          </cell>
          <cell r="M188">
            <v>578</v>
          </cell>
          <cell r="N188">
            <v>72.24</v>
          </cell>
          <cell r="O188">
            <v>72.2940830449827</v>
          </cell>
          <cell r="P188">
            <v>473</v>
          </cell>
          <cell r="Q188">
            <v>500</v>
          </cell>
          <cell r="R188">
            <v>28</v>
          </cell>
          <cell r="S188">
            <v>29</v>
          </cell>
          <cell r="T188">
            <v>1</v>
          </cell>
          <cell r="U188">
            <v>6</v>
          </cell>
          <cell r="V188">
            <v>-21</v>
          </cell>
          <cell r="W188">
            <v>0</v>
          </cell>
          <cell r="X188">
            <v>0.0570824524312896</v>
          </cell>
        </row>
        <row r="189">
          <cell r="B189">
            <v>11512</v>
          </cell>
          <cell r="C189" t="str">
            <v>张茹君</v>
          </cell>
          <cell r="D189">
            <v>726</v>
          </cell>
          <cell r="E189" t="str">
            <v>交大三店</v>
          </cell>
          <cell r="F189" t="str">
            <v>西北片区</v>
          </cell>
          <cell r="G189">
            <v>1.6</v>
          </cell>
          <cell r="H189">
            <v>3.993378</v>
          </cell>
          <cell r="I189">
            <v>3.785833</v>
          </cell>
          <cell r="J189">
            <v>1.19782709298922</v>
          </cell>
          <cell r="K189">
            <v>0.80125551</v>
          </cell>
          <cell r="L189">
            <v>637</v>
          </cell>
          <cell r="M189">
            <v>619</v>
          </cell>
          <cell r="N189">
            <v>62.94</v>
          </cell>
          <cell r="O189">
            <v>61.1604684975767</v>
          </cell>
          <cell r="P189">
            <v>487</v>
          </cell>
          <cell r="Q189">
            <v>542</v>
          </cell>
          <cell r="R189">
            <v>26</v>
          </cell>
          <cell r="S189">
            <v>29</v>
          </cell>
          <cell r="T189">
            <v>3</v>
          </cell>
          <cell r="U189">
            <v>8</v>
          </cell>
          <cell r="V189">
            <v>-47</v>
          </cell>
          <cell r="W189">
            <v>0</v>
          </cell>
          <cell r="X189">
            <v>0.112936344969199</v>
          </cell>
        </row>
        <row r="190">
          <cell r="B190">
            <v>6607</v>
          </cell>
          <cell r="C190" t="str">
            <v>陈文芳</v>
          </cell>
          <cell r="D190">
            <v>726</v>
          </cell>
          <cell r="E190" t="str">
            <v>交大三店</v>
          </cell>
          <cell r="F190" t="str">
            <v>西北片区</v>
          </cell>
          <cell r="G190">
            <v>8.3</v>
          </cell>
          <cell r="H190">
            <v>6.987729</v>
          </cell>
          <cell r="I190">
            <v>4.516874</v>
          </cell>
          <cell r="J190">
            <v>1.85783512356426</v>
          </cell>
          <cell r="K190">
            <v>1.10556086</v>
          </cell>
          <cell r="L190">
            <v>891</v>
          </cell>
          <cell r="M190">
            <v>715</v>
          </cell>
          <cell r="N190">
            <v>79.69</v>
          </cell>
          <cell r="O190">
            <v>63.1730629370629</v>
          </cell>
          <cell r="P190">
            <v>611</v>
          </cell>
          <cell r="Q190">
            <v>619</v>
          </cell>
          <cell r="R190">
            <v>27</v>
          </cell>
          <cell r="S190">
            <v>29</v>
          </cell>
          <cell r="T190">
            <v>2</v>
          </cell>
          <cell r="U190">
            <v>6</v>
          </cell>
          <cell r="V190">
            <v>-2</v>
          </cell>
          <cell r="W190">
            <v>0</v>
          </cell>
          <cell r="X190">
            <v>0.0130932896890344</v>
          </cell>
        </row>
        <row r="191">
          <cell r="B191">
            <v>11711</v>
          </cell>
          <cell r="C191" t="str">
            <v>李思琪</v>
          </cell>
          <cell r="D191">
            <v>101453</v>
          </cell>
          <cell r="E191" t="str">
            <v>温江江安店</v>
          </cell>
          <cell r="F191" t="str">
            <v>城郊二片</v>
          </cell>
          <cell r="G191">
            <v>1.5</v>
          </cell>
          <cell r="H191">
            <v>5.619746</v>
          </cell>
          <cell r="I191">
            <v>3.73011</v>
          </cell>
          <cell r="J191">
            <v>1.59866019686699</v>
          </cell>
          <cell r="K191">
            <v>1.04764979</v>
          </cell>
          <cell r="L191">
            <v>859</v>
          </cell>
          <cell r="M191">
            <v>640</v>
          </cell>
          <cell r="N191">
            <v>65.42</v>
          </cell>
          <cell r="O191">
            <v>58.28296875</v>
          </cell>
          <cell r="P191">
            <v>613</v>
          </cell>
          <cell r="Q191">
            <v>573</v>
          </cell>
          <cell r="R191">
            <v>26</v>
          </cell>
          <cell r="S191">
            <v>29</v>
          </cell>
          <cell r="T191">
            <v>3</v>
          </cell>
          <cell r="U191">
            <v>8</v>
          </cell>
          <cell r="V191">
            <v>48</v>
          </cell>
          <cell r="W191">
            <v>40</v>
          </cell>
          <cell r="X191">
            <v>-0.065252854812398</v>
          </cell>
        </row>
        <row r="192">
          <cell r="B192">
            <v>9988</v>
          </cell>
          <cell r="C192" t="str">
            <v>夏彩红</v>
          </cell>
          <cell r="D192">
            <v>329</v>
          </cell>
          <cell r="E192" t="str">
            <v>温江店</v>
          </cell>
          <cell r="F192" t="str">
            <v>城郊二片</v>
          </cell>
          <cell r="G192">
            <v>4.5</v>
          </cell>
          <cell r="H192">
            <v>6.372495</v>
          </cell>
          <cell r="I192">
            <v>3.425432</v>
          </cell>
          <cell r="J192">
            <v>1.71140988647303</v>
          </cell>
          <cell r="K192">
            <v>0.72208238</v>
          </cell>
          <cell r="L192">
            <v>413</v>
          </cell>
          <cell r="M192">
            <v>280</v>
          </cell>
          <cell r="N192">
            <v>154.67</v>
          </cell>
          <cell r="O192">
            <v>122.336857142857</v>
          </cell>
          <cell r="P192">
            <v>385</v>
          </cell>
          <cell r="Q192">
            <v>347</v>
          </cell>
          <cell r="R192">
            <v>28</v>
          </cell>
          <cell r="S192">
            <v>28</v>
          </cell>
          <cell r="T192">
            <v>0</v>
          </cell>
          <cell r="U192">
            <v>6</v>
          </cell>
          <cell r="V192">
            <v>44</v>
          </cell>
          <cell r="W192">
            <v>36</v>
          </cell>
          <cell r="X192">
            <v>-0.0987012987012987</v>
          </cell>
        </row>
        <row r="193">
          <cell r="B193">
            <v>12489</v>
          </cell>
          <cell r="C193" t="str">
            <v>唐信银</v>
          </cell>
          <cell r="D193">
            <v>724</v>
          </cell>
          <cell r="E193" t="str">
            <v>观音桥店</v>
          </cell>
          <cell r="F193" t="str">
            <v>东南片区</v>
          </cell>
          <cell r="G193">
            <v>0.5</v>
          </cell>
          <cell r="H193">
            <v>4.250718</v>
          </cell>
          <cell r="I193">
            <v>4.344898</v>
          </cell>
          <cell r="J193">
            <v>1.20034045495997</v>
          </cell>
          <cell r="K193">
            <v>1.08320825</v>
          </cell>
          <cell r="L193">
            <v>897</v>
          </cell>
          <cell r="M193">
            <v>834</v>
          </cell>
          <cell r="N193">
            <v>47.05</v>
          </cell>
          <cell r="O193">
            <v>52.0970983213429</v>
          </cell>
          <cell r="P193">
            <v>569</v>
          </cell>
          <cell r="Q193">
            <v>619</v>
          </cell>
          <cell r="R193">
            <v>26</v>
          </cell>
          <cell r="S193">
            <v>27</v>
          </cell>
          <cell r="T193">
            <v>1</v>
          </cell>
          <cell r="U193">
            <v>12</v>
          </cell>
          <cell r="V193">
            <v>-38</v>
          </cell>
          <cell r="W193">
            <v>0</v>
          </cell>
          <cell r="X193">
            <v>0.0878734622144113</v>
          </cell>
        </row>
        <row r="194">
          <cell r="B194">
            <v>11447</v>
          </cell>
          <cell r="C194" t="str">
            <v>王媚</v>
          </cell>
          <cell r="D194">
            <v>724</v>
          </cell>
          <cell r="E194" t="str">
            <v>观音桥店</v>
          </cell>
          <cell r="F194" t="str">
            <v>东南片区</v>
          </cell>
          <cell r="G194">
            <v>1.7</v>
          </cell>
          <cell r="H194">
            <v>7.325887</v>
          </cell>
          <cell r="I194">
            <v>7.004307</v>
          </cell>
          <cell r="J194">
            <v>2.2216652310984</v>
          </cell>
          <cell r="K194">
            <v>1.51998142</v>
          </cell>
          <cell r="L194">
            <v>1209</v>
          </cell>
          <cell r="M194">
            <v>1110</v>
          </cell>
          <cell r="N194">
            <v>60.59</v>
          </cell>
          <cell r="O194">
            <v>63.1018648648649</v>
          </cell>
          <cell r="P194">
            <v>756</v>
          </cell>
          <cell r="Q194">
            <v>779</v>
          </cell>
          <cell r="R194">
            <v>28</v>
          </cell>
          <cell r="S194">
            <v>30</v>
          </cell>
          <cell r="T194">
            <v>2</v>
          </cell>
          <cell r="U194">
            <v>8</v>
          </cell>
          <cell r="V194">
            <v>-15</v>
          </cell>
          <cell r="W194">
            <v>0</v>
          </cell>
          <cell r="X194">
            <v>0.0304232804232804</v>
          </cell>
        </row>
        <row r="195">
          <cell r="B195">
            <v>12754</v>
          </cell>
          <cell r="C195" t="str">
            <v>曾雯静</v>
          </cell>
          <cell r="D195">
            <v>724</v>
          </cell>
          <cell r="E195" t="str">
            <v>观音桥店</v>
          </cell>
          <cell r="F195" t="str">
            <v>东南片区</v>
          </cell>
          <cell r="G195">
            <v>0.0651102232369427</v>
          </cell>
          <cell r="H195">
            <v>0.994466</v>
          </cell>
          <cell r="I195">
            <v>0.501041</v>
          </cell>
          <cell r="J195">
            <v>0.349846152267</v>
          </cell>
          <cell r="K195">
            <v>0.13808378</v>
          </cell>
          <cell r="L195">
            <v>276</v>
          </cell>
          <cell r="M195">
            <v>103</v>
          </cell>
          <cell r="N195">
            <v>36.03</v>
          </cell>
          <cell r="O195">
            <v>48.6447572815534</v>
          </cell>
          <cell r="P195">
            <v>216</v>
          </cell>
          <cell r="Q195">
            <v>118</v>
          </cell>
          <cell r="R195">
            <v>17</v>
          </cell>
          <cell r="S195">
            <v>9</v>
          </cell>
          <cell r="T195">
            <v>-8</v>
          </cell>
          <cell r="U195">
            <v>0</v>
          </cell>
          <cell r="V195">
            <v>98</v>
          </cell>
          <cell r="W195">
            <v>0</v>
          </cell>
          <cell r="X195">
            <v>-0.453703703703704</v>
          </cell>
        </row>
        <row r="196">
          <cell r="B196">
            <v>7006</v>
          </cell>
          <cell r="C196" t="str">
            <v>吕彩霞</v>
          </cell>
          <cell r="D196">
            <v>515</v>
          </cell>
          <cell r="E196" t="str">
            <v>崔家店</v>
          </cell>
          <cell r="F196" t="str">
            <v>城中片区</v>
          </cell>
          <cell r="G196">
            <v>8</v>
          </cell>
          <cell r="H196">
            <v>6.811049</v>
          </cell>
          <cell r="I196">
            <v>5.104114</v>
          </cell>
          <cell r="J196">
            <v>2.19032769919698</v>
          </cell>
          <cell r="K196">
            <v>1.15848784</v>
          </cell>
          <cell r="L196">
            <v>1046</v>
          </cell>
          <cell r="M196">
            <v>770</v>
          </cell>
          <cell r="N196">
            <v>65.11</v>
          </cell>
          <cell r="O196">
            <v>66.2871948051948</v>
          </cell>
          <cell r="P196">
            <v>681</v>
          </cell>
          <cell r="Q196">
            <v>586</v>
          </cell>
          <cell r="R196">
            <v>29</v>
          </cell>
          <cell r="S196">
            <v>30</v>
          </cell>
          <cell r="T196">
            <v>1</v>
          </cell>
          <cell r="U196">
            <v>6</v>
          </cell>
          <cell r="V196">
            <v>101</v>
          </cell>
          <cell r="W196">
            <v>48</v>
          </cell>
          <cell r="X196">
            <v>-0.139500734214391</v>
          </cell>
        </row>
        <row r="197">
          <cell r="B197">
            <v>7583</v>
          </cell>
          <cell r="C197" t="str">
            <v>魏津</v>
          </cell>
          <cell r="D197">
            <v>343</v>
          </cell>
          <cell r="E197" t="str">
            <v>光华店</v>
          </cell>
          <cell r="F197" t="str">
            <v>西北片区</v>
          </cell>
          <cell r="G197">
            <v>7.5</v>
          </cell>
          <cell r="H197">
            <v>22.637428</v>
          </cell>
          <cell r="I197">
            <v>14.098771</v>
          </cell>
          <cell r="J197">
            <v>6.8616533368254</v>
          </cell>
          <cell r="K197">
            <v>3.89616073</v>
          </cell>
          <cell r="L197">
            <v>1615</v>
          </cell>
          <cell r="M197">
            <v>1070</v>
          </cell>
          <cell r="N197">
            <v>137.04</v>
          </cell>
          <cell r="O197">
            <v>131.764214953271</v>
          </cell>
          <cell r="P197">
            <v>926</v>
          </cell>
          <cell r="Q197">
            <v>870</v>
          </cell>
          <cell r="R197">
            <v>28</v>
          </cell>
          <cell r="S197">
            <v>31</v>
          </cell>
          <cell r="T197">
            <v>3</v>
          </cell>
          <cell r="U197">
            <v>6</v>
          </cell>
          <cell r="V197">
            <v>62</v>
          </cell>
          <cell r="W197">
            <v>48</v>
          </cell>
          <cell r="X197">
            <v>-0.060475161987041</v>
          </cell>
        </row>
        <row r="198">
          <cell r="B198">
            <v>8386</v>
          </cell>
          <cell r="C198" t="str">
            <v>宋留艺</v>
          </cell>
          <cell r="D198">
            <v>723</v>
          </cell>
          <cell r="E198" t="str">
            <v>锦江区柳翠路店</v>
          </cell>
          <cell r="F198" t="str">
            <v>城中片区</v>
          </cell>
          <cell r="G198">
            <v>5.5</v>
          </cell>
          <cell r="H198">
            <v>4.41057</v>
          </cell>
          <cell r="I198">
            <v>4.558514</v>
          </cell>
          <cell r="J198">
            <v>1.13714972226874</v>
          </cell>
          <cell r="K198">
            <v>1.04895766</v>
          </cell>
          <cell r="L198">
            <v>742</v>
          </cell>
          <cell r="M198">
            <v>842</v>
          </cell>
          <cell r="N198">
            <v>59.44</v>
          </cell>
          <cell r="O198">
            <v>54.1391211401425</v>
          </cell>
          <cell r="P198">
            <v>558</v>
          </cell>
          <cell r="Q198">
            <v>634</v>
          </cell>
          <cell r="R198">
            <v>22</v>
          </cell>
          <cell r="S198">
            <v>28</v>
          </cell>
          <cell r="T198">
            <v>6</v>
          </cell>
          <cell r="U198">
            <v>6</v>
          </cell>
          <cell r="V198">
            <v>-70</v>
          </cell>
          <cell r="W198">
            <v>0</v>
          </cell>
          <cell r="X198">
            <v>0.136200716845878</v>
          </cell>
        </row>
        <row r="199">
          <cell r="B199">
            <v>12054</v>
          </cell>
          <cell r="C199" t="str">
            <v>刘茹溢</v>
          </cell>
          <cell r="D199">
            <v>752</v>
          </cell>
          <cell r="E199" t="str">
            <v>聚萃街店</v>
          </cell>
          <cell r="F199" t="str">
            <v>西北片区</v>
          </cell>
          <cell r="G199">
            <v>0.9</v>
          </cell>
          <cell r="H199">
            <v>3.777645</v>
          </cell>
          <cell r="I199">
            <v>2.800235</v>
          </cell>
          <cell r="J199">
            <v>0.838565915009011</v>
          </cell>
          <cell r="K199">
            <v>0.65480865</v>
          </cell>
          <cell r="L199">
            <v>650</v>
          </cell>
          <cell r="M199">
            <v>505</v>
          </cell>
          <cell r="N199">
            <v>58.12</v>
          </cell>
          <cell r="O199">
            <v>55.450198019802</v>
          </cell>
          <cell r="P199">
            <v>480</v>
          </cell>
          <cell r="Q199">
            <v>451</v>
          </cell>
          <cell r="R199">
            <v>28</v>
          </cell>
          <cell r="S199">
            <v>30</v>
          </cell>
          <cell r="T199">
            <v>2</v>
          </cell>
          <cell r="U199">
            <v>12</v>
          </cell>
          <cell r="V199">
            <v>41</v>
          </cell>
          <cell r="W199">
            <v>36</v>
          </cell>
          <cell r="X199">
            <v>-0.0604166666666667</v>
          </cell>
        </row>
        <row r="200">
          <cell r="B200">
            <v>7107</v>
          </cell>
          <cell r="C200" t="str">
            <v>黄长菊</v>
          </cell>
          <cell r="D200">
            <v>307</v>
          </cell>
          <cell r="E200" t="str">
            <v>旗舰店</v>
          </cell>
          <cell r="F200" t="str">
            <v>旗舰片区</v>
          </cell>
          <cell r="G200">
            <v>7.9</v>
          </cell>
          <cell r="H200">
            <v>24.659028</v>
          </cell>
          <cell r="I200">
            <v>17.665222</v>
          </cell>
          <cell r="J200">
            <v>5.2517568123921</v>
          </cell>
          <cell r="K200">
            <v>3.46781522</v>
          </cell>
          <cell r="L200">
            <v>1549</v>
          </cell>
          <cell r="M200">
            <v>1183</v>
          </cell>
          <cell r="N200">
            <v>155.74</v>
          </cell>
          <cell r="O200">
            <v>149.325629754861</v>
          </cell>
          <cell r="P200">
            <v>940</v>
          </cell>
          <cell r="Q200">
            <v>861</v>
          </cell>
          <cell r="R200">
            <v>30</v>
          </cell>
          <cell r="S200">
            <v>31</v>
          </cell>
          <cell r="T200">
            <v>1</v>
          </cell>
          <cell r="U200">
            <v>6</v>
          </cell>
          <cell r="V200">
            <v>85</v>
          </cell>
          <cell r="W200">
            <v>48</v>
          </cell>
          <cell r="X200">
            <v>-0.0840425531914894</v>
          </cell>
        </row>
        <row r="201">
          <cell r="B201">
            <v>4310</v>
          </cell>
          <cell r="C201" t="str">
            <v>戚彩</v>
          </cell>
          <cell r="D201">
            <v>721</v>
          </cell>
          <cell r="E201" t="str">
            <v>邛崃洪川小区店</v>
          </cell>
          <cell r="F201" t="str">
            <v>邛崃片区</v>
          </cell>
          <cell r="G201">
            <v>10.2</v>
          </cell>
          <cell r="H201">
            <v>5.963119</v>
          </cell>
          <cell r="I201">
            <v>4.691757</v>
          </cell>
          <cell r="J201">
            <v>1.90195101300004</v>
          </cell>
          <cell r="K201">
            <v>1.36754881</v>
          </cell>
          <cell r="L201">
            <v>973</v>
          </cell>
          <cell r="M201">
            <v>994</v>
          </cell>
          <cell r="N201">
            <v>61.29</v>
          </cell>
          <cell r="O201">
            <v>47.2007746478873</v>
          </cell>
          <cell r="P201">
            <v>661</v>
          </cell>
          <cell r="Q201">
            <v>697</v>
          </cell>
          <cell r="R201">
            <v>28</v>
          </cell>
          <cell r="S201">
            <v>31</v>
          </cell>
          <cell r="T201">
            <v>3</v>
          </cell>
          <cell r="U201">
            <v>6</v>
          </cell>
          <cell r="V201">
            <v>-30</v>
          </cell>
          <cell r="W201">
            <v>0</v>
          </cell>
          <cell r="X201">
            <v>0.0544629349470499</v>
          </cell>
        </row>
        <row r="202">
          <cell r="B202">
            <v>12682</v>
          </cell>
          <cell r="C202" t="str">
            <v>刘罗蓉</v>
          </cell>
          <cell r="D202">
            <v>371</v>
          </cell>
          <cell r="E202" t="str">
            <v>新津兴义店</v>
          </cell>
          <cell r="F202" t="str">
            <v>新津片区</v>
          </cell>
          <cell r="G202">
            <v>0.3</v>
          </cell>
          <cell r="H202">
            <v>2.742452</v>
          </cell>
          <cell r="I202">
            <v>1.97192</v>
          </cell>
          <cell r="J202">
            <v>0.883618934172845</v>
          </cell>
          <cell r="K202">
            <v>0.61620061</v>
          </cell>
          <cell r="L202">
            <v>613</v>
          </cell>
          <cell r="M202">
            <v>491</v>
          </cell>
          <cell r="N202">
            <v>44.74</v>
          </cell>
          <cell r="O202">
            <v>40.1613034623218</v>
          </cell>
          <cell r="P202">
            <v>394</v>
          </cell>
          <cell r="Q202">
            <v>369</v>
          </cell>
          <cell r="R202">
            <v>28</v>
          </cell>
          <cell r="S202">
            <v>27</v>
          </cell>
          <cell r="T202">
            <v>-1</v>
          </cell>
          <cell r="U202">
            <v>0</v>
          </cell>
          <cell r="V202">
            <v>25</v>
          </cell>
          <cell r="W202">
            <v>0</v>
          </cell>
          <cell r="X202">
            <v>-0.0634517766497462</v>
          </cell>
        </row>
        <row r="203">
          <cell r="B203">
            <v>6494</v>
          </cell>
          <cell r="C203" t="str">
            <v>李小平</v>
          </cell>
          <cell r="D203">
            <v>707</v>
          </cell>
          <cell r="E203" t="str">
            <v>成华区万科路</v>
          </cell>
          <cell r="F203" t="str">
            <v>东南片区</v>
          </cell>
          <cell r="G203">
            <v>8.4</v>
          </cell>
          <cell r="H203">
            <v>9.072877</v>
          </cell>
          <cell r="I203">
            <v>7.169178</v>
          </cell>
          <cell r="J203">
            <v>2.57082471202369</v>
          </cell>
          <cell r="K203">
            <v>1.93652794</v>
          </cell>
          <cell r="L203">
            <v>1254</v>
          </cell>
          <cell r="M203">
            <v>946</v>
          </cell>
          <cell r="N203">
            <v>72.31</v>
          </cell>
          <cell r="O203">
            <v>75.7841226215645</v>
          </cell>
          <cell r="P203">
            <v>674</v>
          </cell>
          <cell r="Q203">
            <v>637</v>
          </cell>
          <cell r="R203">
            <v>29</v>
          </cell>
          <cell r="S203">
            <v>29</v>
          </cell>
          <cell r="T203">
            <v>0</v>
          </cell>
          <cell r="U203">
            <v>6</v>
          </cell>
          <cell r="V203">
            <v>43</v>
          </cell>
          <cell r="W203">
            <v>36</v>
          </cell>
          <cell r="X203">
            <v>-0.0548961424332344</v>
          </cell>
        </row>
        <row r="204">
          <cell r="B204">
            <v>6823</v>
          </cell>
          <cell r="C204" t="str">
            <v>孟小明</v>
          </cell>
          <cell r="D204">
            <v>720</v>
          </cell>
          <cell r="E204" t="str">
            <v>大邑新场镇店</v>
          </cell>
          <cell r="F204" t="str">
            <v>大邑片区</v>
          </cell>
          <cell r="G204">
            <v>8.1</v>
          </cell>
          <cell r="H204">
            <v>5.203486</v>
          </cell>
          <cell r="I204">
            <v>4.212455</v>
          </cell>
          <cell r="J204">
            <v>1.48833380875986</v>
          </cell>
          <cell r="K204">
            <v>1.04380133</v>
          </cell>
          <cell r="L204">
            <v>585</v>
          </cell>
          <cell r="M204">
            <v>554</v>
          </cell>
          <cell r="N204">
            <v>88.95</v>
          </cell>
          <cell r="O204">
            <v>76.0370938628159</v>
          </cell>
          <cell r="P204">
            <v>469</v>
          </cell>
          <cell r="Q204">
            <v>544</v>
          </cell>
          <cell r="R204">
            <v>27</v>
          </cell>
          <cell r="S204">
            <v>28</v>
          </cell>
          <cell r="T204">
            <v>1</v>
          </cell>
          <cell r="U204">
            <v>6</v>
          </cell>
          <cell r="V204">
            <v>-69</v>
          </cell>
          <cell r="W204">
            <v>0</v>
          </cell>
          <cell r="X204">
            <v>0.159914712153518</v>
          </cell>
        </row>
        <row r="205">
          <cell r="B205">
            <v>11142</v>
          </cell>
          <cell r="C205" t="str">
            <v>王茹</v>
          </cell>
          <cell r="D205">
            <v>720</v>
          </cell>
          <cell r="E205" t="str">
            <v>大邑新场镇店</v>
          </cell>
          <cell r="F205" t="str">
            <v>大邑片区</v>
          </cell>
          <cell r="G205">
            <v>2.4</v>
          </cell>
          <cell r="H205">
            <v>3.241297</v>
          </cell>
          <cell r="I205">
            <v>2.841891</v>
          </cell>
          <cell r="J205">
            <v>0.88126976621538</v>
          </cell>
          <cell r="K205">
            <v>0.69227232</v>
          </cell>
          <cell r="L205">
            <v>560</v>
          </cell>
          <cell r="M205">
            <v>533</v>
          </cell>
          <cell r="N205">
            <v>57.88</v>
          </cell>
          <cell r="O205">
            <v>53.3187804878049</v>
          </cell>
          <cell r="P205">
            <v>436</v>
          </cell>
          <cell r="Q205">
            <v>489</v>
          </cell>
          <cell r="R205">
            <v>27</v>
          </cell>
          <cell r="S205">
            <v>28</v>
          </cell>
          <cell r="T205">
            <v>1</v>
          </cell>
          <cell r="U205">
            <v>6</v>
          </cell>
          <cell r="V205">
            <v>-47</v>
          </cell>
          <cell r="W205">
            <v>0</v>
          </cell>
          <cell r="X205">
            <v>0.121559633027523</v>
          </cell>
        </row>
        <row r="206">
          <cell r="B206">
            <v>5875</v>
          </cell>
          <cell r="C206" t="str">
            <v>胡永丽</v>
          </cell>
          <cell r="D206">
            <v>720</v>
          </cell>
          <cell r="E206" t="str">
            <v>大邑新场镇店</v>
          </cell>
          <cell r="F206" t="str">
            <v>大邑片区</v>
          </cell>
          <cell r="G206">
            <v>2.7</v>
          </cell>
          <cell r="H206">
            <v>3.485429</v>
          </cell>
          <cell r="I206">
            <v>3.22958</v>
          </cell>
          <cell r="J206">
            <v>0.977781991115369</v>
          </cell>
          <cell r="K206">
            <v>0.83089917</v>
          </cell>
          <cell r="L206">
            <v>468</v>
          </cell>
          <cell r="M206">
            <v>491</v>
          </cell>
          <cell r="N206">
            <v>74.47</v>
          </cell>
          <cell r="O206">
            <v>65.7755600814664</v>
          </cell>
          <cell r="P206">
            <v>443</v>
          </cell>
          <cell r="Q206">
            <v>479</v>
          </cell>
          <cell r="R206">
            <v>26</v>
          </cell>
          <cell r="S206">
            <v>30</v>
          </cell>
          <cell r="T206">
            <v>4</v>
          </cell>
          <cell r="U206">
            <v>6</v>
          </cell>
          <cell r="V206">
            <v>-30</v>
          </cell>
          <cell r="W206">
            <v>0</v>
          </cell>
          <cell r="X206">
            <v>0.0812641083521445</v>
          </cell>
        </row>
        <row r="207">
          <cell r="B207">
            <v>11993</v>
          </cell>
          <cell r="C207" t="str">
            <v>李忠存</v>
          </cell>
          <cell r="D207">
            <v>718</v>
          </cell>
          <cell r="E207" t="str">
            <v>龙泉驿生店</v>
          </cell>
          <cell r="F207" t="str">
            <v>城中片区</v>
          </cell>
          <cell r="G207">
            <v>1.1</v>
          </cell>
          <cell r="H207">
            <v>3.116283</v>
          </cell>
          <cell r="I207">
            <v>2.903781</v>
          </cell>
          <cell r="J207">
            <v>0.768215127214661</v>
          </cell>
          <cell r="K207">
            <v>0.35746365</v>
          </cell>
          <cell r="L207">
            <v>568</v>
          </cell>
          <cell r="M207">
            <v>540</v>
          </cell>
          <cell r="N207">
            <v>54.86</v>
          </cell>
          <cell r="O207">
            <v>53.7737222222222</v>
          </cell>
          <cell r="P207">
            <v>424</v>
          </cell>
          <cell r="Q207">
            <v>568</v>
          </cell>
          <cell r="R207">
            <v>28</v>
          </cell>
          <cell r="S207">
            <v>27</v>
          </cell>
          <cell r="T207">
            <v>-1</v>
          </cell>
          <cell r="U207">
            <v>8</v>
          </cell>
          <cell r="V207">
            <v>-136</v>
          </cell>
          <cell r="W207">
            <v>0</v>
          </cell>
          <cell r="X207">
            <v>0.339622641509434</v>
          </cell>
        </row>
        <row r="208">
          <cell r="B208">
            <v>9130</v>
          </cell>
          <cell r="C208" t="str">
            <v>单菊</v>
          </cell>
          <cell r="D208">
            <v>718</v>
          </cell>
          <cell r="E208" t="str">
            <v>龙泉驿生店</v>
          </cell>
          <cell r="F208" t="str">
            <v>城中片区</v>
          </cell>
          <cell r="G208">
            <v>5.5</v>
          </cell>
          <cell r="H208">
            <v>3.753798</v>
          </cell>
          <cell r="I208">
            <v>2.919007</v>
          </cell>
          <cell r="J208">
            <v>0.881563254062949</v>
          </cell>
          <cell r="K208">
            <v>0.36865045</v>
          </cell>
          <cell r="L208">
            <v>598</v>
          </cell>
          <cell r="M208">
            <v>569</v>
          </cell>
          <cell r="N208">
            <v>62.77</v>
          </cell>
          <cell r="O208">
            <v>51.3006502636204</v>
          </cell>
          <cell r="P208">
            <v>499</v>
          </cell>
          <cell r="Q208">
            <v>549</v>
          </cell>
          <cell r="R208">
            <v>30</v>
          </cell>
          <cell r="S208">
            <v>24</v>
          </cell>
          <cell r="T208">
            <v>-6</v>
          </cell>
          <cell r="U208">
            <v>6</v>
          </cell>
          <cell r="V208">
            <v>-44</v>
          </cell>
          <cell r="W208">
            <v>0</v>
          </cell>
          <cell r="X208">
            <v>0.100200400801603</v>
          </cell>
        </row>
        <row r="209">
          <cell r="B209">
            <v>11627</v>
          </cell>
          <cell r="C209" t="str">
            <v>唐礼萍</v>
          </cell>
          <cell r="D209">
            <v>717</v>
          </cell>
          <cell r="E209" t="str">
            <v>大邑通达店</v>
          </cell>
          <cell r="F209" t="str">
            <v>大邑片区</v>
          </cell>
          <cell r="G209">
            <v>1.6</v>
          </cell>
          <cell r="H209">
            <v>4.707222</v>
          </cell>
          <cell r="I209">
            <v>4.099668</v>
          </cell>
          <cell r="J209">
            <v>1.40212226006001</v>
          </cell>
          <cell r="K209">
            <v>1.12496783</v>
          </cell>
          <cell r="L209">
            <v>742</v>
          </cell>
          <cell r="M209">
            <v>742</v>
          </cell>
          <cell r="N209">
            <v>63.44</v>
          </cell>
          <cell r="O209">
            <v>55.251590296496</v>
          </cell>
          <cell r="P209">
            <v>561</v>
          </cell>
          <cell r="Q209">
            <v>614</v>
          </cell>
          <cell r="R209">
            <v>25</v>
          </cell>
          <cell r="S209">
            <v>29</v>
          </cell>
          <cell r="T209">
            <v>4</v>
          </cell>
          <cell r="U209">
            <v>8</v>
          </cell>
          <cell r="V209">
            <v>-45</v>
          </cell>
          <cell r="W209">
            <v>0</v>
          </cell>
          <cell r="X209">
            <v>0.0944741532976827</v>
          </cell>
        </row>
        <row r="210">
          <cell r="B210">
            <v>6752</v>
          </cell>
          <cell r="C210" t="str">
            <v>付曦</v>
          </cell>
          <cell r="D210">
            <v>717</v>
          </cell>
          <cell r="E210" t="str">
            <v>大邑通达店</v>
          </cell>
          <cell r="F210" t="str">
            <v>大邑片区</v>
          </cell>
          <cell r="G210">
            <v>8.2</v>
          </cell>
          <cell r="H210">
            <v>5.724067</v>
          </cell>
          <cell r="I210">
            <v>4.265198</v>
          </cell>
          <cell r="J210">
            <v>1.671234450672</v>
          </cell>
          <cell r="K210">
            <v>1.10746147</v>
          </cell>
          <cell r="L210">
            <v>799</v>
          </cell>
          <cell r="M210">
            <v>709</v>
          </cell>
          <cell r="N210">
            <v>71.64</v>
          </cell>
          <cell r="O210">
            <v>60.1579407616361</v>
          </cell>
          <cell r="P210">
            <v>609</v>
          </cell>
          <cell r="Q210">
            <v>644</v>
          </cell>
          <cell r="R210">
            <v>26</v>
          </cell>
          <cell r="S210">
            <v>27</v>
          </cell>
          <cell r="T210">
            <v>1</v>
          </cell>
          <cell r="U210">
            <v>6</v>
          </cell>
          <cell r="V210">
            <v>-29</v>
          </cell>
          <cell r="W210">
            <v>0</v>
          </cell>
          <cell r="X210">
            <v>0.0574712643678161</v>
          </cell>
        </row>
        <row r="211">
          <cell r="B211">
            <v>6731</v>
          </cell>
          <cell r="C211" t="str">
            <v>许静</v>
          </cell>
          <cell r="D211">
            <v>717</v>
          </cell>
          <cell r="E211" t="str">
            <v>大邑通达店</v>
          </cell>
          <cell r="F211" t="str">
            <v>大邑片区</v>
          </cell>
          <cell r="G211">
            <v>1.4</v>
          </cell>
          <cell r="H211">
            <v>6.420399</v>
          </cell>
          <cell r="I211">
            <v>5.020574</v>
          </cell>
          <cell r="J211">
            <v>1.90043849712238</v>
          </cell>
          <cell r="K211">
            <v>1.29540239</v>
          </cell>
          <cell r="L211">
            <v>806</v>
          </cell>
          <cell r="M211">
            <v>736</v>
          </cell>
          <cell r="N211">
            <v>79.66</v>
          </cell>
          <cell r="O211">
            <v>68.2143206521739</v>
          </cell>
          <cell r="P211">
            <v>606</v>
          </cell>
          <cell r="Q211">
            <v>632</v>
          </cell>
          <cell r="R211">
            <v>27</v>
          </cell>
          <cell r="S211">
            <v>28</v>
          </cell>
          <cell r="T211">
            <v>1</v>
          </cell>
          <cell r="U211">
            <v>8</v>
          </cell>
          <cell r="V211">
            <v>-18</v>
          </cell>
          <cell r="W211">
            <v>0</v>
          </cell>
          <cell r="X211">
            <v>0.0429042904290429</v>
          </cell>
        </row>
        <row r="212">
          <cell r="B212">
            <v>8354</v>
          </cell>
          <cell r="C212" t="str">
            <v>邓杨梅</v>
          </cell>
          <cell r="D212">
            <v>716</v>
          </cell>
          <cell r="E212" t="str">
            <v>大邑沙渠镇店</v>
          </cell>
          <cell r="F212" t="str">
            <v>大邑片区</v>
          </cell>
          <cell r="G212">
            <v>6.6</v>
          </cell>
          <cell r="H212">
            <v>6.645486</v>
          </cell>
          <cell r="I212">
            <v>5.269189</v>
          </cell>
          <cell r="J212">
            <v>2.16566660458487</v>
          </cell>
          <cell r="K212">
            <v>1.56345411</v>
          </cell>
          <cell r="L212">
            <v>890</v>
          </cell>
          <cell r="M212">
            <v>923</v>
          </cell>
          <cell r="N212">
            <v>74.67</v>
          </cell>
          <cell r="O212">
            <v>57.0876381365114</v>
          </cell>
          <cell r="P212">
            <v>653</v>
          </cell>
          <cell r="Q212">
            <v>708</v>
          </cell>
          <cell r="R212">
            <v>27</v>
          </cell>
          <cell r="S212">
            <v>30</v>
          </cell>
          <cell r="T212">
            <v>3</v>
          </cell>
          <cell r="U212">
            <v>6</v>
          </cell>
          <cell r="V212">
            <v>-49</v>
          </cell>
          <cell r="W212">
            <v>0</v>
          </cell>
          <cell r="X212">
            <v>0.0842266462480858</v>
          </cell>
        </row>
        <row r="213">
          <cell r="B213">
            <v>7661</v>
          </cell>
          <cell r="C213" t="str">
            <v>叶娟</v>
          </cell>
          <cell r="D213">
            <v>716</v>
          </cell>
          <cell r="E213" t="str">
            <v>大邑沙渠镇店</v>
          </cell>
          <cell r="F213" t="str">
            <v>大邑片区</v>
          </cell>
          <cell r="G213">
            <v>7.3</v>
          </cell>
          <cell r="H213">
            <v>7.948987</v>
          </cell>
          <cell r="I213">
            <v>6.055777</v>
          </cell>
          <cell r="J213">
            <v>2.51181877851076</v>
          </cell>
          <cell r="K213">
            <v>1.82935843</v>
          </cell>
          <cell r="L213">
            <v>952</v>
          </cell>
          <cell r="M213">
            <v>875</v>
          </cell>
          <cell r="N213">
            <v>83.5</v>
          </cell>
          <cell r="O213">
            <v>69.20888</v>
          </cell>
          <cell r="P213">
            <v>596</v>
          </cell>
          <cell r="Q213">
            <v>644</v>
          </cell>
          <cell r="R213">
            <v>27</v>
          </cell>
          <cell r="S213">
            <v>28</v>
          </cell>
          <cell r="T213">
            <v>1</v>
          </cell>
          <cell r="U213">
            <v>6</v>
          </cell>
          <cell r="V213">
            <v>-42</v>
          </cell>
          <cell r="W213">
            <v>0</v>
          </cell>
          <cell r="X213">
            <v>0.0805369127516778</v>
          </cell>
        </row>
        <row r="214">
          <cell r="B214">
            <v>12412</v>
          </cell>
          <cell r="C214" t="str">
            <v>王宇</v>
          </cell>
          <cell r="D214">
            <v>716</v>
          </cell>
          <cell r="E214" t="str">
            <v>大邑沙渠镇店</v>
          </cell>
          <cell r="F214" t="str">
            <v>大邑片区</v>
          </cell>
          <cell r="G214">
            <v>0.5</v>
          </cell>
          <cell r="H214">
            <v>4.449388</v>
          </cell>
          <cell r="I214">
            <v>3.920186</v>
          </cell>
          <cell r="J214">
            <v>1.36336137543998</v>
          </cell>
          <cell r="K214">
            <v>1.06875925</v>
          </cell>
          <cell r="L214">
            <v>709</v>
          </cell>
          <cell r="M214">
            <v>677</v>
          </cell>
          <cell r="N214">
            <v>62.76</v>
          </cell>
          <cell r="O214">
            <v>57.905258493353</v>
          </cell>
          <cell r="P214">
            <v>522</v>
          </cell>
          <cell r="Q214">
            <v>555</v>
          </cell>
          <cell r="R214">
            <v>26</v>
          </cell>
          <cell r="S214">
            <v>27</v>
          </cell>
          <cell r="T214">
            <v>1</v>
          </cell>
          <cell r="U214">
            <v>12</v>
          </cell>
          <cell r="V214">
            <v>-21</v>
          </cell>
          <cell r="W214">
            <v>0</v>
          </cell>
          <cell r="X214">
            <v>0.0632183908045977</v>
          </cell>
        </row>
        <row r="215">
          <cell r="B215">
            <v>6492</v>
          </cell>
          <cell r="C215" t="str">
            <v>何丽萍</v>
          </cell>
          <cell r="D215">
            <v>713</v>
          </cell>
          <cell r="E215" t="str">
            <v>都江堰聚源镇中心街联建房药店</v>
          </cell>
          <cell r="F215" t="str">
            <v>城郊二片</v>
          </cell>
          <cell r="G215">
            <v>8.4</v>
          </cell>
          <cell r="H215">
            <v>4.334666</v>
          </cell>
          <cell r="I215">
            <v>3.96804</v>
          </cell>
          <cell r="J215">
            <v>1.39574407099998</v>
          </cell>
          <cell r="K215">
            <v>0.93547568</v>
          </cell>
          <cell r="L215">
            <v>511</v>
          </cell>
          <cell r="M215">
            <v>483</v>
          </cell>
          <cell r="N215">
            <v>84.83</v>
          </cell>
          <cell r="O215">
            <v>82.1540372670808</v>
          </cell>
          <cell r="P215">
            <v>584</v>
          </cell>
          <cell r="Q215">
            <v>584</v>
          </cell>
          <cell r="R215">
            <v>27</v>
          </cell>
          <cell r="S215">
            <v>27</v>
          </cell>
          <cell r="T215">
            <v>0</v>
          </cell>
          <cell r="U215">
            <v>6</v>
          </cell>
          <cell r="V215">
            <v>6</v>
          </cell>
          <cell r="W215">
            <v>0</v>
          </cell>
          <cell r="X215">
            <v>0</v>
          </cell>
        </row>
        <row r="216">
          <cell r="B216">
            <v>11774</v>
          </cell>
          <cell r="C216" t="str">
            <v>曹师</v>
          </cell>
          <cell r="D216">
            <v>105910</v>
          </cell>
          <cell r="E216" t="str">
            <v>紫薇东路店</v>
          </cell>
          <cell r="F216" t="str">
            <v>东南片区</v>
          </cell>
          <cell r="G216">
            <v>0.5</v>
          </cell>
          <cell r="H216">
            <v>3.11043</v>
          </cell>
          <cell r="I216">
            <v>2.512145</v>
          </cell>
          <cell r="J216">
            <v>0.726838378300016</v>
          </cell>
          <cell r="K216">
            <v>0.64824832</v>
          </cell>
          <cell r="L216">
            <v>520</v>
          </cell>
          <cell r="M216">
            <v>465</v>
          </cell>
          <cell r="N216">
            <v>59.82</v>
          </cell>
          <cell r="O216">
            <v>54.024623655914</v>
          </cell>
          <cell r="P216">
            <v>399</v>
          </cell>
          <cell r="Q216">
            <v>379</v>
          </cell>
          <cell r="R216">
            <v>29</v>
          </cell>
          <cell r="S216">
            <v>30</v>
          </cell>
          <cell r="T216">
            <v>1</v>
          </cell>
          <cell r="U216">
            <v>12</v>
          </cell>
          <cell r="V216">
            <v>32</v>
          </cell>
          <cell r="W216">
            <v>36</v>
          </cell>
          <cell r="X216">
            <v>-0.050125313283208</v>
          </cell>
        </row>
        <row r="217">
          <cell r="B217">
            <v>11383</v>
          </cell>
          <cell r="C217" t="str">
            <v>廖苹</v>
          </cell>
          <cell r="D217">
            <v>712</v>
          </cell>
          <cell r="E217" t="str">
            <v>成华区华泰路</v>
          </cell>
          <cell r="F217" t="str">
            <v>东南片区</v>
          </cell>
          <cell r="G217">
            <v>1.8</v>
          </cell>
          <cell r="H217">
            <v>4.607672</v>
          </cell>
          <cell r="I217">
            <v>4.883462</v>
          </cell>
          <cell r="J217">
            <v>1.48466168141994</v>
          </cell>
          <cell r="K217">
            <v>1.48765569</v>
          </cell>
          <cell r="L217">
            <v>578</v>
          </cell>
          <cell r="M217">
            <v>751</v>
          </cell>
          <cell r="N217">
            <v>79.72</v>
          </cell>
          <cell r="O217">
            <v>65.0261251664447</v>
          </cell>
          <cell r="P217">
            <v>491</v>
          </cell>
          <cell r="Q217">
            <v>594</v>
          </cell>
          <cell r="R217">
            <v>26</v>
          </cell>
          <cell r="S217">
            <v>26</v>
          </cell>
          <cell r="T217">
            <v>0</v>
          </cell>
          <cell r="U217">
            <v>8</v>
          </cell>
          <cell r="V217">
            <v>-95</v>
          </cell>
          <cell r="W217">
            <v>0</v>
          </cell>
          <cell r="X217">
            <v>0.209775967413442</v>
          </cell>
        </row>
        <row r="218">
          <cell r="B218">
            <v>10177</v>
          </cell>
          <cell r="C218" t="str">
            <v>魏小琴</v>
          </cell>
          <cell r="D218">
            <v>726</v>
          </cell>
          <cell r="E218" t="str">
            <v>交大三店</v>
          </cell>
          <cell r="F218" t="str">
            <v>西北片区</v>
          </cell>
          <cell r="G218">
            <v>4.3</v>
          </cell>
          <cell r="H218">
            <v>7.229417</v>
          </cell>
          <cell r="I218">
            <v>5.066114</v>
          </cell>
          <cell r="J218">
            <v>1.97198222552496</v>
          </cell>
          <cell r="K218">
            <v>1.2928294</v>
          </cell>
          <cell r="L218">
            <v>753</v>
          </cell>
          <cell r="M218">
            <v>607</v>
          </cell>
          <cell r="N218">
            <v>96.3</v>
          </cell>
          <cell r="O218">
            <v>83.4615156507413</v>
          </cell>
          <cell r="P218">
            <v>590</v>
          </cell>
          <cell r="Q218">
            <v>561</v>
          </cell>
          <cell r="R218">
            <v>26</v>
          </cell>
          <cell r="S218">
            <v>28</v>
          </cell>
          <cell r="T218">
            <v>2</v>
          </cell>
          <cell r="U218">
            <v>6</v>
          </cell>
          <cell r="V218">
            <v>35</v>
          </cell>
          <cell r="W218">
            <v>36</v>
          </cell>
          <cell r="X218">
            <v>-0.0491525423728814</v>
          </cell>
        </row>
        <row r="219">
          <cell r="B219">
            <v>12510</v>
          </cell>
          <cell r="C219" t="str">
            <v>易珊</v>
          </cell>
          <cell r="D219">
            <v>744</v>
          </cell>
          <cell r="E219" t="str">
            <v>科华路店</v>
          </cell>
          <cell r="F219" t="str">
            <v>城中片区</v>
          </cell>
          <cell r="G219">
            <v>0.5</v>
          </cell>
          <cell r="H219">
            <v>3.116275</v>
          </cell>
          <cell r="I219">
            <v>2.745225</v>
          </cell>
          <cell r="J219">
            <v>0.758649671500113</v>
          </cell>
          <cell r="K219">
            <v>0.51941138</v>
          </cell>
          <cell r="L219">
            <v>615</v>
          </cell>
          <cell r="M219">
            <v>541</v>
          </cell>
          <cell r="N219">
            <v>50.49</v>
          </cell>
          <cell r="O219">
            <v>50.7435304990758</v>
          </cell>
          <cell r="P219">
            <v>467</v>
          </cell>
          <cell r="Q219">
            <v>466</v>
          </cell>
          <cell r="R219">
            <v>26</v>
          </cell>
          <cell r="S219">
            <v>29</v>
          </cell>
          <cell r="T219">
            <v>3</v>
          </cell>
          <cell r="U219">
            <v>12</v>
          </cell>
          <cell r="V219">
            <v>13</v>
          </cell>
          <cell r="W219">
            <v>18</v>
          </cell>
          <cell r="X219">
            <v>-0.00214132762312634</v>
          </cell>
        </row>
        <row r="220">
          <cell r="B220">
            <v>6121</v>
          </cell>
          <cell r="C220" t="str">
            <v>李燕</v>
          </cell>
          <cell r="D220">
            <v>706</v>
          </cell>
          <cell r="E220" t="str">
            <v>都江堰翔凤路</v>
          </cell>
          <cell r="F220" t="str">
            <v>城郊二片</v>
          </cell>
          <cell r="G220">
            <v>1.6</v>
          </cell>
          <cell r="H220">
            <v>3.879209</v>
          </cell>
          <cell r="I220">
            <v>2.712155</v>
          </cell>
          <cell r="J220">
            <v>1.23764224432877</v>
          </cell>
          <cell r="K220">
            <v>0.83674795</v>
          </cell>
          <cell r="L220">
            <v>680</v>
          </cell>
          <cell r="M220">
            <v>594</v>
          </cell>
          <cell r="N220">
            <v>57.05</v>
          </cell>
          <cell r="O220">
            <v>45.6591750841751</v>
          </cell>
          <cell r="P220">
            <v>600</v>
          </cell>
          <cell r="Q220">
            <v>572</v>
          </cell>
          <cell r="R220">
            <v>28</v>
          </cell>
          <cell r="S220">
            <v>28</v>
          </cell>
          <cell r="T220">
            <v>0</v>
          </cell>
          <cell r="U220">
            <v>8</v>
          </cell>
          <cell r="V220">
            <v>36</v>
          </cell>
          <cell r="W220">
            <v>40</v>
          </cell>
          <cell r="X220">
            <v>-0.0466666666666667</v>
          </cell>
        </row>
        <row r="221">
          <cell r="B221">
            <v>12274</v>
          </cell>
          <cell r="C221" t="str">
            <v>周美仙</v>
          </cell>
          <cell r="D221">
            <v>598</v>
          </cell>
          <cell r="E221" t="str">
            <v>锦江区水杉街店</v>
          </cell>
          <cell r="F221" t="str">
            <v>东南片区</v>
          </cell>
          <cell r="G221">
            <v>0.6</v>
          </cell>
          <cell r="H221">
            <v>3.911925</v>
          </cell>
          <cell r="I221">
            <v>3.026448</v>
          </cell>
          <cell r="J221">
            <v>1.27138626015601</v>
          </cell>
          <cell r="K221">
            <v>0.8890101</v>
          </cell>
          <cell r="L221">
            <v>757</v>
          </cell>
          <cell r="M221">
            <v>616</v>
          </cell>
          <cell r="N221">
            <v>51.68</v>
          </cell>
          <cell r="O221">
            <v>49.1306493506493</v>
          </cell>
          <cell r="P221">
            <v>496</v>
          </cell>
          <cell r="Q221">
            <v>473</v>
          </cell>
          <cell r="R221">
            <v>27</v>
          </cell>
          <cell r="S221">
            <v>28</v>
          </cell>
          <cell r="T221">
            <v>1</v>
          </cell>
          <cell r="U221">
            <v>12</v>
          </cell>
          <cell r="V221">
            <v>35</v>
          </cell>
          <cell r="W221">
            <v>36</v>
          </cell>
          <cell r="X221">
            <v>-0.0463709677419355</v>
          </cell>
        </row>
        <row r="222">
          <cell r="B222">
            <v>9527</v>
          </cell>
          <cell r="C222" t="str">
            <v>孙佳丽</v>
          </cell>
          <cell r="D222">
            <v>710</v>
          </cell>
          <cell r="E222" t="str">
            <v>都江堰问道西路</v>
          </cell>
          <cell r="F222" t="str">
            <v>城郊二片</v>
          </cell>
          <cell r="G222">
            <v>5.3</v>
          </cell>
          <cell r="H222">
            <v>3.553298</v>
          </cell>
          <cell r="I222">
            <v>3.764788</v>
          </cell>
          <cell r="J222">
            <v>1.18154334292997</v>
          </cell>
          <cell r="K222">
            <v>1.03655499</v>
          </cell>
          <cell r="L222">
            <v>673</v>
          </cell>
          <cell r="M222">
            <v>671</v>
          </cell>
          <cell r="N222">
            <v>52.8</v>
          </cell>
          <cell r="O222">
            <v>56.1071236959761</v>
          </cell>
          <cell r="P222">
            <v>509</v>
          </cell>
          <cell r="Q222">
            <v>574</v>
          </cell>
          <cell r="R222">
            <v>26</v>
          </cell>
          <cell r="S222">
            <v>27</v>
          </cell>
          <cell r="T222">
            <v>1</v>
          </cell>
          <cell r="U222">
            <v>6</v>
          </cell>
          <cell r="V222">
            <v>-59</v>
          </cell>
          <cell r="W222">
            <v>0</v>
          </cell>
          <cell r="X222">
            <v>0.12770137524558</v>
          </cell>
        </row>
        <row r="223">
          <cell r="B223">
            <v>11985</v>
          </cell>
          <cell r="C223" t="str">
            <v>邓银鑫</v>
          </cell>
          <cell r="D223">
            <v>710</v>
          </cell>
          <cell r="E223" t="str">
            <v>都江堰问道西路</v>
          </cell>
          <cell r="F223" t="str">
            <v>城郊二片</v>
          </cell>
          <cell r="G223">
            <v>1.1</v>
          </cell>
          <cell r="H223">
            <v>3.408713</v>
          </cell>
          <cell r="I223">
            <v>3.320288</v>
          </cell>
          <cell r="J223">
            <v>1.18737947525668</v>
          </cell>
          <cell r="K223">
            <v>1.03358796</v>
          </cell>
          <cell r="L223">
            <v>761</v>
          </cell>
          <cell r="M223">
            <v>652</v>
          </cell>
          <cell r="N223">
            <v>44.79</v>
          </cell>
          <cell r="O223">
            <v>50.9246625766871</v>
          </cell>
          <cell r="P223">
            <v>499</v>
          </cell>
          <cell r="Q223">
            <v>525</v>
          </cell>
          <cell r="R223">
            <v>26</v>
          </cell>
          <cell r="S223">
            <v>27</v>
          </cell>
          <cell r="T223">
            <v>1</v>
          </cell>
          <cell r="U223">
            <v>8</v>
          </cell>
          <cell r="V223">
            <v>-18</v>
          </cell>
          <cell r="W223">
            <v>0</v>
          </cell>
          <cell r="X223">
            <v>0.0521042084168337</v>
          </cell>
        </row>
        <row r="224">
          <cell r="B224">
            <v>6505</v>
          </cell>
          <cell r="C224" t="str">
            <v>陈蓉</v>
          </cell>
          <cell r="D224">
            <v>704</v>
          </cell>
          <cell r="E224" t="str">
            <v>都江堰奎光中段</v>
          </cell>
          <cell r="F224" t="str">
            <v>城郊二片</v>
          </cell>
          <cell r="G224">
            <v>8.3</v>
          </cell>
          <cell r="H224">
            <v>5.316478</v>
          </cell>
          <cell r="I224">
            <v>3.355144</v>
          </cell>
          <cell r="J224">
            <v>1.43390729742551</v>
          </cell>
          <cell r="K224">
            <v>0.84276161</v>
          </cell>
          <cell r="L224">
            <v>799</v>
          </cell>
          <cell r="M224">
            <v>687</v>
          </cell>
          <cell r="N224">
            <v>66.36</v>
          </cell>
          <cell r="O224">
            <v>48.8376128093159</v>
          </cell>
          <cell r="P224">
            <v>669</v>
          </cell>
          <cell r="Q224">
            <v>639</v>
          </cell>
          <cell r="R224">
            <v>26</v>
          </cell>
          <cell r="S224">
            <v>30</v>
          </cell>
          <cell r="T224">
            <v>4</v>
          </cell>
          <cell r="U224">
            <v>6</v>
          </cell>
          <cell r="V224">
            <v>36</v>
          </cell>
          <cell r="W224">
            <v>36</v>
          </cell>
          <cell r="X224">
            <v>-0.0448430493273543</v>
          </cell>
        </row>
        <row r="225">
          <cell r="B225">
            <v>10191</v>
          </cell>
          <cell r="C225" t="str">
            <v>罗丹</v>
          </cell>
          <cell r="D225">
            <v>709</v>
          </cell>
          <cell r="E225" t="str">
            <v>新都马超东路</v>
          </cell>
          <cell r="F225" t="str">
            <v>西北片区</v>
          </cell>
          <cell r="G225">
            <v>4.3</v>
          </cell>
          <cell r="H225">
            <v>6.684256</v>
          </cell>
          <cell r="I225">
            <v>5.487394</v>
          </cell>
          <cell r="J225">
            <v>1.63083506142337</v>
          </cell>
          <cell r="K225">
            <v>1.24432733</v>
          </cell>
          <cell r="L225">
            <v>1252</v>
          </cell>
          <cell r="M225">
            <v>1044</v>
          </cell>
          <cell r="N225">
            <v>53.39</v>
          </cell>
          <cell r="O225">
            <v>52.561245210728</v>
          </cell>
          <cell r="P225">
            <v>760</v>
          </cell>
          <cell r="Q225">
            <v>769</v>
          </cell>
          <cell r="R225">
            <v>25</v>
          </cell>
          <cell r="S225">
            <v>27</v>
          </cell>
          <cell r="T225">
            <v>2</v>
          </cell>
          <cell r="U225">
            <v>6</v>
          </cell>
          <cell r="V225">
            <v>-3</v>
          </cell>
          <cell r="W225">
            <v>0</v>
          </cell>
          <cell r="X225">
            <v>0.0118421052631579</v>
          </cell>
        </row>
        <row r="226">
          <cell r="B226">
            <v>7662</v>
          </cell>
          <cell r="C226" t="str">
            <v>郑万利</v>
          </cell>
          <cell r="D226">
            <v>709</v>
          </cell>
          <cell r="E226" t="str">
            <v>新都马超东路</v>
          </cell>
          <cell r="F226" t="str">
            <v>西北片区</v>
          </cell>
          <cell r="G226">
            <v>7.3</v>
          </cell>
          <cell r="H226">
            <v>8.04089</v>
          </cell>
          <cell r="I226">
            <v>6.657772</v>
          </cell>
          <cell r="J226">
            <v>2.44324897800007</v>
          </cell>
          <cell r="K226">
            <v>1.706697</v>
          </cell>
          <cell r="L226">
            <v>1203</v>
          </cell>
          <cell r="M226">
            <v>1047</v>
          </cell>
          <cell r="N226">
            <v>66.84</v>
          </cell>
          <cell r="O226">
            <v>63.589035339064</v>
          </cell>
          <cell r="P226">
            <v>728</v>
          </cell>
          <cell r="Q226">
            <v>696</v>
          </cell>
          <cell r="R226">
            <v>26</v>
          </cell>
          <cell r="S226">
            <v>29</v>
          </cell>
          <cell r="T226">
            <v>3</v>
          </cell>
          <cell r="U226">
            <v>6</v>
          </cell>
          <cell r="V226">
            <v>38</v>
          </cell>
          <cell r="W226">
            <v>36</v>
          </cell>
          <cell r="X226">
            <v>-0.043956043956044</v>
          </cell>
        </row>
        <row r="227">
          <cell r="B227">
            <v>12199</v>
          </cell>
          <cell r="C227" t="str">
            <v>任情</v>
          </cell>
          <cell r="D227">
            <v>102479</v>
          </cell>
          <cell r="E227" t="str">
            <v>劼人路店</v>
          </cell>
          <cell r="F227" t="str">
            <v>城中片区</v>
          </cell>
          <cell r="G227">
            <v>0.7</v>
          </cell>
          <cell r="H227">
            <v>5.197205</v>
          </cell>
          <cell r="I227">
            <v>3.943609</v>
          </cell>
          <cell r="J227">
            <v>1.51692842210002</v>
          </cell>
          <cell r="K227">
            <v>1.12913965</v>
          </cell>
          <cell r="L227">
            <v>1251</v>
          </cell>
          <cell r="M227">
            <v>846</v>
          </cell>
          <cell r="N227">
            <v>41.54</v>
          </cell>
          <cell r="O227">
            <v>46.6147635933806</v>
          </cell>
          <cell r="P227">
            <v>632</v>
          </cell>
          <cell r="Q227">
            <v>543</v>
          </cell>
          <cell r="R227">
            <v>27</v>
          </cell>
          <cell r="S227">
            <v>23</v>
          </cell>
          <cell r="T227">
            <v>-4</v>
          </cell>
          <cell r="U227">
            <v>12</v>
          </cell>
          <cell r="V227">
            <v>7</v>
          </cell>
          <cell r="W227">
            <v>21</v>
          </cell>
          <cell r="X227">
            <v>-0.140822784810127</v>
          </cell>
        </row>
        <row r="228">
          <cell r="B228">
            <v>10932</v>
          </cell>
          <cell r="C228" t="str">
            <v>汤雪芹</v>
          </cell>
          <cell r="D228">
            <v>343</v>
          </cell>
          <cell r="E228" t="str">
            <v>光华店</v>
          </cell>
          <cell r="F228" t="str">
            <v>西北片区</v>
          </cell>
          <cell r="G228">
            <v>2.8</v>
          </cell>
          <cell r="H228">
            <v>12.289544</v>
          </cell>
          <cell r="I228">
            <v>6.671715</v>
          </cell>
          <cell r="J228">
            <v>3.7657981429436</v>
          </cell>
          <cell r="K228">
            <v>1.80871821</v>
          </cell>
          <cell r="L228">
            <v>990</v>
          </cell>
          <cell r="M228">
            <v>734</v>
          </cell>
          <cell r="N228">
            <v>125.18</v>
          </cell>
          <cell r="O228">
            <v>90.8952997275204</v>
          </cell>
          <cell r="P228">
            <v>684</v>
          </cell>
          <cell r="Q228">
            <v>678</v>
          </cell>
          <cell r="R228">
            <v>30</v>
          </cell>
          <cell r="S228">
            <v>31</v>
          </cell>
          <cell r="T228">
            <v>1</v>
          </cell>
          <cell r="U228">
            <v>6</v>
          </cell>
          <cell r="V228">
            <v>12</v>
          </cell>
          <cell r="W228">
            <v>36</v>
          </cell>
          <cell r="X228">
            <v>-0.0087719298245614</v>
          </cell>
        </row>
        <row r="229">
          <cell r="B229">
            <v>10951</v>
          </cell>
          <cell r="C229" t="str">
            <v>黄姣</v>
          </cell>
          <cell r="D229">
            <v>707</v>
          </cell>
          <cell r="E229" t="str">
            <v>成华区万科路</v>
          </cell>
          <cell r="F229" t="str">
            <v>东南片区</v>
          </cell>
          <cell r="G229">
            <v>2.8</v>
          </cell>
          <cell r="H229">
            <v>4.488933</v>
          </cell>
          <cell r="I229">
            <v>5.769488</v>
          </cell>
          <cell r="J229">
            <v>1.22490365804943</v>
          </cell>
          <cell r="K229">
            <v>1.28735404</v>
          </cell>
          <cell r="L229">
            <v>513</v>
          </cell>
          <cell r="M229">
            <v>839</v>
          </cell>
          <cell r="N229">
            <v>87.2</v>
          </cell>
          <cell r="O229">
            <v>68.7662455303933</v>
          </cell>
          <cell r="P229">
            <v>425</v>
          </cell>
          <cell r="Q229">
            <v>625</v>
          </cell>
          <cell r="R229">
            <v>22</v>
          </cell>
          <cell r="S229">
            <v>28</v>
          </cell>
          <cell r="T229">
            <v>6</v>
          </cell>
          <cell r="U229">
            <v>6</v>
          </cell>
          <cell r="V229">
            <v>-194</v>
          </cell>
          <cell r="W229">
            <v>0</v>
          </cell>
          <cell r="X229">
            <v>0.470588235294118</v>
          </cell>
        </row>
        <row r="230">
          <cell r="B230">
            <v>11797</v>
          </cell>
          <cell r="C230" t="str">
            <v>胡新</v>
          </cell>
          <cell r="D230">
            <v>707</v>
          </cell>
          <cell r="E230" t="str">
            <v>成华区万科路</v>
          </cell>
          <cell r="F230" t="str">
            <v>东南片区</v>
          </cell>
          <cell r="G230">
            <v>1.4</v>
          </cell>
          <cell r="H230">
            <v>6.626364</v>
          </cell>
          <cell r="I230">
            <v>4.027834</v>
          </cell>
          <cell r="J230">
            <v>1.8321777381974</v>
          </cell>
          <cell r="K230">
            <v>1.06707087</v>
          </cell>
          <cell r="L230">
            <v>832</v>
          </cell>
          <cell r="M230">
            <v>679</v>
          </cell>
          <cell r="N230">
            <v>78.63</v>
          </cell>
          <cell r="O230">
            <v>59.320088365243</v>
          </cell>
          <cell r="P230">
            <v>540</v>
          </cell>
          <cell r="Q230">
            <v>520</v>
          </cell>
          <cell r="R230">
            <v>27</v>
          </cell>
          <cell r="S230">
            <v>22</v>
          </cell>
          <cell r="T230">
            <v>-5</v>
          </cell>
          <cell r="U230">
            <v>8</v>
          </cell>
          <cell r="V230">
            <v>-72</v>
          </cell>
          <cell r="W230">
            <v>0</v>
          </cell>
          <cell r="X230">
            <v>-0.037037037037037</v>
          </cell>
        </row>
        <row r="231">
          <cell r="B231">
            <v>10952</v>
          </cell>
          <cell r="C231" t="str">
            <v>张洁</v>
          </cell>
          <cell r="D231">
            <v>707</v>
          </cell>
          <cell r="E231" t="str">
            <v>成华区万科路</v>
          </cell>
          <cell r="F231" t="str">
            <v>东南片区</v>
          </cell>
          <cell r="G231">
            <v>2.8</v>
          </cell>
          <cell r="H231">
            <v>6.11347</v>
          </cell>
          <cell r="I231">
            <v>4.823063</v>
          </cell>
          <cell r="J231">
            <v>1.88982123743595</v>
          </cell>
          <cell r="K231">
            <v>1.15758571</v>
          </cell>
          <cell r="L231">
            <v>982</v>
          </cell>
          <cell r="M231">
            <v>734</v>
          </cell>
          <cell r="N231">
            <v>59.79</v>
          </cell>
          <cell r="O231">
            <v>65.7093051771117</v>
          </cell>
          <cell r="P231">
            <v>587</v>
          </cell>
          <cell r="Q231">
            <v>563</v>
          </cell>
          <cell r="R231">
            <v>28</v>
          </cell>
          <cell r="S231">
            <v>28</v>
          </cell>
          <cell r="T231">
            <v>0</v>
          </cell>
          <cell r="U231">
            <v>6</v>
          </cell>
          <cell r="V231">
            <v>30</v>
          </cell>
          <cell r="W231">
            <v>36</v>
          </cell>
          <cell r="X231">
            <v>-0.0408858603066439</v>
          </cell>
        </row>
        <row r="232">
          <cell r="B232">
            <v>12465</v>
          </cell>
          <cell r="C232" t="str">
            <v>代琳</v>
          </cell>
          <cell r="D232">
            <v>578</v>
          </cell>
          <cell r="E232" t="str">
            <v>华油路店</v>
          </cell>
          <cell r="F232" t="str">
            <v>城中片区</v>
          </cell>
          <cell r="G232">
            <v>0.5</v>
          </cell>
          <cell r="H232">
            <v>4.782955</v>
          </cell>
          <cell r="I232">
            <v>3.40413</v>
          </cell>
          <cell r="J232">
            <v>1.52379282705194</v>
          </cell>
          <cell r="K232">
            <v>0.998648</v>
          </cell>
          <cell r="L232">
            <v>849</v>
          </cell>
          <cell r="M232">
            <v>667</v>
          </cell>
          <cell r="N232">
            <v>56.34</v>
          </cell>
          <cell r="O232">
            <v>51.0364317841079</v>
          </cell>
          <cell r="P232">
            <v>509</v>
          </cell>
          <cell r="Q232">
            <v>505</v>
          </cell>
          <cell r="R232">
            <v>26</v>
          </cell>
          <cell r="S232">
            <v>26</v>
          </cell>
          <cell r="T232">
            <v>0</v>
          </cell>
          <cell r="U232">
            <v>12</v>
          </cell>
          <cell r="V232">
            <v>16</v>
          </cell>
          <cell r="W232">
            <v>18</v>
          </cell>
          <cell r="X232">
            <v>-0.00785854616895874</v>
          </cell>
        </row>
        <row r="233">
          <cell r="B233">
            <v>11145</v>
          </cell>
          <cell r="C233" t="str">
            <v>廖丹</v>
          </cell>
          <cell r="D233">
            <v>598</v>
          </cell>
          <cell r="E233" t="str">
            <v>锦江区水杉街店</v>
          </cell>
          <cell r="F233" t="str">
            <v>东南片区</v>
          </cell>
          <cell r="G233">
            <v>2.4</v>
          </cell>
          <cell r="H233">
            <v>5.79042</v>
          </cell>
          <cell r="I233">
            <v>4.144132</v>
          </cell>
          <cell r="J233">
            <v>1.62253588193102</v>
          </cell>
          <cell r="K233">
            <v>1.16165294</v>
          </cell>
          <cell r="L233">
            <v>736</v>
          </cell>
          <cell r="M233">
            <v>640</v>
          </cell>
          <cell r="N233">
            <v>78.67</v>
          </cell>
          <cell r="O233">
            <v>64.7520625</v>
          </cell>
          <cell r="P233">
            <v>515</v>
          </cell>
          <cell r="Q233">
            <v>494</v>
          </cell>
          <cell r="R233">
            <v>27</v>
          </cell>
          <cell r="S233">
            <v>27</v>
          </cell>
          <cell r="T233">
            <v>0</v>
          </cell>
          <cell r="U233">
            <v>6</v>
          </cell>
          <cell r="V233">
            <v>27</v>
          </cell>
          <cell r="W233">
            <v>36</v>
          </cell>
          <cell r="X233">
            <v>-0.0407766990291262</v>
          </cell>
        </row>
        <row r="234">
          <cell r="B234">
            <v>10772</v>
          </cell>
          <cell r="C234" t="str">
            <v>乐良清</v>
          </cell>
          <cell r="D234">
            <v>706</v>
          </cell>
          <cell r="E234" t="str">
            <v>都江堰翔凤路</v>
          </cell>
          <cell r="F234" t="str">
            <v>城郊二片</v>
          </cell>
          <cell r="G234">
            <v>3.4</v>
          </cell>
          <cell r="H234">
            <v>3.777761</v>
          </cell>
          <cell r="I234">
            <v>2.843136</v>
          </cell>
          <cell r="J234">
            <v>1.22642289790738</v>
          </cell>
          <cell r="K234">
            <v>0.84189639</v>
          </cell>
          <cell r="L234">
            <v>679</v>
          </cell>
          <cell r="M234">
            <v>626</v>
          </cell>
          <cell r="N234">
            <v>55.64</v>
          </cell>
          <cell r="O234">
            <v>45.4175079872204</v>
          </cell>
          <cell r="P234">
            <v>637</v>
          </cell>
          <cell r="Q234">
            <v>650</v>
          </cell>
          <cell r="R234">
            <v>28</v>
          </cell>
          <cell r="S234">
            <v>29</v>
          </cell>
          <cell r="T234">
            <v>1</v>
          </cell>
          <cell r="U234">
            <v>6</v>
          </cell>
          <cell r="V234">
            <v>-7</v>
          </cell>
          <cell r="W234">
            <v>0</v>
          </cell>
          <cell r="X234">
            <v>0.0204081632653061</v>
          </cell>
        </row>
        <row r="235">
          <cell r="B235">
            <v>11329</v>
          </cell>
          <cell r="C235" t="str">
            <v>彭燕</v>
          </cell>
          <cell r="D235">
            <v>513</v>
          </cell>
          <cell r="E235" t="str">
            <v>顺和街店</v>
          </cell>
          <cell r="F235" t="str">
            <v>西北片区</v>
          </cell>
          <cell r="G235">
            <v>1.5</v>
          </cell>
          <cell r="H235">
            <v>6.703327</v>
          </cell>
          <cell r="I235">
            <v>4.578345</v>
          </cell>
          <cell r="J235">
            <v>1.87440387677267</v>
          </cell>
          <cell r="K235">
            <v>1.21967947</v>
          </cell>
          <cell r="L235">
            <v>994</v>
          </cell>
          <cell r="M235">
            <v>802</v>
          </cell>
          <cell r="N235">
            <v>67.44</v>
          </cell>
          <cell r="O235">
            <v>57.0865960099751</v>
          </cell>
          <cell r="P235">
            <v>594</v>
          </cell>
          <cell r="Q235">
            <v>590</v>
          </cell>
          <cell r="R235">
            <v>30</v>
          </cell>
          <cell r="S235">
            <v>30</v>
          </cell>
          <cell r="T235">
            <v>0</v>
          </cell>
          <cell r="U235">
            <v>8</v>
          </cell>
          <cell r="V235">
            <v>12</v>
          </cell>
          <cell r="W235">
            <v>40</v>
          </cell>
          <cell r="X235">
            <v>-0.00673400673400673</v>
          </cell>
        </row>
        <row r="236">
          <cell r="B236">
            <v>12410</v>
          </cell>
          <cell r="C236" t="str">
            <v>杨敏</v>
          </cell>
          <cell r="D236">
            <v>102564</v>
          </cell>
          <cell r="E236" t="str">
            <v>邛崃翠荫街店</v>
          </cell>
          <cell r="F236" t="str">
            <v>邛崃片区</v>
          </cell>
          <cell r="G236">
            <v>0.5</v>
          </cell>
          <cell r="H236">
            <v>2.808725</v>
          </cell>
          <cell r="I236">
            <v>2.666683</v>
          </cell>
          <cell r="J236">
            <v>0.860692457136018</v>
          </cell>
          <cell r="K236">
            <v>0.70945284</v>
          </cell>
          <cell r="L236">
            <v>562</v>
          </cell>
          <cell r="M236">
            <v>495</v>
          </cell>
          <cell r="N236">
            <v>49.98</v>
          </cell>
          <cell r="O236">
            <v>53.8723838383838</v>
          </cell>
          <cell r="P236">
            <v>461</v>
          </cell>
          <cell r="Q236">
            <v>445</v>
          </cell>
          <cell r="R236">
            <v>29</v>
          </cell>
          <cell r="S236">
            <v>29</v>
          </cell>
          <cell r="T236">
            <v>0</v>
          </cell>
          <cell r="U236">
            <v>12</v>
          </cell>
          <cell r="V236">
            <v>28</v>
          </cell>
          <cell r="W236">
            <v>36</v>
          </cell>
          <cell r="X236">
            <v>-0.03470715835141</v>
          </cell>
        </row>
        <row r="237">
          <cell r="B237">
            <v>6385</v>
          </cell>
          <cell r="C237" t="str">
            <v>韩启敏</v>
          </cell>
          <cell r="D237">
            <v>704</v>
          </cell>
          <cell r="E237" t="str">
            <v>都江堰奎光中段</v>
          </cell>
          <cell r="F237" t="str">
            <v>城郊二片</v>
          </cell>
          <cell r="G237">
            <v>7.5</v>
          </cell>
          <cell r="H237">
            <v>4.836185</v>
          </cell>
          <cell r="I237">
            <v>3.172571</v>
          </cell>
          <cell r="J237">
            <v>1.09223472720733</v>
          </cell>
          <cell r="K237">
            <v>0.77176103</v>
          </cell>
          <cell r="L237">
            <v>769</v>
          </cell>
          <cell r="M237">
            <v>645</v>
          </cell>
          <cell r="N237">
            <v>62.29</v>
          </cell>
          <cell r="O237">
            <v>49.1871472868217</v>
          </cell>
          <cell r="P237">
            <v>654</v>
          </cell>
          <cell r="Q237">
            <v>662</v>
          </cell>
          <cell r="R237">
            <v>26</v>
          </cell>
          <cell r="S237">
            <v>28</v>
          </cell>
          <cell r="T237">
            <v>2</v>
          </cell>
          <cell r="U237">
            <v>6</v>
          </cell>
          <cell r="V237">
            <v>-2</v>
          </cell>
          <cell r="W237">
            <v>0</v>
          </cell>
          <cell r="X237">
            <v>0.0122324159021407</v>
          </cell>
        </row>
        <row r="238">
          <cell r="B238">
            <v>5698</v>
          </cell>
          <cell r="C238" t="str">
            <v>周有惠</v>
          </cell>
          <cell r="D238">
            <v>704</v>
          </cell>
          <cell r="E238" t="str">
            <v>都江堰奎光中段</v>
          </cell>
          <cell r="F238" t="str">
            <v>城郊二片</v>
          </cell>
          <cell r="G238">
            <v>8</v>
          </cell>
          <cell r="H238">
            <v>0.279739</v>
          </cell>
          <cell r="I238">
            <v>0.032504</v>
          </cell>
          <cell r="J238">
            <v>0.0953847391000606</v>
          </cell>
          <cell r="K238">
            <v>0.00740439</v>
          </cell>
          <cell r="L238">
            <v>63</v>
          </cell>
          <cell r="M238">
            <v>10</v>
          </cell>
          <cell r="N238">
            <v>44.4</v>
          </cell>
          <cell r="O238">
            <v>32.504</v>
          </cell>
          <cell r="P238">
            <v>77</v>
          </cell>
          <cell r="Q238">
            <v>11</v>
          </cell>
          <cell r="R238">
            <v>14</v>
          </cell>
          <cell r="S238">
            <v>8</v>
          </cell>
          <cell r="T238">
            <v>-6</v>
          </cell>
          <cell r="U238">
            <v>6</v>
          </cell>
          <cell r="V238">
            <v>72</v>
          </cell>
          <cell r="W238">
            <v>0</v>
          </cell>
          <cell r="X238">
            <v>-0.857142857142857</v>
          </cell>
        </row>
        <row r="239">
          <cell r="B239">
            <v>12052</v>
          </cell>
          <cell r="C239" t="str">
            <v>覃顺洪</v>
          </cell>
          <cell r="D239">
            <v>359</v>
          </cell>
          <cell r="E239" t="str">
            <v>枣子巷店</v>
          </cell>
          <cell r="F239" t="str">
            <v>西北片区</v>
          </cell>
          <cell r="G239">
            <v>0.5</v>
          </cell>
          <cell r="H239">
            <v>5.491087</v>
          </cell>
          <cell r="I239">
            <v>3.557234</v>
          </cell>
          <cell r="J239">
            <v>1.60889882183954</v>
          </cell>
          <cell r="K239">
            <v>0.85861563</v>
          </cell>
          <cell r="L239">
            <v>1100</v>
          </cell>
          <cell r="M239">
            <v>824</v>
          </cell>
          <cell r="N239">
            <v>49.91</v>
          </cell>
          <cell r="O239">
            <v>43.1703155339806</v>
          </cell>
          <cell r="P239">
            <v>627</v>
          </cell>
          <cell r="Q239">
            <v>588</v>
          </cell>
          <cell r="R239">
            <v>29</v>
          </cell>
          <cell r="S239">
            <v>29</v>
          </cell>
          <cell r="T239">
            <v>0</v>
          </cell>
          <cell r="U239">
            <v>12</v>
          </cell>
          <cell r="V239">
            <v>51</v>
          </cell>
          <cell r="W239">
            <v>48</v>
          </cell>
          <cell r="X239">
            <v>-0.062200956937799</v>
          </cell>
        </row>
        <row r="240">
          <cell r="B240">
            <v>9563</v>
          </cell>
          <cell r="C240" t="str">
            <v>马昕</v>
          </cell>
          <cell r="D240">
            <v>307</v>
          </cell>
          <cell r="E240" t="str">
            <v>旗舰店</v>
          </cell>
          <cell r="F240" t="str">
            <v>旗舰片区</v>
          </cell>
          <cell r="G240">
            <v>5.3</v>
          </cell>
          <cell r="H240">
            <v>19.484419</v>
          </cell>
          <cell r="I240">
            <v>12.022541</v>
          </cell>
          <cell r="J240">
            <v>4.29659272862275</v>
          </cell>
          <cell r="K240">
            <v>2.48423653</v>
          </cell>
          <cell r="L240">
            <v>1123</v>
          </cell>
          <cell r="M240">
            <v>889</v>
          </cell>
          <cell r="N240">
            <v>171.98</v>
          </cell>
          <cell r="O240">
            <v>135.236681664792</v>
          </cell>
          <cell r="P240">
            <v>770</v>
          </cell>
          <cell r="Q240">
            <v>750</v>
          </cell>
          <cell r="R240">
            <v>30</v>
          </cell>
          <cell r="S240">
            <v>30</v>
          </cell>
          <cell r="T240">
            <v>0</v>
          </cell>
          <cell r="U240">
            <v>6</v>
          </cell>
          <cell r="V240">
            <v>26</v>
          </cell>
          <cell r="W240">
            <v>36</v>
          </cell>
          <cell r="X240">
            <v>-0.025974025974026</v>
          </cell>
        </row>
        <row r="241">
          <cell r="B241">
            <v>12275</v>
          </cell>
          <cell r="C241" t="str">
            <v>李昌梅</v>
          </cell>
          <cell r="D241">
            <v>598</v>
          </cell>
          <cell r="E241" t="str">
            <v>锦江区水杉街店</v>
          </cell>
          <cell r="F241" t="str">
            <v>东南片区</v>
          </cell>
          <cell r="G241">
            <v>0.6</v>
          </cell>
          <cell r="H241">
            <v>3.148452</v>
          </cell>
          <cell r="I241">
            <v>3.253979</v>
          </cell>
          <cell r="J241">
            <v>0.873989992790929</v>
          </cell>
          <cell r="K241">
            <v>0.81573174</v>
          </cell>
          <cell r="L241">
            <v>581</v>
          </cell>
          <cell r="M241">
            <v>667</v>
          </cell>
          <cell r="N241">
            <v>54.19</v>
          </cell>
          <cell r="O241">
            <v>48.7852923538231</v>
          </cell>
          <cell r="P241">
            <v>417</v>
          </cell>
          <cell r="Q241">
            <v>500</v>
          </cell>
          <cell r="R241">
            <v>27</v>
          </cell>
          <cell r="S241">
            <v>30</v>
          </cell>
          <cell r="T241">
            <v>3</v>
          </cell>
          <cell r="U241">
            <v>12</v>
          </cell>
          <cell r="V241">
            <v>-71</v>
          </cell>
          <cell r="W241">
            <v>0</v>
          </cell>
          <cell r="X241">
            <v>0.199040767386091</v>
          </cell>
        </row>
        <row r="242">
          <cell r="B242">
            <v>11429</v>
          </cell>
          <cell r="C242" t="str">
            <v>曾胜男</v>
          </cell>
          <cell r="D242">
            <v>726</v>
          </cell>
          <cell r="E242" t="str">
            <v>交大三店</v>
          </cell>
          <cell r="F242" t="str">
            <v>西北片区</v>
          </cell>
          <cell r="G242">
            <v>1.7</v>
          </cell>
          <cell r="H242">
            <v>6.061776</v>
          </cell>
          <cell r="I242">
            <v>3.904289</v>
          </cell>
          <cell r="J242">
            <v>1.85545583432139</v>
          </cell>
          <cell r="K242">
            <v>1.04637971</v>
          </cell>
          <cell r="L242">
            <v>782</v>
          </cell>
          <cell r="M242">
            <v>607</v>
          </cell>
          <cell r="N242">
            <v>77.7</v>
          </cell>
          <cell r="O242">
            <v>64.3210708401977</v>
          </cell>
          <cell r="P242">
            <v>555</v>
          </cell>
          <cell r="Q242">
            <v>538</v>
          </cell>
          <cell r="R242">
            <v>28</v>
          </cell>
          <cell r="S242">
            <v>28</v>
          </cell>
          <cell r="T242">
            <v>0</v>
          </cell>
          <cell r="U242">
            <v>8</v>
          </cell>
          <cell r="V242">
            <v>25</v>
          </cell>
          <cell r="W242">
            <v>40</v>
          </cell>
          <cell r="X242">
            <v>-0.0306306306306306</v>
          </cell>
        </row>
        <row r="243">
          <cell r="B243">
            <v>4086</v>
          </cell>
          <cell r="C243" t="str">
            <v>高文棋</v>
          </cell>
          <cell r="D243">
            <v>103198</v>
          </cell>
          <cell r="E243" t="str">
            <v>贝森北路店</v>
          </cell>
          <cell r="F243" t="str">
            <v>西北片区</v>
          </cell>
          <cell r="G243">
            <v>10.2</v>
          </cell>
          <cell r="H243">
            <v>9.038289</v>
          </cell>
          <cell r="I243">
            <v>7.46637</v>
          </cell>
          <cell r="J243">
            <v>1.95626261688262</v>
          </cell>
          <cell r="K243">
            <v>1.43784574</v>
          </cell>
          <cell r="L243">
            <v>1213</v>
          </cell>
          <cell r="M243">
            <v>1018</v>
          </cell>
          <cell r="N243">
            <v>74.51</v>
          </cell>
          <cell r="O243">
            <v>73.3435166994106</v>
          </cell>
          <cell r="P243">
            <v>726</v>
          </cell>
          <cell r="Q243">
            <v>704</v>
          </cell>
          <cell r="R243">
            <v>27</v>
          </cell>
          <cell r="S243">
            <v>31</v>
          </cell>
          <cell r="T243">
            <v>4</v>
          </cell>
          <cell r="U243">
            <v>6</v>
          </cell>
          <cell r="V243">
            <v>28</v>
          </cell>
          <cell r="W243">
            <v>36</v>
          </cell>
          <cell r="X243">
            <v>-0.0303030303030303</v>
          </cell>
        </row>
        <row r="244">
          <cell r="B244">
            <v>11829</v>
          </cell>
          <cell r="C244" t="str">
            <v>姚沙</v>
          </cell>
          <cell r="D244">
            <v>511</v>
          </cell>
          <cell r="E244" t="str">
            <v>杉板桥店</v>
          </cell>
          <cell r="F244" t="str">
            <v>城中片区</v>
          </cell>
          <cell r="G244">
            <v>1.4</v>
          </cell>
          <cell r="H244">
            <v>5.706983</v>
          </cell>
          <cell r="I244">
            <v>4.497365</v>
          </cell>
          <cell r="J244">
            <v>1.72746507551941</v>
          </cell>
          <cell r="K244">
            <v>1.26886743</v>
          </cell>
          <cell r="L244">
            <v>906</v>
          </cell>
          <cell r="M244">
            <v>770</v>
          </cell>
          <cell r="N244">
            <v>62.99</v>
          </cell>
          <cell r="O244">
            <v>58.4073376623377</v>
          </cell>
          <cell r="P244">
            <v>594</v>
          </cell>
          <cell r="Q244">
            <v>576</v>
          </cell>
          <cell r="R244">
            <v>26</v>
          </cell>
          <cell r="S244">
            <v>29</v>
          </cell>
          <cell r="T244">
            <v>3</v>
          </cell>
          <cell r="U244">
            <v>8</v>
          </cell>
          <cell r="V244">
            <v>26</v>
          </cell>
          <cell r="W244">
            <v>40</v>
          </cell>
          <cell r="X244">
            <v>-0.0303030303030303</v>
          </cell>
        </row>
        <row r="245">
          <cell r="B245">
            <v>6232</v>
          </cell>
          <cell r="C245" t="str">
            <v>张群</v>
          </cell>
          <cell r="D245">
            <v>594</v>
          </cell>
          <cell r="E245" t="str">
            <v>大邑安仁镇千禧街药店</v>
          </cell>
          <cell r="F245" t="str">
            <v>大邑片区</v>
          </cell>
          <cell r="G245">
            <v>8.5</v>
          </cell>
          <cell r="H245">
            <v>6.278864</v>
          </cell>
          <cell r="I245">
            <v>5.321477</v>
          </cell>
          <cell r="J245">
            <v>1.83418633137577</v>
          </cell>
          <cell r="K245">
            <v>1.38086338</v>
          </cell>
          <cell r="L245">
            <v>808</v>
          </cell>
          <cell r="M245">
            <v>855</v>
          </cell>
          <cell r="N245">
            <v>77.7</v>
          </cell>
          <cell r="O245">
            <v>62.2394970760234</v>
          </cell>
          <cell r="P245">
            <v>655</v>
          </cell>
          <cell r="Q245">
            <v>729</v>
          </cell>
          <cell r="R245">
            <v>29</v>
          </cell>
          <cell r="S245">
            <v>31</v>
          </cell>
          <cell r="T245">
            <v>2</v>
          </cell>
          <cell r="U245">
            <v>6</v>
          </cell>
          <cell r="V245">
            <v>-68</v>
          </cell>
          <cell r="W245">
            <v>0</v>
          </cell>
          <cell r="X245">
            <v>0.112977099236641</v>
          </cell>
        </row>
        <row r="246">
          <cell r="B246">
            <v>6148</v>
          </cell>
          <cell r="C246" t="str">
            <v>李沙</v>
          </cell>
          <cell r="D246">
            <v>594</v>
          </cell>
          <cell r="E246" t="str">
            <v>大邑安仁镇千禧街药店</v>
          </cell>
          <cell r="F246" t="str">
            <v>大邑片区</v>
          </cell>
          <cell r="G246">
            <v>2.8</v>
          </cell>
          <cell r="H246">
            <v>5.663233</v>
          </cell>
          <cell r="I246">
            <v>5.105813</v>
          </cell>
          <cell r="J246">
            <v>1.44029729773992</v>
          </cell>
          <cell r="K246">
            <v>1.26375113</v>
          </cell>
          <cell r="L246">
            <v>816</v>
          </cell>
          <cell r="M246">
            <v>752</v>
          </cell>
          <cell r="N246">
            <v>69.48</v>
          </cell>
          <cell r="O246">
            <v>67.8964494680851</v>
          </cell>
          <cell r="P246">
            <v>658</v>
          </cell>
          <cell r="Q246">
            <v>681</v>
          </cell>
          <cell r="R246">
            <v>29</v>
          </cell>
          <cell r="S246">
            <v>30</v>
          </cell>
          <cell r="T246">
            <v>1</v>
          </cell>
          <cell r="U246">
            <v>6</v>
          </cell>
          <cell r="V246">
            <v>-17</v>
          </cell>
          <cell r="W246">
            <v>0</v>
          </cell>
          <cell r="X246">
            <v>0.0349544072948328</v>
          </cell>
        </row>
        <row r="247">
          <cell r="B247">
            <v>7645</v>
          </cell>
          <cell r="C247" t="str">
            <v>李宋琴</v>
          </cell>
          <cell r="D247">
            <v>591</v>
          </cell>
          <cell r="E247" t="str">
            <v>邛崃长安大道店</v>
          </cell>
          <cell r="F247" t="str">
            <v>邛崃片区</v>
          </cell>
          <cell r="G247">
            <v>7.4</v>
          </cell>
          <cell r="H247">
            <v>4.029218</v>
          </cell>
          <cell r="I247">
            <v>3.927393</v>
          </cell>
          <cell r="J247">
            <v>1.15046947501995</v>
          </cell>
          <cell r="K247">
            <v>1.0865241</v>
          </cell>
          <cell r="L247">
            <v>557</v>
          </cell>
          <cell r="M247">
            <v>508</v>
          </cell>
          <cell r="N247">
            <v>72.34</v>
          </cell>
          <cell r="O247">
            <v>77.3108858267717</v>
          </cell>
          <cell r="P247">
            <v>425</v>
          </cell>
          <cell r="Q247">
            <v>437</v>
          </cell>
          <cell r="R247">
            <v>29</v>
          </cell>
          <cell r="S247">
            <v>30</v>
          </cell>
          <cell r="T247">
            <v>1</v>
          </cell>
          <cell r="U247">
            <v>6</v>
          </cell>
          <cell r="V247">
            <v>-6</v>
          </cell>
          <cell r="W247">
            <v>0</v>
          </cell>
          <cell r="X247">
            <v>0.0282352941176471</v>
          </cell>
        </row>
        <row r="248">
          <cell r="B248">
            <v>5764</v>
          </cell>
          <cell r="C248" t="str">
            <v>万义丽</v>
          </cell>
          <cell r="D248">
            <v>591</v>
          </cell>
          <cell r="E248" t="str">
            <v>邛崃长安大道店</v>
          </cell>
          <cell r="F248" t="str">
            <v>邛崃片区</v>
          </cell>
          <cell r="G248">
            <v>8.8</v>
          </cell>
          <cell r="H248">
            <v>3.608283</v>
          </cell>
          <cell r="I248">
            <v>3.019068</v>
          </cell>
          <cell r="J248">
            <v>1.18281825511999</v>
          </cell>
          <cell r="K248">
            <v>0.85757117</v>
          </cell>
          <cell r="L248">
            <v>546</v>
          </cell>
          <cell r="M248">
            <v>500</v>
          </cell>
          <cell r="N248">
            <v>66.09</v>
          </cell>
          <cell r="O248">
            <v>60.38136</v>
          </cell>
          <cell r="P248">
            <v>433</v>
          </cell>
          <cell r="Q248">
            <v>429</v>
          </cell>
          <cell r="R248">
            <v>29</v>
          </cell>
          <cell r="S248">
            <v>28</v>
          </cell>
          <cell r="T248">
            <v>-1</v>
          </cell>
          <cell r="U248">
            <v>6</v>
          </cell>
          <cell r="V248">
            <v>10</v>
          </cell>
          <cell r="W248">
            <v>36</v>
          </cell>
          <cell r="X248">
            <v>-0.0092378752886836</v>
          </cell>
        </row>
        <row r="249">
          <cell r="B249">
            <v>10808</v>
          </cell>
          <cell r="C249" t="str">
            <v>费诗尧</v>
          </cell>
          <cell r="D249">
            <v>54</v>
          </cell>
          <cell r="E249" t="str">
            <v>崇州怀远店</v>
          </cell>
          <cell r="F249" t="str">
            <v>城郊二片</v>
          </cell>
          <cell r="G249">
            <v>3.3</v>
          </cell>
          <cell r="H249">
            <v>5.221635</v>
          </cell>
          <cell r="I249">
            <v>3.826096</v>
          </cell>
          <cell r="J249">
            <v>1.57140741999999</v>
          </cell>
          <cell r="K249">
            <v>1.11400738</v>
          </cell>
          <cell r="L249">
            <v>811</v>
          </cell>
          <cell r="M249">
            <v>661</v>
          </cell>
          <cell r="N249">
            <v>64.39</v>
          </cell>
          <cell r="O249">
            <v>57.8834493192133</v>
          </cell>
          <cell r="P249">
            <v>519</v>
          </cell>
          <cell r="Q249">
            <v>480</v>
          </cell>
          <cell r="R249">
            <v>28</v>
          </cell>
          <cell r="S249">
            <v>26</v>
          </cell>
          <cell r="T249">
            <v>-2</v>
          </cell>
          <cell r="U249">
            <v>6</v>
          </cell>
          <cell r="V249">
            <v>45</v>
          </cell>
          <cell r="W249">
            <v>36</v>
          </cell>
          <cell r="X249">
            <v>-0.0751445086705202</v>
          </cell>
        </row>
        <row r="250">
          <cell r="B250">
            <v>6497</v>
          </cell>
          <cell r="C250" t="str">
            <v>晏祥春</v>
          </cell>
          <cell r="D250">
            <v>587</v>
          </cell>
          <cell r="E250" t="str">
            <v>都江堰景中店</v>
          </cell>
          <cell r="F250" t="str">
            <v>城郊二片</v>
          </cell>
          <cell r="G250">
            <v>8.3</v>
          </cell>
          <cell r="H250">
            <v>5.549926</v>
          </cell>
          <cell r="I250">
            <v>5.236474</v>
          </cell>
          <cell r="J250">
            <v>1.63832874019999</v>
          </cell>
          <cell r="K250">
            <v>1.36829604</v>
          </cell>
          <cell r="L250">
            <v>681</v>
          </cell>
          <cell r="M250">
            <v>711</v>
          </cell>
          <cell r="N250">
            <v>81.5</v>
          </cell>
          <cell r="O250">
            <v>73.649423347398</v>
          </cell>
          <cell r="P250">
            <v>570</v>
          </cell>
          <cell r="Q250">
            <v>637</v>
          </cell>
          <cell r="R250">
            <v>26</v>
          </cell>
          <cell r="S250">
            <v>28</v>
          </cell>
          <cell r="T250">
            <v>2</v>
          </cell>
          <cell r="U250">
            <v>6</v>
          </cell>
          <cell r="V250">
            <v>-61</v>
          </cell>
          <cell r="W250">
            <v>0</v>
          </cell>
          <cell r="X250">
            <v>0.117543859649123</v>
          </cell>
        </row>
        <row r="251">
          <cell r="B251">
            <v>8073</v>
          </cell>
          <cell r="C251" t="str">
            <v>杨科</v>
          </cell>
          <cell r="D251">
            <v>587</v>
          </cell>
          <cell r="E251" t="str">
            <v>都江堰景中店</v>
          </cell>
          <cell r="F251" t="str">
            <v>城郊二片</v>
          </cell>
          <cell r="G251">
            <v>6.8</v>
          </cell>
          <cell r="H251">
            <v>5.561255</v>
          </cell>
          <cell r="I251">
            <v>4.741125</v>
          </cell>
          <cell r="J251">
            <v>1.6845123794179</v>
          </cell>
          <cell r="K251">
            <v>1.22514263</v>
          </cell>
          <cell r="L251">
            <v>641</v>
          </cell>
          <cell r="M251">
            <v>607</v>
          </cell>
          <cell r="N251">
            <v>86.67</v>
          </cell>
          <cell r="O251">
            <v>78.1074958813839</v>
          </cell>
          <cell r="P251">
            <v>564</v>
          </cell>
          <cell r="Q251">
            <v>575</v>
          </cell>
          <cell r="R251">
            <v>23</v>
          </cell>
          <cell r="S251">
            <v>25</v>
          </cell>
          <cell r="T251">
            <v>2</v>
          </cell>
          <cell r="U251">
            <v>6</v>
          </cell>
          <cell r="V251">
            <v>-5</v>
          </cell>
          <cell r="W251">
            <v>0</v>
          </cell>
          <cell r="X251">
            <v>0.0195035460992908</v>
          </cell>
        </row>
        <row r="252">
          <cell r="B252">
            <v>12109</v>
          </cell>
          <cell r="C252" t="str">
            <v>林霞</v>
          </cell>
          <cell r="D252">
            <v>587</v>
          </cell>
          <cell r="E252" t="str">
            <v>都江堰景中店</v>
          </cell>
          <cell r="F252" t="str">
            <v>城郊二片</v>
          </cell>
          <cell r="G252">
            <v>0.8</v>
          </cell>
          <cell r="H252">
            <v>3.971658</v>
          </cell>
          <cell r="I252">
            <v>3.117472</v>
          </cell>
          <cell r="J252">
            <v>1.21404394447998</v>
          </cell>
          <cell r="K252">
            <v>0.8487566</v>
          </cell>
          <cell r="L252">
            <v>644</v>
          </cell>
          <cell r="M252">
            <v>565</v>
          </cell>
          <cell r="N252">
            <v>61.67</v>
          </cell>
          <cell r="O252">
            <v>55.1764955752212</v>
          </cell>
          <cell r="P252">
            <v>485</v>
          </cell>
          <cell r="Q252">
            <v>500</v>
          </cell>
          <cell r="R252">
            <v>26</v>
          </cell>
          <cell r="S252">
            <v>27</v>
          </cell>
          <cell r="T252">
            <v>1</v>
          </cell>
          <cell r="U252">
            <v>12</v>
          </cell>
          <cell r="V252">
            <v>-3</v>
          </cell>
          <cell r="W252">
            <v>0</v>
          </cell>
          <cell r="X252">
            <v>0.0309278350515464</v>
          </cell>
        </row>
        <row r="253">
          <cell r="B253">
            <v>12225</v>
          </cell>
          <cell r="C253" t="str">
            <v>罗豪</v>
          </cell>
          <cell r="D253">
            <v>585</v>
          </cell>
          <cell r="E253" t="str">
            <v>羊子山西路店</v>
          </cell>
          <cell r="F253" t="str">
            <v>西北片区</v>
          </cell>
          <cell r="G253">
            <v>0.7</v>
          </cell>
          <cell r="H253">
            <v>1.186023</v>
          </cell>
          <cell r="I253">
            <v>4.553438</v>
          </cell>
          <cell r="J253">
            <v>0.23331854500002</v>
          </cell>
          <cell r="K253">
            <v>1.21974345</v>
          </cell>
          <cell r="L253">
            <v>355</v>
          </cell>
          <cell r="M253">
            <v>1021</v>
          </cell>
          <cell r="N253">
            <v>33.41</v>
          </cell>
          <cell r="O253">
            <v>44.5978256611166</v>
          </cell>
          <cell r="P253">
            <v>316</v>
          </cell>
          <cell r="Q253">
            <v>679</v>
          </cell>
          <cell r="R253">
            <v>19</v>
          </cell>
          <cell r="S253">
            <v>28</v>
          </cell>
          <cell r="T253">
            <v>9</v>
          </cell>
          <cell r="U253">
            <v>12</v>
          </cell>
          <cell r="V253">
            <v>-351</v>
          </cell>
          <cell r="W253">
            <v>0</v>
          </cell>
          <cell r="X253">
            <v>1.14873417721519</v>
          </cell>
        </row>
        <row r="254">
          <cell r="B254">
            <v>12212</v>
          </cell>
          <cell r="C254" t="str">
            <v>周旭</v>
          </cell>
          <cell r="D254">
            <v>585</v>
          </cell>
          <cell r="E254" t="str">
            <v>羊子山西路店</v>
          </cell>
          <cell r="F254" t="str">
            <v>西北片区</v>
          </cell>
          <cell r="G254">
            <v>0.651411593099956</v>
          </cell>
          <cell r="H254">
            <v>6.484375</v>
          </cell>
          <cell r="I254">
            <v>1.962568</v>
          </cell>
          <cell r="J254">
            <v>1.91769986208673</v>
          </cell>
          <cell r="K254">
            <v>0.49723832</v>
          </cell>
          <cell r="L254">
            <v>1363</v>
          </cell>
          <cell r="M254">
            <v>439</v>
          </cell>
          <cell r="N254">
            <v>47.57</v>
          </cell>
          <cell r="O254">
            <v>44.7054214123007</v>
          </cell>
          <cell r="P254">
            <v>749</v>
          </cell>
          <cell r="Q254">
            <v>384</v>
          </cell>
          <cell r="R254">
            <v>27</v>
          </cell>
          <cell r="S254">
            <v>10</v>
          </cell>
          <cell r="T254">
            <v>-17</v>
          </cell>
          <cell r="U254">
            <v>12</v>
          </cell>
          <cell r="V254">
            <v>-94.5925925925926</v>
          </cell>
          <cell r="W254">
            <v>0</v>
          </cell>
          <cell r="X254">
            <v>-0.487316421895861</v>
          </cell>
        </row>
        <row r="255">
          <cell r="B255">
            <v>7046</v>
          </cell>
          <cell r="C255" t="str">
            <v>王波</v>
          </cell>
          <cell r="D255">
            <v>585</v>
          </cell>
          <cell r="E255" t="str">
            <v>羊子山西路店</v>
          </cell>
          <cell r="F255" t="str">
            <v>西北片区</v>
          </cell>
          <cell r="G255">
            <v>7.9</v>
          </cell>
          <cell r="H255">
            <v>8.380511</v>
          </cell>
          <cell r="I255">
            <v>6.301735</v>
          </cell>
          <cell r="J255">
            <v>2.45929138689519</v>
          </cell>
          <cell r="K255">
            <v>1.52144255</v>
          </cell>
          <cell r="L255">
            <v>1165</v>
          </cell>
          <cell r="M255">
            <v>1093</v>
          </cell>
          <cell r="N255">
            <v>71.81</v>
          </cell>
          <cell r="O255">
            <v>57.6553979871912</v>
          </cell>
          <cell r="P255">
            <v>717</v>
          </cell>
          <cell r="Q255">
            <v>746</v>
          </cell>
          <cell r="R255">
            <v>28</v>
          </cell>
          <cell r="S255">
            <v>29</v>
          </cell>
          <cell r="T255">
            <v>1</v>
          </cell>
          <cell r="U255">
            <v>6</v>
          </cell>
          <cell r="V255">
            <v>-23</v>
          </cell>
          <cell r="W255">
            <v>0</v>
          </cell>
          <cell r="X255">
            <v>0.0404463040446304</v>
          </cell>
        </row>
        <row r="256">
          <cell r="B256">
            <v>12190</v>
          </cell>
          <cell r="C256" t="str">
            <v>舒思玉</v>
          </cell>
          <cell r="D256">
            <v>585</v>
          </cell>
          <cell r="E256" t="str">
            <v>羊子山西路店</v>
          </cell>
          <cell r="F256" t="str">
            <v>西北片区</v>
          </cell>
          <cell r="G256">
            <v>0.7</v>
          </cell>
          <cell r="H256">
            <v>7.392145</v>
          </cell>
          <cell r="I256">
            <v>6.277582</v>
          </cell>
          <cell r="J256">
            <v>2.183803746196</v>
          </cell>
          <cell r="K256">
            <v>1.67493452</v>
          </cell>
          <cell r="L256">
            <v>1201</v>
          </cell>
          <cell r="M256">
            <v>1098</v>
          </cell>
          <cell r="N256">
            <v>61.55</v>
          </cell>
          <cell r="O256">
            <v>57.1728779599271</v>
          </cell>
          <cell r="P256">
            <v>735</v>
          </cell>
          <cell r="Q256">
            <v>753</v>
          </cell>
          <cell r="R256">
            <v>29</v>
          </cell>
          <cell r="S256">
            <v>29</v>
          </cell>
          <cell r="T256">
            <v>0</v>
          </cell>
          <cell r="U256">
            <v>12</v>
          </cell>
          <cell r="V256">
            <v>-6</v>
          </cell>
          <cell r="W256">
            <v>0</v>
          </cell>
          <cell r="X256">
            <v>0.0244897959183673</v>
          </cell>
        </row>
        <row r="257">
          <cell r="B257">
            <v>12497</v>
          </cell>
          <cell r="C257" t="str">
            <v>万雪倩</v>
          </cell>
          <cell r="D257">
            <v>365</v>
          </cell>
          <cell r="E257" t="str">
            <v>光华村街店</v>
          </cell>
          <cell r="F257" t="str">
            <v>西北片区</v>
          </cell>
          <cell r="G257">
            <v>0.5</v>
          </cell>
          <cell r="H257">
            <v>3.769714</v>
          </cell>
          <cell r="I257">
            <v>3.228698</v>
          </cell>
          <cell r="J257">
            <v>1.17573789449462</v>
          </cell>
          <cell r="K257">
            <v>0.8835761</v>
          </cell>
          <cell r="L257">
            <v>645</v>
          </cell>
          <cell r="M257">
            <v>552</v>
          </cell>
          <cell r="N257">
            <v>58.53</v>
          </cell>
          <cell r="O257">
            <v>58.4909057971014</v>
          </cell>
          <cell r="P257">
            <v>477</v>
          </cell>
          <cell r="Q257">
            <v>482</v>
          </cell>
          <cell r="R257">
            <v>27</v>
          </cell>
          <cell r="S257">
            <v>28</v>
          </cell>
          <cell r="T257">
            <v>1</v>
          </cell>
          <cell r="U257">
            <v>12</v>
          </cell>
          <cell r="V257">
            <v>7</v>
          </cell>
          <cell r="W257">
            <v>10.5</v>
          </cell>
          <cell r="X257">
            <v>0.010482180293501</v>
          </cell>
        </row>
        <row r="258">
          <cell r="B258">
            <v>4444</v>
          </cell>
          <cell r="C258" t="str">
            <v>冯莉</v>
          </cell>
          <cell r="D258">
            <v>582</v>
          </cell>
          <cell r="E258" t="str">
            <v>青羊区十二桥店</v>
          </cell>
          <cell r="F258" t="str">
            <v>西北片区</v>
          </cell>
          <cell r="G258">
            <v>4.5</v>
          </cell>
          <cell r="H258">
            <v>16.136598</v>
          </cell>
          <cell r="I258">
            <v>17.781838</v>
          </cell>
          <cell r="J258">
            <v>2.99765256051733</v>
          </cell>
          <cell r="K258">
            <v>2.90481857</v>
          </cell>
          <cell r="L258">
            <v>835</v>
          </cell>
          <cell r="M258">
            <v>878</v>
          </cell>
          <cell r="N258">
            <v>195.35</v>
          </cell>
          <cell r="O258">
            <v>202.526628701595</v>
          </cell>
          <cell r="P258">
            <v>525</v>
          </cell>
          <cell r="Q258">
            <v>686</v>
          </cell>
          <cell r="R258">
            <v>27</v>
          </cell>
          <cell r="S258">
            <v>30</v>
          </cell>
          <cell r="T258">
            <v>3</v>
          </cell>
          <cell r="U258">
            <v>6</v>
          </cell>
          <cell r="V258">
            <v>-155</v>
          </cell>
          <cell r="W258">
            <v>0</v>
          </cell>
          <cell r="X258">
            <v>0.306666666666667</v>
          </cell>
        </row>
        <row r="259">
          <cell r="B259">
            <v>4044</v>
          </cell>
          <cell r="C259" t="str">
            <v>辜瑞琪</v>
          </cell>
          <cell r="D259">
            <v>582</v>
          </cell>
          <cell r="E259" t="str">
            <v>青羊区十二桥店</v>
          </cell>
          <cell r="F259" t="str">
            <v>西北片区</v>
          </cell>
          <cell r="G259">
            <v>10.2</v>
          </cell>
          <cell r="H259">
            <v>13.583406</v>
          </cell>
          <cell r="I259">
            <v>15.736651</v>
          </cell>
          <cell r="J259">
            <v>2.74045503722984</v>
          </cell>
          <cell r="K259">
            <v>2.84891212</v>
          </cell>
          <cell r="L259">
            <v>926</v>
          </cell>
          <cell r="M259">
            <v>1015</v>
          </cell>
          <cell r="N259">
            <v>146.62</v>
          </cell>
          <cell r="O259">
            <v>155.040896551724</v>
          </cell>
          <cell r="P259">
            <v>592</v>
          </cell>
          <cell r="Q259">
            <v>744</v>
          </cell>
          <cell r="R259">
            <v>26</v>
          </cell>
          <cell r="S259">
            <v>31</v>
          </cell>
          <cell r="T259">
            <v>5</v>
          </cell>
          <cell r="U259">
            <v>6</v>
          </cell>
          <cell r="V259">
            <v>-146</v>
          </cell>
          <cell r="W259">
            <v>0</v>
          </cell>
          <cell r="X259">
            <v>0.256756756756757</v>
          </cell>
        </row>
        <row r="260">
          <cell r="B260">
            <v>990035</v>
          </cell>
          <cell r="C260" t="str">
            <v>羊玉梅（销售员）</v>
          </cell>
          <cell r="D260">
            <v>582</v>
          </cell>
          <cell r="E260" t="str">
            <v>青羊区十二桥店</v>
          </cell>
          <cell r="F260" t="str">
            <v>大邑片区</v>
          </cell>
          <cell r="G260">
            <v>3</v>
          </cell>
          <cell r="H260">
            <v>15.663063</v>
          </cell>
          <cell r="I260">
            <v>19.216371</v>
          </cell>
          <cell r="J260">
            <v>2.8824977</v>
          </cell>
          <cell r="K260">
            <v>3.05732674</v>
          </cell>
          <cell r="L260">
            <v>857</v>
          </cell>
          <cell r="M260">
            <v>955</v>
          </cell>
          <cell r="N260">
            <v>123.1</v>
          </cell>
          <cell r="O260">
            <v>201.218544502618</v>
          </cell>
          <cell r="P260">
            <v>548</v>
          </cell>
          <cell r="Q260">
            <v>689</v>
          </cell>
          <cell r="R260">
            <v>29</v>
          </cell>
          <cell r="S260">
            <v>30</v>
          </cell>
          <cell r="T260">
            <v>1</v>
          </cell>
          <cell r="U260">
            <v>6</v>
          </cell>
          <cell r="V260">
            <v>-135</v>
          </cell>
          <cell r="W260">
            <v>0</v>
          </cell>
          <cell r="X260">
            <v>0.257299270072993</v>
          </cell>
        </row>
        <row r="261">
          <cell r="B261">
            <v>12755</v>
          </cell>
          <cell r="C261" t="str">
            <v>张巧巧</v>
          </cell>
          <cell r="D261">
            <v>582</v>
          </cell>
          <cell r="E261" t="str">
            <v>青羊区十二桥店</v>
          </cell>
          <cell r="F261" t="str">
            <v>西北片区</v>
          </cell>
          <cell r="G261">
            <v>0.1</v>
          </cell>
          <cell r="H261">
            <v>0</v>
          </cell>
          <cell r="I261">
            <v>1.360355</v>
          </cell>
          <cell r="J261">
            <v>0</v>
          </cell>
          <cell r="K261">
            <v>0.19345057</v>
          </cell>
          <cell r="L261">
            <v>0</v>
          </cell>
          <cell r="M261">
            <v>92</v>
          </cell>
          <cell r="N261">
            <v>0</v>
          </cell>
          <cell r="O261">
            <v>147.864673913043</v>
          </cell>
          <cell r="P261">
            <v>0</v>
          </cell>
          <cell r="Q261">
            <v>115</v>
          </cell>
          <cell r="R261">
            <v>0</v>
          </cell>
          <cell r="S261">
            <v>7</v>
          </cell>
          <cell r="T261">
            <v>7</v>
          </cell>
          <cell r="U261">
            <v>0</v>
          </cell>
          <cell r="V261">
            <v>-115</v>
          </cell>
          <cell r="W261">
            <v>0</v>
          </cell>
          <cell r="X261" t="e">
            <v>#DIV/0!</v>
          </cell>
        </row>
        <row r="262">
          <cell r="B262">
            <v>12463</v>
          </cell>
          <cell r="C262" t="str">
            <v>冯元香</v>
          </cell>
          <cell r="D262">
            <v>582</v>
          </cell>
          <cell r="E262" t="str">
            <v>青羊区十二桥店</v>
          </cell>
          <cell r="F262" t="str">
            <v>西北片区</v>
          </cell>
          <cell r="G262">
            <v>0.5</v>
          </cell>
          <cell r="H262">
            <v>8.138086</v>
          </cell>
          <cell r="I262">
            <v>7.890598</v>
          </cell>
          <cell r="J262">
            <v>1.54533126008801</v>
          </cell>
          <cell r="K262">
            <v>1.45051658</v>
          </cell>
          <cell r="L262">
            <v>628</v>
          </cell>
          <cell r="M262">
            <v>664</v>
          </cell>
          <cell r="N262">
            <v>130.71</v>
          </cell>
          <cell r="O262">
            <v>118.834307228916</v>
          </cell>
          <cell r="P262">
            <v>440</v>
          </cell>
          <cell r="Q262">
            <v>549</v>
          </cell>
          <cell r="R262">
            <v>27</v>
          </cell>
          <cell r="S262">
            <v>28</v>
          </cell>
          <cell r="T262">
            <v>1</v>
          </cell>
          <cell r="U262">
            <v>12</v>
          </cell>
          <cell r="V262">
            <v>-97</v>
          </cell>
          <cell r="W262">
            <v>0</v>
          </cell>
          <cell r="X262">
            <v>0.247727272727273</v>
          </cell>
        </row>
        <row r="263">
          <cell r="B263">
            <v>10816</v>
          </cell>
          <cell r="C263" t="str">
            <v>陈思敏</v>
          </cell>
          <cell r="D263">
            <v>582</v>
          </cell>
          <cell r="E263" t="str">
            <v>青羊区十二桥店</v>
          </cell>
          <cell r="F263" t="str">
            <v>西北片区</v>
          </cell>
          <cell r="G263">
            <v>3.3</v>
          </cell>
          <cell r="H263">
            <v>11.687165</v>
          </cell>
          <cell r="I263">
            <v>13.347977</v>
          </cell>
          <cell r="J263">
            <v>2.85200034150793</v>
          </cell>
          <cell r="K263">
            <v>2.54881485</v>
          </cell>
          <cell r="L263">
            <v>844</v>
          </cell>
          <cell r="M263">
            <v>821</v>
          </cell>
          <cell r="N263">
            <v>140.6</v>
          </cell>
          <cell r="O263">
            <v>162.581936662607</v>
          </cell>
          <cell r="P263">
            <v>535</v>
          </cell>
          <cell r="Q263">
            <v>622</v>
          </cell>
          <cell r="R263">
            <v>24</v>
          </cell>
          <cell r="S263">
            <v>27</v>
          </cell>
          <cell r="T263">
            <v>3</v>
          </cell>
          <cell r="U263">
            <v>6</v>
          </cell>
          <cell r="V263">
            <v>-81</v>
          </cell>
          <cell r="W263">
            <v>0</v>
          </cell>
          <cell r="X263">
            <v>0.162616822429907</v>
          </cell>
        </row>
        <row r="264">
          <cell r="B264">
            <v>8798</v>
          </cell>
          <cell r="C264" t="str">
            <v>胡荣琼</v>
          </cell>
          <cell r="D264">
            <v>582</v>
          </cell>
          <cell r="E264" t="str">
            <v>青羊区十二桥店</v>
          </cell>
          <cell r="F264" t="str">
            <v>西北片区</v>
          </cell>
          <cell r="G264">
            <v>6.1</v>
          </cell>
          <cell r="H264">
            <v>16.260624</v>
          </cell>
          <cell r="I264">
            <v>17.165126</v>
          </cell>
          <cell r="J264">
            <v>3.63210341278522</v>
          </cell>
          <cell r="K264">
            <v>3.11133192</v>
          </cell>
          <cell r="L264">
            <v>1087</v>
          </cell>
          <cell r="M264">
            <v>1118</v>
          </cell>
          <cell r="N264">
            <v>150.54</v>
          </cell>
          <cell r="O264">
            <v>153.534221824687</v>
          </cell>
          <cell r="P264">
            <v>715</v>
          </cell>
          <cell r="Q264">
            <v>769</v>
          </cell>
          <cell r="R264">
            <v>28</v>
          </cell>
          <cell r="S264">
            <v>31</v>
          </cell>
          <cell r="T264">
            <v>3</v>
          </cell>
          <cell r="U264">
            <v>6</v>
          </cell>
          <cell r="V264">
            <v>-48</v>
          </cell>
          <cell r="W264">
            <v>0</v>
          </cell>
          <cell r="X264">
            <v>0.0755244755244755</v>
          </cell>
        </row>
        <row r="265">
          <cell r="B265">
            <v>12206</v>
          </cell>
          <cell r="C265" t="str">
            <v>胡华</v>
          </cell>
          <cell r="D265">
            <v>582</v>
          </cell>
          <cell r="E265" t="str">
            <v>青羊区十二桥店</v>
          </cell>
          <cell r="F265" t="str">
            <v>西北片区</v>
          </cell>
          <cell r="G265">
            <v>0.651411593099956</v>
          </cell>
          <cell r="H265">
            <v>7.230949</v>
          </cell>
          <cell r="I265">
            <v>1.461274</v>
          </cell>
          <cell r="J265">
            <v>1.69828660823512</v>
          </cell>
          <cell r="K265">
            <v>0.29654179</v>
          </cell>
          <cell r="L265">
            <v>694</v>
          </cell>
          <cell r="M265">
            <v>131</v>
          </cell>
          <cell r="N265">
            <v>103.78</v>
          </cell>
          <cell r="O265">
            <v>111.547633587786</v>
          </cell>
          <cell r="P265">
            <v>489</v>
          </cell>
          <cell r="Q265">
            <v>145</v>
          </cell>
          <cell r="R265">
            <v>25</v>
          </cell>
          <cell r="S265">
            <v>8</v>
          </cell>
          <cell r="T265">
            <v>-17</v>
          </cell>
          <cell r="U265">
            <v>12</v>
          </cell>
          <cell r="V265">
            <v>23.48</v>
          </cell>
          <cell r="W265">
            <v>36</v>
          </cell>
          <cell r="X265">
            <v>-0.703476482617587</v>
          </cell>
        </row>
        <row r="266">
          <cell r="B266">
            <v>5641</v>
          </cell>
          <cell r="C266" t="str">
            <v>舒海燕</v>
          </cell>
          <cell r="D266">
            <v>581</v>
          </cell>
          <cell r="E266" t="str">
            <v>成华区二环路北四段店汇融名城店</v>
          </cell>
          <cell r="F266" t="str">
            <v>西北片区</v>
          </cell>
          <cell r="G266">
            <v>8.9</v>
          </cell>
          <cell r="H266">
            <v>8.240736</v>
          </cell>
          <cell r="I266">
            <v>6.961353</v>
          </cell>
          <cell r="J266">
            <v>2.56160696058895</v>
          </cell>
          <cell r="K266">
            <v>1.92203859</v>
          </cell>
          <cell r="L266">
            <v>1479</v>
          </cell>
          <cell r="M266">
            <v>1376</v>
          </cell>
          <cell r="N266">
            <v>55.71</v>
          </cell>
          <cell r="O266">
            <v>50.5912281976744</v>
          </cell>
          <cell r="P266">
            <v>789</v>
          </cell>
          <cell r="Q266">
            <v>820</v>
          </cell>
          <cell r="R266">
            <v>29</v>
          </cell>
          <cell r="S266">
            <v>30</v>
          </cell>
          <cell r="T266">
            <v>1</v>
          </cell>
          <cell r="U266">
            <v>6</v>
          </cell>
          <cell r="V266">
            <v>-25</v>
          </cell>
          <cell r="W266">
            <v>0</v>
          </cell>
          <cell r="X266">
            <v>0.0392902408111534</v>
          </cell>
        </row>
        <row r="267">
          <cell r="B267">
            <v>7279</v>
          </cell>
          <cell r="C267" t="str">
            <v>李可</v>
          </cell>
          <cell r="D267">
            <v>581</v>
          </cell>
          <cell r="E267" t="str">
            <v>成华区二环路北四段店汇融名城店</v>
          </cell>
          <cell r="F267" t="str">
            <v>西北片区</v>
          </cell>
          <cell r="G267">
            <v>7.7</v>
          </cell>
          <cell r="H267">
            <v>8.405397</v>
          </cell>
          <cell r="I267">
            <v>6.767832</v>
          </cell>
          <cell r="J267">
            <v>2.8108392696479</v>
          </cell>
          <cell r="K267">
            <v>2.20529232</v>
          </cell>
          <cell r="L267">
            <v>1217</v>
          </cell>
          <cell r="M267">
            <v>1121</v>
          </cell>
          <cell r="N267">
            <v>69.07</v>
          </cell>
          <cell r="O267">
            <v>60.3731668153435</v>
          </cell>
          <cell r="P267">
            <v>716</v>
          </cell>
          <cell r="Q267">
            <v>725</v>
          </cell>
          <cell r="R267">
            <v>27</v>
          </cell>
          <cell r="S267">
            <v>29</v>
          </cell>
          <cell r="T267">
            <v>2</v>
          </cell>
          <cell r="U267">
            <v>6</v>
          </cell>
          <cell r="V267">
            <v>-3</v>
          </cell>
          <cell r="W267">
            <v>0</v>
          </cell>
          <cell r="X267">
            <v>0.0125698324022346</v>
          </cell>
        </row>
        <row r="268">
          <cell r="B268">
            <v>6662</v>
          </cell>
          <cell r="C268" t="str">
            <v>胡光宾</v>
          </cell>
          <cell r="D268">
            <v>598</v>
          </cell>
          <cell r="E268" t="str">
            <v>锦江区水杉街店</v>
          </cell>
          <cell r="F268" t="str">
            <v>东南片区</v>
          </cell>
          <cell r="G268">
            <v>8.2</v>
          </cell>
          <cell r="H268">
            <v>4.993264</v>
          </cell>
          <cell r="I268">
            <v>4.230002</v>
          </cell>
          <cell r="J268">
            <v>1.552910756807</v>
          </cell>
          <cell r="K268">
            <v>1.23606327</v>
          </cell>
          <cell r="L268">
            <v>837</v>
          </cell>
          <cell r="M268">
            <v>660</v>
          </cell>
          <cell r="N268">
            <v>59.6</v>
          </cell>
          <cell r="O268">
            <v>64.0909393939394</v>
          </cell>
          <cell r="P268">
            <v>535</v>
          </cell>
          <cell r="Q268">
            <v>519</v>
          </cell>
          <cell r="R268">
            <v>28</v>
          </cell>
          <cell r="S268">
            <v>30</v>
          </cell>
          <cell r="T268">
            <v>2</v>
          </cell>
          <cell r="U268">
            <v>6</v>
          </cell>
          <cell r="V268">
            <v>22</v>
          </cell>
          <cell r="W268">
            <v>36</v>
          </cell>
          <cell r="X268">
            <v>-0.0299065420560748</v>
          </cell>
        </row>
        <row r="269">
          <cell r="B269">
            <v>12624</v>
          </cell>
          <cell r="C269" t="str">
            <v>黄静</v>
          </cell>
          <cell r="D269">
            <v>732</v>
          </cell>
          <cell r="E269" t="str">
            <v>邛崃羊安镇店</v>
          </cell>
          <cell r="F269" t="str">
            <v>邛崃片区</v>
          </cell>
          <cell r="G269">
            <v>0.4</v>
          </cell>
          <cell r="H269">
            <v>5.91988</v>
          </cell>
          <cell r="I269">
            <v>4.555544</v>
          </cell>
          <cell r="J269">
            <v>1.75995403058007</v>
          </cell>
          <cell r="K269">
            <v>1.24423717</v>
          </cell>
          <cell r="L269">
            <v>902</v>
          </cell>
          <cell r="M269">
            <v>714</v>
          </cell>
          <cell r="N269">
            <v>65.63</v>
          </cell>
          <cell r="O269">
            <v>63.803137254902</v>
          </cell>
          <cell r="P269">
            <v>579</v>
          </cell>
          <cell r="Q269">
            <v>563</v>
          </cell>
          <cell r="R269">
            <v>27</v>
          </cell>
          <cell r="S269">
            <v>29</v>
          </cell>
          <cell r="T269">
            <v>2</v>
          </cell>
          <cell r="U269">
            <v>12</v>
          </cell>
          <cell r="V269">
            <v>28</v>
          </cell>
          <cell r="W269">
            <v>36</v>
          </cell>
          <cell r="X269">
            <v>-0.0276338514680484</v>
          </cell>
        </row>
        <row r="270">
          <cell r="B270">
            <v>5519</v>
          </cell>
          <cell r="C270" t="str">
            <v>黄玲</v>
          </cell>
          <cell r="D270">
            <v>578</v>
          </cell>
          <cell r="E270" t="str">
            <v>华油路店</v>
          </cell>
          <cell r="F270" t="str">
            <v>城中片区</v>
          </cell>
          <cell r="G270">
            <v>9.2</v>
          </cell>
          <cell r="H270">
            <v>5.147263</v>
          </cell>
          <cell r="I270">
            <v>4.622053</v>
          </cell>
          <cell r="J270">
            <v>1.68740543861376</v>
          </cell>
          <cell r="K270">
            <v>1.32714964</v>
          </cell>
          <cell r="L270">
            <v>776</v>
          </cell>
          <cell r="M270">
            <v>870</v>
          </cell>
          <cell r="N270">
            <v>66.16</v>
          </cell>
          <cell r="O270">
            <v>53.1270459770115</v>
          </cell>
          <cell r="P270">
            <v>534</v>
          </cell>
          <cell r="Q270">
            <v>684</v>
          </cell>
          <cell r="R270">
            <v>26</v>
          </cell>
          <cell r="S270">
            <v>28</v>
          </cell>
          <cell r="T270">
            <v>2</v>
          </cell>
          <cell r="U270">
            <v>6</v>
          </cell>
          <cell r="V270">
            <v>-144</v>
          </cell>
          <cell r="W270">
            <v>0</v>
          </cell>
          <cell r="X270">
            <v>0.280898876404494</v>
          </cell>
        </row>
        <row r="271">
          <cell r="B271">
            <v>9331</v>
          </cell>
          <cell r="C271" t="str">
            <v>周燕</v>
          </cell>
          <cell r="D271">
            <v>578</v>
          </cell>
          <cell r="E271" t="str">
            <v>华油路店</v>
          </cell>
          <cell r="F271" t="str">
            <v>城中片区</v>
          </cell>
          <cell r="G271">
            <v>4.5</v>
          </cell>
          <cell r="H271">
            <v>6.52135</v>
          </cell>
          <cell r="I271">
            <v>3.840838</v>
          </cell>
          <cell r="J271">
            <v>2.10751740914651</v>
          </cell>
          <cell r="K271">
            <v>1.10798894</v>
          </cell>
          <cell r="L271">
            <v>688</v>
          </cell>
          <cell r="M271">
            <v>677</v>
          </cell>
          <cell r="N271">
            <v>94</v>
          </cell>
          <cell r="O271">
            <v>56.7332053175775</v>
          </cell>
          <cell r="P271">
            <v>488</v>
          </cell>
          <cell r="Q271">
            <v>589</v>
          </cell>
          <cell r="R271">
            <v>28</v>
          </cell>
          <cell r="S271">
            <v>26</v>
          </cell>
          <cell r="T271">
            <v>-2</v>
          </cell>
          <cell r="U271">
            <v>6</v>
          </cell>
          <cell r="V271">
            <v>-95</v>
          </cell>
          <cell r="W271">
            <v>0</v>
          </cell>
          <cell r="X271">
            <v>0.206967213114754</v>
          </cell>
        </row>
        <row r="272">
          <cell r="B272">
            <v>12472</v>
          </cell>
          <cell r="C272" t="str">
            <v>陈典雅</v>
          </cell>
          <cell r="D272">
            <v>578</v>
          </cell>
          <cell r="E272" t="str">
            <v>华油路店</v>
          </cell>
          <cell r="F272" t="str">
            <v>城中片区</v>
          </cell>
          <cell r="G272">
            <v>0.5</v>
          </cell>
          <cell r="H272">
            <v>5.278603</v>
          </cell>
          <cell r="I272">
            <v>4.091244</v>
          </cell>
          <cell r="J272">
            <v>1.69198853050235</v>
          </cell>
          <cell r="K272">
            <v>1.24447561</v>
          </cell>
          <cell r="L272">
            <v>769</v>
          </cell>
          <cell r="M272">
            <v>730</v>
          </cell>
          <cell r="N272">
            <v>68.63</v>
          </cell>
          <cell r="O272">
            <v>56.0444383561644</v>
          </cell>
          <cell r="P272">
            <v>516</v>
          </cell>
          <cell r="Q272">
            <v>577</v>
          </cell>
          <cell r="R272">
            <v>26</v>
          </cell>
          <cell r="S272">
            <v>28</v>
          </cell>
          <cell r="T272">
            <v>2</v>
          </cell>
          <cell r="U272">
            <v>12</v>
          </cell>
          <cell r="V272">
            <v>-49</v>
          </cell>
          <cell r="W272">
            <v>0</v>
          </cell>
          <cell r="X272">
            <v>0.118217054263566</v>
          </cell>
        </row>
        <row r="273">
          <cell r="B273">
            <v>9140</v>
          </cell>
          <cell r="C273" t="str">
            <v>谢玉涛</v>
          </cell>
          <cell r="D273">
            <v>578</v>
          </cell>
          <cell r="E273" t="str">
            <v>华油路店</v>
          </cell>
          <cell r="F273" t="str">
            <v>城中片区</v>
          </cell>
          <cell r="G273">
            <v>5.7</v>
          </cell>
          <cell r="H273">
            <v>7.873203</v>
          </cell>
          <cell r="I273">
            <v>4.577047</v>
          </cell>
          <cell r="J273">
            <v>2.51586635930939</v>
          </cell>
          <cell r="K273">
            <v>1.24778085</v>
          </cell>
          <cell r="L273">
            <v>902</v>
          </cell>
          <cell r="M273">
            <v>753</v>
          </cell>
          <cell r="N273">
            <v>87.12</v>
          </cell>
          <cell r="O273">
            <v>60.7841567065073</v>
          </cell>
          <cell r="P273">
            <v>586</v>
          </cell>
          <cell r="Q273">
            <v>625</v>
          </cell>
          <cell r="R273">
            <v>27</v>
          </cell>
          <cell r="S273">
            <v>27</v>
          </cell>
          <cell r="T273">
            <v>0</v>
          </cell>
          <cell r="U273">
            <v>6</v>
          </cell>
          <cell r="V273">
            <v>-33</v>
          </cell>
          <cell r="W273">
            <v>0</v>
          </cell>
          <cell r="X273">
            <v>0.0665529010238908</v>
          </cell>
        </row>
        <row r="274">
          <cell r="B274">
            <v>7917</v>
          </cell>
          <cell r="C274" t="str">
            <v>杨伟钰</v>
          </cell>
          <cell r="D274">
            <v>515</v>
          </cell>
          <cell r="E274" t="str">
            <v>崔家店</v>
          </cell>
          <cell r="F274" t="str">
            <v>城中片区</v>
          </cell>
          <cell r="G274">
            <v>2.4</v>
          </cell>
          <cell r="H274">
            <v>7.102552</v>
          </cell>
          <cell r="I274">
            <v>6.090094</v>
          </cell>
          <cell r="J274">
            <v>2.00399902662498</v>
          </cell>
          <cell r="K274">
            <v>1.50603459</v>
          </cell>
          <cell r="L274">
            <v>973</v>
          </cell>
          <cell r="M274">
            <v>989</v>
          </cell>
          <cell r="N274">
            <v>73</v>
          </cell>
          <cell r="O274">
            <v>61.5783013144591</v>
          </cell>
          <cell r="P274">
            <v>684</v>
          </cell>
          <cell r="Q274">
            <v>667</v>
          </cell>
          <cell r="R274">
            <v>27</v>
          </cell>
          <cell r="S274">
            <v>30</v>
          </cell>
          <cell r="T274">
            <v>3</v>
          </cell>
          <cell r="U274">
            <v>6</v>
          </cell>
          <cell r="V274">
            <v>23</v>
          </cell>
          <cell r="W274">
            <v>36</v>
          </cell>
          <cell r="X274">
            <v>-0.0248538011695906</v>
          </cell>
        </row>
        <row r="275">
          <cell r="B275">
            <v>12108</v>
          </cell>
          <cell r="C275" t="str">
            <v>涂超男</v>
          </cell>
          <cell r="D275">
            <v>573</v>
          </cell>
          <cell r="E275" t="str">
            <v>双流锦华路店</v>
          </cell>
          <cell r="F275" t="str">
            <v>东南片区</v>
          </cell>
          <cell r="G275">
            <v>0.8</v>
          </cell>
          <cell r="H275">
            <v>3.25283</v>
          </cell>
          <cell r="I275">
            <v>3.924521</v>
          </cell>
          <cell r="J275">
            <v>0.866268290000017</v>
          </cell>
          <cell r="K275">
            <v>0.87830604</v>
          </cell>
          <cell r="L275">
            <v>582</v>
          </cell>
          <cell r="M275">
            <v>668</v>
          </cell>
          <cell r="N275">
            <v>55.89</v>
          </cell>
          <cell r="O275">
            <v>58.7503143712575</v>
          </cell>
          <cell r="P275">
            <v>469</v>
          </cell>
          <cell r="Q275">
            <v>553</v>
          </cell>
          <cell r="R275">
            <v>17</v>
          </cell>
          <cell r="S275">
            <v>26</v>
          </cell>
          <cell r="T275">
            <v>9</v>
          </cell>
          <cell r="U275">
            <v>12</v>
          </cell>
          <cell r="V275">
            <v>-72</v>
          </cell>
          <cell r="W275">
            <v>0</v>
          </cell>
          <cell r="X275">
            <v>0.17910447761194</v>
          </cell>
        </row>
        <row r="276">
          <cell r="B276">
            <v>12446</v>
          </cell>
          <cell r="C276" t="str">
            <v>钟世豪</v>
          </cell>
          <cell r="D276">
            <v>573</v>
          </cell>
          <cell r="E276" t="str">
            <v>双流锦华路店</v>
          </cell>
          <cell r="F276" t="str">
            <v>东南片区</v>
          </cell>
          <cell r="G276">
            <v>0.5</v>
          </cell>
          <cell r="H276">
            <v>2.962799</v>
          </cell>
          <cell r="I276">
            <v>2.738197</v>
          </cell>
          <cell r="J276">
            <v>0.73769963667999</v>
          </cell>
          <cell r="K276">
            <v>0.55068981</v>
          </cell>
          <cell r="L276">
            <v>685</v>
          </cell>
          <cell r="M276">
            <v>664</v>
          </cell>
          <cell r="N276">
            <v>43.25</v>
          </cell>
          <cell r="O276">
            <v>41.237906626506</v>
          </cell>
          <cell r="P276">
            <v>437</v>
          </cell>
          <cell r="Q276">
            <v>500</v>
          </cell>
          <cell r="R276">
            <v>30</v>
          </cell>
          <cell r="S276">
            <v>29</v>
          </cell>
          <cell r="T276">
            <v>-1</v>
          </cell>
          <cell r="U276">
            <v>12</v>
          </cell>
          <cell r="V276">
            <v>-51</v>
          </cell>
          <cell r="W276">
            <v>0</v>
          </cell>
          <cell r="X276">
            <v>0.1441647597254</v>
          </cell>
        </row>
        <row r="277">
          <cell r="B277">
            <v>5501</v>
          </cell>
          <cell r="C277" t="str">
            <v>邹惠</v>
          </cell>
          <cell r="D277">
            <v>573</v>
          </cell>
          <cell r="E277" t="str">
            <v>双流锦华路店</v>
          </cell>
          <cell r="F277" t="str">
            <v>东南片区</v>
          </cell>
          <cell r="G277">
            <v>9</v>
          </cell>
          <cell r="H277">
            <v>6.512741</v>
          </cell>
          <cell r="I277">
            <v>5.275726</v>
          </cell>
          <cell r="J277">
            <v>1.78961068445897</v>
          </cell>
          <cell r="K277">
            <v>1.13552544</v>
          </cell>
          <cell r="L277">
            <v>1160</v>
          </cell>
          <cell r="M277">
            <v>985</v>
          </cell>
          <cell r="N277">
            <v>56.04</v>
          </cell>
          <cell r="O277">
            <v>53.5606700507614</v>
          </cell>
          <cell r="P277">
            <v>661</v>
          </cell>
          <cell r="Q277">
            <v>721</v>
          </cell>
          <cell r="R277">
            <v>30</v>
          </cell>
          <cell r="S277">
            <v>31</v>
          </cell>
          <cell r="T277">
            <v>1</v>
          </cell>
          <cell r="U277">
            <v>6</v>
          </cell>
          <cell r="V277">
            <v>-54</v>
          </cell>
          <cell r="W277">
            <v>0</v>
          </cell>
          <cell r="X277">
            <v>0.0907715582450832</v>
          </cell>
        </row>
        <row r="278">
          <cell r="B278">
            <v>10186</v>
          </cell>
          <cell r="C278" t="str">
            <v>李甜甜</v>
          </cell>
          <cell r="D278">
            <v>572</v>
          </cell>
          <cell r="E278" t="str">
            <v>郫筒镇东大街药店</v>
          </cell>
          <cell r="F278" t="str">
            <v>城中片区</v>
          </cell>
          <cell r="G278">
            <v>4.3</v>
          </cell>
          <cell r="H278">
            <v>3.29906</v>
          </cell>
          <cell r="I278">
            <v>3.790602</v>
          </cell>
          <cell r="J278">
            <v>0.855947508503944</v>
          </cell>
          <cell r="K278">
            <v>0.80188492</v>
          </cell>
          <cell r="L278">
            <v>416</v>
          </cell>
          <cell r="M278">
            <v>414</v>
          </cell>
          <cell r="N278">
            <v>79.3</v>
          </cell>
          <cell r="O278">
            <v>91.5604347826087</v>
          </cell>
          <cell r="P278">
            <v>392</v>
          </cell>
          <cell r="Q278">
            <v>441</v>
          </cell>
          <cell r="R278">
            <v>26</v>
          </cell>
          <cell r="S278">
            <v>29</v>
          </cell>
          <cell r="T278">
            <v>3</v>
          </cell>
          <cell r="U278">
            <v>6</v>
          </cell>
          <cell r="V278">
            <v>-43</v>
          </cell>
          <cell r="W278">
            <v>0</v>
          </cell>
          <cell r="X278">
            <v>0.125</v>
          </cell>
        </row>
        <row r="279">
          <cell r="B279">
            <v>6390</v>
          </cell>
          <cell r="C279" t="str">
            <v>李忠英</v>
          </cell>
          <cell r="D279">
            <v>572</v>
          </cell>
          <cell r="E279" t="str">
            <v>郫筒镇东大街药店</v>
          </cell>
          <cell r="F279" t="str">
            <v>城中片区</v>
          </cell>
          <cell r="G279">
            <v>7.5</v>
          </cell>
          <cell r="H279">
            <v>4.304658</v>
          </cell>
          <cell r="I279">
            <v>2.630311</v>
          </cell>
          <cell r="J279">
            <v>1.13139256425193</v>
          </cell>
          <cell r="K279">
            <v>0.69532491</v>
          </cell>
          <cell r="L279">
            <v>479</v>
          </cell>
          <cell r="M279">
            <v>486</v>
          </cell>
          <cell r="N279">
            <v>89.87</v>
          </cell>
          <cell r="O279">
            <v>54.1216255144033</v>
          </cell>
          <cell r="P279">
            <v>451</v>
          </cell>
          <cell r="Q279">
            <v>488</v>
          </cell>
          <cell r="R279">
            <v>26</v>
          </cell>
          <cell r="S279">
            <v>28</v>
          </cell>
          <cell r="T279">
            <v>2</v>
          </cell>
          <cell r="U279">
            <v>6</v>
          </cell>
          <cell r="V279">
            <v>-31</v>
          </cell>
          <cell r="W279">
            <v>0</v>
          </cell>
          <cell r="X279">
            <v>0.082039911308204</v>
          </cell>
        </row>
        <row r="280">
          <cell r="B280">
            <v>8731</v>
          </cell>
          <cell r="C280" t="str">
            <v>曹春燕</v>
          </cell>
          <cell r="D280">
            <v>572</v>
          </cell>
          <cell r="E280" t="str">
            <v>郫筒镇东大街药店</v>
          </cell>
          <cell r="F280" t="str">
            <v>城中片区</v>
          </cell>
          <cell r="G280">
            <v>6.3</v>
          </cell>
          <cell r="H280">
            <v>4.182697</v>
          </cell>
          <cell r="I280">
            <v>3.347431</v>
          </cell>
          <cell r="J280">
            <v>1.02496834266198</v>
          </cell>
          <cell r="K280">
            <v>0.91762424</v>
          </cell>
          <cell r="L280">
            <v>469</v>
          </cell>
          <cell r="M280">
            <v>476</v>
          </cell>
          <cell r="N280">
            <v>89.06</v>
          </cell>
          <cell r="O280">
            <v>70.3241806722689</v>
          </cell>
          <cell r="P280">
            <v>452</v>
          </cell>
          <cell r="Q280">
            <v>471</v>
          </cell>
          <cell r="R280">
            <v>27</v>
          </cell>
          <cell r="S280">
            <v>28</v>
          </cell>
          <cell r="T280">
            <v>1</v>
          </cell>
          <cell r="U280">
            <v>6</v>
          </cell>
          <cell r="V280">
            <v>-13</v>
          </cell>
          <cell r="W280">
            <v>0</v>
          </cell>
          <cell r="X280">
            <v>0.0420353982300885</v>
          </cell>
        </row>
        <row r="281">
          <cell r="B281">
            <v>8038</v>
          </cell>
          <cell r="C281" t="str">
            <v>钟学兰</v>
          </cell>
          <cell r="D281">
            <v>730</v>
          </cell>
          <cell r="E281" t="str">
            <v>新都新繁店</v>
          </cell>
          <cell r="F281" t="str">
            <v>西北片区</v>
          </cell>
          <cell r="G281">
            <v>6.8</v>
          </cell>
          <cell r="H281">
            <v>6.409652</v>
          </cell>
          <cell r="I281">
            <v>5.288728</v>
          </cell>
          <cell r="J281">
            <v>1.87475050218399</v>
          </cell>
          <cell r="K281">
            <v>1.27734256</v>
          </cell>
          <cell r="L281">
            <v>819</v>
          </cell>
          <cell r="M281">
            <v>736</v>
          </cell>
          <cell r="N281">
            <v>78.26</v>
          </cell>
          <cell r="O281">
            <v>71.8577173913043</v>
          </cell>
          <cell r="P281">
            <v>528</v>
          </cell>
          <cell r="Q281">
            <v>517</v>
          </cell>
          <cell r="R281">
            <v>26</v>
          </cell>
          <cell r="S281">
            <v>27</v>
          </cell>
          <cell r="T281">
            <v>1</v>
          </cell>
          <cell r="U281">
            <v>6</v>
          </cell>
          <cell r="V281">
            <v>17</v>
          </cell>
          <cell r="W281">
            <v>36</v>
          </cell>
          <cell r="X281">
            <v>-0.0208333333333333</v>
          </cell>
        </row>
        <row r="282">
          <cell r="B282">
            <v>11120</v>
          </cell>
          <cell r="C282" t="str">
            <v>黄天平</v>
          </cell>
          <cell r="D282">
            <v>753</v>
          </cell>
          <cell r="E282" t="str">
            <v>合欢树街店</v>
          </cell>
          <cell r="F282" t="str">
            <v>东南片区</v>
          </cell>
          <cell r="G282">
            <v>1.5</v>
          </cell>
          <cell r="H282">
            <v>4.202521</v>
          </cell>
          <cell r="I282">
            <v>3.853566</v>
          </cell>
          <cell r="J282">
            <v>1.21979005940398</v>
          </cell>
          <cell r="K282">
            <v>0.88801814</v>
          </cell>
          <cell r="L282">
            <v>494</v>
          </cell>
          <cell r="M282">
            <v>478</v>
          </cell>
          <cell r="N282">
            <v>85.07</v>
          </cell>
          <cell r="O282">
            <v>80.6185355648536</v>
          </cell>
          <cell r="P282">
            <v>443</v>
          </cell>
          <cell r="Q282">
            <v>434</v>
          </cell>
          <cell r="R282">
            <v>27</v>
          </cell>
          <cell r="S282">
            <v>29</v>
          </cell>
          <cell r="T282">
            <v>2</v>
          </cell>
          <cell r="U282">
            <v>8</v>
          </cell>
          <cell r="V282">
            <v>17</v>
          </cell>
          <cell r="W282">
            <v>40</v>
          </cell>
          <cell r="X282">
            <v>-0.0203160270880361</v>
          </cell>
        </row>
        <row r="283">
          <cell r="B283">
            <v>995987</v>
          </cell>
          <cell r="C283" t="str">
            <v>林玲（销售员）</v>
          </cell>
          <cell r="D283">
            <v>571</v>
          </cell>
          <cell r="E283" t="str">
            <v>高新区民丰大道店</v>
          </cell>
          <cell r="F283" t="str">
            <v>大邑片区</v>
          </cell>
          <cell r="G283">
            <v>3</v>
          </cell>
          <cell r="H283">
            <v>11.37769</v>
          </cell>
          <cell r="I283">
            <v>11.649536</v>
          </cell>
          <cell r="J283">
            <v>3.272868</v>
          </cell>
          <cell r="K283">
            <v>2.80401411</v>
          </cell>
          <cell r="L283">
            <v>1069</v>
          </cell>
          <cell r="M283">
            <v>1295</v>
          </cell>
          <cell r="N283">
            <v>79.97</v>
          </cell>
          <cell r="O283">
            <v>89.957806949807</v>
          </cell>
          <cell r="P283">
            <v>689</v>
          </cell>
          <cell r="Q283">
            <v>800</v>
          </cell>
          <cell r="R283">
            <v>26</v>
          </cell>
          <cell r="S283">
            <v>29</v>
          </cell>
          <cell r="T283">
            <v>3</v>
          </cell>
          <cell r="U283">
            <v>6</v>
          </cell>
          <cell r="V283">
            <v>-105</v>
          </cell>
          <cell r="W283">
            <v>0</v>
          </cell>
          <cell r="X283">
            <v>0.161103047895501</v>
          </cell>
        </row>
        <row r="284">
          <cell r="B284">
            <v>12216</v>
          </cell>
          <cell r="C284" t="str">
            <v>黄雅冰</v>
          </cell>
          <cell r="D284">
            <v>571</v>
          </cell>
          <cell r="E284" t="str">
            <v>高新区民丰大道店</v>
          </cell>
          <cell r="F284" t="str">
            <v>东南片区</v>
          </cell>
          <cell r="G284">
            <v>0.7</v>
          </cell>
          <cell r="H284">
            <v>6.604967</v>
          </cell>
          <cell r="I284">
            <v>6.663773</v>
          </cell>
          <cell r="J284">
            <v>1.97519952153849</v>
          </cell>
          <cell r="K284">
            <v>1.71147444</v>
          </cell>
          <cell r="L284">
            <v>774</v>
          </cell>
          <cell r="M284">
            <v>920</v>
          </cell>
          <cell r="N284">
            <v>85.34</v>
          </cell>
          <cell r="O284">
            <v>72.4323152173913</v>
          </cell>
          <cell r="P284">
            <v>562</v>
          </cell>
          <cell r="Q284">
            <v>629</v>
          </cell>
          <cell r="R284">
            <v>27</v>
          </cell>
          <cell r="S284">
            <v>27</v>
          </cell>
          <cell r="T284">
            <v>0</v>
          </cell>
          <cell r="U284">
            <v>12</v>
          </cell>
          <cell r="V284">
            <v>-55</v>
          </cell>
          <cell r="W284">
            <v>0</v>
          </cell>
          <cell r="X284">
            <v>0.119217081850534</v>
          </cell>
        </row>
        <row r="285">
          <cell r="B285">
            <v>6454</v>
          </cell>
          <cell r="C285" t="str">
            <v>杨秀娟</v>
          </cell>
          <cell r="D285">
            <v>571</v>
          </cell>
          <cell r="E285" t="str">
            <v>高新区民丰大道店</v>
          </cell>
          <cell r="F285" t="str">
            <v>东南片区</v>
          </cell>
          <cell r="G285">
            <v>8.4</v>
          </cell>
          <cell r="H285">
            <v>12.647812</v>
          </cell>
          <cell r="I285">
            <v>9.588553</v>
          </cell>
          <cell r="J285">
            <v>3.35016464750488</v>
          </cell>
          <cell r="K285">
            <v>2.32065146</v>
          </cell>
          <cell r="L285">
            <v>968</v>
          </cell>
          <cell r="M285">
            <v>1044</v>
          </cell>
          <cell r="N285">
            <v>130.66</v>
          </cell>
          <cell r="O285">
            <v>91.844377394636</v>
          </cell>
          <cell r="P285">
            <v>692</v>
          </cell>
          <cell r="Q285">
            <v>712</v>
          </cell>
          <cell r="R285">
            <v>26</v>
          </cell>
          <cell r="S285">
            <v>26</v>
          </cell>
          <cell r="T285">
            <v>0</v>
          </cell>
          <cell r="U285">
            <v>6</v>
          </cell>
          <cell r="V285">
            <v>-14</v>
          </cell>
          <cell r="W285">
            <v>0</v>
          </cell>
          <cell r="X285">
            <v>0.0289017341040462</v>
          </cell>
        </row>
        <row r="286">
          <cell r="B286">
            <v>12482</v>
          </cell>
          <cell r="C286" t="str">
            <v>杨怡珩</v>
          </cell>
          <cell r="D286">
            <v>359</v>
          </cell>
          <cell r="E286" t="str">
            <v>枣子巷店</v>
          </cell>
          <cell r="F286" t="str">
            <v>西北片区</v>
          </cell>
          <cell r="G286">
            <v>0.5</v>
          </cell>
          <cell r="H286">
            <v>5.605271</v>
          </cell>
          <cell r="I286">
            <v>3.986905</v>
          </cell>
          <cell r="J286">
            <v>1.57292666726343</v>
          </cell>
          <cell r="K286">
            <v>1.01189132</v>
          </cell>
          <cell r="L286">
            <v>1249</v>
          </cell>
          <cell r="M286">
            <v>983</v>
          </cell>
          <cell r="N286">
            <v>44.86</v>
          </cell>
          <cell r="O286">
            <v>40.5585452695829</v>
          </cell>
          <cell r="P286">
            <v>674</v>
          </cell>
          <cell r="Q286">
            <v>643</v>
          </cell>
          <cell r="R286">
            <v>30</v>
          </cell>
          <cell r="S286">
            <v>30</v>
          </cell>
          <cell r="T286">
            <v>0</v>
          </cell>
          <cell r="U286">
            <v>12</v>
          </cell>
          <cell r="V286">
            <v>43</v>
          </cell>
          <cell r="W286">
            <v>18</v>
          </cell>
          <cell r="X286">
            <v>-0.0459940652818991</v>
          </cell>
        </row>
        <row r="287">
          <cell r="B287">
            <v>11537</v>
          </cell>
          <cell r="C287" t="str">
            <v>王娅</v>
          </cell>
          <cell r="D287">
            <v>570</v>
          </cell>
          <cell r="E287" t="str">
            <v>大石西路店</v>
          </cell>
          <cell r="F287" t="str">
            <v>西北片区</v>
          </cell>
          <cell r="G287">
            <v>1.6</v>
          </cell>
          <cell r="H287">
            <v>0.915787</v>
          </cell>
          <cell r="I287">
            <v>4.069807</v>
          </cell>
          <cell r="J287">
            <v>0.18834049629597</v>
          </cell>
          <cell r="K287">
            <v>0.90803469</v>
          </cell>
          <cell r="L287">
            <v>134</v>
          </cell>
          <cell r="M287">
            <v>631</v>
          </cell>
          <cell r="N287">
            <v>68.34</v>
          </cell>
          <cell r="O287">
            <v>64.4977337559429</v>
          </cell>
          <cell r="P287">
            <v>181</v>
          </cell>
          <cell r="Q287">
            <v>624</v>
          </cell>
          <cell r="R287">
            <v>5</v>
          </cell>
          <cell r="S287">
            <v>28</v>
          </cell>
          <cell r="T287">
            <v>23</v>
          </cell>
          <cell r="U287">
            <v>8</v>
          </cell>
          <cell r="V287">
            <v>-435</v>
          </cell>
          <cell r="W287">
            <v>0</v>
          </cell>
          <cell r="X287">
            <v>2.4475138121547</v>
          </cell>
        </row>
        <row r="288">
          <cell r="B288">
            <v>12147</v>
          </cell>
          <cell r="C288" t="str">
            <v>沈长英</v>
          </cell>
          <cell r="D288">
            <v>570</v>
          </cell>
          <cell r="E288" t="str">
            <v>大石西路店</v>
          </cell>
          <cell r="F288" t="str">
            <v>西北片区</v>
          </cell>
          <cell r="G288">
            <v>0.8</v>
          </cell>
          <cell r="H288">
            <v>2.330192</v>
          </cell>
          <cell r="I288">
            <v>2.61067</v>
          </cell>
          <cell r="J288">
            <v>0.68408967904836</v>
          </cell>
          <cell r="K288">
            <v>0.62333114</v>
          </cell>
          <cell r="L288">
            <v>473</v>
          </cell>
          <cell r="M288">
            <v>545</v>
          </cell>
          <cell r="N288">
            <v>49.26</v>
          </cell>
          <cell r="O288">
            <v>47.9022018348624</v>
          </cell>
          <cell r="P288">
            <v>380</v>
          </cell>
          <cell r="Q288">
            <v>479</v>
          </cell>
          <cell r="R288">
            <v>27</v>
          </cell>
          <cell r="S288">
            <v>27</v>
          </cell>
          <cell r="T288">
            <v>0</v>
          </cell>
          <cell r="U288">
            <v>12</v>
          </cell>
          <cell r="V288">
            <v>-87</v>
          </cell>
          <cell r="W288">
            <v>0</v>
          </cell>
          <cell r="X288">
            <v>0.260526315789474</v>
          </cell>
        </row>
        <row r="289">
          <cell r="B289">
            <v>12451</v>
          </cell>
          <cell r="C289" t="str">
            <v>李雪</v>
          </cell>
          <cell r="D289">
            <v>570</v>
          </cell>
          <cell r="E289" t="str">
            <v>大石西路店</v>
          </cell>
          <cell r="F289" t="str">
            <v>西北片区</v>
          </cell>
          <cell r="G289">
            <v>0.5</v>
          </cell>
          <cell r="H289">
            <v>2.014954</v>
          </cell>
          <cell r="I289">
            <v>2.395387</v>
          </cell>
          <cell r="J289">
            <v>0.563637720828052</v>
          </cell>
          <cell r="K289">
            <v>0.59431428</v>
          </cell>
          <cell r="L289">
            <v>628</v>
          </cell>
          <cell r="M289">
            <v>560</v>
          </cell>
          <cell r="N289">
            <v>32.42</v>
          </cell>
          <cell r="O289">
            <v>42.7747678571429</v>
          </cell>
          <cell r="P289">
            <v>430</v>
          </cell>
          <cell r="Q289">
            <v>480</v>
          </cell>
          <cell r="R289">
            <v>29</v>
          </cell>
          <cell r="S289">
            <v>28</v>
          </cell>
          <cell r="T289">
            <v>-1</v>
          </cell>
          <cell r="U289">
            <v>12</v>
          </cell>
          <cell r="V289">
            <v>-38</v>
          </cell>
          <cell r="W289">
            <v>0</v>
          </cell>
          <cell r="X289">
            <v>0.116279069767442</v>
          </cell>
        </row>
        <row r="290">
          <cell r="B290">
            <v>12184</v>
          </cell>
          <cell r="C290" t="str">
            <v>牟彩云</v>
          </cell>
          <cell r="D290">
            <v>549</v>
          </cell>
          <cell r="E290" t="str">
            <v>大邑东壕沟店</v>
          </cell>
          <cell r="F290" t="str">
            <v>大邑片区</v>
          </cell>
          <cell r="G290">
            <v>0.8</v>
          </cell>
          <cell r="H290">
            <v>3.66072</v>
          </cell>
          <cell r="I290">
            <v>3.048154</v>
          </cell>
          <cell r="J290">
            <v>0.85280506322404</v>
          </cell>
          <cell r="K290">
            <v>0.77101242</v>
          </cell>
          <cell r="L290">
            <v>447</v>
          </cell>
          <cell r="M290">
            <v>447</v>
          </cell>
          <cell r="N290">
            <v>81.9</v>
          </cell>
          <cell r="O290">
            <v>68.1913646532439</v>
          </cell>
          <cell r="P290">
            <v>368</v>
          </cell>
          <cell r="Q290">
            <v>445</v>
          </cell>
          <cell r="R290">
            <v>26</v>
          </cell>
          <cell r="S290">
            <v>28</v>
          </cell>
          <cell r="T290">
            <v>2</v>
          </cell>
          <cell r="U290">
            <v>12</v>
          </cell>
          <cell r="V290">
            <v>-65</v>
          </cell>
          <cell r="W290">
            <v>0</v>
          </cell>
          <cell r="X290">
            <v>0.209239130434783</v>
          </cell>
        </row>
        <row r="291">
          <cell r="B291">
            <v>7947</v>
          </cell>
          <cell r="C291" t="str">
            <v>高艳</v>
          </cell>
          <cell r="D291">
            <v>549</v>
          </cell>
          <cell r="E291" t="str">
            <v>大邑东壕沟店</v>
          </cell>
          <cell r="F291" t="str">
            <v>大邑片区</v>
          </cell>
          <cell r="G291">
            <v>6.5</v>
          </cell>
          <cell r="H291">
            <v>4.306597</v>
          </cell>
          <cell r="I291">
            <v>3.364956</v>
          </cell>
          <cell r="J291">
            <v>1.17588845783898</v>
          </cell>
          <cell r="K291">
            <v>0.80914733</v>
          </cell>
          <cell r="L291">
            <v>456</v>
          </cell>
          <cell r="M291">
            <v>459</v>
          </cell>
          <cell r="N291">
            <v>94.44</v>
          </cell>
          <cell r="O291">
            <v>73.3105882352941</v>
          </cell>
          <cell r="P291">
            <v>450</v>
          </cell>
          <cell r="Q291">
            <v>441</v>
          </cell>
          <cell r="R291">
            <v>21</v>
          </cell>
          <cell r="S291">
            <v>25</v>
          </cell>
          <cell r="T291">
            <v>4</v>
          </cell>
          <cell r="U291">
            <v>6</v>
          </cell>
          <cell r="V291">
            <v>15</v>
          </cell>
          <cell r="W291">
            <v>36</v>
          </cell>
          <cell r="X291">
            <v>-0.02</v>
          </cell>
        </row>
        <row r="292">
          <cell r="B292">
            <v>10931</v>
          </cell>
          <cell r="C292" t="str">
            <v>姜孝杨</v>
          </cell>
          <cell r="D292">
            <v>365</v>
          </cell>
          <cell r="E292" t="str">
            <v>光华村街店</v>
          </cell>
          <cell r="F292" t="str">
            <v>西北片区</v>
          </cell>
          <cell r="G292">
            <v>2.8</v>
          </cell>
          <cell r="H292">
            <v>6.319376</v>
          </cell>
          <cell r="I292">
            <v>5.473718</v>
          </cell>
          <cell r="J292">
            <v>1.92964567016174</v>
          </cell>
          <cell r="K292">
            <v>1.52988173</v>
          </cell>
          <cell r="L292">
            <v>766</v>
          </cell>
          <cell r="M292">
            <v>689</v>
          </cell>
          <cell r="N292">
            <v>82.48</v>
          </cell>
          <cell r="O292">
            <v>79.4443831640058</v>
          </cell>
          <cell r="P292">
            <v>565</v>
          </cell>
          <cell r="Q292">
            <v>554</v>
          </cell>
          <cell r="R292">
            <v>25</v>
          </cell>
          <cell r="S292">
            <v>29</v>
          </cell>
          <cell r="T292">
            <v>4</v>
          </cell>
          <cell r="U292">
            <v>6</v>
          </cell>
          <cell r="V292">
            <v>17</v>
          </cell>
          <cell r="W292">
            <v>36</v>
          </cell>
          <cell r="X292">
            <v>-0.0194690265486726</v>
          </cell>
        </row>
        <row r="293">
          <cell r="B293">
            <v>7011</v>
          </cell>
          <cell r="C293" t="str">
            <v>杨平</v>
          </cell>
          <cell r="D293">
            <v>721</v>
          </cell>
          <cell r="E293" t="str">
            <v>邛崃洪川小区店</v>
          </cell>
          <cell r="F293" t="str">
            <v>邛崃片区</v>
          </cell>
          <cell r="G293">
            <v>8</v>
          </cell>
          <cell r="H293">
            <v>7.114674</v>
          </cell>
          <cell r="I293">
            <v>5.295307</v>
          </cell>
          <cell r="J293">
            <v>1.96874092515997</v>
          </cell>
          <cell r="K293">
            <v>1.56121868</v>
          </cell>
          <cell r="L293">
            <v>983</v>
          </cell>
          <cell r="M293">
            <v>849</v>
          </cell>
          <cell r="N293">
            <v>72.38</v>
          </cell>
          <cell r="O293">
            <v>62.3711071849234</v>
          </cell>
          <cell r="P293">
            <v>677</v>
          </cell>
          <cell r="Q293">
            <v>667</v>
          </cell>
          <cell r="R293">
            <v>28</v>
          </cell>
          <cell r="S293">
            <v>30</v>
          </cell>
          <cell r="T293">
            <v>2</v>
          </cell>
          <cell r="U293">
            <v>6</v>
          </cell>
          <cell r="V293">
            <v>16</v>
          </cell>
          <cell r="W293">
            <v>36</v>
          </cell>
          <cell r="X293">
            <v>-0.0147710487444609</v>
          </cell>
        </row>
        <row r="294">
          <cell r="B294">
            <v>6123</v>
          </cell>
          <cell r="C294" t="str">
            <v>王芳</v>
          </cell>
          <cell r="D294">
            <v>546</v>
          </cell>
          <cell r="E294" t="str">
            <v>榕声路店</v>
          </cell>
          <cell r="F294" t="str">
            <v>东南片区</v>
          </cell>
          <cell r="G294">
            <v>8.6</v>
          </cell>
          <cell r="H294">
            <v>6.666768</v>
          </cell>
          <cell r="I294">
            <v>6.386269</v>
          </cell>
          <cell r="J294">
            <v>1.75595997811451</v>
          </cell>
          <cell r="K294">
            <v>1.69906282</v>
          </cell>
          <cell r="L294">
            <v>953</v>
          </cell>
          <cell r="M294">
            <v>1155</v>
          </cell>
          <cell r="N294">
            <v>69.83</v>
          </cell>
          <cell r="O294">
            <v>55.2923722943723</v>
          </cell>
          <cell r="P294">
            <v>637</v>
          </cell>
          <cell r="Q294">
            <v>791</v>
          </cell>
          <cell r="R294">
            <v>29</v>
          </cell>
          <cell r="S294">
            <v>30</v>
          </cell>
          <cell r="T294">
            <v>1</v>
          </cell>
          <cell r="U294">
            <v>6</v>
          </cell>
          <cell r="V294">
            <v>-148</v>
          </cell>
          <cell r="W294">
            <v>0</v>
          </cell>
          <cell r="X294">
            <v>0.241758241758242</v>
          </cell>
        </row>
        <row r="295">
          <cell r="B295">
            <v>10849</v>
          </cell>
          <cell r="C295" t="str">
            <v>熊琴</v>
          </cell>
          <cell r="D295">
            <v>546</v>
          </cell>
          <cell r="E295" t="str">
            <v>榕声路店</v>
          </cell>
          <cell r="F295" t="str">
            <v>东南片区</v>
          </cell>
          <cell r="G295">
            <v>2.6</v>
          </cell>
          <cell r="H295">
            <v>6.582126</v>
          </cell>
          <cell r="I295">
            <v>7.431654</v>
          </cell>
          <cell r="J295">
            <v>2.12433852545456</v>
          </cell>
          <cell r="K295">
            <v>2.18567469</v>
          </cell>
          <cell r="L295">
            <v>1017</v>
          </cell>
          <cell r="M295">
            <v>1197</v>
          </cell>
          <cell r="N295">
            <v>64.71</v>
          </cell>
          <cell r="O295">
            <v>62.085664160401</v>
          </cell>
          <cell r="P295">
            <v>639</v>
          </cell>
          <cell r="Q295">
            <v>783</v>
          </cell>
          <cell r="R295">
            <v>25</v>
          </cell>
          <cell r="S295">
            <v>31</v>
          </cell>
          <cell r="T295">
            <v>6</v>
          </cell>
          <cell r="U295">
            <v>6</v>
          </cell>
          <cell r="V295">
            <v>-138</v>
          </cell>
          <cell r="W295">
            <v>0</v>
          </cell>
          <cell r="X295">
            <v>0.225352112676056</v>
          </cell>
        </row>
        <row r="296">
          <cell r="B296">
            <v>11872</v>
          </cell>
          <cell r="C296" t="str">
            <v>牟鑫阳</v>
          </cell>
          <cell r="D296">
            <v>517</v>
          </cell>
          <cell r="E296" t="str">
            <v>青羊区北东街店</v>
          </cell>
          <cell r="F296" t="str">
            <v>城中片区</v>
          </cell>
          <cell r="G296">
            <v>0.5</v>
          </cell>
          <cell r="H296">
            <v>14.274758</v>
          </cell>
          <cell r="I296">
            <v>11.321316</v>
          </cell>
          <cell r="J296">
            <v>3.26018915224158</v>
          </cell>
          <cell r="K296">
            <v>2.51927548</v>
          </cell>
          <cell r="L296">
            <v>1367</v>
          </cell>
          <cell r="M296">
            <v>970</v>
          </cell>
          <cell r="N296">
            <v>104.29</v>
          </cell>
          <cell r="O296">
            <v>116.714597938144</v>
          </cell>
          <cell r="P296">
            <v>593</v>
          </cell>
          <cell r="Q296">
            <v>562</v>
          </cell>
          <cell r="R296">
            <v>26</v>
          </cell>
          <cell r="S296">
            <v>27</v>
          </cell>
          <cell r="T296">
            <v>1</v>
          </cell>
          <cell r="U296">
            <v>12</v>
          </cell>
          <cell r="V296">
            <v>43</v>
          </cell>
          <cell r="W296">
            <v>36</v>
          </cell>
          <cell r="X296">
            <v>-0.0522765598650927</v>
          </cell>
        </row>
        <row r="297">
          <cell r="B297">
            <v>12437</v>
          </cell>
          <cell r="C297" t="str">
            <v>夏燕</v>
          </cell>
          <cell r="D297">
            <v>546</v>
          </cell>
          <cell r="E297" t="str">
            <v>榕声路店</v>
          </cell>
          <cell r="F297" t="str">
            <v>东南片区</v>
          </cell>
          <cell r="G297">
            <v>0.421274606798587</v>
          </cell>
          <cell r="H297">
            <v>1.842279</v>
          </cell>
          <cell r="I297">
            <v>0.73458</v>
          </cell>
          <cell r="J297">
            <v>0.611832476127</v>
          </cell>
          <cell r="K297">
            <v>0.18476125</v>
          </cell>
          <cell r="L297">
            <v>505</v>
          </cell>
          <cell r="M297">
            <v>220</v>
          </cell>
          <cell r="N297">
            <v>36.4</v>
          </cell>
          <cell r="O297">
            <v>33.39</v>
          </cell>
          <cell r="P297">
            <v>350</v>
          </cell>
          <cell r="Q297">
            <v>212</v>
          </cell>
          <cell r="R297">
            <v>26</v>
          </cell>
          <cell r="S297">
            <v>16</v>
          </cell>
          <cell r="T297">
            <v>-10</v>
          </cell>
          <cell r="U297">
            <v>12</v>
          </cell>
          <cell r="V297">
            <v>15.3846153846154</v>
          </cell>
          <cell r="W297">
            <v>36</v>
          </cell>
          <cell r="X297">
            <v>-0.394285714285714</v>
          </cell>
        </row>
        <row r="298">
          <cell r="B298">
            <v>12227</v>
          </cell>
          <cell r="C298" t="str">
            <v>刁文芳</v>
          </cell>
          <cell r="D298">
            <v>546</v>
          </cell>
          <cell r="E298" t="str">
            <v>榕声路店</v>
          </cell>
          <cell r="F298" t="str">
            <v>东南片区</v>
          </cell>
          <cell r="G298">
            <v>0.651411593099956</v>
          </cell>
          <cell r="H298">
            <v>2.720884</v>
          </cell>
          <cell r="I298">
            <v>0.363497</v>
          </cell>
          <cell r="J298">
            <v>0.957571742131964</v>
          </cell>
          <cell r="K298">
            <v>0.10062465</v>
          </cell>
          <cell r="L298">
            <v>580</v>
          </cell>
          <cell r="M298">
            <v>69</v>
          </cell>
          <cell r="N298">
            <v>46.99</v>
          </cell>
          <cell r="O298">
            <v>52.6807246376812</v>
          </cell>
          <cell r="P298">
            <v>418</v>
          </cell>
          <cell r="Q298">
            <v>85</v>
          </cell>
          <cell r="R298">
            <v>26</v>
          </cell>
          <cell r="S298">
            <v>7</v>
          </cell>
          <cell r="T298">
            <v>-19</v>
          </cell>
          <cell r="U298">
            <v>12</v>
          </cell>
          <cell r="V298">
            <v>39.5384615384615</v>
          </cell>
          <cell r="W298">
            <v>36</v>
          </cell>
          <cell r="X298">
            <v>-0.796650717703349</v>
          </cell>
        </row>
        <row r="299">
          <cell r="B299">
            <v>12211</v>
          </cell>
          <cell r="C299" t="str">
            <v>曾巧玲</v>
          </cell>
          <cell r="D299">
            <v>546</v>
          </cell>
          <cell r="E299" t="str">
            <v>榕声路店</v>
          </cell>
          <cell r="F299" t="str">
            <v>东南片区</v>
          </cell>
          <cell r="G299">
            <v>0.651411593099956</v>
          </cell>
          <cell r="H299">
            <v>2.881761</v>
          </cell>
          <cell r="I299">
            <v>0.348781</v>
          </cell>
          <cell r="J299">
            <v>0.857318978400029</v>
          </cell>
          <cell r="K299">
            <v>0.0894083</v>
          </cell>
          <cell r="L299">
            <v>481</v>
          </cell>
          <cell r="M299">
            <v>57</v>
          </cell>
          <cell r="N299">
            <v>59.91</v>
          </cell>
          <cell r="O299">
            <v>61.189649122807</v>
          </cell>
          <cell r="P299">
            <v>391</v>
          </cell>
          <cell r="Q299">
            <v>82</v>
          </cell>
          <cell r="R299">
            <v>27</v>
          </cell>
          <cell r="S299">
            <v>6</v>
          </cell>
          <cell r="T299">
            <v>-21</v>
          </cell>
          <cell r="U299">
            <v>12</v>
          </cell>
          <cell r="V299">
            <v>16.8888888888889</v>
          </cell>
          <cell r="W299">
            <v>36</v>
          </cell>
          <cell r="X299">
            <v>-0.790281329923274</v>
          </cell>
        </row>
        <row r="300">
          <cell r="B300">
            <v>7050</v>
          </cell>
          <cell r="C300" t="str">
            <v>毛静静</v>
          </cell>
          <cell r="D300">
            <v>545</v>
          </cell>
          <cell r="E300" t="str">
            <v>龙潭西路店</v>
          </cell>
          <cell r="F300" t="str">
            <v>东南片区</v>
          </cell>
          <cell r="G300">
            <v>8</v>
          </cell>
          <cell r="H300">
            <v>0.126517</v>
          </cell>
          <cell r="I300">
            <v>0.931683</v>
          </cell>
          <cell r="J300">
            <v>-0.003506</v>
          </cell>
          <cell r="K300">
            <v>0.29842284</v>
          </cell>
          <cell r="L300">
            <v>68</v>
          </cell>
          <cell r="M300">
            <v>177</v>
          </cell>
          <cell r="N300">
            <v>18.61</v>
          </cell>
          <cell r="O300">
            <v>52.6374576271186</v>
          </cell>
          <cell r="P300">
            <v>65</v>
          </cell>
          <cell r="Q300">
            <v>203</v>
          </cell>
          <cell r="R300">
            <v>22</v>
          </cell>
          <cell r="S300">
            <v>28</v>
          </cell>
          <cell r="T300">
            <v>6</v>
          </cell>
          <cell r="U300">
            <v>6</v>
          </cell>
          <cell r="V300">
            <v>-132</v>
          </cell>
          <cell r="W300">
            <v>0</v>
          </cell>
          <cell r="X300">
            <v>2.12307692307692</v>
          </cell>
        </row>
        <row r="301">
          <cell r="B301">
            <v>12669</v>
          </cell>
          <cell r="C301" t="str">
            <v>李馨怡</v>
          </cell>
          <cell r="D301">
            <v>545</v>
          </cell>
          <cell r="E301" t="str">
            <v>龙潭西路店</v>
          </cell>
          <cell r="F301" t="str">
            <v>东南片区</v>
          </cell>
          <cell r="G301">
            <v>0.3</v>
          </cell>
          <cell r="H301">
            <v>2.62286</v>
          </cell>
          <cell r="I301">
            <v>2.724725</v>
          </cell>
          <cell r="J301">
            <v>0.781321294615332</v>
          </cell>
          <cell r="K301">
            <v>0.77109706</v>
          </cell>
          <cell r="L301">
            <v>497</v>
          </cell>
          <cell r="M301">
            <v>604</v>
          </cell>
          <cell r="N301">
            <v>52.77</v>
          </cell>
          <cell r="O301">
            <v>45.1113410596027</v>
          </cell>
          <cell r="P301">
            <v>375</v>
          </cell>
          <cell r="Q301">
            <v>477</v>
          </cell>
          <cell r="R301">
            <v>27</v>
          </cell>
          <cell r="S301">
            <v>30</v>
          </cell>
          <cell r="T301">
            <v>3</v>
          </cell>
          <cell r="U301">
            <v>0</v>
          </cell>
          <cell r="V301">
            <v>-102</v>
          </cell>
          <cell r="W301">
            <v>0</v>
          </cell>
          <cell r="X301">
            <v>0.272</v>
          </cell>
        </row>
        <row r="302">
          <cell r="B302">
            <v>11143</v>
          </cell>
          <cell r="C302" t="str">
            <v>张杰</v>
          </cell>
          <cell r="D302">
            <v>545</v>
          </cell>
          <cell r="E302" t="str">
            <v>龙潭西路店</v>
          </cell>
          <cell r="F302" t="str">
            <v>东南片区</v>
          </cell>
          <cell r="G302">
            <v>2.4</v>
          </cell>
          <cell r="H302">
            <v>3.399691</v>
          </cell>
          <cell r="I302">
            <v>3.479324</v>
          </cell>
          <cell r="J302">
            <v>0.913731522729969</v>
          </cell>
          <cell r="K302">
            <v>0.81863246</v>
          </cell>
          <cell r="L302">
            <v>572</v>
          </cell>
          <cell r="M302">
            <v>489</v>
          </cell>
          <cell r="N302">
            <v>59.44</v>
          </cell>
          <cell r="O302">
            <v>71.1518200408998</v>
          </cell>
          <cell r="P302">
            <v>451</v>
          </cell>
          <cell r="Q302">
            <v>426</v>
          </cell>
          <cell r="R302">
            <v>25</v>
          </cell>
          <cell r="S302">
            <v>27</v>
          </cell>
          <cell r="T302">
            <v>2</v>
          </cell>
          <cell r="U302">
            <v>6</v>
          </cell>
          <cell r="V302">
            <v>31</v>
          </cell>
          <cell r="W302">
            <v>36</v>
          </cell>
          <cell r="X302">
            <v>-0.0554323725055432</v>
          </cell>
        </row>
        <row r="303">
          <cell r="B303">
            <v>9320</v>
          </cell>
          <cell r="C303" t="str">
            <v>熊小玲</v>
          </cell>
          <cell r="D303">
            <v>539</v>
          </cell>
          <cell r="E303" t="str">
            <v>大邑子龙店</v>
          </cell>
          <cell r="F303" t="str">
            <v>大邑片区</v>
          </cell>
          <cell r="G303">
            <v>5.5</v>
          </cell>
          <cell r="H303">
            <v>8.07682</v>
          </cell>
          <cell r="I303">
            <v>7.956474</v>
          </cell>
          <cell r="J303">
            <v>2.20537164490403</v>
          </cell>
          <cell r="K303">
            <v>1.87576151</v>
          </cell>
          <cell r="L303">
            <v>1037</v>
          </cell>
          <cell r="M303">
            <v>1020</v>
          </cell>
          <cell r="N303">
            <v>77.89</v>
          </cell>
          <cell r="O303">
            <v>78.0046470588235</v>
          </cell>
          <cell r="P303">
            <v>761</v>
          </cell>
          <cell r="Q303">
            <v>777</v>
          </cell>
          <cell r="R303">
            <v>29</v>
          </cell>
          <cell r="S303">
            <v>30</v>
          </cell>
          <cell r="T303">
            <v>1</v>
          </cell>
          <cell r="U303">
            <v>6</v>
          </cell>
          <cell r="V303">
            <v>-10</v>
          </cell>
          <cell r="W303">
            <v>0</v>
          </cell>
          <cell r="X303">
            <v>0.0210249671484888</v>
          </cell>
        </row>
        <row r="304">
          <cell r="B304">
            <v>11459</v>
          </cell>
          <cell r="C304" t="str">
            <v>杨久会</v>
          </cell>
          <cell r="D304">
            <v>710</v>
          </cell>
          <cell r="E304" t="str">
            <v>都江堰问道西路</v>
          </cell>
          <cell r="F304" t="str">
            <v>城郊二片</v>
          </cell>
          <cell r="G304">
            <v>1.7</v>
          </cell>
          <cell r="H304">
            <v>3.920025</v>
          </cell>
          <cell r="I304">
            <v>3.254737</v>
          </cell>
          <cell r="J304">
            <v>1.27647147065</v>
          </cell>
          <cell r="K304">
            <v>0.92590016</v>
          </cell>
          <cell r="L304">
            <v>762</v>
          </cell>
          <cell r="M304">
            <v>676</v>
          </cell>
          <cell r="N304">
            <v>51.44</v>
          </cell>
          <cell r="O304">
            <v>48.1469970414201</v>
          </cell>
          <cell r="P304">
            <v>580</v>
          </cell>
          <cell r="Q304">
            <v>574</v>
          </cell>
          <cell r="R304">
            <v>28</v>
          </cell>
          <cell r="S304">
            <v>29</v>
          </cell>
          <cell r="T304">
            <v>1</v>
          </cell>
          <cell r="U304">
            <v>8</v>
          </cell>
          <cell r="V304">
            <v>14</v>
          </cell>
          <cell r="W304">
            <v>40</v>
          </cell>
          <cell r="X304">
            <v>-0.0103448275862069</v>
          </cell>
        </row>
        <row r="305">
          <cell r="B305">
            <v>4024</v>
          </cell>
          <cell r="C305" t="str">
            <v>向海英</v>
          </cell>
          <cell r="D305">
            <v>517</v>
          </cell>
          <cell r="E305" t="str">
            <v>青羊区北东街店</v>
          </cell>
          <cell r="F305" t="str">
            <v>城中片区</v>
          </cell>
          <cell r="G305">
            <v>16.7</v>
          </cell>
          <cell r="H305">
            <v>14.687049</v>
          </cell>
          <cell r="I305">
            <v>11.56429</v>
          </cell>
          <cell r="J305">
            <v>3.0921724589009</v>
          </cell>
          <cell r="K305">
            <v>2.37770134</v>
          </cell>
          <cell r="L305">
            <v>1104</v>
          </cell>
          <cell r="M305">
            <v>888</v>
          </cell>
          <cell r="N305">
            <v>132.81</v>
          </cell>
          <cell r="O305">
            <v>130.228490990991</v>
          </cell>
          <cell r="P305">
            <v>476</v>
          </cell>
          <cell r="Q305">
            <v>552</v>
          </cell>
          <cell r="R305">
            <v>26</v>
          </cell>
          <cell r="S305">
            <v>26</v>
          </cell>
          <cell r="T305">
            <v>0</v>
          </cell>
          <cell r="U305">
            <v>6</v>
          </cell>
          <cell r="V305">
            <v>-70</v>
          </cell>
          <cell r="W305">
            <v>0</v>
          </cell>
          <cell r="X305">
            <v>0.159663865546218</v>
          </cell>
        </row>
        <row r="306">
          <cell r="B306">
            <v>4022</v>
          </cell>
          <cell r="C306" t="str">
            <v>罗纬</v>
          </cell>
          <cell r="D306">
            <v>517</v>
          </cell>
          <cell r="E306" t="str">
            <v>青羊区北东街店</v>
          </cell>
          <cell r="F306" t="str">
            <v>城中片区</v>
          </cell>
          <cell r="G306">
            <v>2.4</v>
          </cell>
          <cell r="H306">
            <v>13.359047</v>
          </cell>
          <cell r="I306">
            <v>10.347359</v>
          </cell>
          <cell r="J306">
            <v>2.93661615592996</v>
          </cell>
          <cell r="K306">
            <v>2.38485939</v>
          </cell>
          <cell r="L306">
            <v>1252</v>
          </cell>
          <cell r="M306">
            <v>1014</v>
          </cell>
          <cell r="N306">
            <v>106.7</v>
          </cell>
          <cell r="O306">
            <v>102.044960552268</v>
          </cell>
          <cell r="P306">
            <v>555</v>
          </cell>
          <cell r="Q306">
            <v>630</v>
          </cell>
          <cell r="R306">
            <v>28</v>
          </cell>
          <cell r="S306">
            <v>29</v>
          </cell>
          <cell r="T306">
            <v>1</v>
          </cell>
          <cell r="U306">
            <v>6</v>
          </cell>
          <cell r="V306">
            <v>-69</v>
          </cell>
          <cell r="W306">
            <v>0</v>
          </cell>
          <cell r="X306">
            <v>0.135135135135135</v>
          </cell>
        </row>
        <row r="307">
          <cell r="B307">
            <v>12230</v>
          </cell>
          <cell r="C307" t="str">
            <v>范文静</v>
          </cell>
          <cell r="D307">
            <v>517</v>
          </cell>
          <cell r="E307" t="str">
            <v>青羊区北东街店</v>
          </cell>
          <cell r="F307" t="str">
            <v>城中片区</v>
          </cell>
          <cell r="G307">
            <v>0.7</v>
          </cell>
          <cell r="H307">
            <v>13.675724</v>
          </cell>
          <cell r="I307">
            <v>10.88027</v>
          </cell>
          <cell r="J307">
            <v>3.10163891036174</v>
          </cell>
          <cell r="K307">
            <v>2.35919764</v>
          </cell>
          <cell r="L307">
            <v>1263</v>
          </cell>
          <cell r="M307">
            <v>960</v>
          </cell>
          <cell r="N307">
            <v>108.3</v>
          </cell>
          <cell r="O307">
            <v>113.336145833333</v>
          </cell>
          <cell r="P307">
            <v>566</v>
          </cell>
          <cell r="Q307">
            <v>593</v>
          </cell>
          <cell r="R307">
            <v>25</v>
          </cell>
          <cell r="S307">
            <v>28</v>
          </cell>
          <cell r="T307">
            <v>3</v>
          </cell>
          <cell r="U307">
            <v>12</v>
          </cell>
          <cell r="V307">
            <v>-15</v>
          </cell>
          <cell r="W307">
            <v>0</v>
          </cell>
          <cell r="X307">
            <v>0.0477031802120141</v>
          </cell>
        </row>
        <row r="308">
          <cell r="B308">
            <v>11486</v>
          </cell>
          <cell r="C308" t="str">
            <v>苟俊驰</v>
          </cell>
          <cell r="D308">
            <v>709</v>
          </cell>
          <cell r="E308" t="str">
            <v>新都马超东路</v>
          </cell>
          <cell r="F308" t="str">
            <v>西北片区</v>
          </cell>
          <cell r="G308">
            <v>1.7</v>
          </cell>
          <cell r="H308">
            <v>8.414407</v>
          </cell>
          <cell r="I308">
            <v>7.064569</v>
          </cell>
          <cell r="J308">
            <v>2.44419028272006</v>
          </cell>
          <cell r="K308">
            <v>1.68216727</v>
          </cell>
          <cell r="L308">
            <v>1447</v>
          </cell>
          <cell r="M308">
            <v>1224</v>
          </cell>
          <cell r="N308">
            <v>58.15</v>
          </cell>
          <cell r="O308">
            <v>57.7170669934641</v>
          </cell>
          <cell r="P308">
            <v>837</v>
          </cell>
          <cell r="Q308">
            <v>829</v>
          </cell>
          <cell r="R308">
            <v>27</v>
          </cell>
          <cell r="S308">
            <v>29</v>
          </cell>
          <cell r="T308">
            <v>2</v>
          </cell>
          <cell r="U308">
            <v>8</v>
          </cell>
          <cell r="V308">
            <v>16</v>
          </cell>
          <cell r="W308">
            <v>40</v>
          </cell>
          <cell r="X308">
            <v>-0.00955794504181601</v>
          </cell>
        </row>
        <row r="309">
          <cell r="B309">
            <v>9328</v>
          </cell>
          <cell r="C309" t="str">
            <v>黄雨</v>
          </cell>
          <cell r="D309">
            <v>740</v>
          </cell>
          <cell r="E309" t="str">
            <v>华康路店</v>
          </cell>
          <cell r="F309" t="str">
            <v>东南片区</v>
          </cell>
          <cell r="G309">
            <v>4.5</v>
          </cell>
          <cell r="H309">
            <v>5.675863</v>
          </cell>
          <cell r="I309">
            <v>4.297477</v>
          </cell>
          <cell r="J309">
            <v>1.66702270532992</v>
          </cell>
          <cell r="K309">
            <v>1.25259385</v>
          </cell>
          <cell r="L309">
            <v>1031</v>
          </cell>
          <cell r="M309">
            <v>863</v>
          </cell>
          <cell r="N309">
            <v>55.05</v>
          </cell>
          <cell r="O309">
            <v>49.7969524913094</v>
          </cell>
          <cell r="P309">
            <v>631</v>
          </cell>
          <cell r="Q309">
            <v>625</v>
          </cell>
          <cell r="R309">
            <v>26</v>
          </cell>
          <cell r="S309">
            <v>28</v>
          </cell>
          <cell r="T309">
            <v>2</v>
          </cell>
          <cell r="U309">
            <v>6</v>
          </cell>
          <cell r="V309">
            <v>12</v>
          </cell>
          <cell r="W309">
            <v>36</v>
          </cell>
          <cell r="X309">
            <v>-0.00950871632329636</v>
          </cell>
        </row>
        <row r="310">
          <cell r="B310">
            <v>12505</v>
          </cell>
          <cell r="C310" t="str">
            <v>曾蕾蕾</v>
          </cell>
          <cell r="D310">
            <v>517</v>
          </cell>
          <cell r="E310" t="str">
            <v>青羊区北东街店</v>
          </cell>
          <cell r="F310" t="str">
            <v>城中片区</v>
          </cell>
          <cell r="G310">
            <v>0.5</v>
          </cell>
          <cell r="H310">
            <v>8.749511</v>
          </cell>
          <cell r="I310">
            <v>5.904534</v>
          </cell>
          <cell r="J310">
            <v>2.75954513126899</v>
          </cell>
          <cell r="K310">
            <v>1.70394603</v>
          </cell>
          <cell r="L310">
            <v>1260</v>
          </cell>
          <cell r="M310">
            <v>1011</v>
          </cell>
          <cell r="N310">
            <v>69.44</v>
          </cell>
          <cell r="O310">
            <v>58.4029080118694</v>
          </cell>
          <cell r="P310">
            <v>612</v>
          </cell>
          <cell r="Q310">
            <v>591</v>
          </cell>
          <cell r="R310">
            <v>26</v>
          </cell>
          <cell r="S310">
            <v>26</v>
          </cell>
          <cell r="T310">
            <v>0</v>
          </cell>
          <cell r="U310">
            <v>12</v>
          </cell>
          <cell r="V310">
            <v>33</v>
          </cell>
          <cell r="W310">
            <v>36</v>
          </cell>
          <cell r="X310">
            <v>-0.0343137254901961</v>
          </cell>
        </row>
        <row r="311">
          <cell r="B311">
            <v>11986</v>
          </cell>
          <cell r="C311" t="str">
            <v>李莎</v>
          </cell>
          <cell r="D311">
            <v>515</v>
          </cell>
          <cell r="E311" t="str">
            <v>崔家店</v>
          </cell>
          <cell r="F311" t="str">
            <v>城中片区</v>
          </cell>
          <cell r="G311">
            <v>1.1</v>
          </cell>
          <cell r="H311">
            <v>0.008379</v>
          </cell>
          <cell r="I311">
            <v>1.36003</v>
          </cell>
          <cell r="J311">
            <v>0.000599</v>
          </cell>
          <cell r="K311">
            <v>0.30401186</v>
          </cell>
          <cell r="L311">
            <v>2</v>
          </cell>
          <cell r="M311">
            <v>341</v>
          </cell>
          <cell r="N311">
            <v>41.9</v>
          </cell>
          <cell r="O311">
            <v>39.88357771261</v>
          </cell>
          <cell r="P311">
            <v>3</v>
          </cell>
          <cell r="Q311">
            <v>304</v>
          </cell>
          <cell r="R311">
            <v>2</v>
          </cell>
          <cell r="S311">
            <v>19</v>
          </cell>
          <cell r="T311">
            <v>17</v>
          </cell>
          <cell r="U311">
            <v>8</v>
          </cell>
          <cell r="V311">
            <v>-293</v>
          </cell>
          <cell r="W311">
            <v>0</v>
          </cell>
          <cell r="X311">
            <v>100.333333333333</v>
          </cell>
        </row>
        <row r="312">
          <cell r="B312">
            <v>11051</v>
          </cell>
          <cell r="C312" t="str">
            <v>黄梅</v>
          </cell>
          <cell r="D312">
            <v>750</v>
          </cell>
          <cell r="E312" t="str">
            <v>成汉南路店</v>
          </cell>
          <cell r="F312" t="str">
            <v>东南片区</v>
          </cell>
          <cell r="G312">
            <v>2.6</v>
          </cell>
          <cell r="H312">
            <v>15.569058</v>
          </cell>
          <cell r="I312">
            <v>11.637493</v>
          </cell>
          <cell r="J312">
            <v>4.98110363769229</v>
          </cell>
          <cell r="K312">
            <v>3.31037664</v>
          </cell>
          <cell r="L312">
            <v>1418</v>
          </cell>
          <cell r="M312">
            <v>1193</v>
          </cell>
          <cell r="N312">
            <v>109.8</v>
          </cell>
          <cell r="O312">
            <v>97.5481391450126</v>
          </cell>
          <cell r="P312">
            <v>788</v>
          </cell>
          <cell r="Q312">
            <v>757</v>
          </cell>
          <cell r="R312">
            <v>28</v>
          </cell>
          <cell r="S312">
            <v>27</v>
          </cell>
          <cell r="T312">
            <v>-1</v>
          </cell>
          <cell r="U312">
            <v>6</v>
          </cell>
          <cell r="V312">
            <v>37</v>
          </cell>
          <cell r="W312">
            <v>36</v>
          </cell>
          <cell r="X312">
            <v>-0.0393401015228426</v>
          </cell>
        </row>
        <row r="313">
          <cell r="B313">
            <v>11987</v>
          </cell>
          <cell r="C313" t="str">
            <v>熊祎</v>
          </cell>
          <cell r="D313">
            <v>738</v>
          </cell>
          <cell r="E313" t="str">
            <v>都江堰蒲阳路店</v>
          </cell>
          <cell r="F313" t="str">
            <v>城郊二片</v>
          </cell>
          <cell r="G313">
            <v>1.1</v>
          </cell>
          <cell r="H313">
            <v>3.492343</v>
          </cell>
          <cell r="I313">
            <v>2.446747</v>
          </cell>
          <cell r="J313">
            <v>1.03332495355199</v>
          </cell>
          <cell r="K313">
            <v>0.58047957</v>
          </cell>
          <cell r="L313">
            <v>519</v>
          </cell>
          <cell r="M313">
            <v>416</v>
          </cell>
          <cell r="N313">
            <v>67.29</v>
          </cell>
          <cell r="O313">
            <v>58.8160336538462</v>
          </cell>
          <cell r="P313">
            <v>455</v>
          </cell>
          <cell r="Q313">
            <v>437</v>
          </cell>
          <cell r="R313">
            <v>27</v>
          </cell>
          <cell r="S313">
            <v>25</v>
          </cell>
          <cell r="T313">
            <v>-2</v>
          </cell>
          <cell r="U313">
            <v>8</v>
          </cell>
          <cell r="V313">
            <v>26</v>
          </cell>
          <cell r="W313">
            <v>0</v>
          </cell>
          <cell r="X313">
            <v>-0.0395604395604396</v>
          </cell>
        </row>
        <row r="314">
          <cell r="B314">
            <v>10650</v>
          </cell>
          <cell r="C314" t="str">
            <v>兰新喻</v>
          </cell>
          <cell r="D314">
            <v>712</v>
          </cell>
          <cell r="E314" t="str">
            <v>成华区华泰路</v>
          </cell>
          <cell r="F314" t="str">
            <v>东南片区</v>
          </cell>
          <cell r="G314">
            <v>3.6</v>
          </cell>
          <cell r="H314">
            <v>6.168717</v>
          </cell>
          <cell r="I314">
            <v>3.930457</v>
          </cell>
          <cell r="J314">
            <v>2.04797005077005</v>
          </cell>
          <cell r="K314">
            <v>1.05316553</v>
          </cell>
          <cell r="L314">
            <v>941</v>
          </cell>
          <cell r="M314">
            <v>642</v>
          </cell>
          <cell r="N314">
            <v>65.36</v>
          </cell>
          <cell r="O314">
            <v>61.2220716510903</v>
          </cell>
          <cell r="P314">
            <v>657</v>
          </cell>
          <cell r="Q314">
            <v>536</v>
          </cell>
          <cell r="R314">
            <v>27</v>
          </cell>
          <cell r="S314">
            <v>26</v>
          </cell>
          <cell r="T314">
            <v>-1</v>
          </cell>
          <cell r="U314">
            <v>6</v>
          </cell>
          <cell r="V314">
            <v>127</v>
          </cell>
          <cell r="W314">
            <v>72</v>
          </cell>
          <cell r="X314">
            <v>-0.184170471841705</v>
          </cell>
        </row>
        <row r="315">
          <cell r="B315">
            <v>12744</v>
          </cell>
          <cell r="C315" t="str">
            <v>陈亭亭</v>
          </cell>
          <cell r="D315">
            <v>514</v>
          </cell>
          <cell r="E315" t="str">
            <v>新津邓双店</v>
          </cell>
          <cell r="F315" t="str">
            <v>新津片区</v>
          </cell>
          <cell r="G315">
            <v>0.1</v>
          </cell>
          <cell r="H315">
            <v>2.848928</v>
          </cell>
          <cell r="I315">
            <v>4.615654</v>
          </cell>
          <cell r="J315">
            <v>0.742362196641991</v>
          </cell>
          <cell r="K315">
            <v>1.09558172</v>
          </cell>
          <cell r="L315">
            <v>669</v>
          </cell>
          <cell r="M315">
            <v>1026</v>
          </cell>
          <cell r="N315">
            <v>42.58</v>
          </cell>
          <cell r="O315">
            <v>44.9868810916179</v>
          </cell>
          <cell r="P315">
            <v>482</v>
          </cell>
          <cell r="Q315">
            <v>671</v>
          </cell>
          <cell r="R315">
            <v>22</v>
          </cell>
          <cell r="S315">
            <v>29</v>
          </cell>
          <cell r="T315">
            <v>7</v>
          </cell>
          <cell r="U315">
            <v>0</v>
          </cell>
          <cell r="V315">
            <v>-189</v>
          </cell>
          <cell r="W315">
            <v>0</v>
          </cell>
          <cell r="X315">
            <v>0.392116182572614</v>
          </cell>
        </row>
        <row r="316">
          <cell r="B316">
            <v>12338</v>
          </cell>
          <cell r="C316" t="str">
            <v>张飘</v>
          </cell>
          <cell r="D316">
            <v>514</v>
          </cell>
          <cell r="E316" t="str">
            <v>新津邓双店</v>
          </cell>
          <cell r="F316" t="str">
            <v>新津片区</v>
          </cell>
          <cell r="G316">
            <v>0.6</v>
          </cell>
          <cell r="H316">
            <v>5.417072</v>
          </cell>
          <cell r="I316">
            <v>5.117956</v>
          </cell>
          <cell r="J316">
            <v>1.65804869363041</v>
          </cell>
          <cell r="K316">
            <v>1.32476005</v>
          </cell>
          <cell r="L316">
            <v>1020</v>
          </cell>
          <cell r="M316">
            <v>967</v>
          </cell>
          <cell r="N316">
            <v>53.11</v>
          </cell>
          <cell r="O316">
            <v>52.9261220268873</v>
          </cell>
          <cell r="P316">
            <v>709</v>
          </cell>
          <cell r="Q316">
            <v>737</v>
          </cell>
          <cell r="R316">
            <v>28</v>
          </cell>
          <cell r="S316">
            <v>28</v>
          </cell>
          <cell r="T316">
            <v>0</v>
          </cell>
          <cell r="U316">
            <v>12</v>
          </cell>
          <cell r="V316">
            <v>-16</v>
          </cell>
          <cell r="W316">
            <v>0</v>
          </cell>
          <cell r="X316">
            <v>0.0394922425952045</v>
          </cell>
        </row>
        <row r="317">
          <cell r="B317">
            <v>4330</v>
          </cell>
          <cell r="C317" t="str">
            <v>郑红艳</v>
          </cell>
          <cell r="D317">
            <v>514</v>
          </cell>
          <cell r="E317" t="str">
            <v>新津邓双店</v>
          </cell>
          <cell r="F317" t="str">
            <v>新津片区</v>
          </cell>
          <cell r="G317">
            <v>9.9</v>
          </cell>
          <cell r="H317">
            <v>6.786746</v>
          </cell>
          <cell r="I317">
            <v>5.660498</v>
          </cell>
          <cell r="J317">
            <v>1.75917290143144</v>
          </cell>
          <cell r="K317">
            <v>1.35913828</v>
          </cell>
          <cell r="L317">
            <v>1137</v>
          </cell>
          <cell r="M317">
            <v>1102</v>
          </cell>
          <cell r="N317">
            <v>59.62</v>
          </cell>
          <cell r="O317">
            <v>51.3656805807623</v>
          </cell>
          <cell r="P317">
            <v>775</v>
          </cell>
          <cell r="Q317">
            <v>781</v>
          </cell>
          <cell r="R317">
            <v>28</v>
          </cell>
          <cell r="S317">
            <v>31</v>
          </cell>
          <cell r="T317">
            <v>3</v>
          </cell>
          <cell r="U317">
            <v>6</v>
          </cell>
          <cell r="V317">
            <v>0</v>
          </cell>
          <cell r="W317">
            <v>0</v>
          </cell>
          <cell r="X317">
            <v>0.00774193548387097</v>
          </cell>
        </row>
        <row r="318">
          <cell r="B318">
            <v>12479</v>
          </cell>
          <cell r="C318" t="str">
            <v>陈浩宇</v>
          </cell>
          <cell r="D318">
            <v>102565</v>
          </cell>
          <cell r="E318" t="str">
            <v>佳灵路店</v>
          </cell>
          <cell r="F318" t="str">
            <v>西北片区</v>
          </cell>
          <cell r="G318">
            <v>0.5</v>
          </cell>
          <cell r="H318">
            <v>2.211812</v>
          </cell>
          <cell r="I318">
            <v>1.672469</v>
          </cell>
          <cell r="J318">
            <v>0.498332122639979</v>
          </cell>
          <cell r="K318">
            <v>0.37674321</v>
          </cell>
          <cell r="L318">
            <v>657</v>
          </cell>
          <cell r="M318">
            <v>504</v>
          </cell>
          <cell r="N318">
            <v>33.38</v>
          </cell>
          <cell r="O318">
            <v>33.1839087301587</v>
          </cell>
          <cell r="P318">
            <v>434</v>
          </cell>
          <cell r="Q318">
            <v>418</v>
          </cell>
          <cell r="R318">
            <v>25</v>
          </cell>
          <cell r="S318">
            <v>26</v>
          </cell>
          <cell r="T318">
            <v>1</v>
          </cell>
          <cell r="U318">
            <v>12</v>
          </cell>
          <cell r="V318">
            <v>28</v>
          </cell>
          <cell r="W318">
            <v>18</v>
          </cell>
          <cell r="X318">
            <v>-0.0368663594470046</v>
          </cell>
        </row>
        <row r="319">
          <cell r="B319">
            <v>12217</v>
          </cell>
          <cell r="C319" t="str">
            <v>王琴</v>
          </cell>
          <cell r="D319">
            <v>513</v>
          </cell>
          <cell r="E319" t="str">
            <v>顺和街店</v>
          </cell>
          <cell r="F319" t="str">
            <v>西北片区</v>
          </cell>
          <cell r="G319">
            <v>0.651411593099956</v>
          </cell>
          <cell r="H319">
            <v>4.368933</v>
          </cell>
          <cell r="I319">
            <v>1.400067</v>
          </cell>
          <cell r="J319">
            <v>1.33510032131899</v>
          </cell>
          <cell r="K319">
            <v>0.43904215</v>
          </cell>
          <cell r="L319">
            <v>776</v>
          </cell>
          <cell r="M319">
            <v>251</v>
          </cell>
          <cell r="N319">
            <v>56.3</v>
          </cell>
          <cell r="O319">
            <v>55.7795617529881</v>
          </cell>
          <cell r="P319">
            <v>478</v>
          </cell>
          <cell r="Q319">
            <v>248</v>
          </cell>
          <cell r="R319">
            <v>26</v>
          </cell>
          <cell r="S319">
            <v>9</v>
          </cell>
          <cell r="T319">
            <v>-17</v>
          </cell>
          <cell r="U319">
            <v>12</v>
          </cell>
          <cell r="V319">
            <v>-70.5384615384615</v>
          </cell>
          <cell r="W319">
            <v>0</v>
          </cell>
          <cell r="X319">
            <v>-0.481171548117155</v>
          </cell>
        </row>
        <row r="320">
          <cell r="B320">
            <v>12157</v>
          </cell>
          <cell r="C320" t="str">
            <v>黄焰</v>
          </cell>
          <cell r="D320">
            <v>513</v>
          </cell>
          <cell r="E320" t="str">
            <v>顺和街店</v>
          </cell>
          <cell r="F320" t="str">
            <v>西北片区</v>
          </cell>
          <cell r="G320">
            <v>0.8</v>
          </cell>
          <cell r="H320">
            <v>5.088679</v>
          </cell>
          <cell r="I320">
            <v>4.923384</v>
          </cell>
          <cell r="J320">
            <v>1.31020979523939</v>
          </cell>
          <cell r="K320">
            <v>1.51032163</v>
          </cell>
          <cell r="L320">
            <v>579</v>
          </cell>
          <cell r="M320">
            <v>729</v>
          </cell>
          <cell r="N320">
            <v>87.86</v>
          </cell>
          <cell r="O320">
            <v>67.5361316872428</v>
          </cell>
          <cell r="P320">
            <v>483</v>
          </cell>
          <cell r="Q320">
            <v>546</v>
          </cell>
          <cell r="R320">
            <v>29</v>
          </cell>
          <cell r="S320">
            <v>30</v>
          </cell>
          <cell r="T320">
            <v>1</v>
          </cell>
          <cell r="U320">
            <v>12</v>
          </cell>
          <cell r="V320">
            <v>-51</v>
          </cell>
          <cell r="W320">
            <v>0</v>
          </cell>
          <cell r="X320">
            <v>0.130434782608696</v>
          </cell>
        </row>
        <row r="321">
          <cell r="B321">
            <v>12226</v>
          </cell>
          <cell r="C321" t="str">
            <v>徐昌宁</v>
          </cell>
          <cell r="D321">
            <v>513</v>
          </cell>
          <cell r="E321" t="str">
            <v>顺和街店</v>
          </cell>
          <cell r="F321" t="str">
            <v>西北片区</v>
          </cell>
          <cell r="G321">
            <v>0.651411593099956</v>
          </cell>
          <cell r="H321">
            <v>1.818589</v>
          </cell>
          <cell r="I321">
            <v>0.446953</v>
          </cell>
          <cell r="J321">
            <v>0.55450589240002</v>
          </cell>
          <cell r="K321">
            <v>0.11553447</v>
          </cell>
          <cell r="L321">
            <v>381</v>
          </cell>
          <cell r="M321">
            <v>121</v>
          </cell>
          <cell r="N321">
            <v>47.73</v>
          </cell>
          <cell r="O321">
            <v>36.9382644628099</v>
          </cell>
          <cell r="P321">
            <v>298</v>
          </cell>
          <cell r="Q321">
            <v>147</v>
          </cell>
          <cell r="R321">
            <v>26</v>
          </cell>
          <cell r="S321">
            <v>10</v>
          </cell>
          <cell r="T321">
            <v>-16</v>
          </cell>
          <cell r="U321">
            <v>12</v>
          </cell>
          <cell r="V321">
            <v>-20.3846153846154</v>
          </cell>
          <cell r="W321">
            <v>0</v>
          </cell>
          <cell r="X321">
            <v>-0.506711409395973</v>
          </cell>
        </row>
        <row r="322">
          <cell r="B322">
            <v>9760</v>
          </cell>
          <cell r="C322" t="str">
            <v>李媛2</v>
          </cell>
          <cell r="D322">
            <v>513</v>
          </cell>
          <cell r="E322" t="str">
            <v>顺和街店</v>
          </cell>
          <cell r="F322" t="str">
            <v>西北片区</v>
          </cell>
          <cell r="G322">
            <v>18.7</v>
          </cell>
          <cell r="H322">
            <v>14.946324</v>
          </cell>
          <cell r="I322">
            <v>10.701497</v>
          </cell>
          <cell r="J322">
            <v>4.35951168821556</v>
          </cell>
          <cell r="K322">
            <v>2.86112966</v>
          </cell>
          <cell r="L322">
            <v>1588</v>
          </cell>
          <cell r="M322">
            <v>1271</v>
          </cell>
          <cell r="N322">
            <v>94.12</v>
          </cell>
          <cell r="O322">
            <v>84.1974586939418</v>
          </cell>
          <cell r="P322">
            <v>766</v>
          </cell>
          <cell r="Q322">
            <v>791</v>
          </cell>
          <cell r="R322">
            <v>29</v>
          </cell>
          <cell r="S322">
            <v>30</v>
          </cell>
          <cell r="T322">
            <v>1</v>
          </cell>
          <cell r="U322">
            <v>6</v>
          </cell>
          <cell r="V322">
            <v>-19</v>
          </cell>
          <cell r="W322">
            <v>0</v>
          </cell>
          <cell r="X322">
            <v>0.0326370757180157</v>
          </cell>
        </row>
        <row r="323">
          <cell r="B323">
            <v>12461</v>
          </cell>
          <cell r="C323" t="str">
            <v>周炫岑</v>
          </cell>
          <cell r="D323">
            <v>107829</v>
          </cell>
          <cell r="E323" t="str">
            <v>解放路店</v>
          </cell>
          <cell r="F323" t="str">
            <v>城中片区</v>
          </cell>
          <cell r="G323">
            <v>0.5</v>
          </cell>
          <cell r="H323">
            <v>1.819918</v>
          </cell>
          <cell r="I323">
            <v>1.445673</v>
          </cell>
          <cell r="J323">
            <v>0.44929349685399</v>
          </cell>
          <cell r="K323">
            <v>0.36955829</v>
          </cell>
          <cell r="L323">
            <v>398</v>
          </cell>
          <cell r="M323">
            <v>315</v>
          </cell>
          <cell r="N323">
            <v>45.73</v>
          </cell>
          <cell r="O323">
            <v>45.8943809523809</v>
          </cell>
          <cell r="P323">
            <v>324</v>
          </cell>
          <cell r="Q323">
            <v>311</v>
          </cell>
          <cell r="R323">
            <v>30</v>
          </cell>
          <cell r="S323">
            <v>30</v>
          </cell>
          <cell r="T323">
            <v>0</v>
          </cell>
          <cell r="U323">
            <v>12</v>
          </cell>
          <cell r="V323">
            <v>25</v>
          </cell>
          <cell r="W323">
            <v>18</v>
          </cell>
          <cell r="X323">
            <v>-0.0401234567901235</v>
          </cell>
        </row>
        <row r="324">
          <cell r="B324">
            <v>11602</v>
          </cell>
          <cell r="C324" t="str">
            <v>董华</v>
          </cell>
          <cell r="D324">
            <v>511</v>
          </cell>
          <cell r="E324" t="str">
            <v>杉板桥店</v>
          </cell>
          <cell r="F324" t="str">
            <v>城中片区</v>
          </cell>
          <cell r="G324">
            <v>1.6</v>
          </cell>
          <cell r="H324">
            <v>6.059733</v>
          </cell>
          <cell r="I324">
            <v>5.545838</v>
          </cell>
          <cell r="J324">
            <v>1.75521441822214</v>
          </cell>
          <cell r="K324">
            <v>1.42701512</v>
          </cell>
          <cell r="L324">
            <v>1013</v>
          </cell>
          <cell r="M324">
            <v>960</v>
          </cell>
          <cell r="N324">
            <v>59.82</v>
          </cell>
          <cell r="O324">
            <v>57.7691458333333</v>
          </cell>
          <cell r="P324">
            <v>646</v>
          </cell>
          <cell r="Q324">
            <v>695</v>
          </cell>
          <cell r="R324">
            <v>25</v>
          </cell>
          <cell r="S324">
            <v>29</v>
          </cell>
          <cell r="T324">
            <v>4</v>
          </cell>
          <cell r="U324">
            <v>8</v>
          </cell>
          <cell r="V324">
            <v>-41</v>
          </cell>
          <cell r="W324">
            <v>0</v>
          </cell>
          <cell r="X324">
            <v>0.0758513931888545</v>
          </cell>
        </row>
        <row r="325">
          <cell r="B325">
            <v>5527</v>
          </cell>
          <cell r="C325" t="str">
            <v>殷岱菊</v>
          </cell>
          <cell r="D325">
            <v>511</v>
          </cell>
          <cell r="E325" t="str">
            <v>杉板桥店</v>
          </cell>
          <cell r="F325" t="str">
            <v>城中片区</v>
          </cell>
          <cell r="G325">
            <v>9</v>
          </cell>
          <cell r="H325">
            <v>6.975817</v>
          </cell>
          <cell r="I325">
            <v>4.585435</v>
          </cell>
          <cell r="J325">
            <v>1.85691283695813</v>
          </cell>
          <cell r="K325">
            <v>1.22995543</v>
          </cell>
          <cell r="L325">
            <v>886</v>
          </cell>
          <cell r="M325">
            <v>806</v>
          </cell>
          <cell r="N325">
            <v>78.73</v>
          </cell>
          <cell r="O325">
            <v>56.891253101737</v>
          </cell>
          <cell r="P325">
            <v>631</v>
          </cell>
          <cell r="Q325">
            <v>639</v>
          </cell>
          <cell r="R325">
            <v>25</v>
          </cell>
          <cell r="S325">
            <v>28</v>
          </cell>
          <cell r="T325">
            <v>3</v>
          </cell>
          <cell r="U325">
            <v>6</v>
          </cell>
          <cell r="V325">
            <v>-2</v>
          </cell>
          <cell r="W325">
            <v>0</v>
          </cell>
          <cell r="X325">
            <v>0.0126782884310618</v>
          </cell>
        </row>
        <row r="326">
          <cell r="B326">
            <v>11793</v>
          </cell>
          <cell r="C326" t="str">
            <v>赵芮莹</v>
          </cell>
          <cell r="D326">
            <v>102935</v>
          </cell>
          <cell r="E326" t="str">
            <v>童子街店</v>
          </cell>
          <cell r="F326" t="str">
            <v>城中片区</v>
          </cell>
          <cell r="G326">
            <v>1.5</v>
          </cell>
          <cell r="H326">
            <v>3.86414</v>
          </cell>
          <cell r="I326">
            <v>3.227321</v>
          </cell>
          <cell r="J326">
            <v>1.28493496162444</v>
          </cell>
          <cell r="K326">
            <v>0.97292135</v>
          </cell>
          <cell r="L326">
            <v>691</v>
          </cell>
          <cell r="M326">
            <v>602</v>
          </cell>
          <cell r="N326">
            <v>55.92</v>
          </cell>
          <cell r="O326">
            <v>53.6099833887043</v>
          </cell>
          <cell r="P326">
            <v>482</v>
          </cell>
          <cell r="Q326">
            <v>480</v>
          </cell>
          <cell r="R326">
            <v>26</v>
          </cell>
          <cell r="S326">
            <v>27</v>
          </cell>
          <cell r="T326">
            <v>1</v>
          </cell>
          <cell r="U326">
            <v>8</v>
          </cell>
          <cell r="V326">
            <v>10</v>
          </cell>
          <cell r="W326">
            <v>40</v>
          </cell>
          <cell r="X326">
            <v>-0.004149377593361</v>
          </cell>
        </row>
        <row r="327">
          <cell r="B327">
            <v>9895</v>
          </cell>
          <cell r="C327" t="str">
            <v>梅茜</v>
          </cell>
          <cell r="D327">
            <v>355</v>
          </cell>
          <cell r="E327" t="str">
            <v>双林路店</v>
          </cell>
          <cell r="F327" t="str">
            <v>城中片区</v>
          </cell>
          <cell r="G327">
            <v>4.6</v>
          </cell>
          <cell r="H327">
            <v>5.233702</v>
          </cell>
          <cell r="I327">
            <v>4.290824</v>
          </cell>
          <cell r="J327">
            <v>1.27243327789069</v>
          </cell>
          <cell r="K327">
            <v>0.89713625</v>
          </cell>
          <cell r="L327">
            <v>532</v>
          </cell>
          <cell r="M327">
            <v>404</v>
          </cell>
          <cell r="N327">
            <v>96.48</v>
          </cell>
          <cell r="O327">
            <v>106.208514851485</v>
          </cell>
          <cell r="P327">
            <v>470</v>
          </cell>
          <cell r="Q327">
            <v>421</v>
          </cell>
          <cell r="R327">
            <v>25</v>
          </cell>
          <cell r="S327">
            <v>26</v>
          </cell>
          <cell r="T327">
            <v>1</v>
          </cell>
          <cell r="U327">
            <v>6</v>
          </cell>
          <cell r="V327">
            <v>55</v>
          </cell>
          <cell r="W327">
            <v>36</v>
          </cell>
          <cell r="X327">
            <v>-0.104255319148936</v>
          </cell>
        </row>
        <row r="328">
          <cell r="B328">
            <v>11762</v>
          </cell>
          <cell r="C328" t="str">
            <v>欧双雪</v>
          </cell>
          <cell r="D328">
            <v>399</v>
          </cell>
          <cell r="E328" t="str">
            <v>天久北巷店</v>
          </cell>
          <cell r="F328" t="str">
            <v>东南片区</v>
          </cell>
          <cell r="G328">
            <v>0.5</v>
          </cell>
          <cell r="H328">
            <v>5.930271</v>
          </cell>
          <cell r="I328">
            <v>5.407353</v>
          </cell>
          <cell r="J328">
            <v>1.740418229154</v>
          </cell>
          <cell r="K328">
            <v>1.26786641</v>
          </cell>
          <cell r="L328">
            <v>698</v>
          </cell>
          <cell r="M328">
            <v>683</v>
          </cell>
          <cell r="N328">
            <v>84.96</v>
          </cell>
          <cell r="O328">
            <v>79.1706149341142</v>
          </cell>
          <cell r="P328">
            <v>527</v>
          </cell>
          <cell r="Q328">
            <v>578</v>
          </cell>
          <cell r="R328">
            <v>26</v>
          </cell>
          <cell r="S328">
            <v>28</v>
          </cell>
          <cell r="T328">
            <v>2</v>
          </cell>
          <cell r="U328">
            <v>12</v>
          </cell>
          <cell r="V328">
            <v>-39</v>
          </cell>
          <cell r="W328">
            <v>0</v>
          </cell>
          <cell r="X328">
            <v>0.0967741935483871</v>
          </cell>
        </row>
        <row r="329">
          <cell r="B329">
            <v>12440</v>
          </cell>
          <cell r="C329" t="str">
            <v>李艳萍</v>
          </cell>
          <cell r="D329">
            <v>399</v>
          </cell>
          <cell r="E329" t="str">
            <v>天久北巷店</v>
          </cell>
          <cell r="F329" t="str">
            <v>东南片区</v>
          </cell>
          <cell r="G329">
            <v>0.5</v>
          </cell>
          <cell r="H329">
            <v>4.232862</v>
          </cell>
          <cell r="I329">
            <v>3.536533</v>
          </cell>
          <cell r="J329">
            <v>1.348293963266</v>
          </cell>
          <cell r="K329">
            <v>0.96244167</v>
          </cell>
          <cell r="L329">
            <v>647</v>
          </cell>
          <cell r="M329">
            <v>595</v>
          </cell>
          <cell r="N329">
            <v>65.42</v>
          </cell>
          <cell r="O329">
            <v>59.4375294117647</v>
          </cell>
          <cell r="P329">
            <v>474</v>
          </cell>
          <cell r="Q329">
            <v>516</v>
          </cell>
          <cell r="R329">
            <v>28</v>
          </cell>
          <cell r="S329">
            <v>28</v>
          </cell>
          <cell r="T329">
            <v>0</v>
          </cell>
          <cell r="U329">
            <v>12</v>
          </cell>
          <cell r="V329">
            <v>-30</v>
          </cell>
          <cell r="W329">
            <v>0</v>
          </cell>
          <cell r="X329">
            <v>0.0886075949367089</v>
          </cell>
        </row>
        <row r="330">
          <cell r="B330">
            <v>5407</v>
          </cell>
          <cell r="C330" t="str">
            <v>梁兰</v>
          </cell>
          <cell r="D330">
            <v>399</v>
          </cell>
          <cell r="E330" t="str">
            <v>天久北巷店</v>
          </cell>
          <cell r="F330" t="str">
            <v>东南片区</v>
          </cell>
          <cell r="G330">
            <v>0.4</v>
          </cell>
          <cell r="H330">
            <v>9.660633</v>
          </cell>
          <cell r="I330">
            <v>7.253077</v>
          </cell>
          <cell r="J330">
            <v>3.16288402035615</v>
          </cell>
          <cell r="K330">
            <v>2.27041279</v>
          </cell>
          <cell r="L330">
            <v>797</v>
          </cell>
          <cell r="M330">
            <v>717</v>
          </cell>
          <cell r="N330">
            <v>118.3</v>
          </cell>
          <cell r="O330">
            <v>101.158675034868</v>
          </cell>
          <cell r="P330">
            <v>551</v>
          </cell>
          <cell r="Q330">
            <v>573</v>
          </cell>
          <cell r="R330">
            <v>26</v>
          </cell>
          <cell r="S330">
            <v>27</v>
          </cell>
          <cell r="T330">
            <v>1</v>
          </cell>
          <cell r="U330">
            <v>12</v>
          </cell>
          <cell r="V330">
            <v>-10</v>
          </cell>
          <cell r="W330">
            <v>0</v>
          </cell>
          <cell r="X330">
            <v>0.0399274047186933</v>
          </cell>
        </row>
        <row r="331">
          <cell r="B331">
            <v>11866</v>
          </cell>
          <cell r="C331" t="str">
            <v>贺春芳</v>
          </cell>
          <cell r="D331">
            <v>101453</v>
          </cell>
          <cell r="E331" t="str">
            <v>温江江安店</v>
          </cell>
          <cell r="F331" t="str">
            <v>城郊二片</v>
          </cell>
          <cell r="G331">
            <v>0.5</v>
          </cell>
          <cell r="H331">
            <v>4.813902</v>
          </cell>
          <cell r="I331">
            <v>4.269164</v>
          </cell>
          <cell r="J331">
            <v>1.58923083814298</v>
          </cell>
          <cell r="K331">
            <v>1.32322223</v>
          </cell>
          <cell r="L331">
            <v>881</v>
          </cell>
          <cell r="M331">
            <v>708</v>
          </cell>
          <cell r="N331">
            <v>54.64</v>
          </cell>
          <cell r="O331">
            <v>60.2989265536723</v>
          </cell>
          <cell r="P331">
            <v>596</v>
          </cell>
          <cell r="Q331">
            <v>594</v>
          </cell>
          <cell r="R331">
            <v>28</v>
          </cell>
          <cell r="S331">
            <v>29</v>
          </cell>
          <cell r="T331">
            <v>1</v>
          </cell>
          <cell r="U331">
            <v>12</v>
          </cell>
          <cell r="V331">
            <v>14</v>
          </cell>
          <cell r="W331">
            <v>36</v>
          </cell>
          <cell r="X331">
            <v>-0.00335570469798658</v>
          </cell>
        </row>
        <row r="332">
          <cell r="B332">
            <v>12205</v>
          </cell>
          <cell r="C332" t="str">
            <v>王燕</v>
          </cell>
          <cell r="D332">
            <v>399</v>
          </cell>
          <cell r="E332" t="str">
            <v>天久北巷店</v>
          </cell>
          <cell r="F332" t="str">
            <v>东南片区</v>
          </cell>
          <cell r="G332">
            <v>0.651411593099956</v>
          </cell>
          <cell r="H332">
            <v>4.3719</v>
          </cell>
          <cell r="I332">
            <v>0.940452</v>
          </cell>
          <cell r="J332">
            <v>1.41218935394997</v>
          </cell>
          <cell r="K332">
            <v>0.2544117</v>
          </cell>
          <cell r="L332">
            <v>683</v>
          </cell>
          <cell r="M332">
            <v>158</v>
          </cell>
          <cell r="N332">
            <v>64.01</v>
          </cell>
          <cell r="O332">
            <v>59.5222784810127</v>
          </cell>
          <cell r="P332">
            <v>537</v>
          </cell>
          <cell r="Q332">
            <v>166</v>
          </cell>
          <cell r="R332">
            <v>27</v>
          </cell>
          <cell r="S332">
            <v>8</v>
          </cell>
          <cell r="T332">
            <v>-19</v>
          </cell>
          <cell r="U332">
            <v>12</v>
          </cell>
          <cell r="V332">
            <v>5.11111111111111</v>
          </cell>
          <cell r="W332">
            <v>15</v>
          </cell>
          <cell r="X332">
            <v>-0.690875232774674</v>
          </cell>
        </row>
        <row r="333">
          <cell r="B333">
            <v>11902</v>
          </cell>
          <cell r="C333" t="str">
            <v>刘珏宏</v>
          </cell>
          <cell r="D333">
            <v>391</v>
          </cell>
          <cell r="E333" t="str">
            <v>金丝街店</v>
          </cell>
          <cell r="F333" t="str">
            <v>城中片区</v>
          </cell>
          <cell r="G333">
            <v>1.3</v>
          </cell>
          <cell r="H333">
            <v>3.335677</v>
          </cell>
          <cell r="I333">
            <v>3.797582</v>
          </cell>
          <cell r="J333">
            <v>1.12735064852999</v>
          </cell>
          <cell r="K333">
            <v>1.13801717</v>
          </cell>
          <cell r="L333">
            <v>512</v>
          </cell>
          <cell r="M333">
            <v>654</v>
          </cell>
          <cell r="N333">
            <v>64.19</v>
          </cell>
          <cell r="O333">
            <v>58.067003058104</v>
          </cell>
          <cell r="P333">
            <v>429</v>
          </cell>
          <cell r="Q333">
            <v>556</v>
          </cell>
          <cell r="R333">
            <v>27</v>
          </cell>
          <cell r="S333">
            <v>30</v>
          </cell>
          <cell r="T333">
            <v>3</v>
          </cell>
          <cell r="U333">
            <v>8</v>
          </cell>
          <cell r="V333">
            <v>-119</v>
          </cell>
          <cell r="W333">
            <v>0</v>
          </cell>
          <cell r="X333">
            <v>0.296037296037296</v>
          </cell>
        </row>
        <row r="334">
          <cell r="B334">
            <v>12462</v>
          </cell>
          <cell r="C334" t="str">
            <v>冯婧恩</v>
          </cell>
          <cell r="D334">
            <v>391</v>
          </cell>
          <cell r="E334" t="str">
            <v>金丝街店</v>
          </cell>
          <cell r="F334" t="str">
            <v>城中片区</v>
          </cell>
          <cell r="G334">
            <v>0.5</v>
          </cell>
          <cell r="H334">
            <v>3.02628</v>
          </cell>
          <cell r="I334">
            <v>3.281058</v>
          </cell>
          <cell r="J334">
            <v>0.96055897632004</v>
          </cell>
          <cell r="K334">
            <v>0.86506836</v>
          </cell>
          <cell r="L334">
            <v>665</v>
          </cell>
          <cell r="M334">
            <v>685</v>
          </cell>
          <cell r="N334">
            <v>45.12</v>
          </cell>
          <cell r="O334">
            <v>47.8986569343066</v>
          </cell>
          <cell r="P334">
            <v>457</v>
          </cell>
          <cell r="Q334">
            <v>520</v>
          </cell>
          <cell r="R334">
            <v>29</v>
          </cell>
          <cell r="S334">
            <v>29</v>
          </cell>
          <cell r="T334">
            <v>0</v>
          </cell>
          <cell r="U334">
            <v>12</v>
          </cell>
          <cell r="V334">
            <v>-51</v>
          </cell>
          <cell r="W334">
            <v>0</v>
          </cell>
          <cell r="X334">
            <v>0.137855579868709</v>
          </cell>
        </row>
        <row r="335">
          <cell r="B335">
            <v>12197</v>
          </cell>
          <cell r="C335" t="str">
            <v>冯丽娟</v>
          </cell>
          <cell r="D335">
            <v>391</v>
          </cell>
          <cell r="E335" t="str">
            <v>金丝街店</v>
          </cell>
          <cell r="F335" t="str">
            <v>城中片区</v>
          </cell>
          <cell r="G335">
            <v>0.7</v>
          </cell>
          <cell r="H335">
            <v>3.652419</v>
          </cell>
          <cell r="I335">
            <v>3.862168</v>
          </cell>
          <cell r="J335">
            <v>1.14544011076331</v>
          </cell>
          <cell r="K335">
            <v>1.12124015</v>
          </cell>
          <cell r="L335">
            <v>619</v>
          </cell>
          <cell r="M335">
            <v>635</v>
          </cell>
          <cell r="N335">
            <v>58.74</v>
          </cell>
          <cell r="O335">
            <v>60.8215433070866</v>
          </cell>
          <cell r="P335">
            <v>446</v>
          </cell>
          <cell r="Q335">
            <v>511</v>
          </cell>
          <cell r="R335">
            <v>28</v>
          </cell>
          <cell r="S335">
            <v>31</v>
          </cell>
          <cell r="T335">
            <v>3</v>
          </cell>
          <cell r="U335">
            <v>12</v>
          </cell>
          <cell r="V335">
            <v>-53</v>
          </cell>
          <cell r="W335">
            <v>0</v>
          </cell>
          <cell r="X335">
            <v>0.145739910313901</v>
          </cell>
        </row>
        <row r="336">
          <cell r="B336">
            <v>4246</v>
          </cell>
          <cell r="C336" t="str">
            <v>刘樽</v>
          </cell>
          <cell r="D336">
            <v>391</v>
          </cell>
          <cell r="E336" t="str">
            <v>金丝街店</v>
          </cell>
          <cell r="F336" t="str">
            <v>城中片区</v>
          </cell>
          <cell r="G336">
            <v>15</v>
          </cell>
          <cell r="H336">
            <v>7.215788</v>
          </cell>
          <cell r="I336">
            <v>6.245901</v>
          </cell>
          <cell r="J336">
            <v>2.62596810421384</v>
          </cell>
          <cell r="K336">
            <v>1.848654</v>
          </cell>
          <cell r="L336">
            <v>675</v>
          </cell>
          <cell r="M336">
            <v>674</v>
          </cell>
          <cell r="N336">
            <v>103.84</v>
          </cell>
          <cell r="O336">
            <v>92.6691543026706</v>
          </cell>
          <cell r="P336">
            <v>487</v>
          </cell>
          <cell r="Q336">
            <v>527</v>
          </cell>
          <cell r="R336">
            <v>26</v>
          </cell>
          <cell r="S336">
            <v>29</v>
          </cell>
          <cell r="T336">
            <v>3</v>
          </cell>
          <cell r="U336">
            <v>6</v>
          </cell>
          <cell r="V336">
            <v>-34</v>
          </cell>
          <cell r="W336">
            <v>0</v>
          </cell>
          <cell r="X336">
            <v>0.082135523613963</v>
          </cell>
        </row>
        <row r="337">
          <cell r="B337">
            <v>4188</v>
          </cell>
          <cell r="C337" t="str">
            <v>黄娟</v>
          </cell>
          <cell r="D337">
            <v>391</v>
          </cell>
          <cell r="E337" t="str">
            <v>金丝街店</v>
          </cell>
          <cell r="F337" t="str">
            <v>城中片区</v>
          </cell>
          <cell r="G337">
            <v>9.5</v>
          </cell>
          <cell r="H337">
            <v>0.03026</v>
          </cell>
          <cell r="I337">
            <v>0.05172</v>
          </cell>
          <cell r="J337">
            <v>0.009985033076</v>
          </cell>
          <cell r="K337">
            <v>0.01484699</v>
          </cell>
          <cell r="L337">
            <v>14</v>
          </cell>
          <cell r="M337">
            <v>12</v>
          </cell>
          <cell r="N337">
            <v>21.61</v>
          </cell>
          <cell r="O337">
            <v>43.1</v>
          </cell>
          <cell r="P337">
            <v>13</v>
          </cell>
          <cell r="Q337">
            <v>22</v>
          </cell>
          <cell r="R337">
            <v>8</v>
          </cell>
          <cell r="S337">
            <v>10</v>
          </cell>
          <cell r="T337">
            <v>2</v>
          </cell>
          <cell r="U337">
            <v>6</v>
          </cell>
          <cell r="V337">
            <v>-3</v>
          </cell>
          <cell r="W337">
            <v>0</v>
          </cell>
          <cell r="X337">
            <v>0.692307692307692</v>
          </cell>
        </row>
        <row r="338">
          <cell r="B338">
            <v>12442</v>
          </cell>
          <cell r="C338" t="str">
            <v>廖欣雨</v>
          </cell>
          <cell r="D338">
            <v>387</v>
          </cell>
          <cell r="E338" t="str">
            <v>新乐中街店</v>
          </cell>
          <cell r="F338" t="str">
            <v>东南片区</v>
          </cell>
          <cell r="G338">
            <v>0.5</v>
          </cell>
          <cell r="H338">
            <v>1.531398</v>
          </cell>
          <cell r="I338">
            <v>2.588906</v>
          </cell>
          <cell r="J338">
            <v>0.360710182349475</v>
          </cell>
          <cell r="K338">
            <v>0.52496017</v>
          </cell>
          <cell r="L338">
            <v>403</v>
          </cell>
          <cell r="M338">
            <v>611</v>
          </cell>
          <cell r="N338">
            <v>38</v>
          </cell>
          <cell r="O338">
            <v>42.371620294599</v>
          </cell>
          <cell r="P338">
            <v>327</v>
          </cell>
          <cell r="Q338">
            <v>513</v>
          </cell>
          <cell r="R338">
            <v>28</v>
          </cell>
          <cell r="S338">
            <v>30</v>
          </cell>
          <cell r="T338">
            <v>2</v>
          </cell>
          <cell r="U338">
            <v>12</v>
          </cell>
          <cell r="V338">
            <v>-174</v>
          </cell>
          <cell r="W338">
            <v>0</v>
          </cell>
          <cell r="X338">
            <v>0.568807339449541</v>
          </cell>
        </row>
        <row r="339">
          <cell r="B339">
            <v>5408</v>
          </cell>
          <cell r="C339" t="str">
            <v>张建</v>
          </cell>
          <cell r="D339">
            <v>387</v>
          </cell>
          <cell r="E339" t="str">
            <v>新乐中街店</v>
          </cell>
          <cell r="F339" t="str">
            <v>东南片区</v>
          </cell>
          <cell r="G339">
            <v>9.1</v>
          </cell>
          <cell r="H339">
            <v>6.624105</v>
          </cell>
          <cell r="I339">
            <v>7.514886</v>
          </cell>
          <cell r="J339">
            <v>1.62551825462701</v>
          </cell>
          <cell r="K339">
            <v>1.48663489</v>
          </cell>
          <cell r="L339">
            <v>892</v>
          </cell>
          <cell r="M339">
            <v>1033</v>
          </cell>
          <cell r="N339">
            <v>74.2</v>
          </cell>
          <cell r="O339">
            <v>72.7481703775411</v>
          </cell>
          <cell r="P339">
            <v>669</v>
          </cell>
          <cell r="Q339">
            <v>735</v>
          </cell>
          <cell r="R339">
            <v>24</v>
          </cell>
          <cell r="S339">
            <v>30</v>
          </cell>
          <cell r="T339">
            <v>6</v>
          </cell>
          <cell r="U339">
            <v>6</v>
          </cell>
          <cell r="V339">
            <v>-60</v>
          </cell>
          <cell r="W339">
            <v>0</v>
          </cell>
          <cell r="X339">
            <v>0.0986547085201794</v>
          </cell>
        </row>
        <row r="340">
          <cell r="B340">
            <v>12214</v>
          </cell>
          <cell r="C340" t="str">
            <v>李润霞</v>
          </cell>
          <cell r="D340">
            <v>387</v>
          </cell>
          <cell r="E340" t="str">
            <v>新乐中街店</v>
          </cell>
          <cell r="F340" t="str">
            <v>东南片区</v>
          </cell>
          <cell r="G340">
            <v>0.651411593099956</v>
          </cell>
          <cell r="H340">
            <v>3.324564</v>
          </cell>
          <cell r="I340">
            <v>1.26057</v>
          </cell>
          <cell r="J340">
            <v>0.76451061480006</v>
          </cell>
          <cell r="K340">
            <v>0.27637775</v>
          </cell>
          <cell r="L340">
            <v>719</v>
          </cell>
          <cell r="M340">
            <v>218</v>
          </cell>
          <cell r="N340">
            <v>46.24</v>
          </cell>
          <cell r="O340">
            <v>57.8243119266055</v>
          </cell>
          <cell r="P340">
            <v>463</v>
          </cell>
          <cell r="Q340">
            <v>227</v>
          </cell>
          <cell r="R340">
            <v>26</v>
          </cell>
          <cell r="S340">
            <v>10</v>
          </cell>
          <cell r="T340">
            <v>-16</v>
          </cell>
          <cell r="U340">
            <v>12</v>
          </cell>
          <cell r="V340">
            <v>-36.9230769230769</v>
          </cell>
          <cell r="W340">
            <v>0</v>
          </cell>
          <cell r="X340">
            <v>-0.509719222462203</v>
          </cell>
        </row>
        <row r="341">
          <cell r="B341">
            <v>12484</v>
          </cell>
          <cell r="C341" t="str">
            <v>刘亚男</v>
          </cell>
          <cell r="D341">
            <v>387</v>
          </cell>
          <cell r="E341" t="str">
            <v>新乐中街店</v>
          </cell>
          <cell r="F341" t="str">
            <v>东南片区</v>
          </cell>
          <cell r="G341">
            <v>0.5</v>
          </cell>
          <cell r="H341">
            <v>4.014534</v>
          </cell>
          <cell r="I341">
            <v>3.804995</v>
          </cell>
          <cell r="J341">
            <v>0.91477357648302</v>
          </cell>
          <cell r="K341">
            <v>0.82521646</v>
          </cell>
          <cell r="L341">
            <v>736</v>
          </cell>
          <cell r="M341">
            <v>759</v>
          </cell>
          <cell r="N341">
            <v>54.61</v>
          </cell>
          <cell r="O341">
            <v>50.1316864295125</v>
          </cell>
          <cell r="P341">
            <v>503</v>
          </cell>
          <cell r="Q341">
            <v>544</v>
          </cell>
          <cell r="R341">
            <v>27</v>
          </cell>
          <cell r="S341">
            <v>29</v>
          </cell>
          <cell r="T341">
            <v>2</v>
          </cell>
          <cell r="U341">
            <v>12</v>
          </cell>
          <cell r="V341">
            <v>-29</v>
          </cell>
          <cell r="W341">
            <v>0</v>
          </cell>
          <cell r="X341">
            <v>0.0815109343936382</v>
          </cell>
        </row>
        <row r="342">
          <cell r="B342">
            <v>10856</v>
          </cell>
          <cell r="C342" t="str">
            <v>陈会</v>
          </cell>
          <cell r="D342">
            <v>387</v>
          </cell>
          <cell r="E342" t="str">
            <v>新乐中街店</v>
          </cell>
          <cell r="F342" t="str">
            <v>东南片区</v>
          </cell>
          <cell r="G342">
            <v>3.06784994926434</v>
          </cell>
          <cell r="H342">
            <v>5.92657</v>
          </cell>
          <cell r="I342">
            <v>1.875321</v>
          </cell>
          <cell r="J342">
            <v>1.57181248470468</v>
          </cell>
          <cell r="K342">
            <v>0.48477763</v>
          </cell>
          <cell r="L342">
            <v>747</v>
          </cell>
          <cell r="M342">
            <v>244</v>
          </cell>
          <cell r="N342">
            <v>78.67</v>
          </cell>
          <cell r="O342">
            <v>76.8574180327869</v>
          </cell>
          <cell r="P342">
            <v>494</v>
          </cell>
          <cell r="Q342">
            <v>252</v>
          </cell>
          <cell r="R342">
            <v>27</v>
          </cell>
          <cell r="S342">
            <v>12</v>
          </cell>
          <cell r="T342">
            <v>-15</v>
          </cell>
          <cell r="U342">
            <v>6</v>
          </cell>
          <cell r="V342">
            <v>-26.4444444444444</v>
          </cell>
          <cell r="W342">
            <v>0</v>
          </cell>
          <cell r="X342">
            <v>-0.489878542510121</v>
          </cell>
        </row>
        <row r="343">
          <cell r="B343">
            <v>5701</v>
          </cell>
          <cell r="C343" t="str">
            <v>任远芳</v>
          </cell>
          <cell r="D343">
            <v>387</v>
          </cell>
          <cell r="E343" t="str">
            <v>新乐中街店</v>
          </cell>
          <cell r="F343" t="str">
            <v>东南片区</v>
          </cell>
          <cell r="G343">
            <v>8.8</v>
          </cell>
          <cell r="H343">
            <v>7.181714</v>
          </cell>
          <cell r="I343">
            <v>6.89029</v>
          </cell>
          <cell r="J343">
            <v>2.00095856610542</v>
          </cell>
          <cell r="K343">
            <v>1.68234369</v>
          </cell>
          <cell r="L343">
            <v>1006</v>
          </cell>
          <cell r="M343">
            <v>945</v>
          </cell>
          <cell r="N343">
            <v>70.6</v>
          </cell>
          <cell r="O343">
            <v>72.9131216931217</v>
          </cell>
          <cell r="P343">
            <v>612</v>
          </cell>
          <cell r="Q343">
            <v>611</v>
          </cell>
          <cell r="R343">
            <v>26</v>
          </cell>
          <cell r="S343">
            <v>29</v>
          </cell>
          <cell r="T343">
            <v>3</v>
          </cell>
          <cell r="U343">
            <v>6</v>
          </cell>
          <cell r="V343">
            <v>7</v>
          </cell>
          <cell r="W343">
            <v>36</v>
          </cell>
          <cell r="X343">
            <v>-0.00163398692810458</v>
          </cell>
        </row>
        <row r="344">
          <cell r="B344">
            <v>7317</v>
          </cell>
          <cell r="C344" t="str">
            <v>王燕丽</v>
          </cell>
          <cell r="D344">
            <v>385</v>
          </cell>
          <cell r="E344" t="str">
            <v>新津五津西路店</v>
          </cell>
          <cell r="F344" t="str">
            <v>新津片区</v>
          </cell>
          <cell r="G344">
            <v>7.6</v>
          </cell>
          <cell r="H344">
            <v>10.011669</v>
          </cell>
          <cell r="I344">
            <v>7.7173</v>
          </cell>
          <cell r="J344">
            <v>2.30632707037994</v>
          </cell>
          <cell r="K344">
            <v>1.58944985</v>
          </cell>
          <cell r="L344">
            <v>862</v>
          </cell>
          <cell r="M344">
            <v>848</v>
          </cell>
          <cell r="N344">
            <v>115.21</v>
          </cell>
          <cell r="O344">
            <v>91.0058962264151</v>
          </cell>
          <cell r="P344">
            <v>628</v>
          </cell>
          <cell r="Q344">
            <v>656</v>
          </cell>
          <cell r="R344">
            <v>26</v>
          </cell>
          <cell r="S344">
            <v>30</v>
          </cell>
          <cell r="T344">
            <v>4</v>
          </cell>
          <cell r="U344">
            <v>6</v>
          </cell>
          <cell r="V344">
            <v>-22</v>
          </cell>
          <cell r="W344">
            <v>0</v>
          </cell>
          <cell r="X344">
            <v>0.0445859872611465</v>
          </cell>
        </row>
        <row r="345">
          <cell r="B345">
            <v>7749</v>
          </cell>
          <cell r="C345" t="str">
            <v>刘芬</v>
          </cell>
          <cell r="D345">
            <v>385</v>
          </cell>
          <cell r="E345" t="str">
            <v>新津五津西路店</v>
          </cell>
          <cell r="F345" t="str">
            <v>新津片区</v>
          </cell>
          <cell r="G345">
            <v>7.3</v>
          </cell>
          <cell r="H345">
            <v>12.702946</v>
          </cell>
          <cell r="I345">
            <v>9.033009</v>
          </cell>
          <cell r="J345">
            <v>3.11708349881387</v>
          </cell>
          <cell r="K345">
            <v>1.84855945</v>
          </cell>
          <cell r="L345">
            <v>969</v>
          </cell>
          <cell r="M345">
            <v>919</v>
          </cell>
          <cell r="N345">
            <v>131.09</v>
          </cell>
          <cell r="O345">
            <v>98.2917192600653</v>
          </cell>
          <cell r="P345">
            <v>650</v>
          </cell>
          <cell r="Q345">
            <v>665</v>
          </cell>
          <cell r="R345">
            <v>26</v>
          </cell>
          <cell r="S345">
            <v>29</v>
          </cell>
          <cell r="T345">
            <v>3</v>
          </cell>
          <cell r="U345">
            <v>6</v>
          </cell>
          <cell r="V345">
            <v>-9</v>
          </cell>
          <cell r="W345">
            <v>0</v>
          </cell>
          <cell r="X345">
            <v>0.0230769230769231</v>
          </cell>
        </row>
        <row r="346">
          <cell r="B346">
            <v>8022</v>
          </cell>
          <cell r="C346" t="str">
            <v>吴凤兰</v>
          </cell>
          <cell r="D346">
            <v>307</v>
          </cell>
          <cell r="E346" t="str">
            <v>旗舰店</v>
          </cell>
          <cell r="F346" t="str">
            <v>旗舰片区</v>
          </cell>
          <cell r="G346">
            <v>6.8</v>
          </cell>
          <cell r="H346">
            <v>0.746434</v>
          </cell>
          <cell r="I346">
            <v>0.211542</v>
          </cell>
          <cell r="J346">
            <v>0.15909899999997</v>
          </cell>
          <cell r="K346">
            <v>0.04580048</v>
          </cell>
          <cell r="L346">
            <v>75</v>
          </cell>
          <cell r="M346">
            <v>47</v>
          </cell>
          <cell r="N346">
            <v>99.52</v>
          </cell>
          <cell r="O346">
            <v>45.0089361702128</v>
          </cell>
          <cell r="P346">
            <v>61</v>
          </cell>
          <cell r="Q346">
            <v>58</v>
          </cell>
          <cell r="R346">
            <v>21</v>
          </cell>
          <cell r="S346">
            <v>19</v>
          </cell>
          <cell r="T346">
            <v>-2</v>
          </cell>
          <cell r="U346">
            <v>6</v>
          </cell>
          <cell r="V346">
            <v>9</v>
          </cell>
          <cell r="W346">
            <v>0</v>
          </cell>
          <cell r="X346">
            <v>-0.0491803278688525</v>
          </cell>
        </row>
        <row r="347">
          <cell r="B347">
            <v>10886</v>
          </cell>
          <cell r="C347" t="str">
            <v>阮丽</v>
          </cell>
          <cell r="D347">
            <v>307</v>
          </cell>
          <cell r="E347" t="str">
            <v>旗舰店</v>
          </cell>
          <cell r="F347" t="str">
            <v>旗舰片区</v>
          </cell>
          <cell r="G347">
            <v>3</v>
          </cell>
          <cell r="H347">
            <v>11.79804</v>
          </cell>
          <cell r="I347">
            <v>8.947222</v>
          </cell>
          <cell r="J347">
            <v>2.58394561373682</v>
          </cell>
          <cell r="K347">
            <v>1.77484902</v>
          </cell>
          <cell r="L347">
            <v>902</v>
          </cell>
          <cell r="M347">
            <v>805</v>
          </cell>
          <cell r="N347">
            <v>129.77</v>
          </cell>
          <cell r="O347">
            <v>111.145614906832</v>
          </cell>
          <cell r="P347">
            <v>675</v>
          </cell>
          <cell r="Q347">
            <v>670</v>
          </cell>
          <cell r="R347">
            <v>29</v>
          </cell>
          <cell r="S347">
            <v>31</v>
          </cell>
          <cell r="T347">
            <v>2</v>
          </cell>
          <cell r="U347">
            <v>6</v>
          </cell>
          <cell r="V347">
            <v>11</v>
          </cell>
          <cell r="W347">
            <v>36</v>
          </cell>
          <cell r="X347">
            <v>-0.00740740740740741</v>
          </cell>
        </row>
        <row r="348">
          <cell r="B348">
            <v>6830</v>
          </cell>
          <cell r="C348" t="str">
            <v>刘新</v>
          </cell>
          <cell r="D348">
            <v>379</v>
          </cell>
          <cell r="E348" t="str">
            <v>土龙路店</v>
          </cell>
          <cell r="F348" t="str">
            <v>西北片区</v>
          </cell>
          <cell r="G348">
            <v>8.1</v>
          </cell>
          <cell r="H348">
            <v>9.408284</v>
          </cell>
          <cell r="I348">
            <v>7.449957</v>
          </cell>
          <cell r="J348">
            <v>2.49352311816776</v>
          </cell>
          <cell r="K348">
            <v>1.73263631</v>
          </cell>
          <cell r="L348">
            <v>899</v>
          </cell>
          <cell r="M348">
            <v>1014</v>
          </cell>
          <cell r="N348">
            <v>105.5</v>
          </cell>
          <cell r="O348">
            <v>73.470976331361</v>
          </cell>
          <cell r="P348">
            <v>662</v>
          </cell>
          <cell r="Q348">
            <v>831</v>
          </cell>
          <cell r="R348">
            <v>26</v>
          </cell>
          <cell r="S348">
            <v>27</v>
          </cell>
          <cell r="T348">
            <v>1</v>
          </cell>
          <cell r="U348">
            <v>6</v>
          </cell>
          <cell r="V348">
            <v>-163</v>
          </cell>
          <cell r="W348">
            <v>0</v>
          </cell>
          <cell r="X348">
            <v>0.255287009063444</v>
          </cell>
        </row>
        <row r="349">
          <cell r="B349">
            <v>5344</v>
          </cell>
          <cell r="C349" t="str">
            <v>贾静</v>
          </cell>
          <cell r="D349">
            <v>379</v>
          </cell>
          <cell r="E349" t="str">
            <v>土龙路店</v>
          </cell>
          <cell r="F349" t="str">
            <v>西北片区</v>
          </cell>
          <cell r="G349">
            <v>9.2</v>
          </cell>
          <cell r="H349">
            <v>6.845754</v>
          </cell>
          <cell r="I349">
            <v>4.751243</v>
          </cell>
          <cell r="J349">
            <v>1.76454330979538</v>
          </cell>
          <cell r="K349">
            <v>0.87531539</v>
          </cell>
          <cell r="L349">
            <v>926</v>
          </cell>
          <cell r="M349">
            <v>930</v>
          </cell>
          <cell r="N349">
            <v>74.99</v>
          </cell>
          <cell r="O349">
            <v>51.0886344086022</v>
          </cell>
          <cell r="P349">
            <v>653</v>
          </cell>
          <cell r="Q349">
            <v>713</v>
          </cell>
          <cell r="R349">
            <v>28</v>
          </cell>
          <cell r="S349">
            <v>27</v>
          </cell>
          <cell r="T349">
            <v>-1</v>
          </cell>
          <cell r="U349">
            <v>6</v>
          </cell>
          <cell r="V349">
            <v>-54</v>
          </cell>
          <cell r="W349">
            <v>0</v>
          </cell>
          <cell r="X349">
            <v>0.0918836140888208</v>
          </cell>
        </row>
        <row r="350">
          <cell r="B350">
            <v>12207</v>
          </cell>
          <cell r="C350" t="str">
            <v>郭吉娜</v>
          </cell>
          <cell r="D350">
            <v>379</v>
          </cell>
          <cell r="E350" t="str">
            <v>土龙路店</v>
          </cell>
          <cell r="F350" t="str">
            <v>西北片区</v>
          </cell>
          <cell r="G350">
            <v>0.651411593099956</v>
          </cell>
          <cell r="H350">
            <v>3.183951</v>
          </cell>
          <cell r="I350">
            <v>0.822991</v>
          </cell>
          <cell r="J350">
            <v>0.738907467625468</v>
          </cell>
          <cell r="K350">
            <v>0.16680789</v>
          </cell>
          <cell r="L350">
            <v>699</v>
          </cell>
          <cell r="M350">
            <v>208</v>
          </cell>
          <cell r="N350">
            <v>45.76</v>
          </cell>
          <cell r="O350">
            <v>39.566875</v>
          </cell>
          <cell r="P350">
            <v>544</v>
          </cell>
          <cell r="Q350">
            <v>256</v>
          </cell>
          <cell r="R350">
            <v>25</v>
          </cell>
          <cell r="S350">
            <v>9</v>
          </cell>
          <cell r="T350">
            <v>-16</v>
          </cell>
          <cell r="U350">
            <v>12</v>
          </cell>
          <cell r="V350">
            <v>-48.16</v>
          </cell>
          <cell r="W350">
            <v>0</v>
          </cell>
          <cell r="X350">
            <v>-0.529411764705882</v>
          </cell>
        </row>
        <row r="351">
          <cell r="B351">
            <v>6831</v>
          </cell>
          <cell r="C351" t="str">
            <v>何英</v>
          </cell>
          <cell r="D351">
            <v>379</v>
          </cell>
          <cell r="E351" t="str">
            <v>土龙路店</v>
          </cell>
          <cell r="F351" t="str">
            <v>西北片区</v>
          </cell>
          <cell r="G351">
            <v>8.1</v>
          </cell>
          <cell r="H351">
            <v>6.639961</v>
          </cell>
          <cell r="I351">
            <v>5.906366</v>
          </cell>
          <cell r="J351">
            <v>1.54772196647505</v>
          </cell>
          <cell r="K351">
            <v>1.22475807</v>
          </cell>
          <cell r="L351">
            <v>1122</v>
          </cell>
          <cell r="M351">
            <v>1036</v>
          </cell>
          <cell r="N351">
            <v>59.25</v>
          </cell>
          <cell r="O351">
            <v>57.0112548262548</v>
          </cell>
          <cell r="P351">
            <v>726</v>
          </cell>
          <cell r="Q351">
            <v>767</v>
          </cell>
          <cell r="R351">
            <v>28</v>
          </cell>
          <cell r="S351">
            <v>28</v>
          </cell>
          <cell r="T351">
            <v>0</v>
          </cell>
          <cell r="U351">
            <v>6</v>
          </cell>
          <cell r="V351">
            <v>-35</v>
          </cell>
          <cell r="W351">
            <v>0</v>
          </cell>
          <cell r="X351">
            <v>0.0564738292011019</v>
          </cell>
        </row>
        <row r="352">
          <cell r="B352">
            <v>11323</v>
          </cell>
          <cell r="C352" t="str">
            <v>朱文艺</v>
          </cell>
          <cell r="D352">
            <v>377</v>
          </cell>
          <cell r="E352" t="str">
            <v>新园大道店</v>
          </cell>
          <cell r="F352" t="str">
            <v>东南片区</v>
          </cell>
          <cell r="G352">
            <v>1.5</v>
          </cell>
          <cell r="H352">
            <v>7.062819</v>
          </cell>
          <cell r="I352">
            <v>6.785316</v>
          </cell>
          <cell r="J352">
            <v>2.08905284148076</v>
          </cell>
          <cell r="K352">
            <v>1.89941998</v>
          </cell>
          <cell r="L352">
            <v>1074</v>
          </cell>
          <cell r="M352">
            <v>1113</v>
          </cell>
          <cell r="N352">
            <v>65.76</v>
          </cell>
          <cell r="O352">
            <v>60.964204851752</v>
          </cell>
          <cell r="P352">
            <v>752</v>
          </cell>
          <cell r="Q352">
            <v>836</v>
          </cell>
          <cell r="R352">
            <v>26</v>
          </cell>
          <cell r="S352">
            <v>27</v>
          </cell>
          <cell r="T352">
            <v>1</v>
          </cell>
          <cell r="U352">
            <v>8</v>
          </cell>
          <cell r="V352">
            <v>-76</v>
          </cell>
          <cell r="W352">
            <v>0</v>
          </cell>
          <cell r="X352">
            <v>0.111702127659574</v>
          </cell>
        </row>
        <row r="353">
          <cell r="B353">
            <v>12464</v>
          </cell>
          <cell r="C353" t="str">
            <v>刘成童</v>
          </cell>
          <cell r="D353">
            <v>377</v>
          </cell>
          <cell r="E353" t="str">
            <v>新园大道店</v>
          </cell>
          <cell r="F353" t="str">
            <v>东南片区</v>
          </cell>
          <cell r="G353">
            <v>0.5</v>
          </cell>
          <cell r="H353">
            <v>4.743838</v>
          </cell>
          <cell r="I353">
            <v>4.036369</v>
          </cell>
          <cell r="J353">
            <v>1.54744884813097</v>
          </cell>
          <cell r="K353">
            <v>1.17156278</v>
          </cell>
          <cell r="L353">
            <v>989</v>
          </cell>
          <cell r="M353">
            <v>863</v>
          </cell>
          <cell r="N353">
            <v>47.97</v>
          </cell>
          <cell r="O353">
            <v>46.7713673232908</v>
          </cell>
          <cell r="P353">
            <v>622</v>
          </cell>
          <cell r="Q353">
            <v>639</v>
          </cell>
          <cell r="R353">
            <v>27</v>
          </cell>
          <cell r="S353">
            <v>28</v>
          </cell>
          <cell r="T353">
            <v>1</v>
          </cell>
          <cell r="U353">
            <v>12</v>
          </cell>
          <cell r="V353">
            <v>-5</v>
          </cell>
          <cell r="W353">
            <v>0</v>
          </cell>
          <cell r="X353">
            <v>0.0273311897106109</v>
          </cell>
        </row>
        <row r="354">
          <cell r="B354">
            <v>12498</v>
          </cell>
          <cell r="C354" t="str">
            <v>左金松</v>
          </cell>
          <cell r="D354">
            <v>377</v>
          </cell>
          <cell r="E354" t="str">
            <v>新园大道店</v>
          </cell>
          <cell r="F354" t="str">
            <v>东南片区</v>
          </cell>
          <cell r="G354">
            <v>0.5</v>
          </cell>
          <cell r="H354">
            <v>3.419655</v>
          </cell>
          <cell r="I354">
            <v>3.649393</v>
          </cell>
          <cell r="J354">
            <v>1.07845463973998</v>
          </cell>
          <cell r="K354">
            <v>0.96541409</v>
          </cell>
          <cell r="L354">
            <v>854</v>
          </cell>
          <cell r="M354">
            <v>795</v>
          </cell>
          <cell r="N354">
            <v>40.04</v>
          </cell>
          <cell r="O354">
            <v>45.9043144654088</v>
          </cell>
          <cell r="P354">
            <v>585</v>
          </cell>
          <cell r="Q354">
            <v>601</v>
          </cell>
          <cell r="R354">
            <v>26</v>
          </cell>
          <cell r="S354">
            <v>29</v>
          </cell>
          <cell r="T354">
            <v>3</v>
          </cell>
          <cell r="U354">
            <v>12</v>
          </cell>
          <cell r="V354">
            <v>-4</v>
          </cell>
          <cell r="W354">
            <v>0</v>
          </cell>
          <cell r="X354">
            <v>0.0273504273504274</v>
          </cell>
        </row>
        <row r="355">
          <cell r="B355">
            <v>11465</v>
          </cell>
          <cell r="C355" t="str">
            <v>陈丽媛</v>
          </cell>
          <cell r="D355">
            <v>709</v>
          </cell>
          <cell r="E355" t="str">
            <v>新都马超东路</v>
          </cell>
          <cell r="F355" t="str">
            <v>西北片区</v>
          </cell>
          <cell r="G355">
            <v>1.7</v>
          </cell>
          <cell r="H355">
            <v>8.834096</v>
          </cell>
          <cell r="I355">
            <v>7.432868</v>
          </cell>
          <cell r="J355">
            <v>2.62842318278492</v>
          </cell>
          <cell r="K355">
            <v>1.98905353</v>
          </cell>
          <cell r="L355">
            <v>1357</v>
          </cell>
          <cell r="M355">
            <v>1191</v>
          </cell>
          <cell r="N355">
            <v>65.1</v>
          </cell>
          <cell r="O355">
            <v>62.408631402183</v>
          </cell>
          <cell r="P355">
            <v>833</v>
          </cell>
          <cell r="Q355">
            <v>832</v>
          </cell>
          <cell r="R355">
            <v>27</v>
          </cell>
          <cell r="S355">
            <v>28</v>
          </cell>
          <cell r="T355">
            <v>1</v>
          </cell>
          <cell r="U355">
            <v>8</v>
          </cell>
          <cell r="V355">
            <v>9</v>
          </cell>
          <cell r="W355">
            <v>40</v>
          </cell>
          <cell r="X355">
            <v>-0.00120048019207683</v>
          </cell>
        </row>
        <row r="356">
          <cell r="B356">
            <v>8903</v>
          </cell>
          <cell r="C356" t="str">
            <v>赵君兰</v>
          </cell>
          <cell r="D356">
            <v>373</v>
          </cell>
          <cell r="E356" t="str">
            <v>通盈街店</v>
          </cell>
          <cell r="F356" t="str">
            <v>城中片区</v>
          </cell>
          <cell r="G356">
            <v>5.5</v>
          </cell>
          <cell r="H356">
            <v>6.308235</v>
          </cell>
          <cell r="I356">
            <v>5.27569</v>
          </cell>
          <cell r="J356">
            <v>1.78255115434844</v>
          </cell>
          <cell r="K356">
            <v>1.33120502</v>
          </cell>
          <cell r="L356">
            <v>787</v>
          </cell>
          <cell r="M356">
            <v>832</v>
          </cell>
          <cell r="N356">
            <v>78.99</v>
          </cell>
          <cell r="O356">
            <v>63.4097355769231</v>
          </cell>
          <cell r="P356">
            <v>605</v>
          </cell>
          <cell r="Q356">
            <v>646</v>
          </cell>
          <cell r="R356">
            <v>27</v>
          </cell>
          <cell r="S356">
            <v>29</v>
          </cell>
          <cell r="T356">
            <v>2</v>
          </cell>
          <cell r="U356">
            <v>6</v>
          </cell>
          <cell r="V356">
            <v>-35</v>
          </cell>
          <cell r="W356">
            <v>0</v>
          </cell>
          <cell r="X356">
            <v>0.0677685950413223</v>
          </cell>
        </row>
        <row r="357">
          <cell r="B357">
            <v>12507</v>
          </cell>
          <cell r="C357" t="str">
            <v>李明磊</v>
          </cell>
          <cell r="D357">
            <v>373</v>
          </cell>
          <cell r="E357" t="str">
            <v>通盈街店</v>
          </cell>
          <cell r="F357" t="str">
            <v>城中片区</v>
          </cell>
          <cell r="G357">
            <v>0.5</v>
          </cell>
          <cell r="H357">
            <v>5.145211</v>
          </cell>
          <cell r="I357">
            <v>4.854624</v>
          </cell>
          <cell r="J357">
            <v>1.46377046613339</v>
          </cell>
          <cell r="K357">
            <v>1.22931896</v>
          </cell>
          <cell r="L357">
            <v>856</v>
          </cell>
          <cell r="M357">
            <v>830</v>
          </cell>
          <cell r="N357">
            <v>60.11</v>
          </cell>
          <cell r="O357">
            <v>58.4894457831325</v>
          </cell>
          <cell r="P357">
            <v>583</v>
          </cell>
          <cell r="Q357">
            <v>607</v>
          </cell>
          <cell r="R357">
            <v>26</v>
          </cell>
          <cell r="S357">
            <v>30</v>
          </cell>
          <cell r="T357">
            <v>4</v>
          </cell>
          <cell r="U357">
            <v>12</v>
          </cell>
          <cell r="V357">
            <v>-12</v>
          </cell>
          <cell r="W357">
            <v>0</v>
          </cell>
          <cell r="X357">
            <v>0.0411663807890223</v>
          </cell>
        </row>
        <row r="358">
          <cell r="B358">
            <v>12158</v>
          </cell>
          <cell r="C358" t="str">
            <v>王佳</v>
          </cell>
          <cell r="D358">
            <v>106399</v>
          </cell>
          <cell r="E358" t="str">
            <v>蜀辉路店</v>
          </cell>
          <cell r="F358" t="str">
            <v>西北片区</v>
          </cell>
          <cell r="G358">
            <v>0.8</v>
          </cell>
          <cell r="H358">
            <v>4.798301</v>
          </cell>
          <cell r="I358">
            <v>4.750601</v>
          </cell>
          <cell r="J358">
            <v>1.18498455752901</v>
          </cell>
          <cell r="K358">
            <v>1.03822486</v>
          </cell>
          <cell r="L358">
            <v>800</v>
          </cell>
          <cell r="M358">
            <v>716</v>
          </cell>
          <cell r="N358">
            <v>59.79</v>
          </cell>
          <cell r="O358">
            <v>66.3491759776536</v>
          </cell>
          <cell r="P358">
            <v>583</v>
          </cell>
          <cell r="Q358">
            <v>583</v>
          </cell>
          <cell r="R358">
            <v>28</v>
          </cell>
          <cell r="S358">
            <v>28</v>
          </cell>
          <cell r="T358">
            <v>0</v>
          </cell>
          <cell r="U358">
            <v>12</v>
          </cell>
          <cell r="V358">
            <v>12</v>
          </cell>
          <cell r="W358">
            <v>36</v>
          </cell>
          <cell r="X358">
            <v>0</v>
          </cell>
        </row>
        <row r="359">
          <cell r="B359">
            <v>12448</v>
          </cell>
          <cell r="C359" t="str">
            <v>黄瑞玉</v>
          </cell>
          <cell r="D359">
            <v>752</v>
          </cell>
          <cell r="E359" t="str">
            <v>聚萃街店</v>
          </cell>
          <cell r="F359" t="str">
            <v>西北片区</v>
          </cell>
          <cell r="G359">
            <v>0.5</v>
          </cell>
          <cell r="H359">
            <v>2.728467</v>
          </cell>
          <cell r="I359">
            <v>2.379086</v>
          </cell>
          <cell r="J359">
            <v>0.54679778423681</v>
          </cell>
          <cell r="K359">
            <v>0.4053669</v>
          </cell>
          <cell r="L359">
            <v>532</v>
          </cell>
          <cell r="M359">
            <v>478</v>
          </cell>
          <cell r="N359">
            <v>51.29</v>
          </cell>
          <cell r="O359">
            <v>49.7716736401674</v>
          </cell>
          <cell r="P359">
            <v>432</v>
          </cell>
          <cell r="Q359">
            <v>411</v>
          </cell>
          <cell r="R359">
            <v>27</v>
          </cell>
          <cell r="S359">
            <v>30</v>
          </cell>
          <cell r="T359">
            <v>3</v>
          </cell>
          <cell r="U359">
            <v>12</v>
          </cell>
          <cell r="V359">
            <v>33</v>
          </cell>
          <cell r="W359">
            <v>18</v>
          </cell>
          <cell r="X359">
            <v>-0.0486111111111111</v>
          </cell>
        </row>
        <row r="360">
          <cell r="B360">
            <v>11388</v>
          </cell>
          <cell r="C360" t="str">
            <v>张丹</v>
          </cell>
          <cell r="D360">
            <v>371</v>
          </cell>
          <cell r="E360" t="str">
            <v>新津兴义店</v>
          </cell>
          <cell r="F360" t="str">
            <v>新津片区</v>
          </cell>
          <cell r="G360">
            <v>1.8</v>
          </cell>
          <cell r="H360">
            <v>3.101143</v>
          </cell>
          <cell r="I360">
            <v>2.852305</v>
          </cell>
          <cell r="J360">
            <v>0.909157285545363</v>
          </cell>
          <cell r="K360">
            <v>0.84613519</v>
          </cell>
          <cell r="L360">
            <v>541</v>
          </cell>
          <cell r="M360">
            <v>550</v>
          </cell>
          <cell r="N360">
            <v>57.32</v>
          </cell>
          <cell r="O360">
            <v>51.8600909090909</v>
          </cell>
          <cell r="P360">
            <v>349</v>
          </cell>
          <cell r="Q360">
            <v>401</v>
          </cell>
          <cell r="R360">
            <v>26</v>
          </cell>
          <cell r="S360">
            <v>28</v>
          </cell>
          <cell r="T360">
            <v>2</v>
          </cell>
          <cell r="U360">
            <v>8</v>
          </cell>
          <cell r="V360">
            <v>-44</v>
          </cell>
          <cell r="W360">
            <v>0</v>
          </cell>
          <cell r="X360">
            <v>0.148997134670487</v>
          </cell>
        </row>
        <row r="361">
          <cell r="B361">
            <v>9112</v>
          </cell>
          <cell r="C361" t="str">
            <v>庄静</v>
          </cell>
          <cell r="D361">
            <v>371</v>
          </cell>
          <cell r="E361" t="str">
            <v>新津兴义店</v>
          </cell>
          <cell r="F361" t="str">
            <v>新津片区</v>
          </cell>
          <cell r="G361">
            <v>5.5</v>
          </cell>
          <cell r="H361">
            <v>3.768746</v>
          </cell>
          <cell r="I361">
            <v>3.174637</v>
          </cell>
          <cell r="J361">
            <v>1.16032425951539</v>
          </cell>
          <cell r="K361">
            <v>0.888294</v>
          </cell>
          <cell r="L361">
            <v>636</v>
          </cell>
          <cell r="M361">
            <v>610</v>
          </cell>
          <cell r="N361">
            <v>59.26</v>
          </cell>
          <cell r="O361">
            <v>52.0432295081967</v>
          </cell>
          <cell r="P361">
            <v>442</v>
          </cell>
          <cell r="Q361">
            <v>458</v>
          </cell>
          <cell r="R361">
            <v>27</v>
          </cell>
          <cell r="S361">
            <v>27</v>
          </cell>
          <cell r="T361">
            <v>0</v>
          </cell>
          <cell r="U361">
            <v>6</v>
          </cell>
          <cell r="V361">
            <v>-10</v>
          </cell>
          <cell r="W361">
            <v>0</v>
          </cell>
          <cell r="X361">
            <v>0.0361990950226244</v>
          </cell>
        </row>
        <row r="362">
          <cell r="B362">
            <v>4264</v>
          </cell>
          <cell r="C362" t="str">
            <v>莫晓菊</v>
          </cell>
          <cell r="D362">
            <v>337</v>
          </cell>
          <cell r="E362" t="str">
            <v>浆洗街店</v>
          </cell>
          <cell r="F362" t="str">
            <v>城中片区</v>
          </cell>
          <cell r="G362">
            <v>10.5</v>
          </cell>
          <cell r="H362">
            <v>16.751403</v>
          </cell>
          <cell r="I362">
            <v>14.747148</v>
          </cell>
          <cell r="J362">
            <v>3.48422061087704</v>
          </cell>
          <cell r="K362">
            <v>2.33043706</v>
          </cell>
          <cell r="L362">
            <v>907</v>
          </cell>
          <cell r="M362">
            <v>848</v>
          </cell>
          <cell r="N362">
            <v>183.38</v>
          </cell>
          <cell r="O362">
            <v>173.905047169811</v>
          </cell>
          <cell r="P362">
            <v>615</v>
          </cell>
          <cell r="Q362">
            <v>617</v>
          </cell>
          <cell r="R362">
            <v>25</v>
          </cell>
          <cell r="S362">
            <v>29</v>
          </cell>
          <cell r="T362">
            <v>4</v>
          </cell>
          <cell r="U362">
            <v>6</v>
          </cell>
          <cell r="V362">
            <v>4</v>
          </cell>
          <cell r="W362">
            <v>24</v>
          </cell>
          <cell r="X362">
            <v>0.0032520325203252</v>
          </cell>
        </row>
        <row r="363">
          <cell r="B363">
            <v>10955</v>
          </cell>
          <cell r="C363" t="str">
            <v>彭勤</v>
          </cell>
          <cell r="D363">
            <v>367</v>
          </cell>
          <cell r="E363" t="str">
            <v>崇州金带街店</v>
          </cell>
          <cell r="F363" t="str">
            <v>城郊二片</v>
          </cell>
          <cell r="G363">
            <v>2.7</v>
          </cell>
          <cell r="H363">
            <v>5.202933</v>
          </cell>
          <cell r="I363">
            <v>4.992173</v>
          </cell>
          <cell r="J363">
            <v>1.42346165999995</v>
          </cell>
          <cell r="K363">
            <v>1.21042999</v>
          </cell>
          <cell r="L363">
            <v>690</v>
          </cell>
          <cell r="M363">
            <v>781</v>
          </cell>
          <cell r="N363">
            <v>75.29</v>
          </cell>
          <cell r="O363">
            <v>63.9202688860435</v>
          </cell>
          <cell r="P363">
            <v>556</v>
          </cell>
          <cell r="Q363">
            <v>632</v>
          </cell>
          <cell r="R363">
            <v>25</v>
          </cell>
          <cell r="S363">
            <v>29</v>
          </cell>
          <cell r="T363">
            <v>4</v>
          </cell>
          <cell r="U363">
            <v>6</v>
          </cell>
          <cell r="V363">
            <v>-70</v>
          </cell>
          <cell r="W363">
            <v>0</v>
          </cell>
          <cell r="X363">
            <v>0.136690647482014</v>
          </cell>
        </row>
        <row r="364">
          <cell r="B364">
            <v>12277</v>
          </cell>
          <cell r="C364" t="str">
            <v>郭桃</v>
          </cell>
          <cell r="D364">
            <v>367</v>
          </cell>
          <cell r="E364" t="str">
            <v>崇州金带街店</v>
          </cell>
          <cell r="F364" t="str">
            <v>城郊二片</v>
          </cell>
          <cell r="G364">
            <v>0.6</v>
          </cell>
          <cell r="H364">
            <v>4.176759</v>
          </cell>
          <cell r="I364">
            <v>4.025244</v>
          </cell>
          <cell r="J364">
            <v>0.926428582259957</v>
          </cell>
          <cell r="K364">
            <v>0.89761794</v>
          </cell>
          <cell r="L364">
            <v>709</v>
          </cell>
          <cell r="M364">
            <v>707</v>
          </cell>
          <cell r="N364">
            <v>58.88</v>
          </cell>
          <cell r="O364">
            <v>56.93414427157</v>
          </cell>
          <cell r="P364">
            <v>546</v>
          </cell>
          <cell r="Q364">
            <v>564</v>
          </cell>
          <cell r="R364">
            <v>25</v>
          </cell>
          <cell r="S364">
            <v>29</v>
          </cell>
          <cell r="T364">
            <v>4</v>
          </cell>
          <cell r="U364">
            <v>12</v>
          </cell>
          <cell r="V364">
            <v>-6</v>
          </cell>
          <cell r="W364">
            <v>0</v>
          </cell>
          <cell r="X364">
            <v>0.032967032967033</v>
          </cell>
        </row>
        <row r="365">
          <cell r="B365">
            <v>12538</v>
          </cell>
          <cell r="C365" t="str">
            <v>赵晓丹</v>
          </cell>
          <cell r="D365">
            <v>549</v>
          </cell>
          <cell r="E365" t="str">
            <v>大邑东壕沟店</v>
          </cell>
          <cell r="F365" t="str">
            <v>大邑片区</v>
          </cell>
          <cell r="G365">
            <v>0.4</v>
          </cell>
          <cell r="H365">
            <v>2.294847</v>
          </cell>
          <cell r="I365">
            <v>2.148226</v>
          </cell>
          <cell r="J365">
            <v>0.59097803999999</v>
          </cell>
          <cell r="K365">
            <v>0.47286612</v>
          </cell>
          <cell r="L365">
            <v>471</v>
          </cell>
          <cell r="M365">
            <v>462</v>
          </cell>
          <cell r="N365">
            <v>48.72</v>
          </cell>
          <cell r="O365">
            <v>46.4983982683983</v>
          </cell>
          <cell r="P365">
            <v>429</v>
          </cell>
          <cell r="Q365">
            <v>409</v>
          </cell>
          <cell r="R365">
            <v>27</v>
          </cell>
          <cell r="S365">
            <v>27</v>
          </cell>
          <cell r="T365">
            <v>0</v>
          </cell>
          <cell r="U365">
            <v>12</v>
          </cell>
          <cell r="V365">
            <v>32</v>
          </cell>
          <cell r="W365">
            <v>36</v>
          </cell>
          <cell r="X365">
            <v>-0.0466200466200466</v>
          </cell>
        </row>
        <row r="366">
          <cell r="B366">
            <v>11799</v>
          </cell>
          <cell r="C366" t="str">
            <v>王依纯</v>
          </cell>
          <cell r="D366">
            <v>367</v>
          </cell>
          <cell r="E366" t="str">
            <v>崇州金带街店</v>
          </cell>
          <cell r="F366" t="str">
            <v>城郊二片</v>
          </cell>
          <cell r="G366">
            <v>0.6</v>
          </cell>
          <cell r="H366">
            <v>3.050815</v>
          </cell>
          <cell r="I366">
            <v>1.002428</v>
          </cell>
          <cell r="J366">
            <v>0.727943094935479</v>
          </cell>
          <cell r="K366">
            <v>0.22756246</v>
          </cell>
          <cell r="L366">
            <v>558</v>
          </cell>
          <cell r="M366">
            <v>168</v>
          </cell>
          <cell r="N366">
            <v>54.62</v>
          </cell>
          <cell r="O366">
            <v>59.6683333333333</v>
          </cell>
          <cell r="P366">
            <v>460</v>
          </cell>
          <cell r="Q366">
            <v>201</v>
          </cell>
          <cell r="R366">
            <v>20</v>
          </cell>
          <cell r="S366">
            <v>10</v>
          </cell>
          <cell r="T366">
            <v>-10</v>
          </cell>
          <cell r="U366">
            <v>12</v>
          </cell>
          <cell r="V366">
            <v>49</v>
          </cell>
          <cell r="W366">
            <v>18</v>
          </cell>
          <cell r="X366">
            <v>-0.56304347826087</v>
          </cell>
        </row>
        <row r="367">
          <cell r="B367">
            <v>4301</v>
          </cell>
          <cell r="C367" t="str">
            <v>朱晓桃</v>
          </cell>
          <cell r="D367">
            <v>365</v>
          </cell>
          <cell r="E367" t="str">
            <v>光华村街店</v>
          </cell>
          <cell r="F367" t="str">
            <v>西北片区</v>
          </cell>
          <cell r="G367">
            <v>12.5</v>
          </cell>
          <cell r="H367">
            <v>17.897761</v>
          </cell>
          <cell r="I367">
            <v>11.166834</v>
          </cell>
          <cell r="J367">
            <v>4.35125693135113</v>
          </cell>
          <cell r="K367">
            <v>2.41828687</v>
          </cell>
          <cell r="L367">
            <v>1301</v>
          </cell>
          <cell r="M367">
            <v>1053</v>
          </cell>
          <cell r="N367">
            <v>137.35</v>
          </cell>
          <cell r="O367">
            <v>106.047806267806</v>
          </cell>
          <cell r="P367">
            <v>748</v>
          </cell>
          <cell r="Q367">
            <v>777</v>
          </cell>
          <cell r="R367">
            <v>30</v>
          </cell>
          <cell r="S367">
            <v>31</v>
          </cell>
          <cell r="T367">
            <v>1</v>
          </cell>
          <cell r="U367">
            <v>6</v>
          </cell>
          <cell r="V367">
            <v>-23</v>
          </cell>
          <cell r="W367">
            <v>0</v>
          </cell>
          <cell r="X367">
            <v>0.0387700534759358</v>
          </cell>
        </row>
        <row r="368">
          <cell r="B368">
            <v>8972</v>
          </cell>
          <cell r="C368" t="str">
            <v>李桂芳</v>
          </cell>
          <cell r="D368">
            <v>712</v>
          </cell>
          <cell r="E368" t="str">
            <v>成华区华泰路</v>
          </cell>
          <cell r="F368" t="str">
            <v>东南片区</v>
          </cell>
          <cell r="G368">
            <v>5.8</v>
          </cell>
          <cell r="H368">
            <v>9.212131</v>
          </cell>
          <cell r="I368">
            <v>7.745375</v>
          </cell>
          <cell r="J368">
            <v>3.20709847911221</v>
          </cell>
          <cell r="K368">
            <v>2.38482278</v>
          </cell>
          <cell r="L368">
            <v>1285</v>
          </cell>
          <cell r="M368">
            <v>1170</v>
          </cell>
          <cell r="N368">
            <v>71.69</v>
          </cell>
          <cell r="O368">
            <v>66.1997863247863</v>
          </cell>
          <cell r="P368">
            <v>696</v>
          </cell>
          <cell r="Q368">
            <v>699</v>
          </cell>
          <cell r="R368">
            <v>29</v>
          </cell>
          <cell r="S368">
            <v>31</v>
          </cell>
          <cell r="T368">
            <v>2</v>
          </cell>
          <cell r="U368">
            <v>6</v>
          </cell>
          <cell r="V368">
            <v>3</v>
          </cell>
          <cell r="W368">
            <v>18</v>
          </cell>
          <cell r="X368">
            <v>0.00431034482758621</v>
          </cell>
        </row>
        <row r="369">
          <cell r="B369">
            <v>10930</v>
          </cell>
          <cell r="C369" t="str">
            <v>袁咏梅</v>
          </cell>
          <cell r="D369">
            <v>724</v>
          </cell>
          <cell r="E369" t="str">
            <v>观音桥店</v>
          </cell>
          <cell r="F369" t="str">
            <v>东南片区</v>
          </cell>
          <cell r="G369">
            <v>2.8</v>
          </cell>
          <cell r="H369">
            <v>7.952547</v>
          </cell>
          <cell r="I369">
            <v>6.905178</v>
          </cell>
          <cell r="J369">
            <v>1.85862027261101</v>
          </cell>
          <cell r="K369">
            <v>1.61487384</v>
          </cell>
          <cell r="L369">
            <v>1236</v>
          </cell>
          <cell r="M369">
            <v>1076</v>
          </cell>
          <cell r="N369">
            <v>64.34</v>
          </cell>
          <cell r="O369">
            <v>64.1745167286245</v>
          </cell>
          <cell r="P369">
            <v>759</v>
          </cell>
          <cell r="Q369">
            <v>763</v>
          </cell>
          <cell r="R369">
            <v>28</v>
          </cell>
          <cell r="S369">
            <v>30</v>
          </cell>
          <cell r="T369">
            <v>2</v>
          </cell>
          <cell r="U369">
            <v>6</v>
          </cell>
          <cell r="V369">
            <v>2</v>
          </cell>
          <cell r="W369">
            <v>12</v>
          </cell>
          <cell r="X369">
            <v>0.00527009222661397</v>
          </cell>
        </row>
        <row r="370">
          <cell r="B370">
            <v>5471</v>
          </cell>
          <cell r="C370" t="str">
            <v>于春莲</v>
          </cell>
          <cell r="D370">
            <v>571</v>
          </cell>
          <cell r="E370" t="str">
            <v>高新区民丰大道店</v>
          </cell>
          <cell r="F370" t="str">
            <v>东南片区</v>
          </cell>
          <cell r="G370">
            <v>9.1</v>
          </cell>
          <cell r="H370">
            <v>12.029543</v>
          </cell>
          <cell r="I370">
            <v>9.850533</v>
          </cell>
          <cell r="J370">
            <v>3.20926257127098</v>
          </cell>
          <cell r="K370">
            <v>2.45939112</v>
          </cell>
          <cell r="L370">
            <v>1101</v>
          </cell>
          <cell r="M370">
            <v>983</v>
          </cell>
          <cell r="N370">
            <v>109.24</v>
          </cell>
          <cell r="O370">
            <v>100.208880976602</v>
          </cell>
          <cell r="P370">
            <v>726</v>
          </cell>
          <cell r="Q370">
            <v>710</v>
          </cell>
          <cell r="R370">
            <v>29</v>
          </cell>
          <cell r="S370">
            <v>26</v>
          </cell>
          <cell r="T370">
            <v>-3</v>
          </cell>
          <cell r="U370">
            <v>6</v>
          </cell>
          <cell r="V370">
            <v>22</v>
          </cell>
          <cell r="W370">
            <v>36</v>
          </cell>
          <cell r="X370">
            <v>-0.0220385674931129</v>
          </cell>
        </row>
        <row r="371">
          <cell r="B371">
            <v>12494</v>
          </cell>
          <cell r="C371" t="str">
            <v>李玉涵</v>
          </cell>
          <cell r="D371">
            <v>359</v>
          </cell>
          <cell r="E371" t="str">
            <v>枣子巷店</v>
          </cell>
          <cell r="F371" t="str">
            <v>西北片区</v>
          </cell>
          <cell r="G371">
            <v>0.5</v>
          </cell>
          <cell r="H371">
            <v>2.908712</v>
          </cell>
          <cell r="I371">
            <v>3.188121</v>
          </cell>
          <cell r="J371">
            <v>0.772966362628</v>
          </cell>
          <cell r="K371">
            <v>0.91106357</v>
          </cell>
          <cell r="L371">
            <v>713</v>
          </cell>
          <cell r="M371">
            <v>837</v>
          </cell>
          <cell r="N371">
            <v>40.8</v>
          </cell>
          <cell r="O371">
            <v>38.0898566308244</v>
          </cell>
          <cell r="P371">
            <v>486</v>
          </cell>
          <cell r="Q371">
            <v>572</v>
          </cell>
          <cell r="R371">
            <v>27</v>
          </cell>
          <cell r="S371">
            <v>28</v>
          </cell>
          <cell r="T371">
            <v>1</v>
          </cell>
          <cell r="U371">
            <v>12</v>
          </cell>
          <cell r="V371">
            <v>-74</v>
          </cell>
          <cell r="W371">
            <v>0</v>
          </cell>
          <cell r="X371">
            <v>0.176954732510288</v>
          </cell>
        </row>
        <row r="372">
          <cell r="B372">
            <v>8075</v>
          </cell>
          <cell r="C372" t="str">
            <v>钟友群</v>
          </cell>
          <cell r="D372">
            <v>373</v>
          </cell>
          <cell r="E372" t="str">
            <v>通盈街店</v>
          </cell>
          <cell r="F372" t="str">
            <v>城中片区</v>
          </cell>
          <cell r="G372">
            <v>6.8</v>
          </cell>
          <cell r="H372">
            <v>10.657148</v>
          </cell>
          <cell r="I372">
            <v>7.991411</v>
          </cell>
          <cell r="J372">
            <v>3.13607377072275</v>
          </cell>
          <cell r="K372">
            <v>2.2498267</v>
          </cell>
          <cell r="L372">
            <v>1203</v>
          </cell>
          <cell r="M372">
            <v>1033</v>
          </cell>
          <cell r="N372">
            <v>88.59</v>
          </cell>
          <cell r="O372">
            <v>77.3611907066796</v>
          </cell>
          <cell r="P372">
            <v>759</v>
          </cell>
          <cell r="Q372">
            <v>765</v>
          </cell>
          <cell r="R372">
            <v>29</v>
          </cell>
          <cell r="S372">
            <v>28</v>
          </cell>
          <cell r="T372">
            <v>-1</v>
          </cell>
          <cell r="U372">
            <v>6</v>
          </cell>
          <cell r="V372">
            <v>0</v>
          </cell>
          <cell r="W372">
            <v>0</v>
          </cell>
          <cell r="X372">
            <v>0.00790513833992095</v>
          </cell>
        </row>
        <row r="373">
          <cell r="B373">
            <v>9841</v>
          </cell>
          <cell r="C373" t="str">
            <v>邓洋</v>
          </cell>
          <cell r="D373">
            <v>104428</v>
          </cell>
          <cell r="E373" t="str">
            <v>崇州永康东路店</v>
          </cell>
          <cell r="F373" t="str">
            <v>城郊二片</v>
          </cell>
          <cell r="G373">
            <v>2.2</v>
          </cell>
          <cell r="H373">
            <v>4.174172</v>
          </cell>
          <cell r="I373">
            <v>3.069033</v>
          </cell>
          <cell r="J373">
            <v>1.15836144443995</v>
          </cell>
          <cell r="K373">
            <v>0.8117779</v>
          </cell>
          <cell r="L373">
            <v>600</v>
          </cell>
          <cell r="M373">
            <v>505</v>
          </cell>
          <cell r="N373">
            <v>69.57</v>
          </cell>
          <cell r="O373">
            <v>60.7729306930693</v>
          </cell>
          <cell r="P373">
            <v>462</v>
          </cell>
          <cell r="Q373">
            <v>466</v>
          </cell>
          <cell r="R373">
            <v>27</v>
          </cell>
          <cell r="S373">
            <v>28</v>
          </cell>
          <cell r="T373">
            <v>1</v>
          </cell>
          <cell r="U373">
            <v>6</v>
          </cell>
          <cell r="V373">
            <v>2</v>
          </cell>
          <cell r="W373">
            <v>12</v>
          </cell>
          <cell r="X373">
            <v>0.00865800865800866</v>
          </cell>
        </row>
        <row r="374">
          <cell r="B374">
            <v>4562</v>
          </cell>
          <cell r="C374" t="str">
            <v>欧玲</v>
          </cell>
          <cell r="D374">
            <v>107658</v>
          </cell>
          <cell r="E374" t="str">
            <v>新都万和北路店</v>
          </cell>
          <cell r="F374" t="str">
            <v>西北片区</v>
          </cell>
          <cell r="G374">
            <v>0.8</v>
          </cell>
          <cell r="H374">
            <v>3.043202</v>
          </cell>
          <cell r="I374">
            <v>3.088824</v>
          </cell>
          <cell r="J374">
            <v>0.841713764236026</v>
          </cell>
          <cell r="K374">
            <v>0.77322495</v>
          </cell>
          <cell r="L374">
            <v>715</v>
          </cell>
          <cell r="M374">
            <v>667</v>
          </cell>
          <cell r="N374">
            <v>42.56</v>
          </cell>
          <cell r="O374">
            <v>46.3092053973014</v>
          </cell>
          <cell r="P374">
            <v>577</v>
          </cell>
          <cell r="Q374">
            <v>582</v>
          </cell>
          <cell r="R374">
            <v>26</v>
          </cell>
          <cell r="S374">
            <v>26</v>
          </cell>
          <cell r="T374">
            <v>0</v>
          </cell>
          <cell r="U374">
            <v>12</v>
          </cell>
          <cell r="V374">
            <v>7</v>
          </cell>
          <cell r="W374">
            <v>21</v>
          </cell>
          <cell r="X374">
            <v>0.00866551126516464</v>
          </cell>
        </row>
        <row r="375">
          <cell r="B375">
            <v>6814</v>
          </cell>
          <cell r="C375" t="str">
            <v>胡艳弘</v>
          </cell>
          <cell r="D375">
            <v>357</v>
          </cell>
          <cell r="E375" t="str">
            <v>清江东路店</v>
          </cell>
          <cell r="F375" t="str">
            <v>西北片区</v>
          </cell>
          <cell r="G375">
            <v>8.1</v>
          </cell>
          <cell r="H375">
            <v>10.576068</v>
          </cell>
          <cell r="I375">
            <v>9.296306</v>
          </cell>
          <cell r="J375">
            <v>2.72889879094034</v>
          </cell>
          <cell r="K375">
            <v>2.12277369</v>
          </cell>
          <cell r="L375">
            <v>915</v>
          </cell>
          <cell r="M375">
            <v>885</v>
          </cell>
          <cell r="N375">
            <v>115.14</v>
          </cell>
          <cell r="O375">
            <v>105.043005649718</v>
          </cell>
          <cell r="P375">
            <v>705</v>
          </cell>
          <cell r="Q375">
            <v>732</v>
          </cell>
          <cell r="R375">
            <v>30</v>
          </cell>
          <cell r="S375">
            <v>31</v>
          </cell>
          <cell r="T375">
            <v>1</v>
          </cell>
          <cell r="U375">
            <v>6</v>
          </cell>
          <cell r="V375">
            <v>-21</v>
          </cell>
          <cell r="W375">
            <v>0</v>
          </cell>
          <cell r="X375">
            <v>0.0382978723404255</v>
          </cell>
        </row>
        <row r="376">
          <cell r="B376">
            <v>12459</v>
          </cell>
          <cell r="C376" t="str">
            <v>林万海</v>
          </cell>
          <cell r="D376">
            <v>357</v>
          </cell>
          <cell r="E376" t="str">
            <v>清江东路店</v>
          </cell>
          <cell r="F376" t="str">
            <v>西北片区</v>
          </cell>
          <cell r="G376">
            <v>0.5</v>
          </cell>
          <cell r="H376">
            <v>3.747889</v>
          </cell>
          <cell r="I376">
            <v>4.220887</v>
          </cell>
          <cell r="J376">
            <v>0.73180208540599</v>
          </cell>
          <cell r="K376">
            <v>0.84241123</v>
          </cell>
          <cell r="L376">
            <v>493</v>
          </cell>
          <cell r="M376">
            <v>519</v>
          </cell>
          <cell r="N376">
            <v>76.02</v>
          </cell>
          <cell r="O376">
            <v>81.327302504817</v>
          </cell>
          <cell r="P376">
            <v>405</v>
          </cell>
          <cell r="Q376">
            <v>425</v>
          </cell>
          <cell r="R376">
            <v>29</v>
          </cell>
          <cell r="S376">
            <v>31</v>
          </cell>
          <cell r="T376">
            <v>2</v>
          </cell>
          <cell r="U376">
            <v>12</v>
          </cell>
          <cell r="V376">
            <v>-8</v>
          </cell>
          <cell r="W376">
            <v>0</v>
          </cell>
          <cell r="X376">
            <v>0.0493827160493827</v>
          </cell>
        </row>
        <row r="377">
          <cell r="B377">
            <v>11453</v>
          </cell>
          <cell r="C377" t="str">
            <v>李梦菊</v>
          </cell>
          <cell r="D377">
            <v>357</v>
          </cell>
          <cell r="E377" t="str">
            <v>清江东路店</v>
          </cell>
          <cell r="F377" t="str">
            <v>西北片区</v>
          </cell>
          <cell r="G377">
            <v>1.7</v>
          </cell>
          <cell r="H377">
            <v>9.877285</v>
          </cell>
          <cell r="I377">
            <v>7.506839</v>
          </cell>
          <cell r="J377">
            <v>2.07296560767495</v>
          </cell>
          <cell r="K377">
            <v>1.57920516</v>
          </cell>
          <cell r="L377">
            <v>786</v>
          </cell>
          <cell r="M377">
            <v>708</v>
          </cell>
          <cell r="N377">
            <v>125.67</v>
          </cell>
          <cell r="O377">
            <v>106.028799435028</v>
          </cell>
          <cell r="P377">
            <v>603</v>
          </cell>
          <cell r="Q377">
            <v>616</v>
          </cell>
          <cell r="R377">
            <v>30</v>
          </cell>
          <cell r="S377">
            <v>31</v>
          </cell>
          <cell r="T377">
            <v>1</v>
          </cell>
          <cell r="U377">
            <v>8</v>
          </cell>
          <cell r="V377">
            <v>-5</v>
          </cell>
          <cell r="W377">
            <v>0</v>
          </cell>
          <cell r="X377">
            <v>0.021558872305141</v>
          </cell>
        </row>
        <row r="378">
          <cell r="B378">
            <v>12224</v>
          </cell>
          <cell r="C378" t="str">
            <v>朱平</v>
          </cell>
          <cell r="D378">
            <v>357</v>
          </cell>
          <cell r="E378" t="str">
            <v>清江东路店</v>
          </cell>
          <cell r="F378" t="str">
            <v>西北片区</v>
          </cell>
          <cell r="G378">
            <v>0.651411593099956</v>
          </cell>
          <cell r="H378">
            <v>3.02756</v>
          </cell>
          <cell r="I378">
            <v>0.24522</v>
          </cell>
          <cell r="J378">
            <v>0.59796532102299</v>
          </cell>
          <cell r="K378">
            <v>0.0455392</v>
          </cell>
          <cell r="L378">
            <v>436</v>
          </cell>
          <cell r="M378">
            <v>44</v>
          </cell>
          <cell r="N378">
            <v>69.44</v>
          </cell>
          <cell r="O378">
            <v>55.7318181818182</v>
          </cell>
          <cell r="P378">
            <v>323</v>
          </cell>
          <cell r="Q378">
            <v>47</v>
          </cell>
          <cell r="R378">
            <v>27</v>
          </cell>
          <cell r="S378">
            <v>6</v>
          </cell>
          <cell r="T378">
            <v>-21</v>
          </cell>
          <cell r="U378">
            <v>12</v>
          </cell>
          <cell r="V378">
            <v>36.7777777777778</v>
          </cell>
          <cell r="W378">
            <v>36</v>
          </cell>
          <cell r="X378">
            <v>-0.854489164086687</v>
          </cell>
        </row>
        <row r="379">
          <cell r="B379">
            <v>990467</v>
          </cell>
          <cell r="C379" t="str">
            <v>叶素英（销售员）</v>
          </cell>
          <cell r="D379">
            <v>355</v>
          </cell>
          <cell r="E379" t="str">
            <v>双林路店</v>
          </cell>
          <cell r="F379" t="str">
            <v>城郊二片</v>
          </cell>
          <cell r="G379">
            <v>3</v>
          </cell>
          <cell r="H379">
            <v>4.788529</v>
          </cell>
          <cell r="I379">
            <v>4.153725</v>
          </cell>
          <cell r="J379">
            <v>1.27258</v>
          </cell>
          <cell r="K379">
            <v>0.9228061</v>
          </cell>
          <cell r="L379">
            <v>593</v>
          </cell>
          <cell r="M379">
            <v>685</v>
          </cell>
          <cell r="N379">
            <v>106.43</v>
          </cell>
          <cell r="O379">
            <v>60.6383211678832</v>
          </cell>
          <cell r="P379">
            <v>493</v>
          </cell>
          <cell r="Q379">
            <v>618</v>
          </cell>
          <cell r="R379">
            <v>24</v>
          </cell>
          <cell r="S379">
            <v>29</v>
          </cell>
          <cell r="T379">
            <v>5</v>
          </cell>
          <cell r="U379">
            <v>6</v>
          </cell>
          <cell r="V379">
            <v>-119</v>
          </cell>
          <cell r="W379">
            <v>0</v>
          </cell>
          <cell r="X379">
            <v>0.253549695740365</v>
          </cell>
        </row>
        <row r="380">
          <cell r="B380">
            <v>12492</v>
          </cell>
          <cell r="C380" t="str">
            <v>王杜萍</v>
          </cell>
          <cell r="D380">
            <v>355</v>
          </cell>
          <cell r="E380" t="str">
            <v>双林路店</v>
          </cell>
          <cell r="F380" t="str">
            <v>城中片区</v>
          </cell>
          <cell r="G380">
            <v>0.5</v>
          </cell>
          <cell r="H380">
            <v>2.64292</v>
          </cell>
          <cell r="I380">
            <v>1.982488</v>
          </cell>
          <cell r="J380">
            <v>0.8385297064789</v>
          </cell>
          <cell r="K380">
            <v>0.43192315</v>
          </cell>
          <cell r="L380">
            <v>572</v>
          </cell>
          <cell r="M380">
            <v>472</v>
          </cell>
          <cell r="N380">
            <v>45.54</v>
          </cell>
          <cell r="O380">
            <v>42.0018644067797</v>
          </cell>
          <cell r="P380">
            <v>367</v>
          </cell>
          <cell r="Q380">
            <v>418</v>
          </cell>
          <cell r="R380">
            <v>27</v>
          </cell>
          <cell r="S380">
            <v>27</v>
          </cell>
          <cell r="T380">
            <v>0</v>
          </cell>
          <cell r="U380">
            <v>12</v>
          </cell>
          <cell r="V380">
            <v>-39</v>
          </cell>
          <cell r="W380">
            <v>0</v>
          </cell>
          <cell r="X380">
            <v>0.138964577656676</v>
          </cell>
        </row>
        <row r="381">
          <cell r="B381">
            <v>4540</v>
          </cell>
          <cell r="C381" t="str">
            <v>朱玉梅</v>
          </cell>
          <cell r="D381">
            <v>754</v>
          </cell>
          <cell r="E381" t="str">
            <v>崇州尚贤坊店</v>
          </cell>
          <cell r="F381" t="str">
            <v>城郊二片</v>
          </cell>
          <cell r="G381">
            <v>9.5</v>
          </cell>
          <cell r="H381">
            <v>6.643827</v>
          </cell>
          <cell r="I381">
            <v>5.605349</v>
          </cell>
          <cell r="J381">
            <v>1.79534016416507</v>
          </cell>
          <cell r="K381">
            <v>1.41307389</v>
          </cell>
          <cell r="L381">
            <v>965</v>
          </cell>
          <cell r="M381">
            <v>818</v>
          </cell>
          <cell r="N381">
            <v>69.01</v>
          </cell>
          <cell r="O381">
            <v>68.5250488997555</v>
          </cell>
          <cell r="P381">
            <v>663</v>
          </cell>
          <cell r="Q381">
            <v>669</v>
          </cell>
          <cell r="R381">
            <v>28</v>
          </cell>
          <cell r="S381">
            <v>29</v>
          </cell>
          <cell r="T381">
            <v>1</v>
          </cell>
          <cell r="U381">
            <v>6</v>
          </cell>
          <cell r="V381">
            <v>0</v>
          </cell>
          <cell r="W381">
            <v>0</v>
          </cell>
          <cell r="X381">
            <v>0.00904977375565611</v>
          </cell>
        </row>
        <row r="382">
          <cell r="B382">
            <v>11619</v>
          </cell>
          <cell r="C382" t="str">
            <v>马婷婷</v>
          </cell>
          <cell r="D382">
            <v>721</v>
          </cell>
          <cell r="E382" t="str">
            <v>邛崃洪川小区店</v>
          </cell>
          <cell r="F382" t="str">
            <v>邛崃片区</v>
          </cell>
          <cell r="G382">
            <v>1.6</v>
          </cell>
          <cell r="H382">
            <v>5.586577</v>
          </cell>
          <cell r="I382">
            <v>4.134613</v>
          </cell>
          <cell r="J382">
            <v>1.82698906143992</v>
          </cell>
          <cell r="K382">
            <v>1.3027818</v>
          </cell>
          <cell r="L382">
            <v>951</v>
          </cell>
          <cell r="M382">
            <v>793</v>
          </cell>
          <cell r="N382">
            <v>58.74</v>
          </cell>
          <cell r="O382">
            <v>52.1388776796974</v>
          </cell>
          <cell r="P382">
            <v>656</v>
          </cell>
          <cell r="Q382">
            <v>664</v>
          </cell>
          <cell r="R382">
            <v>28</v>
          </cell>
          <cell r="S382">
            <v>30</v>
          </cell>
          <cell r="T382">
            <v>2</v>
          </cell>
          <cell r="U382">
            <v>8</v>
          </cell>
          <cell r="V382">
            <v>0</v>
          </cell>
          <cell r="W382">
            <v>0</v>
          </cell>
          <cell r="X382">
            <v>0.0121951219512195</v>
          </cell>
        </row>
        <row r="383">
          <cell r="B383">
            <v>6733</v>
          </cell>
          <cell r="C383" t="str">
            <v>李秀辉</v>
          </cell>
          <cell r="D383">
            <v>539</v>
          </cell>
          <cell r="E383" t="str">
            <v>大邑子龙店</v>
          </cell>
          <cell r="F383" t="str">
            <v>大邑片区</v>
          </cell>
          <cell r="G383">
            <v>8.2</v>
          </cell>
          <cell r="H383">
            <v>6.54029</v>
          </cell>
          <cell r="I383">
            <v>6.760279</v>
          </cell>
          <cell r="J383">
            <v>1.62671554936177</v>
          </cell>
          <cell r="K383">
            <v>1.59114589</v>
          </cell>
          <cell r="L383">
            <v>894</v>
          </cell>
          <cell r="M383">
            <v>787</v>
          </cell>
          <cell r="N383">
            <v>73.16</v>
          </cell>
          <cell r="O383">
            <v>85.8993519695044</v>
          </cell>
          <cell r="P383">
            <v>652</v>
          </cell>
          <cell r="Q383">
            <v>655</v>
          </cell>
          <cell r="R383">
            <v>28</v>
          </cell>
          <cell r="S383">
            <v>29</v>
          </cell>
          <cell r="T383">
            <v>1</v>
          </cell>
          <cell r="U383">
            <v>6</v>
          </cell>
          <cell r="V383">
            <v>3</v>
          </cell>
          <cell r="W383">
            <v>18</v>
          </cell>
          <cell r="X383">
            <v>0.00460122699386503</v>
          </cell>
        </row>
        <row r="384">
          <cell r="B384">
            <v>8606</v>
          </cell>
          <cell r="C384" t="str">
            <v>梁海燕</v>
          </cell>
          <cell r="D384">
            <v>351</v>
          </cell>
          <cell r="E384" t="str">
            <v>都江堰中心药店</v>
          </cell>
          <cell r="F384" t="str">
            <v>城郊二片</v>
          </cell>
          <cell r="G384">
            <v>6.3</v>
          </cell>
          <cell r="H384">
            <v>4.979993</v>
          </cell>
          <cell r="I384">
            <v>2.866709</v>
          </cell>
          <cell r="J384">
            <v>1.82893277181968</v>
          </cell>
          <cell r="K384">
            <v>0.83393327</v>
          </cell>
          <cell r="L384">
            <v>423</v>
          </cell>
          <cell r="M384">
            <v>298</v>
          </cell>
          <cell r="N384">
            <v>132.45</v>
          </cell>
          <cell r="O384">
            <v>96.198288590604</v>
          </cell>
          <cell r="P384">
            <v>274</v>
          </cell>
          <cell r="Q384">
            <v>345</v>
          </cell>
          <cell r="R384">
            <v>26</v>
          </cell>
          <cell r="S384">
            <v>26</v>
          </cell>
          <cell r="T384">
            <v>0</v>
          </cell>
          <cell r="U384">
            <v>6</v>
          </cell>
          <cell r="V384">
            <v>-65</v>
          </cell>
          <cell r="W384">
            <v>0</v>
          </cell>
          <cell r="X384">
            <v>0.259124087591241</v>
          </cell>
        </row>
        <row r="385">
          <cell r="B385">
            <v>8594</v>
          </cell>
          <cell r="C385" t="str">
            <v>聂丽</v>
          </cell>
          <cell r="D385">
            <v>351</v>
          </cell>
          <cell r="E385" t="str">
            <v>都江堰中心药店</v>
          </cell>
          <cell r="F385" t="str">
            <v>城郊二片</v>
          </cell>
          <cell r="G385">
            <v>6.4</v>
          </cell>
          <cell r="H385">
            <v>4.352518</v>
          </cell>
          <cell r="I385">
            <v>2.68291</v>
          </cell>
          <cell r="J385">
            <v>1.36930402825481</v>
          </cell>
          <cell r="K385">
            <v>0.59249213</v>
          </cell>
          <cell r="L385">
            <v>526</v>
          </cell>
          <cell r="M385">
            <v>415</v>
          </cell>
          <cell r="N385">
            <v>90.31</v>
          </cell>
          <cell r="O385">
            <v>64.6484337349398</v>
          </cell>
          <cell r="P385">
            <v>361</v>
          </cell>
          <cell r="Q385">
            <v>430</v>
          </cell>
          <cell r="R385">
            <v>27</v>
          </cell>
          <cell r="S385">
            <v>31</v>
          </cell>
          <cell r="T385">
            <v>4</v>
          </cell>
          <cell r="U385">
            <v>6</v>
          </cell>
          <cell r="V385">
            <v>-63</v>
          </cell>
          <cell r="W385">
            <v>0</v>
          </cell>
          <cell r="X385">
            <v>0.191135734072022</v>
          </cell>
        </row>
        <row r="386">
          <cell r="B386">
            <v>11256</v>
          </cell>
          <cell r="C386" t="str">
            <v>刘娟</v>
          </cell>
          <cell r="D386">
            <v>351</v>
          </cell>
          <cell r="E386" t="str">
            <v>都江堰中心药店</v>
          </cell>
          <cell r="F386" t="str">
            <v>城郊二片</v>
          </cell>
          <cell r="G386">
            <v>2.2</v>
          </cell>
          <cell r="H386">
            <v>4.029637</v>
          </cell>
          <cell r="I386">
            <v>2.988813</v>
          </cell>
          <cell r="J386">
            <v>1.47894192869542</v>
          </cell>
          <cell r="K386">
            <v>0.80600348</v>
          </cell>
          <cell r="L386">
            <v>472</v>
          </cell>
          <cell r="M386">
            <v>375</v>
          </cell>
          <cell r="N386">
            <v>93.77</v>
          </cell>
          <cell r="O386">
            <v>79.70168</v>
          </cell>
          <cell r="P386">
            <v>376</v>
          </cell>
          <cell r="Q386">
            <v>432</v>
          </cell>
          <cell r="R386">
            <v>25</v>
          </cell>
          <cell r="S386">
            <v>27</v>
          </cell>
          <cell r="T386">
            <v>2</v>
          </cell>
          <cell r="U386">
            <v>6</v>
          </cell>
          <cell r="V386">
            <v>-50</v>
          </cell>
          <cell r="W386">
            <v>0</v>
          </cell>
          <cell r="X386">
            <v>0.148936170212766</v>
          </cell>
        </row>
        <row r="387">
          <cell r="B387">
            <v>997487</v>
          </cell>
          <cell r="C387" t="str">
            <v>袁晓捷（销售员）</v>
          </cell>
          <cell r="D387">
            <v>351</v>
          </cell>
          <cell r="E387" t="str">
            <v>都江堰中心药店</v>
          </cell>
          <cell r="F387" t="str">
            <v>大邑片区</v>
          </cell>
          <cell r="G387">
            <v>3</v>
          </cell>
          <cell r="H387">
            <v>3.05827</v>
          </cell>
          <cell r="I387">
            <v>1.753484</v>
          </cell>
          <cell r="J387">
            <v>0.574947</v>
          </cell>
          <cell r="K387">
            <v>0.23435066</v>
          </cell>
          <cell r="L387">
            <v>426</v>
          </cell>
          <cell r="M387">
            <v>220</v>
          </cell>
          <cell r="N387">
            <v>115.84</v>
          </cell>
          <cell r="O387">
            <v>79.7038181818182</v>
          </cell>
          <cell r="P387">
            <v>358</v>
          </cell>
          <cell r="Q387">
            <v>239</v>
          </cell>
          <cell r="R387">
            <v>26</v>
          </cell>
          <cell r="S387">
            <v>19</v>
          </cell>
          <cell r="T387">
            <v>-7</v>
          </cell>
          <cell r="U387">
            <v>6</v>
          </cell>
          <cell r="V387">
            <v>29</v>
          </cell>
          <cell r="W387">
            <v>18</v>
          </cell>
          <cell r="X387">
            <v>-0.332402234636872</v>
          </cell>
        </row>
        <row r="388">
          <cell r="B388">
            <v>12751</v>
          </cell>
          <cell r="C388" t="str">
            <v>易翠竹</v>
          </cell>
          <cell r="D388">
            <v>349</v>
          </cell>
          <cell r="E388" t="str">
            <v>人民中路店</v>
          </cell>
          <cell r="F388" t="str">
            <v>城中片区</v>
          </cell>
          <cell r="G388">
            <v>0.1</v>
          </cell>
          <cell r="H388">
            <v>0.08491</v>
          </cell>
          <cell r="I388">
            <v>1.430554</v>
          </cell>
          <cell r="J388">
            <v>0.0369803</v>
          </cell>
          <cell r="K388">
            <v>0.28053652</v>
          </cell>
          <cell r="L388">
            <v>24</v>
          </cell>
          <cell r="M388">
            <v>450</v>
          </cell>
          <cell r="N388">
            <v>35.38</v>
          </cell>
          <cell r="O388">
            <v>31.7900888888889</v>
          </cell>
          <cell r="P388">
            <v>28</v>
          </cell>
          <cell r="Q388">
            <v>371</v>
          </cell>
          <cell r="R388">
            <v>4</v>
          </cell>
          <cell r="S388">
            <v>29</v>
          </cell>
          <cell r="T388">
            <v>25</v>
          </cell>
          <cell r="U388">
            <v>0</v>
          </cell>
          <cell r="V388">
            <v>-343</v>
          </cell>
          <cell r="W388">
            <v>0</v>
          </cell>
          <cell r="X388">
            <v>12.25</v>
          </cell>
        </row>
        <row r="389">
          <cell r="B389">
            <v>12200</v>
          </cell>
          <cell r="C389" t="str">
            <v>斯蕊</v>
          </cell>
          <cell r="D389">
            <v>349</v>
          </cell>
          <cell r="E389" t="str">
            <v>人民中路店</v>
          </cell>
          <cell r="F389" t="str">
            <v>城中片区</v>
          </cell>
          <cell r="G389">
            <v>0.651411593099956</v>
          </cell>
          <cell r="H389">
            <v>2.916671</v>
          </cell>
          <cell r="I389">
            <v>0.886694</v>
          </cell>
          <cell r="J389">
            <v>0.95447619269326</v>
          </cell>
          <cell r="K389">
            <v>0.25786802</v>
          </cell>
          <cell r="L389">
            <v>530</v>
          </cell>
          <cell r="M389">
            <v>162</v>
          </cell>
          <cell r="N389">
            <v>55.03</v>
          </cell>
          <cell r="O389">
            <v>54.7341975308642</v>
          </cell>
          <cell r="P389">
            <v>409</v>
          </cell>
          <cell r="Q389">
            <v>171</v>
          </cell>
          <cell r="R389">
            <v>27</v>
          </cell>
          <cell r="S389">
            <v>9</v>
          </cell>
          <cell r="T389">
            <v>-18</v>
          </cell>
          <cell r="U389">
            <v>12</v>
          </cell>
          <cell r="V389">
            <v>-22.6666666666667</v>
          </cell>
          <cell r="W389">
            <v>0</v>
          </cell>
          <cell r="X389">
            <v>-0.581907090464548</v>
          </cell>
        </row>
        <row r="390">
          <cell r="B390">
            <v>11639</v>
          </cell>
          <cell r="C390" t="str">
            <v>杨苗</v>
          </cell>
          <cell r="D390">
            <v>349</v>
          </cell>
          <cell r="E390" t="str">
            <v>人民中路店</v>
          </cell>
          <cell r="F390" t="str">
            <v>西北片区</v>
          </cell>
          <cell r="G390">
            <v>1.6</v>
          </cell>
          <cell r="H390">
            <v>5.356952</v>
          </cell>
          <cell r="I390">
            <v>3.519576</v>
          </cell>
          <cell r="J390">
            <v>1.58375116798003</v>
          </cell>
          <cell r="K390">
            <v>1.12286659</v>
          </cell>
          <cell r="L390">
            <v>562</v>
          </cell>
          <cell r="M390">
            <v>526</v>
          </cell>
          <cell r="N390">
            <v>95.32</v>
          </cell>
          <cell r="O390">
            <v>66.9120912547529</v>
          </cell>
          <cell r="P390">
            <v>419</v>
          </cell>
          <cell r="Q390">
            <v>440</v>
          </cell>
          <cell r="R390">
            <v>27</v>
          </cell>
          <cell r="S390">
            <v>26</v>
          </cell>
          <cell r="T390">
            <v>-1</v>
          </cell>
          <cell r="U390">
            <v>8</v>
          </cell>
          <cell r="V390">
            <v>-13</v>
          </cell>
          <cell r="W390">
            <v>0</v>
          </cell>
          <cell r="X390">
            <v>0.0501193317422434</v>
          </cell>
        </row>
        <row r="391">
          <cell r="B391">
            <v>11382</v>
          </cell>
          <cell r="C391" t="str">
            <v>刘春花</v>
          </cell>
          <cell r="D391">
            <v>103639</v>
          </cell>
          <cell r="E391" t="str">
            <v>金马河路店</v>
          </cell>
          <cell r="F391" t="str">
            <v>东南片区</v>
          </cell>
          <cell r="G391">
            <v>1.8</v>
          </cell>
          <cell r="H391">
            <v>7.753303</v>
          </cell>
          <cell r="I391">
            <v>5.035496</v>
          </cell>
          <cell r="J391">
            <v>2.64735631815201</v>
          </cell>
          <cell r="K391">
            <v>1.54684429</v>
          </cell>
          <cell r="L391">
            <v>845</v>
          </cell>
          <cell r="M391">
            <v>741</v>
          </cell>
          <cell r="N391">
            <v>91.76</v>
          </cell>
          <cell r="O391">
            <v>67.9554116059379</v>
          </cell>
          <cell r="P391">
            <v>570</v>
          </cell>
          <cell r="Q391">
            <v>578</v>
          </cell>
          <cell r="R391">
            <v>29</v>
          </cell>
          <cell r="S391">
            <v>29</v>
          </cell>
          <cell r="T391">
            <v>0</v>
          </cell>
          <cell r="U391">
            <v>8</v>
          </cell>
          <cell r="V391">
            <v>0</v>
          </cell>
          <cell r="W391">
            <v>0</v>
          </cell>
          <cell r="X391">
            <v>0.0140350877192982</v>
          </cell>
        </row>
        <row r="392">
          <cell r="B392">
            <v>12517</v>
          </cell>
          <cell r="C392" t="str">
            <v>龚玉林</v>
          </cell>
          <cell r="D392">
            <v>349</v>
          </cell>
          <cell r="E392" t="str">
            <v>人民中路店</v>
          </cell>
          <cell r="F392" t="str">
            <v>城中片区</v>
          </cell>
          <cell r="G392">
            <v>0.5</v>
          </cell>
          <cell r="H392">
            <v>3.037342</v>
          </cell>
          <cell r="I392">
            <v>2.817257</v>
          </cell>
          <cell r="J392">
            <v>1.009488130986</v>
          </cell>
          <cell r="K392">
            <v>0.8892394</v>
          </cell>
          <cell r="L392">
            <v>563</v>
          </cell>
          <cell r="M392">
            <v>496</v>
          </cell>
          <cell r="N392">
            <v>53.95</v>
          </cell>
          <cell r="O392">
            <v>56.7995362903226</v>
          </cell>
          <cell r="P392">
            <v>407</v>
          </cell>
          <cell r="Q392">
            <v>412</v>
          </cell>
          <cell r="R392">
            <v>30</v>
          </cell>
          <cell r="S392">
            <v>30</v>
          </cell>
          <cell r="T392">
            <v>0</v>
          </cell>
          <cell r="U392">
            <v>12</v>
          </cell>
          <cell r="V392">
            <v>7</v>
          </cell>
          <cell r="W392">
            <v>10.5</v>
          </cell>
          <cell r="X392">
            <v>0.0122850122850123</v>
          </cell>
        </row>
        <row r="393">
          <cell r="B393">
            <v>11841</v>
          </cell>
          <cell r="C393" t="str">
            <v>李漫</v>
          </cell>
          <cell r="D393">
            <v>349</v>
          </cell>
          <cell r="E393" t="str">
            <v>人民中路店</v>
          </cell>
          <cell r="F393" t="str">
            <v>城中片区</v>
          </cell>
          <cell r="G393">
            <v>1.3</v>
          </cell>
          <cell r="H393">
            <v>1.277431</v>
          </cell>
          <cell r="I393">
            <v>0.00398</v>
          </cell>
          <cell r="J393">
            <v>0.360707578139998</v>
          </cell>
          <cell r="K393">
            <v>0.00198</v>
          </cell>
          <cell r="L393">
            <v>169</v>
          </cell>
          <cell r="M393">
            <v>3</v>
          </cell>
          <cell r="N393">
            <v>75.59</v>
          </cell>
          <cell r="O393">
            <v>13.2666666666667</v>
          </cell>
          <cell r="P393">
            <v>184</v>
          </cell>
          <cell r="Q393">
            <v>3</v>
          </cell>
          <cell r="R393">
            <v>8</v>
          </cell>
          <cell r="S393">
            <v>2</v>
          </cell>
          <cell r="T393">
            <v>-6</v>
          </cell>
          <cell r="U393">
            <v>8</v>
          </cell>
          <cell r="V393">
            <v>189</v>
          </cell>
          <cell r="W393">
            <v>0</v>
          </cell>
          <cell r="X393">
            <v>-0.983695652173913</v>
          </cell>
        </row>
        <row r="394">
          <cell r="B394">
            <v>12500</v>
          </cell>
          <cell r="C394" t="str">
            <v>赵鹏</v>
          </cell>
          <cell r="D394">
            <v>347</v>
          </cell>
          <cell r="E394" t="str">
            <v>清江东路2店</v>
          </cell>
          <cell r="F394" t="str">
            <v>西北片区</v>
          </cell>
          <cell r="G394">
            <v>0.5</v>
          </cell>
          <cell r="H394">
            <v>2.225225</v>
          </cell>
          <cell r="I394">
            <v>2.81555</v>
          </cell>
          <cell r="J394">
            <v>0.712156155899989</v>
          </cell>
          <cell r="K394">
            <v>0.71758842</v>
          </cell>
          <cell r="L394">
            <v>483</v>
          </cell>
          <cell r="M394">
            <v>608</v>
          </cell>
          <cell r="N394">
            <v>46.21</v>
          </cell>
          <cell r="O394">
            <v>46.3083881578947</v>
          </cell>
          <cell r="P394">
            <v>377</v>
          </cell>
          <cell r="Q394">
            <v>476</v>
          </cell>
          <cell r="R394">
            <v>25</v>
          </cell>
          <cell r="S394">
            <v>29</v>
          </cell>
          <cell r="T394">
            <v>4</v>
          </cell>
          <cell r="U394">
            <v>12</v>
          </cell>
          <cell r="V394">
            <v>-87</v>
          </cell>
          <cell r="W394">
            <v>0</v>
          </cell>
          <cell r="X394">
            <v>0.262599469496021</v>
          </cell>
        </row>
        <row r="395">
          <cell r="B395">
            <v>11768</v>
          </cell>
          <cell r="C395" t="str">
            <v>杨敏</v>
          </cell>
          <cell r="D395">
            <v>347</v>
          </cell>
          <cell r="E395" t="str">
            <v>清江东路2店</v>
          </cell>
          <cell r="F395" t="str">
            <v>西北片区</v>
          </cell>
          <cell r="G395">
            <v>0.5</v>
          </cell>
          <cell r="H395">
            <v>5.44191</v>
          </cell>
          <cell r="I395">
            <v>5.076615</v>
          </cell>
          <cell r="J395">
            <v>1.70968049675795</v>
          </cell>
          <cell r="K395">
            <v>1.33010045</v>
          </cell>
          <cell r="L395">
            <v>799</v>
          </cell>
          <cell r="M395">
            <v>798</v>
          </cell>
          <cell r="N395">
            <v>68.03</v>
          </cell>
          <cell r="O395">
            <v>63.6167293233083</v>
          </cell>
          <cell r="P395">
            <v>522</v>
          </cell>
          <cell r="Q395">
            <v>586</v>
          </cell>
          <cell r="R395">
            <v>28</v>
          </cell>
          <cell r="S395">
            <v>30</v>
          </cell>
          <cell r="T395">
            <v>2</v>
          </cell>
          <cell r="U395">
            <v>12</v>
          </cell>
          <cell r="V395">
            <v>-52</v>
          </cell>
          <cell r="W395">
            <v>0</v>
          </cell>
          <cell r="X395">
            <v>0.122605363984674</v>
          </cell>
        </row>
        <row r="396">
          <cell r="B396">
            <v>8400</v>
          </cell>
          <cell r="C396" t="str">
            <v>林思敏</v>
          </cell>
          <cell r="D396">
            <v>347</v>
          </cell>
          <cell r="E396" t="str">
            <v>清江东路2店</v>
          </cell>
          <cell r="F396" t="str">
            <v>西北片区</v>
          </cell>
          <cell r="G396">
            <v>5.2</v>
          </cell>
          <cell r="H396">
            <v>4.806237</v>
          </cell>
          <cell r="I396">
            <v>3.966759</v>
          </cell>
          <cell r="J396">
            <v>1.65540448169987</v>
          </cell>
          <cell r="K396">
            <v>1.16857886</v>
          </cell>
          <cell r="L396">
            <v>608</v>
          </cell>
          <cell r="M396">
            <v>578</v>
          </cell>
          <cell r="N396">
            <v>78.65</v>
          </cell>
          <cell r="O396">
            <v>68.6290484429066</v>
          </cell>
          <cell r="P396">
            <v>479</v>
          </cell>
          <cell r="Q396">
            <v>502</v>
          </cell>
          <cell r="R396">
            <v>25</v>
          </cell>
          <cell r="S396">
            <v>29</v>
          </cell>
          <cell r="T396">
            <v>4</v>
          </cell>
          <cell r="U396">
            <v>6</v>
          </cell>
          <cell r="V396">
            <v>-17</v>
          </cell>
          <cell r="W396">
            <v>0</v>
          </cell>
          <cell r="X396">
            <v>0.0480167014613779</v>
          </cell>
        </row>
        <row r="397">
          <cell r="B397">
            <v>12501</v>
          </cell>
          <cell r="C397" t="str">
            <v>刘勇</v>
          </cell>
          <cell r="D397">
            <v>343</v>
          </cell>
          <cell r="E397" t="str">
            <v>光华店</v>
          </cell>
          <cell r="F397" t="str">
            <v>西北片区</v>
          </cell>
          <cell r="G397">
            <v>0.5</v>
          </cell>
          <cell r="H397">
            <v>4.33565</v>
          </cell>
          <cell r="I397">
            <v>4.396892</v>
          </cell>
          <cell r="J397">
            <v>0.499150113409676</v>
          </cell>
          <cell r="K397">
            <v>0.48957077</v>
          </cell>
          <cell r="L397">
            <v>713</v>
          </cell>
          <cell r="M397">
            <v>754</v>
          </cell>
          <cell r="N397">
            <v>59.98</v>
          </cell>
          <cell r="O397">
            <v>58.3142175066313</v>
          </cell>
          <cell r="P397">
            <v>467</v>
          </cell>
          <cell r="Q397">
            <v>591</v>
          </cell>
          <cell r="R397">
            <v>27</v>
          </cell>
          <cell r="S397">
            <v>30</v>
          </cell>
          <cell r="T397">
            <v>3</v>
          </cell>
          <cell r="U397">
            <v>12</v>
          </cell>
          <cell r="V397">
            <v>-112</v>
          </cell>
          <cell r="W397">
            <v>0</v>
          </cell>
          <cell r="X397">
            <v>0.265524625267666</v>
          </cell>
        </row>
        <row r="398">
          <cell r="B398">
            <v>12398</v>
          </cell>
          <cell r="C398" t="str">
            <v>邹鹏</v>
          </cell>
          <cell r="D398">
            <v>747</v>
          </cell>
          <cell r="E398" t="str">
            <v>郫县一环路东南段店</v>
          </cell>
          <cell r="F398" t="str">
            <v>城中片区</v>
          </cell>
          <cell r="G398">
            <v>0.5</v>
          </cell>
          <cell r="H398">
            <v>3.263125</v>
          </cell>
          <cell r="I398">
            <v>3.303941</v>
          </cell>
          <cell r="J398">
            <v>0.85986965775098</v>
          </cell>
          <cell r="K398">
            <v>0.62566291</v>
          </cell>
          <cell r="L398">
            <v>400</v>
          </cell>
          <cell r="M398">
            <v>355</v>
          </cell>
          <cell r="N398">
            <v>81.58</v>
          </cell>
          <cell r="O398">
            <v>93.0687605633803</v>
          </cell>
          <cell r="P398">
            <v>367</v>
          </cell>
          <cell r="Q398">
            <v>339</v>
          </cell>
          <cell r="R398">
            <v>25</v>
          </cell>
          <cell r="S398">
            <v>25</v>
          </cell>
          <cell r="T398">
            <v>0</v>
          </cell>
          <cell r="U398">
            <v>12</v>
          </cell>
          <cell r="V398">
            <v>40</v>
          </cell>
          <cell r="W398">
            <v>18</v>
          </cell>
          <cell r="X398">
            <v>-0.0762942779291553</v>
          </cell>
        </row>
        <row r="399">
          <cell r="B399">
            <v>11490</v>
          </cell>
          <cell r="C399" t="str">
            <v>杨晓毅</v>
          </cell>
          <cell r="D399">
            <v>341</v>
          </cell>
          <cell r="E399" t="str">
            <v>邛崃中心店</v>
          </cell>
          <cell r="F399" t="str">
            <v>邛崃片区</v>
          </cell>
          <cell r="G399">
            <v>1.7</v>
          </cell>
          <cell r="H399">
            <v>6.773417</v>
          </cell>
          <cell r="I399">
            <v>4.579143</v>
          </cell>
          <cell r="J399">
            <v>1.84683668097213</v>
          </cell>
          <cell r="K399">
            <v>0.93508446</v>
          </cell>
          <cell r="L399">
            <v>758</v>
          </cell>
          <cell r="M399">
            <v>531</v>
          </cell>
          <cell r="N399">
            <v>90.5</v>
          </cell>
          <cell r="O399">
            <v>86.2362146892655</v>
          </cell>
          <cell r="P399">
            <v>483</v>
          </cell>
          <cell r="Q399">
            <v>453</v>
          </cell>
          <cell r="R399">
            <v>30</v>
          </cell>
          <cell r="S399">
            <v>29</v>
          </cell>
          <cell r="T399">
            <v>-1</v>
          </cell>
          <cell r="U399">
            <v>8</v>
          </cell>
          <cell r="V399">
            <v>38</v>
          </cell>
          <cell r="W399">
            <v>40</v>
          </cell>
          <cell r="X399">
            <v>-0.062111801242236</v>
          </cell>
        </row>
        <row r="400">
          <cell r="B400">
            <v>7948</v>
          </cell>
          <cell r="C400" t="str">
            <v>骆素花</v>
          </cell>
          <cell r="D400">
            <v>56</v>
          </cell>
          <cell r="E400" t="str">
            <v>崇州三江店</v>
          </cell>
          <cell r="F400" t="str">
            <v>城郊二片</v>
          </cell>
          <cell r="G400">
            <v>7</v>
          </cell>
          <cell r="H400">
            <v>3.851085</v>
          </cell>
          <cell r="I400">
            <v>3.320797</v>
          </cell>
          <cell r="J400">
            <v>1.19619796018988</v>
          </cell>
          <cell r="K400">
            <v>0.86662376</v>
          </cell>
          <cell r="L400">
            <v>481</v>
          </cell>
          <cell r="M400">
            <v>474</v>
          </cell>
          <cell r="N400">
            <v>80.06</v>
          </cell>
          <cell r="O400">
            <v>70.0590084388186</v>
          </cell>
          <cell r="P400">
            <v>439</v>
          </cell>
          <cell r="Q400">
            <v>438</v>
          </cell>
          <cell r="R400">
            <v>27</v>
          </cell>
          <cell r="S400">
            <v>25</v>
          </cell>
          <cell r="T400">
            <v>-2</v>
          </cell>
          <cell r="U400">
            <v>6</v>
          </cell>
          <cell r="V400">
            <v>7</v>
          </cell>
          <cell r="W400">
            <v>36</v>
          </cell>
          <cell r="X400">
            <v>-0.00227790432801822</v>
          </cell>
        </row>
        <row r="401">
          <cell r="B401">
            <v>10983</v>
          </cell>
          <cell r="C401" t="str">
            <v>何倩倩</v>
          </cell>
          <cell r="D401">
            <v>56</v>
          </cell>
          <cell r="E401" t="str">
            <v>崇州三江店</v>
          </cell>
          <cell r="F401" t="str">
            <v>城郊二片</v>
          </cell>
          <cell r="G401">
            <v>2.7</v>
          </cell>
          <cell r="H401">
            <v>3.595288</v>
          </cell>
          <cell r="I401">
            <v>2.594719</v>
          </cell>
          <cell r="J401">
            <v>1.07083227709988</v>
          </cell>
          <cell r="K401">
            <v>0.75056441</v>
          </cell>
          <cell r="L401">
            <v>448</v>
          </cell>
          <cell r="M401">
            <v>336</v>
          </cell>
          <cell r="N401">
            <v>80.43</v>
          </cell>
          <cell r="O401">
            <v>77.2237797619048</v>
          </cell>
          <cell r="P401">
            <v>420</v>
          </cell>
          <cell r="Q401">
            <v>394</v>
          </cell>
          <cell r="R401">
            <v>25</v>
          </cell>
          <cell r="S401">
            <v>24</v>
          </cell>
          <cell r="T401">
            <v>-1</v>
          </cell>
          <cell r="U401">
            <v>6</v>
          </cell>
          <cell r="V401">
            <v>32</v>
          </cell>
          <cell r="W401">
            <v>36</v>
          </cell>
          <cell r="X401">
            <v>-0.0619047619047619</v>
          </cell>
        </row>
        <row r="402">
          <cell r="B402">
            <v>997367</v>
          </cell>
          <cell r="C402" t="str">
            <v>张登玉（销售员）</v>
          </cell>
          <cell r="D402">
            <v>343</v>
          </cell>
          <cell r="E402" t="str">
            <v>光华店</v>
          </cell>
          <cell r="F402" t="str">
            <v>西北片区</v>
          </cell>
          <cell r="G402">
            <v>3</v>
          </cell>
          <cell r="H402">
            <v>4.341213</v>
          </cell>
          <cell r="I402">
            <v>2.468927</v>
          </cell>
          <cell r="J402">
            <v>0.3655</v>
          </cell>
          <cell r="K402">
            <v>0.05639741</v>
          </cell>
          <cell r="L402">
            <v>379</v>
          </cell>
          <cell r="M402">
            <v>290</v>
          </cell>
          <cell r="N402">
            <v>73.4</v>
          </cell>
          <cell r="O402">
            <v>85.1354137931035</v>
          </cell>
          <cell r="P402">
            <v>313</v>
          </cell>
          <cell r="Q402">
            <v>275</v>
          </cell>
          <cell r="R402">
            <v>29</v>
          </cell>
          <cell r="S402">
            <v>19</v>
          </cell>
          <cell r="T402">
            <v>-10</v>
          </cell>
          <cell r="U402">
            <v>6</v>
          </cell>
          <cell r="V402">
            <v>0</v>
          </cell>
          <cell r="W402">
            <v>0</v>
          </cell>
          <cell r="X402">
            <v>-0.121405750798722</v>
          </cell>
        </row>
        <row r="403">
          <cell r="B403">
            <v>12143</v>
          </cell>
          <cell r="C403" t="str">
            <v>陈玲</v>
          </cell>
          <cell r="D403">
            <v>341</v>
          </cell>
          <cell r="E403" t="str">
            <v>邛崃中心店</v>
          </cell>
          <cell r="F403" t="str">
            <v>邛崃片区</v>
          </cell>
          <cell r="G403">
            <v>0.8</v>
          </cell>
          <cell r="H403">
            <v>6.628103</v>
          </cell>
          <cell r="I403">
            <v>4.399701</v>
          </cell>
          <cell r="J403">
            <v>2.11996276958453</v>
          </cell>
          <cell r="K403">
            <v>1.18883743</v>
          </cell>
          <cell r="L403">
            <v>832</v>
          </cell>
          <cell r="M403">
            <v>648</v>
          </cell>
          <cell r="N403">
            <v>79.11</v>
          </cell>
          <cell r="O403">
            <v>67.8966203703704</v>
          </cell>
          <cell r="P403">
            <v>506</v>
          </cell>
          <cell r="Q403">
            <v>594</v>
          </cell>
          <cell r="R403">
            <v>30</v>
          </cell>
          <cell r="S403">
            <v>31</v>
          </cell>
          <cell r="T403">
            <v>1</v>
          </cell>
          <cell r="U403">
            <v>12</v>
          </cell>
          <cell r="V403">
            <v>-76</v>
          </cell>
          <cell r="W403">
            <v>0</v>
          </cell>
          <cell r="X403">
            <v>0.173913043478261</v>
          </cell>
        </row>
        <row r="404">
          <cell r="B404">
            <v>4187</v>
          </cell>
          <cell r="C404" t="str">
            <v>任会茹</v>
          </cell>
          <cell r="D404">
            <v>341</v>
          </cell>
          <cell r="E404" t="str">
            <v>邛崃中心店</v>
          </cell>
          <cell r="F404" t="str">
            <v>邛崃片区</v>
          </cell>
          <cell r="G404">
            <v>9.5</v>
          </cell>
          <cell r="H404">
            <v>8.109904</v>
          </cell>
          <cell r="I404">
            <v>7.079429</v>
          </cell>
          <cell r="J404">
            <v>1.94534556396817</v>
          </cell>
          <cell r="K404">
            <v>1.32062203</v>
          </cell>
          <cell r="L404">
            <v>614</v>
          </cell>
          <cell r="M404">
            <v>476</v>
          </cell>
          <cell r="N404">
            <v>137.74</v>
          </cell>
          <cell r="O404">
            <v>148.7275</v>
          </cell>
          <cell r="P404">
            <v>403</v>
          </cell>
          <cell r="Q404">
            <v>463</v>
          </cell>
          <cell r="R404">
            <v>28</v>
          </cell>
          <cell r="S404">
            <v>28</v>
          </cell>
          <cell r="T404">
            <v>0</v>
          </cell>
          <cell r="U404">
            <v>6</v>
          </cell>
          <cell r="V404">
            <v>-54</v>
          </cell>
          <cell r="W404">
            <v>0</v>
          </cell>
          <cell r="X404">
            <v>0.148883374689826</v>
          </cell>
        </row>
        <row r="405">
          <cell r="B405">
            <v>998927</v>
          </cell>
          <cell r="C405" t="str">
            <v>杜连桃（销售员）</v>
          </cell>
          <cell r="D405">
            <v>341</v>
          </cell>
          <cell r="E405" t="str">
            <v>邛崃中心店</v>
          </cell>
          <cell r="F405" t="str">
            <v>城郊二片</v>
          </cell>
          <cell r="G405">
            <v>3</v>
          </cell>
          <cell r="H405">
            <v>9.28629</v>
          </cell>
          <cell r="I405">
            <v>5.968294</v>
          </cell>
          <cell r="J405">
            <v>2.366561</v>
          </cell>
          <cell r="K405">
            <v>1.40146666</v>
          </cell>
          <cell r="L405">
            <v>769</v>
          </cell>
          <cell r="M405">
            <v>678</v>
          </cell>
          <cell r="N405">
            <v>140.83</v>
          </cell>
          <cell r="O405">
            <v>88.0279351032448</v>
          </cell>
          <cell r="P405">
            <v>521</v>
          </cell>
          <cell r="Q405">
            <v>562</v>
          </cell>
          <cell r="R405">
            <v>30</v>
          </cell>
          <cell r="S405">
            <v>30</v>
          </cell>
          <cell r="T405">
            <v>0</v>
          </cell>
          <cell r="U405">
            <v>6</v>
          </cell>
          <cell r="V405">
            <v>-35</v>
          </cell>
          <cell r="W405">
            <v>0</v>
          </cell>
          <cell r="X405">
            <v>0.0786948176583493</v>
          </cell>
        </row>
        <row r="406">
          <cell r="B406">
            <v>992157</v>
          </cell>
          <cell r="C406" t="str">
            <v>古显琼（销售员）</v>
          </cell>
          <cell r="D406">
            <v>341</v>
          </cell>
          <cell r="E406" t="str">
            <v>邛崃中心店</v>
          </cell>
          <cell r="F406" t="str">
            <v>城郊二片</v>
          </cell>
          <cell r="G406">
            <v>3</v>
          </cell>
          <cell r="H406">
            <v>10.263623</v>
          </cell>
          <cell r="I406">
            <v>9.198266</v>
          </cell>
          <cell r="J406">
            <v>2.672185</v>
          </cell>
          <cell r="K406">
            <v>2.2053887</v>
          </cell>
          <cell r="L406">
            <v>768</v>
          </cell>
          <cell r="M406">
            <v>731</v>
          </cell>
          <cell r="N406">
            <v>183.4</v>
          </cell>
          <cell r="O406">
            <v>125.831272229822</v>
          </cell>
          <cell r="P406">
            <v>544</v>
          </cell>
          <cell r="Q406">
            <v>566</v>
          </cell>
          <cell r="R406">
            <v>29</v>
          </cell>
          <cell r="S406">
            <v>31</v>
          </cell>
          <cell r="T406">
            <v>2</v>
          </cell>
          <cell r="U406">
            <v>6</v>
          </cell>
          <cell r="V406">
            <v>-16</v>
          </cell>
          <cell r="W406">
            <v>0</v>
          </cell>
          <cell r="X406">
            <v>0.0404411764705882</v>
          </cell>
        </row>
        <row r="407">
          <cell r="B407">
            <v>11483</v>
          </cell>
          <cell r="C407" t="str">
            <v>王李秋</v>
          </cell>
          <cell r="D407">
            <v>341</v>
          </cell>
          <cell r="E407" t="str">
            <v>邛崃中心店</v>
          </cell>
          <cell r="F407" t="str">
            <v>邛崃片区</v>
          </cell>
          <cell r="G407">
            <v>1.7</v>
          </cell>
          <cell r="H407">
            <v>7.206685</v>
          </cell>
          <cell r="I407">
            <v>4.269654</v>
          </cell>
          <cell r="J407">
            <v>1.97317121741971</v>
          </cell>
          <cell r="K407">
            <v>1.12659369</v>
          </cell>
          <cell r="L407">
            <v>869</v>
          </cell>
          <cell r="M407">
            <v>645</v>
          </cell>
          <cell r="N407">
            <v>82.2</v>
          </cell>
          <cell r="O407">
            <v>66.1961860465116</v>
          </cell>
          <cell r="P407">
            <v>539</v>
          </cell>
          <cell r="Q407">
            <v>558</v>
          </cell>
          <cell r="R407">
            <v>29</v>
          </cell>
          <cell r="S407">
            <v>30</v>
          </cell>
          <cell r="T407">
            <v>1</v>
          </cell>
          <cell r="U407">
            <v>8</v>
          </cell>
          <cell r="V407">
            <v>-11</v>
          </cell>
          <cell r="W407">
            <v>0</v>
          </cell>
          <cell r="X407">
            <v>0.0352504638218924</v>
          </cell>
        </row>
        <row r="408">
          <cell r="B408">
            <v>11231</v>
          </cell>
          <cell r="C408" t="str">
            <v>肖瑶</v>
          </cell>
          <cell r="D408">
            <v>359</v>
          </cell>
          <cell r="E408" t="str">
            <v>枣子巷店</v>
          </cell>
          <cell r="F408" t="str">
            <v>西北片区</v>
          </cell>
          <cell r="G408">
            <v>2.2</v>
          </cell>
          <cell r="H408">
            <v>6.495886</v>
          </cell>
          <cell r="I408">
            <v>3.827276</v>
          </cell>
          <cell r="J408">
            <v>1.90130700815443</v>
          </cell>
          <cell r="K408">
            <v>1.09977216</v>
          </cell>
          <cell r="L408">
            <v>1106</v>
          </cell>
          <cell r="M408">
            <v>785</v>
          </cell>
          <cell r="N408">
            <v>59.02</v>
          </cell>
          <cell r="O408">
            <v>48.7551082802548</v>
          </cell>
          <cell r="P408">
            <v>650</v>
          </cell>
          <cell r="Q408">
            <v>636</v>
          </cell>
          <cell r="R408">
            <v>29</v>
          </cell>
          <cell r="S408">
            <v>30</v>
          </cell>
          <cell r="T408">
            <v>1</v>
          </cell>
          <cell r="U408">
            <v>6</v>
          </cell>
          <cell r="V408">
            <v>20</v>
          </cell>
          <cell r="W408">
            <v>36</v>
          </cell>
          <cell r="X408">
            <v>-0.0215384615384615</v>
          </cell>
        </row>
        <row r="409">
          <cell r="B409">
            <v>11058</v>
          </cell>
          <cell r="C409" t="str">
            <v>罗丽</v>
          </cell>
          <cell r="D409">
            <v>572</v>
          </cell>
          <cell r="E409" t="str">
            <v>郫筒镇东大街药店</v>
          </cell>
          <cell r="F409" t="str">
            <v>城中片区</v>
          </cell>
          <cell r="G409">
            <v>2.5</v>
          </cell>
          <cell r="H409">
            <v>4.022974</v>
          </cell>
          <cell r="I409">
            <v>3.509566</v>
          </cell>
          <cell r="J409">
            <v>1.14346089515802</v>
          </cell>
          <cell r="K409">
            <v>0.82479639</v>
          </cell>
          <cell r="L409">
            <v>484</v>
          </cell>
          <cell r="M409">
            <v>433</v>
          </cell>
          <cell r="N409">
            <v>83.12</v>
          </cell>
          <cell r="O409">
            <v>81.0523325635104</v>
          </cell>
          <cell r="P409">
            <v>463</v>
          </cell>
          <cell r="Q409">
            <v>438</v>
          </cell>
          <cell r="R409">
            <v>26</v>
          </cell>
          <cell r="S409">
            <v>28</v>
          </cell>
          <cell r="T409">
            <v>2</v>
          </cell>
          <cell r="U409">
            <v>6</v>
          </cell>
          <cell r="V409">
            <v>31</v>
          </cell>
          <cell r="W409">
            <v>36</v>
          </cell>
          <cell r="X409">
            <v>-0.0539956803455724</v>
          </cell>
        </row>
        <row r="410">
          <cell r="B410">
            <v>12332</v>
          </cell>
          <cell r="C410" t="str">
            <v>马艺芮</v>
          </cell>
          <cell r="D410">
            <v>102934</v>
          </cell>
          <cell r="E410" t="str">
            <v>银河北街店</v>
          </cell>
          <cell r="F410" t="str">
            <v>西北片区</v>
          </cell>
          <cell r="G410">
            <v>0.6</v>
          </cell>
          <cell r="H410">
            <v>5.861854</v>
          </cell>
          <cell r="I410">
            <v>3.887176</v>
          </cell>
          <cell r="J410">
            <v>1.43720905447728</v>
          </cell>
          <cell r="K410">
            <v>0.87119026</v>
          </cell>
          <cell r="L410">
            <v>920</v>
          </cell>
          <cell r="M410">
            <v>623</v>
          </cell>
          <cell r="N410">
            <v>63.72</v>
          </cell>
          <cell r="O410">
            <v>62.3944783306581</v>
          </cell>
          <cell r="P410">
            <v>633</v>
          </cell>
          <cell r="Q410">
            <v>526</v>
          </cell>
          <cell r="R410">
            <v>27</v>
          </cell>
          <cell r="S410">
            <v>26</v>
          </cell>
          <cell r="T410">
            <v>-1</v>
          </cell>
          <cell r="U410">
            <v>12</v>
          </cell>
          <cell r="V410">
            <v>119</v>
          </cell>
          <cell r="W410">
            <v>72</v>
          </cell>
          <cell r="X410">
            <v>-0.169036334913112</v>
          </cell>
        </row>
        <row r="411">
          <cell r="B411">
            <v>12509</v>
          </cell>
          <cell r="C411" t="str">
            <v>唐敏</v>
          </cell>
          <cell r="D411">
            <v>339</v>
          </cell>
          <cell r="E411" t="str">
            <v>沙河源店</v>
          </cell>
          <cell r="F411" t="str">
            <v>西北片区</v>
          </cell>
          <cell r="G411">
            <v>0.5</v>
          </cell>
          <cell r="H411">
            <v>2.465464</v>
          </cell>
          <cell r="I411">
            <v>2.401605</v>
          </cell>
          <cell r="J411">
            <v>0.6952455476</v>
          </cell>
          <cell r="K411">
            <v>0.67463371</v>
          </cell>
          <cell r="L411">
            <v>481</v>
          </cell>
          <cell r="M411">
            <v>472</v>
          </cell>
          <cell r="N411">
            <v>51.26</v>
          </cell>
          <cell r="O411">
            <v>50.8814618644068</v>
          </cell>
          <cell r="P411">
            <v>385</v>
          </cell>
          <cell r="Q411">
            <v>437</v>
          </cell>
          <cell r="R411">
            <v>26</v>
          </cell>
          <cell r="S411">
            <v>25</v>
          </cell>
          <cell r="T411">
            <v>-1</v>
          </cell>
          <cell r="U411">
            <v>12</v>
          </cell>
          <cell r="V411">
            <v>-40</v>
          </cell>
          <cell r="W411">
            <v>0</v>
          </cell>
          <cell r="X411">
            <v>0.135064935064935</v>
          </cell>
        </row>
        <row r="412">
          <cell r="B412">
            <v>7687</v>
          </cell>
          <cell r="C412" t="str">
            <v>彭蓉</v>
          </cell>
          <cell r="D412">
            <v>549</v>
          </cell>
          <cell r="E412" t="str">
            <v>大邑东壕沟店</v>
          </cell>
          <cell r="F412" t="str">
            <v>大邑片区</v>
          </cell>
          <cell r="G412">
            <v>7.3</v>
          </cell>
          <cell r="H412">
            <v>4.361613</v>
          </cell>
          <cell r="I412">
            <v>2.677138</v>
          </cell>
          <cell r="J412">
            <v>1.03034356079201</v>
          </cell>
          <cell r="K412">
            <v>0.59466395</v>
          </cell>
          <cell r="L412">
            <v>543</v>
          </cell>
          <cell r="M412">
            <v>427</v>
          </cell>
          <cell r="N412">
            <v>80.32</v>
          </cell>
          <cell r="O412">
            <v>62.6964402810304</v>
          </cell>
          <cell r="P412">
            <v>455</v>
          </cell>
          <cell r="Q412">
            <v>449</v>
          </cell>
          <cell r="R412">
            <v>28</v>
          </cell>
          <cell r="S412">
            <v>28</v>
          </cell>
          <cell r="T412">
            <v>0</v>
          </cell>
          <cell r="U412">
            <v>6</v>
          </cell>
          <cell r="V412">
            <v>12</v>
          </cell>
          <cell r="W412">
            <v>36</v>
          </cell>
          <cell r="X412">
            <v>-0.0131868131868132</v>
          </cell>
        </row>
        <row r="413">
          <cell r="B413">
            <v>8068</v>
          </cell>
          <cell r="C413" t="str">
            <v>方晓敏</v>
          </cell>
          <cell r="D413">
            <v>746</v>
          </cell>
          <cell r="E413" t="str">
            <v>大邑内蒙古桃源店</v>
          </cell>
          <cell r="F413" t="str">
            <v>大邑片区</v>
          </cell>
          <cell r="G413">
            <v>6.8</v>
          </cell>
          <cell r="H413">
            <v>6.233325</v>
          </cell>
          <cell r="I413">
            <v>4.943135</v>
          </cell>
          <cell r="J413">
            <v>1.88037247214707</v>
          </cell>
          <cell r="K413">
            <v>1.43731464</v>
          </cell>
          <cell r="L413">
            <v>967</v>
          </cell>
          <cell r="M413">
            <v>920</v>
          </cell>
          <cell r="N413">
            <v>64.2</v>
          </cell>
          <cell r="O413">
            <v>53.7297282608696</v>
          </cell>
          <cell r="P413">
            <v>692</v>
          </cell>
          <cell r="Q413">
            <v>687</v>
          </cell>
          <cell r="R413">
            <v>30</v>
          </cell>
          <cell r="S413">
            <v>28</v>
          </cell>
          <cell r="T413">
            <v>-2</v>
          </cell>
          <cell r="U413">
            <v>6</v>
          </cell>
          <cell r="V413">
            <v>11</v>
          </cell>
          <cell r="W413">
            <v>36</v>
          </cell>
          <cell r="X413">
            <v>-0.00722543352601156</v>
          </cell>
        </row>
        <row r="414">
          <cell r="B414">
            <v>12700</v>
          </cell>
          <cell r="C414" t="str">
            <v>杨冬梅</v>
          </cell>
          <cell r="D414">
            <v>337</v>
          </cell>
          <cell r="E414" t="str">
            <v>浆洗街店</v>
          </cell>
          <cell r="F414" t="str">
            <v>城中片区</v>
          </cell>
          <cell r="G414">
            <v>0.3</v>
          </cell>
          <cell r="H414">
            <v>0.365531</v>
          </cell>
          <cell r="I414">
            <v>3.172323</v>
          </cell>
          <cell r="J414">
            <v>0.10371618</v>
          </cell>
          <cell r="K414">
            <v>0.5930931</v>
          </cell>
          <cell r="L414">
            <v>58</v>
          </cell>
          <cell r="M414">
            <v>288</v>
          </cell>
          <cell r="N414">
            <v>63.02</v>
          </cell>
          <cell r="O414">
            <v>110.150104166667</v>
          </cell>
          <cell r="P414">
            <v>58</v>
          </cell>
          <cell r="Q414">
            <v>320</v>
          </cell>
          <cell r="R414">
            <v>3</v>
          </cell>
          <cell r="S414">
            <v>20</v>
          </cell>
          <cell r="T414">
            <v>17</v>
          </cell>
          <cell r="U414">
            <v>0</v>
          </cell>
          <cell r="V414">
            <v>-262</v>
          </cell>
          <cell r="W414">
            <v>0</v>
          </cell>
          <cell r="X414">
            <v>4.51724137931035</v>
          </cell>
        </row>
        <row r="415">
          <cell r="B415">
            <v>12503</v>
          </cell>
          <cell r="C415" t="str">
            <v>李一可</v>
          </cell>
          <cell r="D415">
            <v>337</v>
          </cell>
          <cell r="E415" t="str">
            <v>浆洗街店</v>
          </cell>
          <cell r="F415" t="str">
            <v>城中片区</v>
          </cell>
          <cell r="G415">
            <v>0.5</v>
          </cell>
          <cell r="H415">
            <v>4.717127</v>
          </cell>
          <cell r="I415">
            <v>4.598491</v>
          </cell>
          <cell r="J415">
            <v>1.34569408561699</v>
          </cell>
          <cell r="K415">
            <v>1.20842576</v>
          </cell>
          <cell r="L415">
            <v>533</v>
          </cell>
          <cell r="M415">
            <v>598</v>
          </cell>
          <cell r="N415">
            <v>87.04</v>
          </cell>
          <cell r="O415">
            <v>76.8978428093645</v>
          </cell>
          <cell r="P415">
            <v>390</v>
          </cell>
          <cell r="Q415">
            <v>512</v>
          </cell>
          <cell r="R415">
            <v>27</v>
          </cell>
          <cell r="S415">
            <v>28</v>
          </cell>
          <cell r="T415">
            <v>1</v>
          </cell>
          <cell r="U415">
            <v>12</v>
          </cell>
          <cell r="V415">
            <v>-110</v>
          </cell>
          <cell r="W415">
            <v>0</v>
          </cell>
          <cell r="X415">
            <v>0.312820512820513</v>
          </cell>
        </row>
        <row r="416">
          <cell r="B416">
            <v>10892</v>
          </cell>
          <cell r="C416" t="str">
            <v>代珍慧</v>
          </cell>
          <cell r="D416">
            <v>337</v>
          </cell>
          <cell r="E416" t="str">
            <v>浆洗街店</v>
          </cell>
          <cell r="F416" t="str">
            <v>旗舰片区</v>
          </cell>
          <cell r="G416">
            <v>2.5</v>
          </cell>
          <cell r="H416">
            <v>3.907314</v>
          </cell>
          <cell r="I416">
            <v>5.670138</v>
          </cell>
          <cell r="J416">
            <v>1.21035677603501</v>
          </cell>
          <cell r="K416">
            <v>1.3245536</v>
          </cell>
          <cell r="L416">
            <v>507</v>
          </cell>
          <cell r="M416">
            <v>545</v>
          </cell>
          <cell r="N416">
            <v>76.63</v>
          </cell>
          <cell r="O416">
            <v>104.039229357798</v>
          </cell>
          <cell r="P416">
            <v>399</v>
          </cell>
          <cell r="Q416">
            <v>486</v>
          </cell>
          <cell r="R416">
            <v>24</v>
          </cell>
          <cell r="S416">
            <v>26</v>
          </cell>
          <cell r="T416">
            <v>2</v>
          </cell>
          <cell r="U416">
            <v>6</v>
          </cell>
          <cell r="V416">
            <v>-81</v>
          </cell>
          <cell r="W416">
            <v>0</v>
          </cell>
          <cell r="X416">
            <v>0.218045112781955</v>
          </cell>
        </row>
        <row r="417">
          <cell r="B417">
            <v>12504</v>
          </cell>
          <cell r="C417" t="str">
            <v>文淼</v>
          </cell>
          <cell r="D417">
            <v>337</v>
          </cell>
          <cell r="E417" t="str">
            <v>浆洗街店</v>
          </cell>
          <cell r="F417" t="str">
            <v>城中片区</v>
          </cell>
          <cell r="G417">
            <v>0.5</v>
          </cell>
          <cell r="H417">
            <v>5.415533</v>
          </cell>
          <cell r="I417">
            <v>6.173241</v>
          </cell>
          <cell r="J417">
            <v>1.37329065204698</v>
          </cell>
          <cell r="K417">
            <v>1.20006945</v>
          </cell>
          <cell r="L417">
            <v>472</v>
          </cell>
          <cell r="M417">
            <v>455</v>
          </cell>
          <cell r="N417">
            <v>114.6</v>
          </cell>
          <cell r="O417">
            <v>135.675626373626</v>
          </cell>
          <cell r="P417">
            <v>376</v>
          </cell>
          <cell r="Q417">
            <v>440</v>
          </cell>
          <cell r="R417">
            <v>28</v>
          </cell>
          <cell r="S417">
            <v>29</v>
          </cell>
          <cell r="T417">
            <v>1</v>
          </cell>
          <cell r="U417">
            <v>12</v>
          </cell>
          <cell r="V417">
            <v>-52</v>
          </cell>
          <cell r="W417">
            <v>0</v>
          </cell>
          <cell r="X417">
            <v>0.170212765957447</v>
          </cell>
        </row>
        <row r="418">
          <cell r="B418">
            <v>990176</v>
          </cell>
          <cell r="C418" t="str">
            <v>周金梅（销售员）</v>
          </cell>
          <cell r="D418">
            <v>337</v>
          </cell>
          <cell r="E418" t="str">
            <v>浆洗街店</v>
          </cell>
          <cell r="F418" t="str">
            <v>大邑片区</v>
          </cell>
          <cell r="G418">
            <v>3</v>
          </cell>
          <cell r="H418">
            <v>10.930837</v>
          </cell>
          <cell r="I418">
            <v>8.743793</v>
          </cell>
          <cell r="J418">
            <v>1.905934</v>
          </cell>
          <cell r="K418">
            <v>1.74004324</v>
          </cell>
          <cell r="L418">
            <v>778</v>
          </cell>
          <cell r="M418">
            <v>737</v>
          </cell>
          <cell r="N418">
            <v>135.27</v>
          </cell>
          <cell r="O418">
            <v>118.640339213026</v>
          </cell>
          <cell r="P418">
            <v>550</v>
          </cell>
          <cell r="Q418">
            <v>573</v>
          </cell>
          <cell r="R418">
            <v>30</v>
          </cell>
          <cell r="S418">
            <v>31</v>
          </cell>
          <cell r="T418">
            <v>1</v>
          </cell>
          <cell r="U418">
            <v>6</v>
          </cell>
          <cell r="V418">
            <v>-17</v>
          </cell>
          <cell r="W418">
            <v>0</v>
          </cell>
          <cell r="X418">
            <v>0.0418181818181818</v>
          </cell>
        </row>
        <row r="419">
          <cell r="B419">
            <v>10043</v>
          </cell>
          <cell r="C419" t="str">
            <v>陈凤珍</v>
          </cell>
          <cell r="D419">
            <v>367</v>
          </cell>
          <cell r="E419" t="str">
            <v>崇州金带街店</v>
          </cell>
          <cell r="F419" t="str">
            <v>城郊二片</v>
          </cell>
          <cell r="G419">
            <v>4.4</v>
          </cell>
          <cell r="H419">
            <v>6.467069</v>
          </cell>
          <cell r="I419">
            <v>4.981812</v>
          </cell>
          <cell r="J419">
            <v>1.62642639937422</v>
          </cell>
          <cell r="K419">
            <v>1.23932007</v>
          </cell>
          <cell r="L419">
            <v>775</v>
          </cell>
          <cell r="M419">
            <v>706</v>
          </cell>
          <cell r="N419">
            <v>83.47</v>
          </cell>
          <cell r="O419">
            <v>70.5639093484419</v>
          </cell>
          <cell r="P419">
            <v>630</v>
          </cell>
          <cell r="Q419">
            <v>619</v>
          </cell>
          <cell r="R419">
            <v>26</v>
          </cell>
          <cell r="S419">
            <v>25</v>
          </cell>
          <cell r="T419">
            <v>-1</v>
          </cell>
          <cell r="U419">
            <v>6</v>
          </cell>
          <cell r="V419">
            <v>17</v>
          </cell>
          <cell r="W419">
            <v>36</v>
          </cell>
          <cell r="X419">
            <v>-0.0174603174603175</v>
          </cell>
        </row>
        <row r="420">
          <cell r="B420">
            <v>11251</v>
          </cell>
          <cell r="C420" t="str">
            <v>吴丹</v>
          </cell>
          <cell r="D420">
            <v>355</v>
          </cell>
          <cell r="E420" t="str">
            <v>双林路店</v>
          </cell>
          <cell r="F420" t="str">
            <v>城中片区</v>
          </cell>
          <cell r="G420">
            <v>2.2</v>
          </cell>
          <cell r="H420">
            <v>3.23472</v>
          </cell>
          <cell r="I420">
            <v>1.796675</v>
          </cell>
          <cell r="J420">
            <v>0.974474841757492</v>
          </cell>
          <cell r="K420">
            <v>0.5079019</v>
          </cell>
          <cell r="L420">
            <v>484</v>
          </cell>
          <cell r="M420">
            <v>379</v>
          </cell>
          <cell r="N420">
            <v>66.89</v>
          </cell>
          <cell r="O420">
            <v>47.405672823219</v>
          </cell>
          <cell r="P420">
            <v>385</v>
          </cell>
          <cell r="Q420">
            <v>379</v>
          </cell>
          <cell r="R420">
            <v>25</v>
          </cell>
          <cell r="S420">
            <v>26</v>
          </cell>
          <cell r="T420">
            <v>1</v>
          </cell>
          <cell r="U420">
            <v>6</v>
          </cell>
          <cell r="V420">
            <v>12</v>
          </cell>
          <cell r="W420">
            <v>36</v>
          </cell>
          <cell r="X420">
            <v>-0.0155844155844156</v>
          </cell>
        </row>
        <row r="421">
          <cell r="B421">
            <v>11883</v>
          </cell>
          <cell r="C421" t="str">
            <v>陈娟</v>
          </cell>
          <cell r="D421">
            <v>337</v>
          </cell>
          <cell r="E421" t="str">
            <v>浆洗街店</v>
          </cell>
          <cell r="F421" t="str">
            <v>城中片区</v>
          </cell>
          <cell r="G421">
            <v>0.5</v>
          </cell>
          <cell r="H421">
            <v>9.771934</v>
          </cell>
          <cell r="I421">
            <v>7.843403</v>
          </cell>
          <cell r="J421">
            <v>2.24867056713693</v>
          </cell>
          <cell r="K421">
            <v>1.17841422</v>
          </cell>
          <cell r="L421">
            <v>895</v>
          </cell>
          <cell r="M421">
            <v>718</v>
          </cell>
          <cell r="N421">
            <v>108.45</v>
          </cell>
          <cell r="O421">
            <v>109.239596100279</v>
          </cell>
          <cell r="P421">
            <v>582</v>
          </cell>
          <cell r="Q421">
            <v>578</v>
          </cell>
          <cell r="R421">
            <v>28</v>
          </cell>
          <cell r="S421">
            <v>29</v>
          </cell>
          <cell r="T421">
            <v>1</v>
          </cell>
          <cell r="U421">
            <v>12</v>
          </cell>
          <cell r="V421">
            <v>16</v>
          </cell>
          <cell r="W421">
            <v>36</v>
          </cell>
          <cell r="X421">
            <v>-0.00687285223367698</v>
          </cell>
        </row>
        <row r="422">
          <cell r="B422">
            <v>12447</v>
          </cell>
          <cell r="C422" t="str">
            <v>杨沙艳</v>
          </cell>
          <cell r="D422">
            <v>723</v>
          </cell>
          <cell r="E422" t="str">
            <v>锦江区柳翠路店</v>
          </cell>
          <cell r="F422" t="str">
            <v>城中片区</v>
          </cell>
          <cell r="G422">
            <v>0.5</v>
          </cell>
          <cell r="H422">
            <v>2.337205</v>
          </cell>
          <cell r="I422">
            <v>1.704286</v>
          </cell>
          <cell r="J422">
            <v>0.60167562112599</v>
          </cell>
          <cell r="K422">
            <v>0.44710261</v>
          </cell>
          <cell r="L422">
            <v>619</v>
          </cell>
          <cell r="M422">
            <v>508</v>
          </cell>
          <cell r="N422">
            <v>37.76</v>
          </cell>
          <cell r="O422">
            <v>33.548937007874</v>
          </cell>
          <cell r="P422">
            <v>462</v>
          </cell>
          <cell r="Q422">
            <v>419</v>
          </cell>
          <cell r="R422">
            <v>27</v>
          </cell>
          <cell r="S422">
            <v>27</v>
          </cell>
          <cell r="T422">
            <v>0</v>
          </cell>
          <cell r="U422">
            <v>12</v>
          </cell>
          <cell r="V422">
            <v>55</v>
          </cell>
          <cell r="W422">
            <v>24</v>
          </cell>
          <cell r="X422">
            <v>-0.0930735930735931</v>
          </cell>
        </row>
        <row r="423">
          <cell r="B423">
            <v>8940</v>
          </cell>
          <cell r="C423" t="str">
            <v>罗婷</v>
          </cell>
          <cell r="D423">
            <v>377</v>
          </cell>
          <cell r="E423" t="str">
            <v>新园大道店</v>
          </cell>
          <cell r="F423" t="str">
            <v>东南片区</v>
          </cell>
          <cell r="G423">
            <v>5.5</v>
          </cell>
          <cell r="H423">
            <v>7.956377</v>
          </cell>
          <cell r="I423">
            <v>6.67608</v>
          </cell>
          <cell r="J423">
            <v>2.27491101753196</v>
          </cell>
          <cell r="K423">
            <v>1.7609895</v>
          </cell>
          <cell r="L423">
            <v>1264</v>
          </cell>
          <cell r="M423">
            <v>1036</v>
          </cell>
          <cell r="N423">
            <v>62.95</v>
          </cell>
          <cell r="O423">
            <v>64.4409266409266</v>
          </cell>
          <cell r="P423">
            <v>782</v>
          </cell>
          <cell r="Q423">
            <v>757</v>
          </cell>
          <cell r="R423">
            <v>27</v>
          </cell>
          <cell r="S423">
            <v>29</v>
          </cell>
          <cell r="T423">
            <v>2</v>
          </cell>
          <cell r="U423">
            <v>6</v>
          </cell>
          <cell r="V423">
            <v>31</v>
          </cell>
          <cell r="W423">
            <v>36</v>
          </cell>
          <cell r="X423">
            <v>-0.0319693094629156</v>
          </cell>
        </row>
        <row r="424">
          <cell r="B424">
            <v>12210</v>
          </cell>
          <cell r="C424" t="str">
            <v>王海英</v>
          </cell>
          <cell r="D424">
            <v>337</v>
          </cell>
          <cell r="E424" t="str">
            <v>浆洗街店</v>
          </cell>
          <cell r="F424" t="str">
            <v>城中片区</v>
          </cell>
          <cell r="G424">
            <v>0.651411593099956</v>
          </cell>
          <cell r="H424">
            <v>5.360645</v>
          </cell>
          <cell r="I424">
            <v>1.005971</v>
          </cell>
          <cell r="J424">
            <v>1.43008669352001</v>
          </cell>
          <cell r="K424">
            <v>0.17013436</v>
          </cell>
          <cell r="L424">
            <v>686</v>
          </cell>
          <cell r="M424">
            <v>140</v>
          </cell>
          <cell r="N424">
            <v>76.91</v>
          </cell>
          <cell r="O424">
            <v>71.8550714285714</v>
          </cell>
          <cell r="P424">
            <v>495</v>
          </cell>
          <cell r="Q424">
            <v>149</v>
          </cell>
          <cell r="R424">
            <v>27</v>
          </cell>
          <cell r="S424">
            <v>8</v>
          </cell>
          <cell r="T424">
            <v>-19</v>
          </cell>
          <cell r="U424">
            <v>12</v>
          </cell>
          <cell r="V424">
            <v>9.66666666666666</v>
          </cell>
          <cell r="W424">
            <v>30</v>
          </cell>
          <cell r="X424">
            <v>-0.698989898989899</v>
          </cell>
        </row>
        <row r="425">
          <cell r="B425">
            <v>11825</v>
          </cell>
          <cell r="C425" t="str">
            <v>吴霞</v>
          </cell>
          <cell r="D425">
            <v>329</v>
          </cell>
          <cell r="E425" t="str">
            <v>温江店</v>
          </cell>
          <cell r="F425" t="str">
            <v>城郊二片</v>
          </cell>
          <cell r="G425">
            <v>1.4</v>
          </cell>
          <cell r="H425">
            <v>4.585584</v>
          </cell>
          <cell r="I425">
            <v>2.756202</v>
          </cell>
          <cell r="J425">
            <v>1.05272516839996</v>
          </cell>
          <cell r="K425">
            <v>0.4877142</v>
          </cell>
          <cell r="L425">
            <v>354</v>
          </cell>
          <cell r="M425">
            <v>324</v>
          </cell>
          <cell r="N425">
            <v>129.54</v>
          </cell>
          <cell r="O425">
            <v>85.067962962963</v>
          </cell>
          <cell r="P425">
            <v>352</v>
          </cell>
          <cell r="Q425">
            <v>391</v>
          </cell>
          <cell r="R425">
            <v>27</v>
          </cell>
          <cell r="S425">
            <v>29</v>
          </cell>
          <cell r="T425">
            <v>2</v>
          </cell>
          <cell r="U425">
            <v>8</v>
          </cell>
          <cell r="V425">
            <v>-31</v>
          </cell>
          <cell r="W425">
            <v>0</v>
          </cell>
          <cell r="X425">
            <v>0.110795454545455</v>
          </cell>
        </row>
        <row r="426">
          <cell r="B426">
            <v>10218</v>
          </cell>
          <cell r="C426" t="str">
            <v>王旭</v>
          </cell>
          <cell r="D426">
            <v>104838</v>
          </cell>
          <cell r="E426" t="str">
            <v>崇州蜀州中路店</v>
          </cell>
          <cell r="F426" t="str">
            <v>城郊二片</v>
          </cell>
          <cell r="G426">
            <v>4.2</v>
          </cell>
          <cell r="H426">
            <v>3.171603</v>
          </cell>
          <cell r="I426">
            <v>2.611356</v>
          </cell>
          <cell r="J426">
            <v>0.687206701499991</v>
          </cell>
          <cell r="K426">
            <v>0.56240626</v>
          </cell>
          <cell r="L426">
            <v>636</v>
          </cell>
          <cell r="M426">
            <v>532</v>
          </cell>
          <cell r="N426">
            <v>49.87</v>
          </cell>
          <cell r="O426">
            <v>49.0856390977444</v>
          </cell>
          <cell r="P426">
            <v>512</v>
          </cell>
          <cell r="Q426">
            <v>511</v>
          </cell>
          <cell r="R426">
            <v>29</v>
          </cell>
          <cell r="S426">
            <v>28</v>
          </cell>
          <cell r="T426">
            <v>-1</v>
          </cell>
          <cell r="U426">
            <v>6</v>
          </cell>
          <cell r="V426">
            <v>7</v>
          </cell>
          <cell r="W426">
            <v>36</v>
          </cell>
          <cell r="X426">
            <v>-0.001953125</v>
          </cell>
        </row>
        <row r="427">
          <cell r="B427">
            <v>11458</v>
          </cell>
          <cell r="C427" t="str">
            <v>李迎新</v>
          </cell>
          <cell r="D427">
            <v>385</v>
          </cell>
          <cell r="E427" t="str">
            <v>新津五津西路店</v>
          </cell>
          <cell r="F427" t="str">
            <v>新津片区</v>
          </cell>
          <cell r="G427">
            <v>1.7</v>
          </cell>
          <cell r="H427">
            <v>6.698984</v>
          </cell>
          <cell r="I427">
            <v>5.13553</v>
          </cell>
          <cell r="J427">
            <v>1.74451984082433</v>
          </cell>
          <cell r="K427">
            <v>1.00704012</v>
          </cell>
          <cell r="L427">
            <v>910</v>
          </cell>
          <cell r="M427">
            <v>822</v>
          </cell>
          <cell r="N427">
            <v>73.04</v>
          </cell>
          <cell r="O427">
            <v>62.4760340632603</v>
          </cell>
          <cell r="P427">
            <v>642</v>
          </cell>
          <cell r="Q427">
            <v>648</v>
          </cell>
          <cell r="R427">
            <v>27</v>
          </cell>
          <cell r="S427">
            <v>29</v>
          </cell>
          <cell r="T427">
            <v>2</v>
          </cell>
          <cell r="U427">
            <v>8</v>
          </cell>
          <cell r="V427">
            <v>2</v>
          </cell>
          <cell r="W427">
            <v>10</v>
          </cell>
          <cell r="X427">
            <v>0.00934579439252336</v>
          </cell>
        </row>
        <row r="428">
          <cell r="B428">
            <v>5880</v>
          </cell>
          <cell r="C428" t="str">
            <v>李静</v>
          </cell>
          <cell r="D428">
            <v>307</v>
          </cell>
          <cell r="E428" t="str">
            <v>旗舰店</v>
          </cell>
          <cell r="F428" t="str">
            <v>旗舰片区</v>
          </cell>
          <cell r="G428">
            <v>8.7</v>
          </cell>
          <cell r="H428">
            <v>13.157573</v>
          </cell>
          <cell r="I428">
            <v>8.697575</v>
          </cell>
          <cell r="J428">
            <v>3.40375019660886</v>
          </cell>
          <cell r="K428">
            <v>1.84938799</v>
          </cell>
          <cell r="L428">
            <v>918</v>
          </cell>
          <cell r="M428">
            <v>751</v>
          </cell>
          <cell r="N428">
            <v>133.13</v>
          </cell>
          <cell r="O428">
            <v>115.813249001332</v>
          </cell>
          <cell r="P428">
            <v>652</v>
          </cell>
          <cell r="Q428">
            <v>647</v>
          </cell>
          <cell r="R428">
            <v>30</v>
          </cell>
          <cell r="S428">
            <v>31</v>
          </cell>
          <cell r="T428">
            <v>1</v>
          </cell>
          <cell r="U428">
            <v>6</v>
          </cell>
          <cell r="V428">
            <v>11</v>
          </cell>
          <cell r="W428">
            <v>36</v>
          </cell>
          <cell r="X428">
            <v>-0.00766871165644172</v>
          </cell>
        </row>
        <row r="429">
          <cell r="B429">
            <v>11765</v>
          </cell>
          <cell r="C429" t="str">
            <v>张鑫怡</v>
          </cell>
          <cell r="D429">
            <v>339</v>
          </cell>
          <cell r="E429" t="str">
            <v>沙河源店</v>
          </cell>
          <cell r="F429" t="str">
            <v>西北片区</v>
          </cell>
          <cell r="G429">
            <v>0.5</v>
          </cell>
          <cell r="H429">
            <v>4.478146</v>
          </cell>
          <cell r="I429">
            <v>3.295313</v>
          </cell>
          <cell r="J429">
            <v>1.34208655111302</v>
          </cell>
          <cell r="K429">
            <v>0.88428268</v>
          </cell>
          <cell r="L429">
            <v>620</v>
          </cell>
          <cell r="M429">
            <v>503</v>
          </cell>
          <cell r="N429">
            <v>72.23</v>
          </cell>
          <cell r="O429">
            <v>65.5131809145129</v>
          </cell>
          <cell r="P429">
            <v>524</v>
          </cell>
          <cell r="Q429">
            <v>499</v>
          </cell>
          <cell r="R429">
            <v>28</v>
          </cell>
          <cell r="S429">
            <v>25</v>
          </cell>
          <cell r="T429">
            <v>-3</v>
          </cell>
          <cell r="U429">
            <v>12</v>
          </cell>
          <cell r="V429">
            <v>37</v>
          </cell>
          <cell r="W429">
            <v>36</v>
          </cell>
          <cell r="X429">
            <v>-0.0477099236641221</v>
          </cell>
        </row>
        <row r="430">
          <cell r="B430">
            <v>4093</v>
          </cell>
          <cell r="C430" t="str">
            <v>杨素芬</v>
          </cell>
          <cell r="D430">
            <v>311</v>
          </cell>
          <cell r="E430" t="str">
            <v>西部店</v>
          </cell>
          <cell r="F430" t="str">
            <v>西北片区</v>
          </cell>
          <cell r="G430">
            <v>10.2</v>
          </cell>
          <cell r="H430">
            <v>8.352278</v>
          </cell>
          <cell r="I430">
            <v>2.179</v>
          </cell>
          <cell r="J430">
            <v>2.23803430733246</v>
          </cell>
          <cell r="K430">
            <v>0.43583396</v>
          </cell>
          <cell r="L430">
            <v>378</v>
          </cell>
          <cell r="M430">
            <v>129</v>
          </cell>
          <cell r="N430">
            <v>220.96</v>
          </cell>
          <cell r="O430">
            <v>168.914728682171</v>
          </cell>
          <cell r="P430">
            <v>407</v>
          </cell>
          <cell r="Q430">
            <v>180</v>
          </cell>
          <cell r="R430">
            <v>22</v>
          </cell>
          <cell r="S430">
            <v>10</v>
          </cell>
          <cell r="T430">
            <v>-12</v>
          </cell>
          <cell r="U430">
            <v>6</v>
          </cell>
          <cell r="V430">
            <v>233</v>
          </cell>
          <cell r="W430">
            <v>0</v>
          </cell>
          <cell r="X430">
            <v>-0.557739557739558</v>
          </cell>
        </row>
        <row r="431">
          <cell r="B431">
            <v>12515</v>
          </cell>
          <cell r="C431" t="str">
            <v>胡静</v>
          </cell>
          <cell r="D431">
            <v>308</v>
          </cell>
          <cell r="E431" t="str">
            <v>红星店</v>
          </cell>
          <cell r="F431" t="str">
            <v>城中片区</v>
          </cell>
          <cell r="G431">
            <v>0.5</v>
          </cell>
          <cell r="H431">
            <v>2.896052</v>
          </cell>
          <cell r="I431">
            <v>2.154571</v>
          </cell>
          <cell r="J431">
            <v>0.980274361713144</v>
          </cell>
          <cell r="K431">
            <v>0.62484352</v>
          </cell>
          <cell r="L431">
            <v>523</v>
          </cell>
          <cell r="M431">
            <v>433</v>
          </cell>
          <cell r="N431">
            <v>52.43</v>
          </cell>
          <cell r="O431">
            <v>49.7591454965358</v>
          </cell>
          <cell r="P431">
            <v>369</v>
          </cell>
          <cell r="Q431">
            <v>405</v>
          </cell>
          <cell r="R431">
            <v>27</v>
          </cell>
          <cell r="S431">
            <v>28</v>
          </cell>
          <cell r="T431">
            <v>1</v>
          </cell>
          <cell r="U431">
            <v>12</v>
          </cell>
          <cell r="V431">
            <v>-24</v>
          </cell>
          <cell r="W431">
            <v>0</v>
          </cell>
          <cell r="X431">
            <v>0.0975609756097561</v>
          </cell>
        </row>
        <row r="432">
          <cell r="B432">
            <v>5347</v>
          </cell>
          <cell r="C432" t="str">
            <v>易永红</v>
          </cell>
          <cell r="D432">
            <v>308</v>
          </cell>
          <cell r="E432" t="str">
            <v>红星店</v>
          </cell>
          <cell r="F432" t="str">
            <v>城中片区</v>
          </cell>
          <cell r="G432">
            <v>4.7</v>
          </cell>
          <cell r="H432">
            <v>6.022319</v>
          </cell>
          <cell r="I432">
            <v>3.618865</v>
          </cell>
          <cell r="J432">
            <v>1.85548588354022</v>
          </cell>
          <cell r="K432">
            <v>1.02162863</v>
          </cell>
          <cell r="L432">
            <v>646</v>
          </cell>
          <cell r="M432">
            <v>503</v>
          </cell>
          <cell r="N432">
            <v>88.78</v>
          </cell>
          <cell r="O432">
            <v>71.9456262425447</v>
          </cell>
          <cell r="P432">
            <v>410</v>
          </cell>
          <cell r="Q432">
            <v>423</v>
          </cell>
          <cell r="R432">
            <v>25</v>
          </cell>
          <cell r="S432">
            <v>27</v>
          </cell>
          <cell r="T432">
            <v>2</v>
          </cell>
          <cell r="U432">
            <v>6</v>
          </cell>
          <cell r="V432">
            <v>-7</v>
          </cell>
          <cell r="W432">
            <v>0</v>
          </cell>
          <cell r="X432">
            <v>0.0317073170731707</v>
          </cell>
        </row>
        <row r="433">
          <cell r="B433">
            <v>4089</v>
          </cell>
          <cell r="C433" t="str">
            <v>段文秀</v>
          </cell>
          <cell r="D433">
            <v>308</v>
          </cell>
          <cell r="E433" t="str">
            <v>红星店</v>
          </cell>
          <cell r="F433" t="str">
            <v>城中片区</v>
          </cell>
          <cell r="G433">
            <v>10.2</v>
          </cell>
          <cell r="H433">
            <v>6.327246</v>
          </cell>
          <cell r="I433">
            <v>3.520556</v>
          </cell>
          <cell r="J433">
            <v>2.09873772266059</v>
          </cell>
          <cell r="K433">
            <v>0.98520683</v>
          </cell>
          <cell r="L433">
            <v>702</v>
          </cell>
          <cell r="M433">
            <v>529</v>
          </cell>
          <cell r="N433">
            <v>85.52</v>
          </cell>
          <cell r="O433">
            <v>66.5511531190926</v>
          </cell>
          <cell r="P433">
            <v>462</v>
          </cell>
          <cell r="Q433">
            <v>471</v>
          </cell>
          <cell r="R433">
            <v>26</v>
          </cell>
          <cell r="S433">
            <v>28</v>
          </cell>
          <cell r="T433">
            <v>2</v>
          </cell>
          <cell r="U433">
            <v>6</v>
          </cell>
          <cell r="V433">
            <v>-3</v>
          </cell>
          <cell r="W433">
            <v>0</v>
          </cell>
          <cell r="X433">
            <v>0.0194805194805195</v>
          </cell>
        </row>
        <row r="434">
          <cell r="B434">
            <v>12516</v>
          </cell>
          <cell r="C434" t="str">
            <v>付雅雯</v>
          </cell>
          <cell r="D434">
            <v>308</v>
          </cell>
          <cell r="E434" t="str">
            <v>红星店</v>
          </cell>
          <cell r="F434" t="str">
            <v>城中片区</v>
          </cell>
          <cell r="G434">
            <v>0.5</v>
          </cell>
          <cell r="H434">
            <v>2.633551</v>
          </cell>
          <cell r="I434">
            <v>1.760967</v>
          </cell>
          <cell r="J434">
            <v>0.822245263260737</v>
          </cell>
          <cell r="K434">
            <v>0.55421071</v>
          </cell>
          <cell r="L434">
            <v>483</v>
          </cell>
          <cell r="M434">
            <v>349</v>
          </cell>
          <cell r="N434">
            <v>50.56</v>
          </cell>
          <cell r="O434">
            <v>50.4575071633238</v>
          </cell>
          <cell r="P434">
            <v>332</v>
          </cell>
          <cell r="Q434">
            <v>345</v>
          </cell>
          <cell r="R434">
            <v>26</v>
          </cell>
          <cell r="S434">
            <v>26</v>
          </cell>
          <cell r="T434">
            <v>0</v>
          </cell>
          <cell r="U434">
            <v>12</v>
          </cell>
          <cell r="V434">
            <v>-1</v>
          </cell>
          <cell r="W434">
            <v>0</v>
          </cell>
          <cell r="X434">
            <v>0.0391566265060241</v>
          </cell>
        </row>
        <row r="435">
          <cell r="B435">
            <v>12470</v>
          </cell>
          <cell r="C435" t="str">
            <v>刁晓梅</v>
          </cell>
          <cell r="D435">
            <v>307</v>
          </cell>
          <cell r="E435" t="str">
            <v>旗舰店</v>
          </cell>
          <cell r="F435" t="str">
            <v>旗舰片区</v>
          </cell>
          <cell r="G435">
            <v>0.5</v>
          </cell>
          <cell r="H435">
            <v>0.095368</v>
          </cell>
          <cell r="I435">
            <v>0.130304</v>
          </cell>
          <cell r="J435">
            <v>0.0227957754329899</v>
          </cell>
          <cell r="K435">
            <v>0.01907435</v>
          </cell>
          <cell r="L435">
            <v>24</v>
          </cell>
          <cell r="M435">
            <v>26</v>
          </cell>
          <cell r="N435">
            <v>39.74</v>
          </cell>
          <cell r="O435">
            <v>50.1169230769231</v>
          </cell>
          <cell r="P435">
            <v>31</v>
          </cell>
          <cell r="Q435">
            <v>37</v>
          </cell>
          <cell r="R435">
            <v>14</v>
          </cell>
          <cell r="S435">
            <v>15</v>
          </cell>
          <cell r="T435">
            <v>1</v>
          </cell>
          <cell r="U435">
            <v>12</v>
          </cell>
          <cell r="V435">
            <v>6</v>
          </cell>
          <cell r="W435">
            <v>0</v>
          </cell>
          <cell r="X435">
            <v>0.193548387096774</v>
          </cell>
        </row>
        <row r="436">
          <cell r="B436">
            <v>990280</v>
          </cell>
          <cell r="C436" t="str">
            <v>申彩文</v>
          </cell>
          <cell r="D436">
            <v>307</v>
          </cell>
          <cell r="E436" t="str">
            <v>旗舰店</v>
          </cell>
          <cell r="F436" t="str">
            <v>旗舰片区</v>
          </cell>
          <cell r="G436">
            <v>3</v>
          </cell>
          <cell r="H436">
            <v>1.1</v>
          </cell>
          <cell r="I436">
            <v>0.604291</v>
          </cell>
          <cell r="J436">
            <v>0.2</v>
          </cell>
          <cell r="K436">
            <v>0.09582772</v>
          </cell>
          <cell r="L436">
            <v>98</v>
          </cell>
          <cell r="M436">
            <v>100</v>
          </cell>
          <cell r="N436">
            <v>114.6</v>
          </cell>
          <cell r="O436">
            <v>60.4291</v>
          </cell>
          <cell r="P436">
            <v>80</v>
          </cell>
          <cell r="Q436">
            <v>127</v>
          </cell>
          <cell r="R436">
            <v>23</v>
          </cell>
          <cell r="S436">
            <v>26</v>
          </cell>
          <cell r="T436">
            <v>3</v>
          </cell>
          <cell r="U436">
            <v>6</v>
          </cell>
          <cell r="V436">
            <v>-41</v>
          </cell>
          <cell r="W436">
            <v>0</v>
          </cell>
          <cell r="X436">
            <v>0.5875</v>
          </cell>
        </row>
        <row r="437">
          <cell r="B437">
            <v>12518</v>
          </cell>
          <cell r="C437" t="str">
            <v>李苗</v>
          </cell>
          <cell r="D437">
            <v>307</v>
          </cell>
          <cell r="E437" t="str">
            <v>旗舰店</v>
          </cell>
          <cell r="F437" t="str">
            <v>旗舰片区</v>
          </cell>
          <cell r="G437">
            <v>0.5</v>
          </cell>
          <cell r="H437">
            <v>0.061643</v>
          </cell>
          <cell r="I437">
            <v>0.118611</v>
          </cell>
          <cell r="J437">
            <v>0.013494</v>
          </cell>
          <cell r="K437">
            <v>0.02629738</v>
          </cell>
          <cell r="L437">
            <v>31</v>
          </cell>
          <cell r="M437">
            <v>42</v>
          </cell>
          <cell r="N437">
            <v>19.88</v>
          </cell>
          <cell r="O437">
            <v>28.2407142857143</v>
          </cell>
          <cell r="P437">
            <v>23</v>
          </cell>
          <cell r="Q437">
            <v>47</v>
          </cell>
          <cell r="R437">
            <v>14</v>
          </cell>
          <cell r="S437">
            <v>20</v>
          </cell>
          <cell r="T437">
            <v>6</v>
          </cell>
          <cell r="U437">
            <v>12</v>
          </cell>
          <cell r="V437">
            <v>-12</v>
          </cell>
          <cell r="W437">
            <v>0</v>
          </cell>
          <cell r="X437">
            <v>1.04347826086957</v>
          </cell>
        </row>
        <row r="438">
          <cell r="B438">
            <v>12140</v>
          </cell>
          <cell r="C438" t="str">
            <v>梁静容</v>
          </cell>
          <cell r="D438">
            <v>307</v>
          </cell>
          <cell r="E438" t="str">
            <v>旗舰店</v>
          </cell>
          <cell r="F438" t="str">
            <v>旗舰片区</v>
          </cell>
          <cell r="G438">
            <v>0.8</v>
          </cell>
          <cell r="H438">
            <v>0.046202</v>
          </cell>
          <cell r="I438">
            <v>0.17517</v>
          </cell>
          <cell r="J438">
            <v>0.01654588</v>
          </cell>
          <cell r="K438">
            <v>0.04654164</v>
          </cell>
          <cell r="L438">
            <v>5</v>
          </cell>
          <cell r="M438">
            <v>12</v>
          </cell>
          <cell r="N438">
            <v>68.51</v>
          </cell>
          <cell r="O438">
            <v>145.975</v>
          </cell>
          <cell r="P438">
            <v>1</v>
          </cell>
          <cell r="Q438">
            <v>16</v>
          </cell>
          <cell r="R438">
            <v>5</v>
          </cell>
          <cell r="S438">
            <v>6</v>
          </cell>
          <cell r="T438">
            <v>1</v>
          </cell>
          <cell r="U438">
            <v>12</v>
          </cell>
          <cell r="V438">
            <v>-3</v>
          </cell>
          <cell r="W438">
            <v>0</v>
          </cell>
          <cell r="X438">
            <v>15</v>
          </cell>
        </row>
        <row r="439">
          <cell r="B439">
            <v>11752</v>
          </cell>
          <cell r="C439" t="str">
            <v>王晓雁</v>
          </cell>
          <cell r="D439">
            <v>307</v>
          </cell>
          <cell r="E439" t="str">
            <v>旗舰店</v>
          </cell>
          <cell r="F439" t="str">
            <v>旗舰片区</v>
          </cell>
          <cell r="G439">
            <v>0.5</v>
          </cell>
          <cell r="H439">
            <v>0.036226</v>
          </cell>
          <cell r="I439">
            <v>0.082693</v>
          </cell>
          <cell r="J439">
            <v>0.01374125</v>
          </cell>
          <cell r="K439">
            <v>0.02821216</v>
          </cell>
          <cell r="L439">
            <v>20</v>
          </cell>
          <cell r="M439">
            <v>17</v>
          </cell>
          <cell r="N439">
            <v>18.11</v>
          </cell>
          <cell r="O439">
            <v>48.6429411764706</v>
          </cell>
          <cell r="P439">
            <v>15</v>
          </cell>
          <cell r="Q439">
            <v>28</v>
          </cell>
          <cell r="R439">
            <v>10</v>
          </cell>
          <cell r="S439">
            <v>12</v>
          </cell>
          <cell r="T439">
            <v>2</v>
          </cell>
          <cell r="U439">
            <v>12</v>
          </cell>
          <cell r="V439">
            <v>-1</v>
          </cell>
          <cell r="W439">
            <v>0</v>
          </cell>
          <cell r="X439">
            <v>0.866666666666667</v>
          </cell>
        </row>
        <row r="440">
          <cell r="B440">
            <v>7644</v>
          </cell>
          <cell r="C440" t="str">
            <v>付静</v>
          </cell>
          <cell r="D440">
            <v>591</v>
          </cell>
          <cell r="E440" t="str">
            <v>邛崃长安大道店</v>
          </cell>
          <cell r="F440" t="str">
            <v>邛崃片区</v>
          </cell>
          <cell r="G440">
            <v>7.4</v>
          </cell>
          <cell r="H440">
            <v>4.073476</v>
          </cell>
          <cell r="I440">
            <v>3.181703</v>
          </cell>
          <cell r="J440">
            <v>1.204549054976</v>
          </cell>
          <cell r="K440">
            <v>0.87932042</v>
          </cell>
          <cell r="L440">
            <v>579</v>
          </cell>
          <cell r="M440">
            <v>483</v>
          </cell>
          <cell r="N440">
            <v>70.02</v>
          </cell>
          <cell r="O440">
            <v>65.873768115942</v>
          </cell>
          <cell r="P440">
            <v>465</v>
          </cell>
          <cell r="Q440">
            <v>427</v>
          </cell>
          <cell r="R440">
            <v>30</v>
          </cell>
          <cell r="S440">
            <v>29</v>
          </cell>
          <cell r="T440">
            <v>-1</v>
          </cell>
          <cell r="U440">
            <v>6</v>
          </cell>
          <cell r="V440">
            <v>44</v>
          </cell>
          <cell r="W440">
            <v>36</v>
          </cell>
          <cell r="X440">
            <v>-0.0817204301075269</v>
          </cell>
        </row>
        <row r="441">
          <cell r="B441">
            <v>9190</v>
          </cell>
          <cell r="C441" t="str">
            <v>阴静</v>
          </cell>
          <cell r="D441">
            <v>307</v>
          </cell>
          <cell r="E441" t="str">
            <v>旗舰店</v>
          </cell>
          <cell r="F441" t="str">
            <v>旗舰片区</v>
          </cell>
          <cell r="G441">
            <v>4.5</v>
          </cell>
          <cell r="H441">
            <v>0.324794</v>
          </cell>
          <cell r="I441">
            <v>0.10183</v>
          </cell>
          <cell r="J441">
            <v>0.10799315667664</v>
          </cell>
          <cell r="K441">
            <v>0.004753</v>
          </cell>
          <cell r="L441">
            <v>24</v>
          </cell>
          <cell r="M441">
            <v>6</v>
          </cell>
          <cell r="N441">
            <v>82.5</v>
          </cell>
          <cell r="O441">
            <v>169.716666666667</v>
          </cell>
          <cell r="P441">
            <v>5</v>
          </cell>
          <cell r="Q441">
            <v>6</v>
          </cell>
          <cell r="R441">
            <v>14</v>
          </cell>
          <cell r="S441">
            <v>5</v>
          </cell>
          <cell r="T441">
            <v>-9</v>
          </cell>
          <cell r="U441">
            <v>6</v>
          </cell>
          <cell r="V441">
            <v>5</v>
          </cell>
          <cell r="W441">
            <v>0</v>
          </cell>
          <cell r="X441">
            <v>0.2</v>
          </cell>
        </row>
        <row r="442">
          <cell r="B442">
            <v>10890</v>
          </cell>
          <cell r="C442" t="str">
            <v>张玲</v>
          </cell>
          <cell r="D442">
            <v>307</v>
          </cell>
          <cell r="E442" t="str">
            <v>旗舰店</v>
          </cell>
          <cell r="F442" t="str">
            <v>旗舰片区</v>
          </cell>
          <cell r="G442">
            <v>2.5</v>
          </cell>
          <cell r="H442">
            <v>0.454782</v>
          </cell>
          <cell r="I442">
            <v>0.107348</v>
          </cell>
          <cell r="J442">
            <v>0.174438456593012</v>
          </cell>
          <cell r="K442">
            <v>0.0126905</v>
          </cell>
          <cell r="L442">
            <v>31</v>
          </cell>
          <cell r="M442">
            <v>6</v>
          </cell>
          <cell r="N442">
            <v>64</v>
          </cell>
          <cell r="O442">
            <v>178.913333333333</v>
          </cell>
          <cell r="P442">
            <v>9</v>
          </cell>
          <cell r="Q442">
            <v>10</v>
          </cell>
          <cell r="R442">
            <v>18</v>
          </cell>
          <cell r="S442">
            <v>6</v>
          </cell>
          <cell r="T442">
            <v>-12</v>
          </cell>
          <cell r="U442">
            <v>6</v>
          </cell>
          <cell r="V442">
            <v>5</v>
          </cell>
          <cell r="W442">
            <v>0</v>
          </cell>
          <cell r="X442">
            <v>0.111111111111111</v>
          </cell>
        </row>
        <row r="443">
          <cell r="B443">
            <v>4061</v>
          </cell>
          <cell r="C443" t="str">
            <v>江元梅</v>
          </cell>
          <cell r="D443">
            <v>337</v>
          </cell>
          <cell r="E443" t="str">
            <v>浆洗街店</v>
          </cell>
          <cell r="F443" t="str">
            <v>城中片区</v>
          </cell>
          <cell r="G443">
            <v>4.8</v>
          </cell>
          <cell r="H443">
            <v>12.586276</v>
          </cell>
          <cell r="I443">
            <v>10.151223</v>
          </cell>
          <cell r="J443">
            <v>2.66804985334946</v>
          </cell>
          <cell r="K443">
            <v>1.91691322</v>
          </cell>
          <cell r="L443">
            <v>899</v>
          </cell>
          <cell r="M443">
            <v>723</v>
          </cell>
          <cell r="N443">
            <v>140.12</v>
          </cell>
          <cell r="O443">
            <v>140.404190871369</v>
          </cell>
          <cell r="P443">
            <v>619</v>
          </cell>
          <cell r="Q443">
            <v>571</v>
          </cell>
          <cell r="R443">
            <v>28</v>
          </cell>
          <cell r="S443">
            <v>29</v>
          </cell>
          <cell r="T443">
            <v>1</v>
          </cell>
          <cell r="U443">
            <v>6</v>
          </cell>
          <cell r="V443">
            <v>54</v>
          </cell>
          <cell r="W443">
            <v>36</v>
          </cell>
          <cell r="X443">
            <v>-0.0775444264943457</v>
          </cell>
        </row>
        <row r="444">
          <cell r="B444">
            <v>8592</v>
          </cell>
          <cell r="C444" t="str">
            <v>张娟娟</v>
          </cell>
          <cell r="D444">
            <v>307</v>
          </cell>
          <cell r="E444" t="str">
            <v>旗舰店</v>
          </cell>
          <cell r="F444" t="str">
            <v>旗舰片区</v>
          </cell>
          <cell r="G444">
            <v>6.4</v>
          </cell>
          <cell r="H444">
            <v>0.479273</v>
          </cell>
          <cell r="I444">
            <v>0.100014</v>
          </cell>
          <cell r="J444">
            <v>0.112675</v>
          </cell>
          <cell r="K444">
            <v>0.011362</v>
          </cell>
          <cell r="L444">
            <v>19</v>
          </cell>
          <cell r="M444">
            <v>9</v>
          </cell>
          <cell r="N444">
            <v>221.29</v>
          </cell>
          <cell r="O444">
            <v>111.126666666667</v>
          </cell>
          <cell r="P444">
            <v>13</v>
          </cell>
          <cell r="Q444">
            <v>12</v>
          </cell>
          <cell r="R444">
            <v>14</v>
          </cell>
          <cell r="S444">
            <v>8</v>
          </cell>
          <cell r="T444">
            <v>-6</v>
          </cell>
          <cell r="U444">
            <v>6</v>
          </cell>
          <cell r="V444">
            <v>7</v>
          </cell>
          <cell r="W444">
            <v>0</v>
          </cell>
          <cell r="X444">
            <v>-0.0769230769230769</v>
          </cell>
        </row>
        <row r="445">
          <cell r="B445">
            <v>8233</v>
          </cell>
          <cell r="C445" t="str">
            <v>张玉</v>
          </cell>
          <cell r="D445">
            <v>355</v>
          </cell>
          <cell r="E445" t="str">
            <v>双林路店</v>
          </cell>
          <cell r="F445" t="str">
            <v>城中片区</v>
          </cell>
          <cell r="G445">
            <v>6.7</v>
          </cell>
          <cell r="H445">
            <v>5.723721</v>
          </cell>
          <cell r="I445">
            <v>3.618943</v>
          </cell>
          <cell r="J445">
            <v>1.62098216832197</v>
          </cell>
          <cell r="K445">
            <v>0.80144653</v>
          </cell>
          <cell r="L445">
            <v>783</v>
          </cell>
          <cell r="M445">
            <v>606</v>
          </cell>
          <cell r="N445">
            <v>72.22</v>
          </cell>
          <cell r="O445">
            <v>59.7185313531353</v>
          </cell>
          <cell r="P445">
            <v>619</v>
          </cell>
          <cell r="Q445">
            <v>583</v>
          </cell>
          <cell r="R445">
            <v>27</v>
          </cell>
          <cell r="S445">
            <v>27</v>
          </cell>
          <cell r="T445">
            <v>0</v>
          </cell>
          <cell r="U445">
            <v>6</v>
          </cell>
          <cell r="V445">
            <v>42</v>
          </cell>
          <cell r="W445">
            <v>36</v>
          </cell>
          <cell r="X445">
            <v>-0.0581583198707593</v>
          </cell>
        </row>
        <row r="446">
          <cell r="B446">
            <v>12623</v>
          </cell>
          <cell r="C446" t="str">
            <v>吴洪瑶</v>
          </cell>
          <cell r="D446">
            <v>307</v>
          </cell>
          <cell r="E446" t="str">
            <v>旗舰店</v>
          </cell>
          <cell r="F446" t="str">
            <v>旗舰片区</v>
          </cell>
          <cell r="G446">
            <v>0.4</v>
          </cell>
          <cell r="H446">
            <v>0.319926</v>
          </cell>
          <cell r="I446">
            <v>0.02582</v>
          </cell>
          <cell r="J446">
            <v>0.121560956593136</v>
          </cell>
          <cell r="K446">
            <v>0.007682</v>
          </cell>
          <cell r="L446">
            <v>27</v>
          </cell>
          <cell r="M446">
            <v>6</v>
          </cell>
          <cell r="N446">
            <v>80.62</v>
          </cell>
          <cell r="O446">
            <v>43.0333333333333</v>
          </cell>
          <cell r="P446">
            <v>8</v>
          </cell>
          <cell r="Q446">
            <v>7</v>
          </cell>
          <cell r="R446">
            <v>13</v>
          </cell>
          <cell r="S446">
            <v>4</v>
          </cell>
          <cell r="T446">
            <v>-9</v>
          </cell>
          <cell r="U446">
            <v>12</v>
          </cell>
          <cell r="V446">
            <v>13</v>
          </cell>
          <cell r="W446">
            <v>0</v>
          </cell>
          <cell r="X446">
            <v>-0.125</v>
          </cell>
        </row>
        <row r="447">
          <cell r="B447">
            <v>11394</v>
          </cell>
          <cell r="C447" t="str">
            <v>黎婷婷</v>
          </cell>
          <cell r="D447">
            <v>339</v>
          </cell>
          <cell r="E447" t="str">
            <v>沙河源店</v>
          </cell>
          <cell r="F447" t="str">
            <v>西北片区</v>
          </cell>
          <cell r="G447">
            <v>1.8</v>
          </cell>
          <cell r="H447">
            <v>4.142804</v>
          </cell>
          <cell r="I447">
            <v>3.483768</v>
          </cell>
          <cell r="J447">
            <v>1.24952915653995</v>
          </cell>
          <cell r="K447">
            <v>0.9079461</v>
          </cell>
          <cell r="L447">
            <v>621</v>
          </cell>
          <cell r="M447">
            <v>532</v>
          </cell>
          <cell r="N447">
            <v>66.71</v>
          </cell>
          <cell r="O447">
            <v>65.4843609022556</v>
          </cell>
          <cell r="P447">
            <v>539</v>
          </cell>
          <cell r="Q447">
            <v>517</v>
          </cell>
          <cell r="R447">
            <v>26</v>
          </cell>
          <cell r="S447">
            <v>24</v>
          </cell>
          <cell r="T447">
            <v>-2</v>
          </cell>
          <cell r="U447">
            <v>8</v>
          </cell>
          <cell r="V447">
            <v>30</v>
          </cell>
          <cell r="W447">
            <v>40</v>
          </cell>
          <cell r="X447">
            <v>-0.0408163265306122</v>
          </cell>
        </row>
        <row r="448">
          <cell r="B448">
            <v>9682</v>
          </cell>
          <cell r="C448" t="str">
            <v>刘思蝶</v>
          </cell>
          <cell r="D448">
            <v>103639</v>
          </cell>
          <cell r="E448" t="str">
            <v>金马河路店</v>
          </cell>
          <cell r="F448" t="str">
            <v>东南片区</v>
          </cell>
          <cell r="G448">
            <v>4.5</v>
          </cell>
          <cell r="H448">
            <v>6.199564</v>
          </cell>
          <cell r="I448">
            <v>4.261397</v>
          </cell>
          <cell r="J448">
            <v>1.93675789611196</v>
          </cell>
          <cell r="K448">
            <v>1.22931354</v>
          </cell>
          <cell r="L448">
            <v>899</v>
          </cell>
          <cell r="M448">
            <v>678</v>
          </cell>
          <cell r="N448">
            <v>68.96</v>
          </cell>
          <cell r="O448">
            <v>62.8524631268437</v>
          </cell>
          <cell r="P448">
            <v>573</v>
          </cell>
          <cell r="Q448">
            <v>559</v>
          </cell>
          <cell r="R448">
            <v>30</v>
          </cell>
          <cell r="S448">
            <v>28</v>
          </cell>
          <cell r="T448">
            <v>-2</v>
          </cell>
          <cell r="U448">
            <v>6</v>
          </cell>
          <cell r="V448">
            <v>20</v>
          </cell>
          <cell r="W448">
            <v>36</v>
          </cell>
          <cell r="X448">
            <v>-0.0244328097731239</v>
          </cell>
        </row>
        <row r="449">
          <cell r="B449">
            <v>9679</v>
          </cell>
          <cell r="C449" t="str">
            <v>李佳岭</v>
          </cell>
          <cell r="D449">
            <v>307</v>
          </cell>
          <cell r="E449" t="str">
            <v>旗舰店</v>
          </cell>
          <cell r="F449" t="str">
            <v>旗舰片区</v>
          </cell>
          <cell r="G449">
            <v>0.8</v>
          </cell>
          <cell r="H449">
            <v>0.381946</v>
          </cell>
          <cell r="I449">
            <v>0.151659</v>
          </cell>
          <cell r="J449">
            <v>0.025032718148</v>
          </cell>
          <cell r="K449">
            <v>0.02937725</v>
          </cell>
          <cell r="L449">
            <v>75</v>
          </cell>
          <cell r="M449">
            <v>14</v>
          </cell>
          <cell r="N449">
            <v>50.93</v>
          </cell>
          <cell r="O449">
            <v>108.327857142857</v>
          </cell>
          <cell r="P449">
            <v>86</v>
          </cell>
          <cell r="Q449">
            <v>29</v>
          </cell>
          <cell r="R449">
            <v>19</v>
          </cell>
          <cell r="S449">
            <v>8</v>
          </cell>
          <cell r="T449">
            <v>-11</v>
          </cell>
          <cell r="U449">
            <v>12</v>
          </cell>
          <cell r="V449">
            <v>69</v>
          </cell>
          <cell r="W449">
            <v>0</v>
          </cell>
          <cell r="X449">
            <v>-0.662790697674419</v>
          </cell>
        </row>
        <row r="450">
          <cell r="B450">
            <v>991137</v>
          </cell>
          <cell r="C450" t="str">
            <v>廖桂英</v>
          </cell>
          <cell r="D450">
            <v>307</v>
          </cell>
          <cell r="E450" t="str">
            <v>旗舰店</v>
          </cell>
          <cell r="F450" t="str">
            <v>旗舰片区</v>
          </cell>
          <cell r="G450">
            <v>3</v>
          </cell>
          <cell r="H450">
            <v>18</v>
          </cell>
          <cell r="I450">
            <v>13.760921</v>
          </cell>
          <cell r="J450">
            <v>3.5</v>
          </cell>
          <cell r="K450">
            <v>2.54829234</v>
          </cell>
          <cell r="L450">
            <v>1225</v>
          </cell>
          <cell r="M450">
            <v>1046</v>
          </cell>
          <cell r="N450">
            <v>114.63</v>
          </cell>
          <cell r="O450">
            <v>131.557562141491</v>
          </cell>
          <cell r="P450">
            <v>815</v>
          </cell>
          <cell r="Q450">
            <v>804</v>
          </cell>
          <cell r="R450">
            <v>28</v>
          </cell>
          <cell r="S450">
            <v>30</v>
          </cell>
          <cell r="T450">
            <v>2</v>
          </cell>
          <cell r="U450">
            <v>6</v>
          </cell>
          <cell r="V450">
            <v>17</v>
          </cell>
          <cell r="W450">
            <v>36</v>
          </cell>
          <cell r="X450">
            <v>-0.0134969325153374</v>
          </cell>
        </row>
        <row r="451">
          <cell r="B451">
            <v>993501</v>
          </cell>
          <cell r="C451" t="str">
            <v>李金华</v>
          </cell>
          <cell r="D451">
            <v>307</v>
          </cell>
          <cell r="E451" t="str">
            <v>旗舰店</v>
          </cell>
          <cell r="F451" t="str">
            <v>旗舰片区</v>
          </cell>
          <cell r="G451">
            <v>3</v>
          </cell>
          <cell r="H451">
            <v>15.5</v>
          </cell>
          <cell r="I451">
            <v>10.166105</v>
          </cell>
          <cell r="J451">
            <v>3.5</v>
          </cell>
          <cell r="K451">
            <v>1.96151679</v>
          </cell>
          <cell r="L451">
            <v>1158</v>
          </cell>
          <cell r="M451">
            <v>878</v>
          </cell>
          <cell r="N451">
            <v>133.54</v>
          </cell>
          <cell r="O451">
            <v>115.787072892938</v>
          </cell>
          <cell r="P451">
            <v>721</v>
          </cell>
          <cell r="Q451">
            <v>711</v>
          </cell>
          <cell r="R451">
            <v>29</v>
          </cell>
          <cell r="S451">
            <v>29</v>
          </cell>
          <cell r="T451">
            <v>0</v>
          </cell>
          <cell r="U451">
            <v>6</v>
          </cell>
          <cell r="V451">
            <v>16</v>
          </cell>
          <cell r="W451">
            <v>36</v>
          </cell>
          <cell r="X451">
            <v>-0.013869625520111</v>
          </cell>
        </row>
        <row r="452">
          <cell r="B452">
            <v>10989</v>
          </cell>
          <cell r="C452" t="str">
            <v>阳玲</v>
          </cell>
          <cell r="D452">
            <v>307</v>
          </cell>
          <cell r="E452" t="str">
            <v>旗舰店</v>
          </cell>
          <cell r="F452" t="str">
            <v>旗舰片区</v>
          </cell>
          <cell r="G452">
            <v>2.7</v>
          </cell>
          <cell r="H452">
            <v>14.503137</v>
          </cell>
          <cell r="I452">
            <v>10.583518</v>
          </cell>
          <cell r="J452">
            <v>3.13657079929888</v>
          </cell>
          <cell r="K452">
            <v>1.89796536</v>
          </cell>
          <cell r="L452">
            <v>997</v>
          </cell>
          <cell r="M452">
            <v>879</v>
          </cell>
          <cell r="N452">
            <v>144.77</v>
          </cell>
          <cell r="O452">
            <v>120.404072810011</v>
          </cell>
          <cell r="P452">
            <v>686</v>
          </cell>
          <cell r="Q452">
            <v>684</v>
          </cell>
          <cell r="R452">
            <v>27</v>
          </cell>
          <cell r="S452">
            <v>30</v>
          </cell>
          <cell r="T452">
            <v>3</v>
          </cell>
          <cell r="U452">
            <v>6</v>
          </cell>
          <cell r="V452">
            <v>8</v>
          </cell>
          <cell r="W452">
            <v>36</v>
          </cell>
          <cell r="X452">
            <v>-0.00291545189504373</v>
          </cell>
        </row>
        <row r="453">
          <cell r="B453">
            <v>9689</v>
          </cell>
          <cell r="C453" t="str">
            <v>黄鑫</v>
          </cell>
          <cell r="D453">
            <v>105396</v>
          </cell>
          <cell r="E453" t="str">
            <v>武侯区航中街店</v>
          </cell>
          <cell r="F453" t="str">
            <v>东南片区</v>
          </cell>
          <cell r="G453">
            <v>4.5</v>
          </cell>
          <cell r="H453">
            <v>2.331496</v>
          </cell>
          <cell r="I453">
            <v>1.830612</v>
          </cell>
          <cell r="J453">
            <v>0.714628734535996</v>
          </cell>
          <cell r="K453">
            <v>0.55552426</v>
          </cell>
          <cell r="L453">
            <v>472</v>
          </cell>
          <cell r="M453">
            <v>397</v>
          </cell>
          <cell r="N453">
            <v>49.4</v>
          </cell>
          <cell r="O453">
            <v>46.1111335012594</v>
          </cell>
          <cell r="P453">
            <v>364</v>
          </cell>
          <cell r="Q453">
            <v>299</v>
          </cell>
          <cell r="R453">
            <v>25</v>
          </cell>
          <cell r="S453">
            <v>22</v>
          </cell>
          <cell r="T453">
            <v>-3</v>
          </cell>
          <cell r="U453">
            <v>6</v>
          </cell>
          <cell r="V453">
            <v>71</v>
          </cell>
          <cell r="W453">
            <v>48</v>
          </cell>
          <cell r="X453">
            <v>-0.178571428571429</v>
          </cell>
        </row>
        <row r="454">
          <cell r="B454">
            <v>12349</v>
          </cell>
          <cell r="C454" t="str">
            <v>李金霏</v>
          </cell>
          <cell r="D454">
            <v>373</v>
          </cell>
          <cell r="E454" t="str">
            <v>通盈街店</v>
          </cell>
          <cell r="F454" t="str">
            <v>城中片区</v>
          </cell>
          <cell r="G454">
            <v>0.6</v>
          </cell>
          <cell r="H454">
            <v>5.950103</v>
          </cell>
          <cell r="I454">
            <v>4.755637</v>
          </cell>
          <cell r="J454">
            <v>1.88384429296558</v>
          </cell>
          <cell r="K454">
            <v>1.269375</v>
          </cell>
          <cell r="L454">
            <v>1053</v>
          </cell>
          <cell r="M454">
            <v>811</v>
          </cell>
          <cell r="N454">
            <v>56.51</v>
          </cell>
          <cell r="O454">
            <v>58.6391738594328</v>
          </cell>
          <cell r="P454">
            <v>689</v>
          </cell>
          <cell r="Q454">
            <v>647</v>
          </cell>
          <cell r="R454">
            <v>29</v>
          </cell>
          <cell r="S454">
            <v>28</v>
          </cell>
          <cell r="T454">
            <v>-1</v>
          </cell>
          <cell r="U454">
            <v>12</v>
          </cell>
          <cell r="V454">
            <v>54</v>
          </cell>
          <cell r="W454">
            <v>48</v>
          </cell>
          <cell r="X454">
            <v>-0.0609579100145138</v>
          </cell>
        </row>
        <row r="455">
          <cell r="B455">
            <v>12467</v>
          </cell>
          <cell r="C455" t="str">
            <v>骆玲</v>
          </cell>
          <cell r="D455">
            <v>747</v>
          </cell>
          <cell r="E455" t="str">
            <v>郫县一环路东南段店</v>
          </cell>
          <cell r="F455" t="str">
            <v>城中片区</v>
          </cell>
          <cell r="G455">
            <v>0.5</v>
          </cell>
          <cell r="H455">
            <v>3.43091</v>
          </cell>
          <cell r="I455">
            <v>2.38699</v>
          </cell>
          <cell r="J455">
            <v>0.77839127859101</v>
          </cell>
          <cell r="K455">
            <v>0.4143103</v>
          </cell>
          <cell r="L455">
            <v>434</v>
          </cell>
          <cell r="M455">
            <v>278</v>
          </cell>
          <cell r="N455">
            <v>78.91</v>
          </cell>
          <cell r="O455">
            <v>85.8629496402878</v>
          </cell>
          <cell r="P455">
            <v>336</v>
          </cell>
          <cell r="Q455">
            <v>278</v>
          </cell>
          <cell r="R455">
            <v>27</v>
          </cell>
          <cell r="S455">
            <v>26</v>
          </cell>
          <cell r="T455">
            <v>-1</v>
          </cell>
          <cell r="U455">
            <v>12</v>
          </cell>
          <cell r="V455">
            <v>70</v>
          </cell>
          <cell r="W455">
            <v>24</v>
          </cell>
          <cell r="X455">
            <v>-0.172619047619048</v>
          </cell>
        </row>
        <row r="456">
          <cell r="B456">
            <v>11023</v>
          </cell>
          <cell r="C456" t="str">
            <v>王俊</v>
          </cell>
          <cell r="D456">
            <v>747</v>
          </cell>
          <cell r="E456" t="str">
            <v>郫县一环路东南段店</v>
          </cell>
          <cell r="F456" t="str">
            <v>城中片区</v>
          </cell>
          <cell r="G456">
            <v>2.6</v>
          </cell>
          <cell r="H456">
            <v>5.236522</v>
          </cell>
          <cell r="I456">
            <v>3.307736</v>
          </cell>
          <cell r="J456">
            <v>1.08518741722601</v>
          </cell>
          <cell r="K456">
            <v>0.65938368</v>
          </cell>
          <cell r="L456">
            <v>369</v>
          </cell>
          <cell r="M456">
            <v>332</v>
          </cell>
          <cell r="N456">
            <v>141.91</v>
          </cell>
          <cell r="O456">
            <v>99.6306024096386</v>
          </cell>
          <cell r="P456">
            <v>354</v>
          </cell>
          <cell r="Q456">
            <v>358</v>
          </cell>
          <cell r="R456">
            <v>27</v>
          </cell>
          <cell r="S456">
            <v>26</v>
          </cell>
          <cell r="T456">
            <v>-1</v>
          </cell>
          <cell r="U456">
            <v>6</v>
          </cell>
          <cell r="V456">
            <v>2</v>
          </cell>
          <cell r="W456">
            <v>12</v>
          </cell>
          <cell r="X456">
            <v>0.0112994350282486</v>
          </cell>
        </row>
        <row r="457">
          <cell r="B457">
            <v>11377</v>
          </cell>
          <cell r="C457" t="str">
            <v>张丽</v>
          </cell>
          <cell r="D457">
            <v>546</v>
          </cell>
          <cell r="E457" t="str">
            <v>榕声路店</v>
          </cell>
          <cell r="F457" t="str">
            <v>东南片区</v>
          </cell>
          <cell r="G457">
            <v>1.8</v>
          </cell>
          <cell r="H457">
            <v>7.654019</v>
          </cell>
          <cell r="I457">
            <v>6.476557</v>
          </cell>
          <cell r="J457">
            <v>2.79285698005078</v>
          </cell>
          <cell r="K457">
            <v>2.1238611</v>
          </cell>
          <cell r="L457">
            <v>1268</v>
          </cell>
          <cell r="M457">
            <v>1130</v>
          </cell>
          <cell r="N457">
            <v>60.39</v>
          </cell>
          <cell r="O457">
            <v>57.3146637168142</v>
          </cell>
          <cell r="P457">
            <v>724</v>
          </cell>
          <cell r="Q457">
            <v>714</v>
          </cell>
          <cell r="R457">
            <v>26</v>
          </cell>
          <cell r="S457">
            <v>27</v>
          </cell>
          <cell r="T457">
            <v>1</v>
          </cell>
          <cell r="U457">
            <v>8</v>
          </cell>
          <cell r="V457">
            <v>18</v>
          </cell>
          <cell r="W457">
            <v>40</v>
          </cell>
          <cell r="X457">
            <v>-0.0138121546961326</v>
          </cell>
        </row>
        <row r="458">
          <cell r="B458">
            <v>12535</v>
          </cell>
          <cell r="C458" t="str">
            <v>李巧</v>
          </cell>
          <cell r="D458">
            <v>341</v>
          </cell>
          <cell r="E458" t="str">
            <v>邛崃中心店</v>
          </cell>
          <cell r="F458" t="str">
            <v>邛崃片区</v>
          </cell>
          <cell r="G458">
            <v>0.4</v>
          </cell>
          <cell r="H458">
            <v>4.196972</v>
          </cell>
          <cell r="I458">
            <v>2.808637</v>
          </cell>
          <cell r="J458">
            <v>1.28931994158333</v>
          </cell>
          <cell r="K458">
            <v>0.67386191</v>
          </cell>
          <cell r="L458">
            <v>839</v>
          </cell>
          <cell r="M458">
            <v>587</v>
          </cell>
          <cell r="N458">
            <v>47.98</v>
          </cell>
          <cell r="O458">
            <v>47.8473083475298</v>
          </cell>
          <cell r="P458">
            <v>498</v>
          </cell>
          <cell r="Q458">
            <v>482</v>
          </cell>
          <cell r="R458">
            <v>30</v>
          </cell>
          <cell r="S458">
            <v>31</v>
          </cell>
          <cell r="T458">
            <v>1</v>
          </cell>
          <cell r="U458">
            <v>12</v>
          </cell>
          <cell r="V458">
            <v>28</v>
          </cell>
          <cell r="W458">
            <v>36</v>
          </cell>
          <cell r="X458">
            <v>-0.0321285140562249</v>
          </cell>
        </row>
        <row r="459">
          <cell r="B459">
            <v>11830</v>
          </cell>
          <cell r="C459" t="str">
            <v>雷鑫梅</v>
          </cell>
          <cell r="D459">
            <v>56</v>
          </cell>
          <cell r="E459" t="str">
            <v>崇州三江店</v>
          </cell>
          <cell r="F459" t="str">
            <v>城郊二片</v>
          </cell>
          <cell r="G459">
            <v>1.4</v>
          </cell>
          <cell r="H459">
            <v>4.035871</v>
          </cell>
          <cell r="I459">
            <v>2.988287</v>
          </cell>
          <cell r="J459">
            <v>1.12755804923071</v>
          </cell>
          <cell r="K459">
            <v>0.82656403</v>
          </cell>
          <cell r="L459">
            <v>448</v>
          </cell>
          <cell r="M459">
            <v>460</v>
          </cell>
          <cell r="N459">
            <v>90.09</v>
          </cell>
          <cell r="O459">
            <v>64.9627608695652</v>
          </cell>
          <cell r="P459">
            <v>377</v>
          </cell>
          <cell r="Q459">
            <v>403</v>
          </cell>
          <cell r="R459">
            <v>26</v>
          </cell>
          <cell r="S459">
            <v>28</v>
          </cell>
          <cell r="T459">
            <v>2</v>
          </cell>
          <cell r="U459">
            <v>8</v>
          </cell>
          <cell r="V459">
            <v>-18</v>
          </cell>
          <cell r="W459">
            <v>0</v>
          </cell>
          <cell r="X459">
            <v>0.0689655172413793</v>
          </cell>
        </row>
        <row r="460">
          <cell r="B460">
            <v>10898</v>
          </cell>
          <cell r="C460" t="str">
            <v>何媛</v>
          </cell>
          <cell r="D460">
            <v>747</v>
          </cell>
          <cell r="E460" t="str">
            <v>郫县一环路东南段店</v>
          </cell>
          <cell r="F460" t="str">
            <v>城中片区</v>
          </cell>
          <cell r="G460">
            <v>2.5</v>
          </cell>
          <cell r="H460">
            <v>4.30415</v>
          </cell>
          <cell r="I460">
            <v>3.361538</v>
          </cell>
          <cell r="J460">
            <v>0.929279118610018</v>
          </cell>
          <cell r="K460">
            <v>0.61101345</v>
          </cell>
          <cell r="L460">
            <v>370</v>
          </cell>
          <cell r="M460">
            <v>283</v>
          </cell>
          <cell r="N460">
            <v>116.33</v>
          </cell>
          <cell r="O460">
            <v>118.782261484099</v>
          </cell>
          <cell r="P460">
            <v>364</v>
          </cell>
          <cell r="Q460">
            <v>304</v>
          </cell>
          <cell r="R460">
            <v>29</v>
          </cell>
          <cell r="S460">
            <v>28</v>
          </cell>
          <cell r="T460">
            <v>-1</v>
          </cell>
          <cell r="U460">
            <v>6</v>
          </cell>
          <cell r="V460">
            <v>66</v>
          </cell>
          <cell r="W460">
            <v>48</v>
          </cell>
          <cell r="X460">
            <v>-0.164835164835165</v>
          </cell>
        </row>
        <row r="461">
          <cell r="B461">
            <v>12745</v>
          </cell>
          <cell r="C461" t="str">
            <v>秦庭月</v>
          </cell>
          <cell r="D461">
            <v>110378</v>
          </cell>
          <cell r="E461" t="str">
            <v>都江堰宝莲路店</v>
          </cell>
          <cell r="F461" t="str">
            <v>城郊二片</v>
          </cell>
          <cell r="G461">
            <v>0.1</v>
          </cell>
          <cell r="H461">
            <v>0.442122</v>
          </cell>
          <cell r="I461">
            <v>0.34552</v>
          </cell>
          <cell r="J461">
            <v>0.0932661367999905</v>
          </cell>
          <cell r="K461">
            <v>0.0858275</v>
          </cell>
          <cell r="L461">
            <v>85</v>
          </cell>
          <cell r="M461">
            <v>44</v>
          </cell>
          <cell r="N461">
            <v>52.75</v>
          </cell>
          <cell r="O461">
            <v>78.5272727272727</v>
          </cell>
          <cell r="P461">
            <v>103</v>
          </cell>
          <cell r="Q461">
            <v>55</v>
          </cell>
          <cell r="R461">
            <v>12</v>
          </cell>
          <cell r="S461">
            <v>12</v>
          </cell>
          <cell r="T461">
            <v>0</v>
          </cell>
          <cell r="U461">
            <v>0</v>
          </cell>
          <cell r="V461">
            <v>48</v>
          </cell>
          <cell r="W461">
            <v>0</v>
          </cell>
          <cell r="X461">
            <v>-0.466019417475728</v>
          </cell>
        </row>
        <row r="462">
          <cell r="B462">
            <v>6301</v>
          </cell>
          <cell r="C462" t="str">
            <v>韩艳梅</v>
          </cell>
          <cell r="D462">
            <v>54</v>
          </cell>
          <cell r="E462" t="str">
            <v>崇州怀远店</v>
          </cell>
          <cell r="F462" t="str">
            <v>城郊二片</v>
          </cell>
          <cell r="G462">
            <v>8.5</v>
          </cell>
          <cell r="H462">
            <v>6.052806</v>
          </cell>
          <cell r="I462">
            <v>5.539317</v>
          </cell>
          <cell r="J462">
            <v>1.70454519802792</v>
          </cell>
          <cell r="K462">
            <v>1.37567081</v>
          </cell>
          <cell r="L462">
            <v>780</v>
          </cell>
          <cell r="M462">
            <v>681</v>
          </cell>
          <cell r="N462">
            <v>77.6</v>
          </cell>
          <cell r="O462">
            <v>81.3409251101322</v>
          </cell>
          <cell r="P462">
            <v>483</v>
          </cell>
          <cell r="Q462">
            <v>524</v>
          </cell>
          <cell r="R462">
            <v>26</v>
          </cell>
          <cell r="S462">
            <v>25</v>
          </cell>
          <cell r="T462">
            <v>-1</v>
          </cell>
          <cell r="U462">
            <v>6</v>
          </cell>
          <cell r="V462">
            <v>-35</v>
          </cell>
          <cell r="W462">
            <v>0</v>
          </cell>
          <cell r="X462">
            <v>0.0848861283643892</v>
          </cell>
        </row>
        <row r="463">
          <cell r="B463">
            <v>7379</v>
          </cell>
          <cell r="C463" t="str">
            <v>曹琼</v>
          </cell>
          <cell r="D463">
            <v>54</v>
          </cell>
          <cell r="E463" t="str">
            <v>崇州怀远店</v>
          </cell>
          <cell r="F463" t="str">
            <v>城郊二片</v>
          </cell>
          <cell r="G463">
            <v>7.6</v>
          </cell>
          <cell r="H463">
            <v>6.516556</v>
          </cell>
          <cell r="I463">
            <v>5.147882</v>
          </cell>
          <cell r="J463">
            <v>1.99578376339986</v>
          </cell>
          <cell r="K463">
            <v>1.35917816</v>
          </cell>
          <cell r="L463">
            <v>949</v>
          </cell>
          <cell r="M463">
            <v>840</v>
          </cell>
          <cell r="N463">
            <v>68.67</v>
          </cell>
          <cell r="O463">
            <v>61.2843095238095</v>
          </cell>
          <cell r="P463">
            <v>563</v>
          </cell>
          <cell r="Q463">
            <v>578</v>
          </cell>
          <cell r="R463">
            <v>26</v>
          </cell>
          <cell r="S463">
            <v>26</v>
          </cell>
          <cell r="T463">
            <v>0</v>
          </cell>
          <cell r="U463">
            <v>6</v>
          </cell>
          <cell r="V463">
            <v>-9</v>
          </cell>
          <cell r="W463">
            <v>0</v>
          </cell>
          <cell r="X463">
            <v>0.0266429840142096</v>
          </cell>
        </row>
        <row r="464">
          <cell r="B464">
            <v>10902</v>
          </cell>
          <cell r="C464" t="str">
            <v>彭关敏</v>
          </cell>
          <cell r="D464">
            <v>307</v>
          </cell>
          <cell r="E464" t="str">
            <v>旗舰店</v>
          </cell>
          <cell r="F464" t="str">
            <v>旗舰片区</v>
          </cell>
          <cell r="G464">
            <v>2.5</v>
          </cell>
          <cell r="H464">
            <v>0.254205</v>
          </cell>
          <cell r="I464">
            <v>0.088039</v>
          </cell>
          <cell r="J464">
            <v>0.165104356628</v>
          </cell>
          <cell r="K464">
            <v>0.01967101</v>
          </cell>
          <cell r="L464">
            <v>17</v>
          </cell>
          <cell r="M464">
            <v>11</v>
          </cell>
          <cell r="N464">
            <v>145.93</v>
          </cell>
          <cell r="O464">
            <v>80.0354545454545</v>
          </cell>
          <cell r="P464">
            <v>6</v>
          </cell>
          <cell r="Q464">
            <v>8</v>
          </cell>
          <cell r="R464">
            <v>10</v>
          </cell>
          <cell r="S464">
            <v>7</v>
          </cell>
          <cell r="T464">
            <v>-3</v>
          </cell>
          <cell r="U464">
            <v>6</v>
          </cell>
          <cell r="V464">
            <v>4</v>
          </cell>
          <cell r="W464">
            <v>0</v>
          </cell>
          <cell r="X464">
            <v>0.333333333333333</v>
          </cell>
        </row>
        <row r="465">
          <cell r="B465">
            <v>12529</v>
          </cell>
          <cell r="C465" t="str">
            <v>赵雅丽</v>
          </cell>
          <cell r="D465">
            <v>52</v>
          </cell>
          <cell r="E465" t="str">
            <v>崇州中心店</v>
          </cell>
          <cell r="F465" t="str">
            <v>城郊二片</v>
          </cell>
          <cell r="G465">
            <v>0.4</v>
          </cell>
          <cell r="H465">
            <v>2.927413</v>
          </cell>
          <cell r="I465">
            <v>2.525514</v>
          </cell>
          <cell r="J465">
            <v>0.835182585199973</v>
          </cell>
          <cell r="K465">
            <v>0.67891178</v>
          </cell>
          <cell r="L465">
            <v>460</v>
          </cell>
          <cell r="M465">
            <v>401</v>
          </cell>
          <cell r="N465">
            <v>64.13</v>
          </cell>
          <cell r="O465">
            <v>62.9803990024938</v>
          </cell>
          <cell r="P465">
            <v>424</v>
          </cell>
          <cell r="Q465">
            <v>408</v>
          </cell>
          <cell r="R465">
            <v>25</v>
          </cell>
          <cell r="S465">
            <v>26</v>
          </cell>
          <cell r="T465">
            <v>1</v>
          </cell>
          <cell r="U465">
            <v>12</v>
          </cell>
          <cell r="V465">
            <v>28</v>
          </cell>
          <cell r="W465">
            <v>36</v>
          </cell>
          <cell r="X465">
            <v>-0.0377358490566038</v>
          </cell>
        </row>
        <row r="466">
          <cell r="B466">
            <v>9983</v>
          </cell>
          <cell r="C466" t="str">
            <v>林霞</v>
          </cell>
          <cell r="D466">
            <v>52</v>
          </cell>
          <cell r="E466" t="str">
            <v>崇州中心店</v>
          </cell>
          <cell r="F466" t="str">
            <v>城郊二片</v>
          </cell>
          <cell r="G466">
            <v>4.5</v>
          </cell>
          <cell r="H466">
            <v>3.619762</v>
          </cell>
          <cell r="I466">
            <v>2.698416</v>
          </cell>
          <cell r="J466">
            <v>1.0081735982098</v>
          </cell>
          <cell r="K466">
            <v>0.60842666</v>
          </cell>
          <cell r="L466">
            <v>483</v>
          </cell>
          <cell r="M466">
            <v>417</v>
          </cell>
          <cell r="N466">
            <v>75.38</v>
          </cell>
          <cell r="O466">
            <v>64.7102158273381</v>
          </cell>
          <cell r="P466">
            <v>412</v>
          </cell>
          <cell r="Q466">
            <v>438</v>
          </cell>
          <cell r="R466">
            <v>25</v>
          </cell>
          <cell r="S466">
            <v>28</v>
          </cell>
          <cell r="T466">
            <v>3</v>
          </cell>
          <cell r="U466">
            <v>6</v>
          </cell>
          <cell r="V466">
            <v>-20</v>
          </cell>
          <cell r="W466">
            <v>0</v>
          </cell>
          <cell r="X466">
            <v>0.0631067961165049</v>
          </cell>
        </row>
        <row r="467">
          <cell r="B467">
            <v>12186</v>
          </cell>
          <cell r="C467" t="str">
            <v>付蓉</v>
          </cell>
          <cell r="D467">
            <v>52</v>
          </cell>
          <cell r="E467" t="str">
            <v>崇州中心店</v>
          </cell>
          <cell r="F467" t="str">
            <v>城郊二片</v>
          </cell>
          <cell r="G467">
            <v>0.7</v>
          </cell>
          <cell r="H467">
            <v>3.719928</v>
          </cell>
          <cell r="I467">
            <v>2.947037</v>
          </cell>
          <cell r="J467">
            <v>1.12030538561544</v>
          </cell>
          <cell r="K467">
            <v>0.84632171</v>
          </cell>
          <cell r="L467">
            <v>505</v>
          </cell>
          <cell r="M467">
            <v>466</v>
          </cell>
          <cell r="N467">
            <v>73.94</v>
          </cell>
          <cell r="O467">
            <v>63.2411373390558</v>
          </cell>
          <cell r="P467">
            <v>424</v>
          </cell>
          <cell r="Q467">
            <v>445</v>
          </cell>
          <cell r="R467">
            <v>25</v>
          </cell>
          <cell r="S467">
            <v>26</v>
          </cell>
          <cell r="T467">
            <v>1</v>
          </cell>
          <cell r="U467">
            <v>12</v>
          </cell>
          <cell r="V467">
            <v>-9</v>
          </cell>
          <cell r="W467">
            <v>0</v>
          </cell>
          <cell r="X467">
            <v>0.0495283018867925</v>
          </cell>
        </row>
        <row r="468">
          <cell r="B468">
            <v>6965</v>
          </cell>
          <cell r="C468" t="str">
            <v>唐丽</v>
          </cell>
          <cell r="D468">
            <v>337</v>
          </cell>
          <cell r="E468" t="str">
            <v>浆洗街店</v>
          </cell>
          <cell r="F468" t="str">
            <v>城中片区</v>
          </cell>
          <cell r="G468">
            <v>8</v>
          </cell>
          <cell r="H468">
            <v>12.788923</v>
          </cell>
          <cell r="I468">
            <v>10.093265</v>
          </cell>
          <cell r="J468">
            <v>3.13944465006973</v>
          </cell>
          <cell r="K468">
            <v>2.29798964</v>
          </cell>
          <cell r="L468">
            <v>973</v>
          </cell>
          <cell r="M468">
            <v>775</v>
          </cell>
          <cell r="N468">
            <v>128.89</v>
          </cell>
          <cell r="O468">
            <v>130.235677419355</v>
          </cell>
          <cell r="P468">
            <v>666</v>
          </cell>
          <cell r="Q468">
            <v>625</v>
          </cell>
          <cell r="R468">
            <v>28</v>
          </cell>
          <cell r="S468">
            <v>29</v>
          </cell>
          <cell r="T468">
            <v>1</v>
          </cell>
          <cell r="U468">
            <v>6</v>
          </cell>
          <cell r="V468">
            <v>47</v>
          </cell>
          <cell r="W468">
            <v>36</v>
          </cell>
          <cell r="X468">
            <v>-0.0615615615615616</v>
          </cell>
        </row>
        <row r="469">
          <cell r="B469">
            <v>11372</v>
          </cell>
          <cell r="C469" t="str">
            <v>古素琼</v>
          </cell>
          <cell r="D469">
            <v>341</v>
          </cell>
          <cell r="E469" t="str">
            <v>邛崃中心店</v>
          </cell>
          <cell r="F469" t="str">
            <v>邛崃片区</v>
          </cell>
          <cell r="G469">
            <v>1.8</v>
          </cell>
          <cell r="H469">
            <v>12.638853</v>
          </cell>
          <cell r="I469">
            <v>9.851592</v>
          </cell>
          <cell r="J469">
            <v>3.50552020929014</v>
          </cell>
          <cell r="K469">
            <v>1.98237254</v>
          </cell>
          <cell r="L469">
            <v>872</v>
          </cell>
          <cell r="M469">
            <v>620</v>
          </cell>
          <cell r="N469">
            <v>153.26</v>
          </cell>
          <cell r="O469">
            <v>158.89664516129</v>
          </cell>
          <cell r="P469">
            <v>538</v>
          </cell>
          <cell r="Q469">
            <v>525</v>
          </cell>
          <cell r="R469">
            <v>30</v>
          </cell>
          <cell r="S469">
            <v>30</v>
          </cell>
          <cell r="T469">
            <v>0</v>
          </cell>
          <cell r="U469">
            <v>8</v>
          </cell>
          <cell r="V469">
            <v>21</v>
          </cell>
          <cell r="W469">
            <v>40</v>
          </cell>
          <cell r="X469">
            <v>-0.0241635687732342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D1" t="str">
            <v>2020</v>
          </cell>
        </row>
        <row r="2">
          <cell r="D2" t="str">
            <v>库存商品品种数</v>
          </cell>
          <cell r="E2" t="str">
            <v>实收金额</v>
          </cell>
          <cell r="F2" t="str">
            <v>进销毛利</v>
          </cell>
          <cell r="G2" t="str">
            <v>进销毛利率</v>
          </cell>
          <cell r="H2" t="str">
            <v>客流量</v>
          </cell>
          <cell r="I2" t="str">
            <v>销售品种数</v>
          </cell>
        </row>
        <row r="3">
          <cell r="A3">
            <v>1</v>
          </cell>
          <cell r="B3" t="str">
            <v>总部库房</v>
          </cell>
          <cell r="C3" t="str">
            <v>01</v>
          </cell>
          <cell r="D3">
            <v>2474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>
            <v>101453</v>
          </cell>
          <cell r="B4" t="str">
            <v>四川太极温江区公平街道江安路药店</v>
          </cell>
          <cell r="C4" t="str">
            <v>01</v>
          </cell>
          <cell r="D4">
            <v>2193</v>
          </cell>
          <cell r="E4">
            <v>201019.14</v>
          </cell>
          <cell r="F4">
            <v>61830.5767</v>
          </cell>
          <cell r="G4">
            <v>0.30758552</v>
          </cell>
          <cell r="H4">
            <v>3047</v>
          </cell>
          <cell r="I4">
            <v>1328</v>
          </cell>
        </row>
        <row r="5">
          <cell r="A5">
            <v>102478</v>
          </cell>
          <cell r="B5" t="str">
            <v>四川太极锦江区静明路药店</v>
          </cell>
          <cell r="C5" t="str">
            <v>01</v>
          </cell>
          <cell r="D5">
            <v>1861</v>
          </cell>
          <cell r="E5">
            <v>67711.45</v>
          </cell>
          <cell r="F5">
            <v>19626.715</v>
          </cell>
          <cell r="G5">
            <v>0.28985814</v>
          </cell>
          <cell r="H5">
            <v>1116</v>
          </cell>
          <cell r="I5">
            <v>764</v>
          </cell>
        </row>
        <row r="6">
          <cell r="A6">
            <v>102479</v>
          </cell>
          <cell r="B6" t="str">
            <v>四川太极锦江区劼人路药店</v>
          </cell>
          <cell r="C6" t="str">
            <v>01</v>
          </cell>
          <cell r="D6">
            <v>1882</v>
          </cell>
          <cell r="E6">
            <v>136921.58</v>
          </cell>
          <cell r="F6">
            <v>41271.8444</v>
          </cell>
          <cell r="G6">
            <v>0.30142688</v>
          </cell>
          <cell r="H6">
            <v>2669</v>
          </cell>
          <cell r="I6">
            <v>1123</v>
          </cell>
        </row>
        <row r="7">
          <cell r="A7">
            <v>102564</v>
          </cell>
          <cell r="B7" t="str">
            <v>四川太极邛崃市临邛镇翠荫街药店</v>
          </cell>
          <cell r="C7" t="str">
            <v>01</v>
          </cell>
          <cell r="D7">
            <v>1874</v>
          </cell>
          <cell r="E7">
            <v>157896.71</v>
          </cell>
          <cell r="F7">
            <v>48061.8664</v>
          </cell>
          <cell r="G7">
            <v>0.30438802</v>
          </cell>
          <cell r="H7">
            <v>2242</v>
          </cell>
          <cell r="I7">
            <v>1097</v>
          </cell>
        </row>
        <row r="8">
          <cell r="A8">
            <v>102565</v>
          </cell>
          <cell r="B8" t="str">
            <v>四川太极武侯区佳灵路药店</v>
          </cell>
          <cell r="C8" t="str">
            <v>01</v>
          </cell>
          <cell r="D8">
            <v>2177</v>
          </cell>
          <cell r="E8">
            <v>158145.59</v>
          </cell>
          <cell r="F8">
            <v>46202.58</v>
          </cell>
          <cell r="G8">
            <v>0.29215219</v>
          </cell>
          <cell r="H8">
            <v>2931</v>
          </cell>
          <cell r="I8">
            <v>1188</v>
          </cell>
        </row>
        <row r="9">
          <cell r="A9">
            <v>102567</v>
          </cell>
          <cell r="B9" t="str">
            <v>四川太极新津县五津镇武阳西路药店</v>
          </cell>
          <cell r="C9" t="str">
            <v>01</v>
          </cell>
          <cell r="D9">
            <v>2131</v>
          </cell>
          <cell r="E9">
            <v>77385.46</v>
          </cell>
          <cell r="F9">
            <v>20303.6087</v>
          </cell>
          <cell r="G9">
            <v>0.26236981</v>
          </cell>
          <cell r="H9">
            <v>1095</v>
          </cell>
          <cell r="I9">
            <v>795</v>
          </cell>
        </row>
        <row r="10">
          <cell r="A10">
            <v>102934</v>
          </cell>
          <cell r="B10" t="str">
            <v>四川太极金牛区银河北街药店</v>
          </cell>
          <cell r="C10" t="str">
            <v>01</v>
          </cell>
          <cell r="D10">
            <v>2260</v>
          </cell>
          <cell r="E10">
            <v>274230.22</v>
          </cell>
          <cell r="F10">
            <v>77386.7549</v>
          </cell>
          <cell r="G10">
            <v>0.28219631</v>
          </cell>
          <cell r="H10">
            <v>3846</v>
          </cell>
          <cell r="I10">
            <v>1504</v>
          </cell>
        </row>
        <row r="11">
          <cell r="A11">
            <v>102935</v>
          </cell>
          <cell r="B11" t="str">
            <v>四川太极青羊区童子街药店</v>
          </cell>
          <cell r="C11" t="str">
            <v>01</v>
          </cell>
          <cell r="D11">
            <v>2283</v>
          </cell>
          <cell r="E11">
            <v>134080.1</v>
          </cell>
          <cell r="F11">
            <v>43672.2258</v>
          </cell>
          <cell r="G11">
            <v>0.32571743</v>
          </cell>
          <cell r="H11">
            <v>2412</v>
          </cell>
          <cell r="I11">
            <v>1064</v>
          </cell>
        </row>
        <row r="12">
          <cell r="A12">
            <v>103198</v>
          </cell>
          <cell r="B12" t="str">
            <v>四川太极青羊区贝森北路药店</v>
          </cell>
          <cell r="C12" t="str">
            <v>01</v>
          </cell>
          <cell r="D12">
            <v>2220</v>
          </cell>
          <cell r="E12">
            <v>199989.87</v>
          </cell>
          <cell r="F12">
            <v>48482.6255</v>
          </cell>
          <cell r="G12">
            <v>0.24242541</v>
          </cell>
          <cell r="H12">
            <v>3560</v>
          </cell>
          <cell r="I12">
            <v>1316</v>
          </cell>
        </row>
        <row r="13">
          <cell r="A13">
            <v>103199</v>
          </cell>
          <cell r="B13" t="str">
            <v>四川太极成华区西林一街药店</v>
          </cell>
          <cell r="C13" t="str">
            <v>01</v>
          </cell>
          <cell r="D13">
            <v>2130</v>
          </cell>
          <cell r="E13">
            <v>168984.06</v>
          </cell>
          <cell r="F13">
            <v>46295.5237</v>
          </cell>
          <cell r="G13">
            <v>0.27396385</v>
          </cell>
          <cell r="H13">
            <v>3343</v>
          </cell>
          <cell r="I13">
            <v>1301</v>
          </cell>
        </row>
        <row r="14">
          <cell r="A14">
            <v>103639</v>
          </cell>
          <cell r="B14" t="str">
            <v>四川太极成华区金马河路药店</v>
          </cell>
          <cell r="C14" t="str">
            <v>01</v>
          </cell>
          <cell r="D14">
            <v>2208</v>
          </cell>
          <cell r="E14">
            <v>208504.39</v>
          </cell>
          <cell r="F14">
            <v>65501.0839</v>
          </cell>
          <cell r="G14">
            <v>0.31414727</v>
          </cell>
          <cell r="H14">
            <v>2826</v>
          </cell>
          <cell r="I14">
            <v>1219</v>
          </cell>
        </row>
        <row r="15">
          <cell r="A15">
            <v>104428</v>
          </cell>
          <cell r="B15" t="str">
            <v>四川太极崇州市崇阳镇永康东路药店</v>
          </cell>
          <cell r="C15" t="str">
            <v>01</v>
          </cell>
          <cell r="D15">
            <v>2212</v>
          </cell>
          <cell r="E15">
            <v>172921.07</v>
          </cell>
          <cell r="F15">
            <v>49667.0405</v>
          </cell>
          <cell r="G15">
            <v>0.28722376</v>
          </cell>
          <cell r="H15">
            <v>2376</v>
          </cell>
          <cell r="I15">
            <v>1141</v>
          </cell>
        </row>
        <row r="16">
          <cell r="A16">
            <v>104429</v>
          </cell>
          <cell r="B16" t="str">
            <v>四川太极武侯区大华街药店</v>
          </cell>
          <cell r="C16" t="str">
            <v>01</v>
          </cell>
          <cell r="D16">
            <v>2105</v>
          </cell>
          <cell r="E16">
            <v>112540.51</v>
          </cell>
          <cell r="F16">
            <v>21879.1306</v>
          </cell>
          <cell r="G16">
            <v>0.19441116</v>
          </cell>
          <cell r="H16">
            <v>1571</v>
          </cell>
          <cell r="I16">
            <v>980</v>
          </cell>
        </row>
        <row r="17">
          <cell r="A17">
            <v>104430</v>
          </cell>
          <cell r="B17" t="str">
            <v>四川太极高新区中和大道药店</v>
          </cell>
          <cell r="C17" t="str">
            <v>01</v>
          </cell>
          <cell r="D17">
            <v>2020</v>
          </cell>
          <cell r="E17">
            <v>99605.22</v>
          </cell>
          <cell r="F17">
            <v>24502.4942</v>
          </cell>
          <cell r="G17">
            <v>0.24599609</v>
          </cell>
          <cell r="H17">
            <v>1846</v>
          </cell>
          <cell r="I17">
            <v>1005</v>
          </cell>
        </row>
        <row r="18">
          <cell r="A18">
            <v>104533</v>
          </cell>
          <cell r="B18" t="str">
            <v>四川太极大邑县晋原镇潘家街药店</v>
          </cell>
          <cell r="C18" t="str">
            <v>01</v>
          </cell>
          <cell r="D18">
            <v>2097</v>
          </cell>
          <cell r="E18">
            <v>121198.31</v>
          </cell>
          <cell r="F18">
            <v>33721.6013</v>
          </cell>
          <cell r="G18">
            <v>0.27823491</v>
          </cell>
          <cell r="H18">
            <v>2081</v>
          </cell>
          <cell r="I18">
            <v>1186</v>
          </cell>
        </row>
        <row r="19">
          <cell r="A19">
            <v>104838</v>
          </cell>
          <cell r="B19" t="str">
            <v>四川太极崇州市崇阳镇蜀州中路药店</v>
          </cell>
          <cell r="C19" t="str">
            <v>01</v>
          </cell>
          <cell r="D19">
            <v>2111</v>
          </cell>
          <cell r="E19">
            <v>138305.03</v>
          </cell>
          <cell r="F19">
            <v>35326.5371</v>
          </cell>
          <cell r="G19">
            <v>0.25542482</v>
          </cell>
          <cell r="H19">
            <v>2369</v>
          </cell>
          <cell r="I19">
            <v>1204</v>
          </cell>
        </row>
        <row r="20">
          <cell r="A20">
            <v>105267</v>
          </cell>
          <cell r="B20" t="str">
            <v>四川太极金牛区蜀汉路药店</v>
          </cell>
          <cell r="C20" t="str">
            <v>01</v>
          </cell>
          <cell r="D20">
            <v>2235</v>
          </cell>
          <cell r="E20">
            <v>138288.7</v>
          </cell>
          <cell r="F20">
            <v>36432.2946</v>
          </cell>
          <cell r="G20">
            <v>0.26345099</v>
          </cell>
          <cell r="H20">
            <v>2229</v>
          </cell>
          <cell r="I20">
            <v>1079</v>
          </cell>
        </row>
        <row r="21">
          <cell r="A21">
            <v>105396</v>
          </cell>
          <cell r="B21" t="str">
            <v>四川太极武侯区航中街药店</v>
          </cell>
          <cell r="C21" t="str">
            <v>01</v>
          </cell>
          <cell r="D21">
            <v>1693</v>
          </cell>
          <cell r="E21">
            <v>84139.33</v>
          </cell>
          <cell r="F21">
            <v>26309.0313</v>
          </cell>
          <cell r="G21">
            <v>0.31268411</v>
          </cell>
          <cell r="H21">
            <v>1485</v>
          </cell>
          <cell r="I21">
            <v>648</v>
          </cell>
        </row>
        <row r="22">
          <cell r="A22">
            <v>105751</v>
          </cell>
          <cell r="B22" t="str">
            <v>四川太极高新区新下街药店</v>
          </cell>
          <cell r="C22" t="str">
            <v>01</v>
          </cell>
          <cell r="D22">
            <v>1920</v>
          </cell>
          <cell r="E22">
            <v>208447.94</v>
          </cell>
          <cell r="F22">
            <v>68401.8082</v>
          </cell>
          <cell r="G22">
            <v>0.32814816</v>
          </cell>
          <cell r="H22">
            <v>3308</v>
          </cell>
          <cell r="I22">
            <v>1369</v>
          </cell>
        </row>
        <row r="23">
          <cell r="A23">
            <v>105910</v>
          </cell>
          <cell r="B23" t="str">
            <v>四川太极高新区紫薇东路药店</v>
          </cell>
          <cell r="C23" t="str">
            <v>01</v>
          </cell>
          <cell r="D23">
            <v>2120</v>
          </cell>
          <cell r="E23">
            <v>88541.99</v>
          </cell>
          <cell r="F23">
            <v>22763.0414</v>
          </cell>
          <cell r="G23">
            <v>0.25708753</v>
          </cell>
          <cell r="H23">
            <v>1656</v>
          </cell>
          <cell r="I23">
            <v>893</v>
          </cell>
        </row>
        <row r="24">
          <cell r="A24">
            <v>106066</v>
          </cell>
          <cell r="B24" t="str">
            <v>四川太极锦江区梨花街药店</v>
          </cell>
          <cell r="C24" t="str">
            <v>01</v>
          </cell>
          <cell r="D24">
            <v>2131</v>
          </cell>
          <cell r="E24">
            <v>180133.35</v>
          </cell>
          <cell r="F24">
            <v>60077.3682</v>
          </cell>
          <cell r="G24">
            <v>0.33351608</v>
          </cell>
          <cell r="H24">
            <v>3227</v>
          </cell>
          <cell r="I24">
            <v>1196</v>
          </cell>
        </row>
        <row r="25">
          <cell r="A25">
            <v>106399</v>
          </cell>
          <cell r="B25" t="str">
            <v>四川太极青羊区蜀辉路药店</v>
          </cell>
          <cell r="C25" t="str">
            <v>01</v>
          </cell>
          <cell r="D25">
            <v>2224</v>
          </cell>
          <cell r="E25">
            <v>151116.59</v>
          </cell>
          <cell r="F25">
            <v>44589.3849</v>
          </cell>
          <cell r="G25">
            <v>0.29506611</v>
          </cell>
          <cell r="H25">
            <v>2405</v>
          </cell>
          <cell r="I25">
            <v>1181</v>
          </cell>
        </row>
        <row r="26">
          <cell r="A26">
            <v>106485</v>
          </cell>
          <cell r="B26" t="str">
            <v>四川太极成都高新区元华二巷药店</v>
          </cell>
          <cell r="C26" t="str">
            <v>01</v>
          </cell>
          <cell r="D26">
            <v>2131</v>
          </cell>
          <cell r="E26">
            <v>131438.05</v>
          </cell>
          <cell r="F26">
            <v>26253.3364</v>
          </cell>
          <cell r="G26">
            <v>0.19973924</v>
          </cell>
          <cell r="H26">
            <v>2347</v>
          </cell>
          <cell r="I26">
            <v>1137</v>
          </cell>
        </row>
        <row r="27">
          <cell r="A27">
            <v>106568</v>
          </cell>
          <cell r="B27" t="str">
            <v>四川太极高新区中和公济桥路药店</v>
          </cell>
          <cell r="C27" t="str">
            <v>01</v>
          </cell>
          <cell r="D27">
            <v>2178</v>
          </cell>
          <cell r="E27">
            <v>60486.61</v>
          </cell>
          <cell r="F27">
            <v>17214.8378</v>
          </cell>
          <cell r="G27">
            <v>0.28460576</v>
          </cell>
          <cell r="H27">
            <v>917</v>
          </cell>
          <cell r="I27">
            <v>741</v>
          </cell>
        </row>
        <row r="28">
          <cell r="A28">
            <v>106569</v>
          </cell>
          <cell r="B28" t="str">
            <v>四川太极武侯区大悦路药店</v>
          </cell>
          <cell r="C28" t="str">
            <v>01</v>
          </cell>
          <cell r="D28">
            <v>2067</v>
          </cell>
          <cell r="E28">
            <v>181106.87</v>
          </cell>
          <cell r="F28">
            <v>50759.8484</v>
          </cell>
          <cell r="G28">
            <v>0.28027566</v>
          </cell>
          <cell r="H28">
            <v>2193</v>
          </cell>
          <cell r="I28">
            <v>1144</v>
          </cell>
        </row>
        <row r="29">
          <cell r="A29">
            <v>106865</v>
          </cell>
          <cell r="B29" t="str">
            <v>四川太极武侯区丝竹路药店</v>
          </cell>
          <cell r="C29" t="str">
            <v>01</v>
          </cell>
          <cell r="D29">
            <v>2220</v>
          </cell>
          <cell r="E29">
            <v>88831.44</v>
          </cell>
          <cell r="F29">
            <v>22307.2286</v>
          </cell>
          <cell r="G29">
            <v>0.25111862</v>
          </cell>
          <cell r="H29">
            <v>1662</v>
          </cell>
          <cell r="I29">
            <v>932</v>
          </cell>
        </row>
        <row r="30">
          <cell r="A30">
            <v>107658</v>
          </cell>
          <cell r="B30" t="str">
            <v>四川太极新都区新都街道万和北路药店</v>
          </cell>
          <cell r="C30" t="str">
            <v>01</v>
          </cell>
          <cell r="D30">
            <v>1969</v>
          </cell>
          <cell r="E30">
            <v>182803.86</v>
          </cell>
          <cell r="F30">
            <v>48543.8306</v>
          </cell>
          <cell r="G30">
            <v>0.26555145</v>
          </cell>
          <cell r="H30">
            <v>3177</v>
          </cell>
          <cell r="I30">
            <v>1302</v>
          </cell>
        </row>
        <row r="31">
          <cell r="A31">
            <v>107728</v>
          </cell>
          <cell r="B31" t="str">
            <v>四川太极大邑县晋原镇北街药店</v>
          </cell>
          <cell r="C31" t="str">
            <v>01</v>
          </cell>
          <cell r="D31">
            <v>2245</v>
          </cell>
          <cell r="E31">
            <v>129279.96</v>
          </cell>
          <cell r="F31">
            <v>30867.9239</v>
          </cell>
          <cell r="G31">
            <v>0.23876805</v>
          </cell>
          <cell r="H31">
            <v>1825</v>
          </cell>
          <cell r="I31">
            <v>1100</v>
          </cell>
        </row>
        <row r="32">
          <cell r="A32">
            <v>107829</v>
          </cell>
          <cell r="B32" t="str">
            <v>四川太极金牛区解放路药店</v>
          </cell>
          <cell r="C32" t="str">
            <v>01</v>
          </cell>
          <cell r="D32">
            <v>2228</v>
          </cell>
          <cell r="E32">
            <v>64893.12</v>
          </cell>
          <cell r="F32">
            <v>13460.1148</v>
          </cell>
          <cell r="G32">
            <v>0.20741975</v>
          </cell>
          <cell r="H32">
            <v>1113</v>
          </cell>
          <cell r="I32">
            <v>740</v>
          </cell>
        </row>
        <row r="33">
          <cell r="A33">
            <v>108277</v>
          </cell>
          <cell r="B33" t="str">
            <v>四川太极金牛区银沙路药店</v>
          </cell>
          <cell r="C33" t="str">
            <v>01</v>
          </cell>
          <cell r="D33">
            <v>2061</v>
          </cell>
          <cell r="E33">
            <v>89285.11</v>
          </cell>
          <cell r="F33">
            <v>23625.5564</v>
          </cell>
          <cell r="G33">
            <v>0.26460802</v>
          </cell>
          <cell r="H33">
            <v>1699</v>
          </cell>
          <cell r="I33">
            <v>951</v>
          </cell>
        </row>
        <row r="34">
          <cell r="A34">
            <v>108656</v>
          </cell>
          <cell r="B34" t="str">
            <v>四川太极新津县五津镇五津西路二药房</v>
          </cell>
          <cell r="C34" t="str">
            <v>01</v>
          </cell>
          <cell r="D34">
            <v>2031</v>
          </cell>
          <cell r="E34">
            <v>204215.65</v>
          </cell>
          <cell r="F34">
            <v>45233.1575</v>
          </cell>
          <cell r="G34">
            <v>0.22149702</v>
          </cell>
          <cell r="H34">
            <v>1740</v>
          </cell>
          <cell r="I34">
            <v>964</v>
          </cell>
        </row>
        <row r="35">
          <cell r="A35">
            <v>110378</v>
          </cell>
          <cell r="B35" t="str">
            <v>四川太极都江堰市永丰街道宝莲路药店</v>
          </cell>
          <cell r="C35" t="str">
            <v>01</v>
          </cell>
          <cell r="D35">
            <v>2097</v>
          </cell>
          <cell r="E35">
            <v>42491.05</v>
          </cell>
          <cell r="F35">
            <v>9840.6335</v>
          </cell>
          <cell r="G35">
            <v>0.23159309</v>
          </cell>
          <cell r="H35">
            <v>588</v>
          </cell>
          <cell r="I35">
            <v>522</v>
          </cell>
        </row>
        <row r="36">
          <cell r="A36">
            <v>111219</v>
          </cell>
          <cell r="B36" t="str">
            <v>四川太极大药房连锁有限公司金牛区花照壁药店</v>
          </cell>
          <cell r="C36" t="str">
            <v>01</v>
          </cell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307</v>
          </cell>
          <cell r="B37" t="str">
            <v>四川太极旗舰店</v>
          </cell>
          <cell r="C37" t="str">
            <v>01</v>
          </cell>
          <cell r="D37">
            <v>2646</v>
          </cell>
          <cell r="E37">
            <v>1126111.12</v>
          </cell>
          <cell r="F37">
            <v>239362.7227</v>
          </cell>
          <cell r="G37">
            <v>0.21255693</v>
          </cell>
          <cell r="H37">
            <v>9296</v>
          </cell>
          <cell r="I37">
            <v>2059</v>
          </cell>
        </row>
        <row r="38">
          <cell r="A38">
            <v>308</v>
          </cell>
          <cell r="B38" t="str">
            <v>四川太极红星店</v>
          </cell>
          <cell r="C38" t="str">
            <v>01</v>
          </cell>
          <cell r="D38">
            <v>2028</v>
          </cell>
          <cell r="E38">
            <v>137318.39</v>
          </cell>
          <cell r="F38">
            <v>39908.4626</v>
          </cell>
          <cell r="G38">
            <v>0.29062722</v>
          </cell>
          <cell r="H38">
            <v>2089</v>
          </cell>
          <cell r="I38">
            <v>1024</v>
          </cell>
        </row>
        <row r="39">
          <cell r="A39">
            <v>311</v>
          </cell>
          <cell r="B39" t="str">
            <v>四川太极西部店</v>
          </cell>
          <cell r="C39" t="str">
            <v>01</v>
          </cell>
          <cell r="D39">
            <v>1419</v>
          </cell>
          <cell r="E39">
            <v>137265.85</v>
          </cell>
          <cell r="F39">
            <v>34968.3382</v>
          </cell>
          <cell r="G39">
            <v>0.254749</v>
          </cell>
          <cell r="H39">
            <v>885</v>
          </cell>
          <cell r="I39">
            <v>696</v>
          </cell>
        </row>
        <row r="40">
          <cell r="A40">
            <v>329</v>
          </cell>
          <cell r="B40" t="str">
            <v>四川太极温江店</v>
          </cell>
          <cell r="C40" t="str">
            <v>01</v>
          </cell>
          <cell r="D40">
            <v>1976</v>
          </cell>
          <cell r="E40">
            <v>142888.84</v>
          </cell>
          <cell r="F40">
            <v>30411.3217</v>
          </cell>
          <cell r="G40">
            <v>0.21283203</v>
          </cell>
          <cell r="H40">
            <v>1479</v>
          </cell>
          <cell r="I40">
            <v>990</v>
          </cell>
        </row>
        <row r="41">
          <cell r="A41">
            <v>337</v>
          </cell>
          <cell r="B41" t="str">
            <v>四川太极浆洗街药店</v>
          </cell>
          <cell r="C41" t="str">
            <v>01</v>
          </cell>
          <cell r="D41">
            <v>2508</v>
          </cell>
          <cell r="E41">
            <v>977502.12</v>
          </cell>
          <cell r="F41">
            <v>187798.5805</v>
          </cell>
          <cell r="G41">
            <v>0.19212089</v>
          </cell>
          <cell r="H41">
            <v>7084</v>
          </cell>
          <cell r="I41">
            <v>1833</v>
          </cell>
        </row>
        <row r="42">
          <cell r="A42">
            <v>339</v>
          </cell>
          <cell r="B42" t="str">
            <v>四川太极沙河源药店</v>
          </cell>
          <cell r="C42" t="str">
            <v>01</v>
          </cell>
          <cell r="D42">
            <v>1900</v>
          </cell>
          <cell r="E42">
            <v>134920.52</v>
          </cell>
          <cell r="F42">
            <v>40916.5299</v>
          </cell>
          <cell r="G42">
            <v>0.30326395</v>
          </cell>
          <cell r="H42">
            <v>1892</v>
          </cell>
          <cell r="I42">
            <v>1028</v>
          </cell>
        </row>
        <row r="43">
          <cell r="A43">
            <v>341</v>
          </cell>
          <cell r="B43" t="str">
            <v>四川太极邛崃中心药店</v>
          </cell>
          <cell r="C43" t="str">
            <v>01</v>
          </cell>
          <cell r="D43">
            <v>2118</v>
          </cell>
          <cell r="E43">
            <v>591773.42</v>
          </cell>
          <cell r="F43">
            <v>153627.9686</v>
          </cell>
          <cell r="G43">
            <v>0.25960606</v>
          </cell>
          <cell r="H43">
            <v>6077</v>
          </cell>
          <cell r="I43">
            <v>1653</v>
          </cell>
        </row>
        <row r="44">
          <cell r="A44">
            <v>343</v>
          </cell>
          <cell r="B44" t="str">
            <v>四川太极光华药店</v>
          </cell>
          <cell r="C44" t="str">
            <v>01</v>
          </cell>
          <cell r="D44">
            <v>2532</v>
          </cell>
          <cell r="E44">
            <v>437305.27</v>
          </cell>
          <cell r="F44">
            <v>103364.6819</v>
          </cell>
          <cell r="G44">
            <v>0.23636734</v>
          </cell>
          <cell r="H44">
            <v>4087</v>
          </cell>
          <cell r="I44">
            <v>1545</v>
          </cell>
        </row>
        <row r="45">
          <cell r="A45">
            <v>345</v>
          </cell>
          <cell r="B45" t="str">
            <v>四川太极交大药店</v>
          </cell>
          <cell r="C45" t="str">
            <v>01</v>
          </cell>
          <cell r="D45">
            <v>156</v>
          </cell>
          <cell r="E45">
            <v>85739.83</v>
          </cell>
          <cell r="F45">
            <v>15739.0112</v>
          </cell>
          <cell r="G45">
            <v>0.18356709</v>
          </cell>
          <cell r="H45">
            <v>28</v>
          </cell>
          <cell r="I45">
            <v>31</v>
          </cell>
        </row>
        <row r="46">
          <cell r="A46">
            <v>347</v>
          </cell>
          <cell r="B46" t="str">
            <v>四川太极清江东路2药店</v>
          </cell>
          <cell r="C46" t="str">
            <v>01</v>
          </cell>
          <cell r="D46">
            <v>1945</v>
          </cell>
          <cell r="E46">
            <v>137712.53</v>
          </cell>
          <cell r="F46">
            <v>38748.5802</v>
          </cell>
          <cell r="G46">
            <v>0.28137295</v>
          </cell>
          <cell r="H46">
            <v>2091</v>
          </cell>
          <cell r="I46">
            <v>1053</v>
          </cell>
        </row>
        <row r="47">
          <cell r="A47">
            <v>349</v>
          </cell>
          <cell r="B47" t="str">
            <v>四川太极人民中路店</v>
          </cell>
          <cell r="C47" t="str">
            <v>01</v>
          </cell>
          <cell r="D47">
            <v>2199</v>
          </cell>
          <cell r="E47">
            <v>151895.83</v>
          </cell>
          <cell r="F47">
            <v>45710.0253</v>
          </cell>
          <cell r="G47">
            <v>0.30093009</v>
          </cell>
          <cell r="H47">
            <v>2162</v>
          </cell>
          <cell r="I47">
            <v>1050</v>
          </cell>
        </row>
        <row r="48">
          <cell r="A48">
            <v>351</v>
          </cell>
          <cell r="B48" t="str">
            <v>四川太极都江堰药店</v>
          </cell>
          <cell r="C48" t="str">
            <v>01</v>
          </cell>
          <cell r="D48">
            <v>2116</v>
          </cell>
          <cell r="E48">
            <v>139860.55</v>
          </cell>
          <cell r="F48">
            <v>39572.0423</v>
          </cell>
          <cell r="G48">
            <v>0.28293927</v>
          </cell>
          <cell r="H48">
            <v>1505</v>
          </cell>
          <cell r="I48">
            <v>1017</v>
          </cell>
        </row>
        <row r="49">
          <cell r="A49">
            <v>355</v>
          </cell>
          <cell r="B49" t="str">
            <v>四川太极双林路药店</v>
          </cell>
          <cell r="C49" t="str">
            <v>01</v>
          </cell>
          <cell r="D49">
            <v>2203</v>
          </cell>
          <cell r="E49">
            <v>164458.46</v>
          </cell>
          <cell r="F49">
            <v>44313.1821</v>
          </cell>
          <cell r="G49">
            <v>0.26944909</v>
          </cell>
          <cell r="H49">
            <v>2488</v>
          </cell>
          <cell r="I49">
            <v>1214</v>
          </cell>
        </row>
        <row r="50">
          <cell r="A50">
            <v>357</v>
          </cell>
          <cell r="B50" t="str">
            <v>四川太极清江东路药店</v>
          </cell>
          <cell r="C50" t="str">
            <v>01</v>
          </cell>
          <cell r="D50">
            <v>2154</v>
          </cell>
          <cell r="E50">
            <v>195250.71</v>
          </cell>
          <cell r="F50">
            <v>54922.2848</v>
          </cell>
          <cell r="G50">
            <v>0.28129109</v>
          </cell>
          <cell r="H50">
            <v>2284</v>
          </cell>
          <cell r="I50">
            <v>1150</v>
          </cell>
        </row>
        <row r="51">
          <cell r="A51">
            <v>359</v>
          </cell>
          <cell r="B51" t="str">
            <v>四川太极枣子巷药店</v>
          </cell>
          <cell r="C51" t="str">
            <v>01</v>
          </cell>
          <cell r="D51">
            <v>2016</v>
          </cell>
          <cell r="E51">
            <v>172174.9</v>
          </cell>
          <cell r="F51">
            <v>49121.863</v>
          </cell>
          <cell r="G51">
            <v>0.28530211</v>
          </cell>
          <cell r="H51">
            <v>3071</v>
          </cell>
          <cell r="I51">
            <v>1236</v>
          </cell>
        </row>
        <row r="52">
          <cell r="A52">
            <v>361</v>
          </cell>
          <cell r="B52" t="str">
            <v>四川太极柳城正通东路药店</v>
          </cell>
          <cell r="C52" t="str">
            <v>01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365</v>
          </cell>
          <cell r="B53" t="str">
            <v>四川太极光华村街药店</v>
          </cell>
          <cell r="C53" t="str">
            <v>01</v>
          </cell>
          <cell r="D53">
            <v>1926</v>
          </cell>
          <cell r="E53">
            <v>261765.54</v>
          </cell>
          <cell r="F53">
            <v>69741.6176</v>
          </cell>
          <cell r="G53">
            <v>0.2664278</v>
          </cell>
          <cell r="H53">
            <v>2859</v>
          </cell>
          <cell r="I53">
            <v>1233</v>
          </cell>
        </row>
        <row r="54">
          <cell r="A54">
            <v>367</v>
          </cell>
          <cell r="B54" t="str">
            <v>四川太极金带街药店</v>
          </cell>
          <cell r="C54" t="str">
            <v>01</v>
          </cell>
          <cell r="D54">
            <v>2021</v>
          </cell>
          <cell r="E54">
            <v>196811.21</v>
          </cell>
          <cell r="F54">
            <v>53455.555</v>
          </cell>
          <cell r="G54">
            <v>0.27160828</v>
          </cell>
          <cell r="H54">
            <v>2877</v>
          </cell>
          <cell r="I54">
            <v>1251</v>
          </cell>
        </row>
        <row r="55">
          <cell r="A55">
            <v>371</v>
          </cell>
          <cell r="B55" t="str">
            <v>四川太极兴义镇万兴路药店</v>
          </cell>
          <cell r="C55" t="str">
            <v>01</v>
          </cell>
          <cell r="D55">
            <v>1399</v>
          </cell>
          <cell r="E55">
            <v>118138.43</v>
          </cell>
          <cell r="F55">
            <v>38522.1498</v>
          </cell>
          <cell r="G55">
            <v>0.32607636</v>
          </cell>
          <cell r="H55">
            <v>2210</v>
          </cell>
          <cell r="I55">
            <v>878</v>
          </cell>
        </row>
        <row r="56">
          <cell r="A56">
            <v>373</v>
          </cell>
          <cell r="B56" t="str">
            <v>四川太极通盈街药店</v>
          </cell>
          <cell r="C56" t="str">
            <v>01</v>
          </cell>
          <cell r="D56">
            <v>1938</v>
          </cell>
          <cell r="E56">
            <v>296099.77</v>
          </cell>
          <cell r="F56">
            <v>84904.9283</v>
          </cell>
          <cell r="G56">
            <v>0.28674432</v>
          </cell>
          <cell r="H56">
            <v>3742</v>
          </cell>
          <cell r="I56">
            <v>1357</v>
          </cell>
        </row>
        <row r="57">
          <cell r="A57">
            <v>377</v>
          </cell>
          <cell r="B57" t="str">
            <v>四川太极新园大道药店</v>
          </cell>
          <cell r="C57" t="str">
            <v>01</v>
          </cell>
          <cell r="D57">
            <v>1982</v>
          </cell>
          <cell r="E57">
            <v>242206.21</v>
          </cell>
          <cell r="F57">
            <v>75624.0281</v>
          </cell>
          <cell r="G57">
            <v>0.31222993</v>
          </cell>
          <cell r="H57">
            <v>4004</v>
          </cell>
          <cell r="I57">
            <v>1390</v>
          </cell>
        </row>
        <row r="58">
          <cell r="A58">
            <v>379</v>
          </cell>
          <cell r="B58" t="str">
            <v>四川太极土龙路药店</v>
          </cell>
          <cell r="C58" t="str">
            <v>01</v>
          </cell>
          <cell r="D58">
            <v>2186</v>
          </cell>
          <cell r="E58">
            <v>209973.15</v>
          </cell>
          <cell r="F58">
            <v>53054.9756</v>
          </cell>
          <cell r="G58">
            <v>0.25267505</v>
          </cell>
          <cell r="H58">
            <v>3221</v>
          </cell>
          <cell r="I58">
            <v>1330</v>
          </cell>
        </row>
        <row r="59">
          <cell r="A59">
            <v>385</v>
          </cell>
          <cell r="B59" t="str">
            <v>四川太极五津西路药店</v>
          </cell>
          <cell r="C59" t="str">
            <v>01</v>
          </cell>
          <cell r="D59">
            <v>1976</v>
          </cell>
          <cell r="E59">
            <v>323136.19</v>
          </cell>
          <cell r="F59">
            <v>81467.3191</v>
          </cell>
          <cell r="G59">
            <v>0.2521145</v>
          </cell>
          <cell r="H59">
            <v>3700</v>
          </cell>
          <cell r="I59">
            <v>1332</v>
          </cell>
        </row>
        <row r="60">
          <cell r="A60">
            <v>387</v>
          </cell>
          <cell r="B60" t="str">
            <v>四川太极新乐中街药店</v>
          </cell>
          <cell r="C60" t="str">
            <v>01</v>
          </cell>
          <cell r="D60">
            <v>1697</v>
          </cell>
          <cell r="E60">
            <v>238312.98</v>
          </cell>
          <cell r="F60">
            <v>59022.6144</v>
          </cell>
          <cell r="G60">
            <v>0.24766848</v>
          </cell>
          <cell r="H60">
            <v>3635</v>
          </cell>
          <cell r="I60">
            <v>1231</v>
          </cell>
        </row>
        <row r="61">
          <cell r="A61">
            <v>389</v>
          </cell>
          <cell r="B61" t="str">
            <v>四川太极南湖路药店</v>
          </cell>
          <cell r="C61" t="str">
            <v>01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391</v>
          </cell>
          <cell r="B62" t="str">
            <v>四川太极金丝街药店</v>
          </cell>
          <cell r="C62" t="str">
            <v>01</v>
          </cell>
          <cell r="D62">
            <v>2176</v>
          </cell>
          <cell r="E62">
            <v>190935.49</v>
          </cell>
          <cell r="F62">
            <v>61112.7017</v>
          </cell>
          <cell r="G62">
            <v>0.32006989</v>
          </cell>
          <cell r="H62">
            <v>2566</v>
          </cell>
          <cell r="I62">
            <v>1099</v>
          </cell>
        </row>
        <row r="63">
          <cell r="A63">
            <v>399</v>
          </cell>
          <cell r="B63" t="str">
            <v>四川太极高新天久北巷药店</v>
          </cell>
          <cell r="C63" t="str">
            <v>01</v>
          </cell>
          <cell r="D63">
            <v>1860</v>
          </cell>
          <cell r="E63">
            <v>266753.89</v>
          </cell>
          <cell r="F63">
            <v>67180.6507</v>
          </cell>
          <cell r="G63">
            <v>0.25184506</v>
          </cell>
          <cell r="H63">
            <v>2420</v>
          </cell>
          <cell r="I63">
            <v>1159</v>
          </cell>
        </row>
        <row r="64">
          <cell r="A64">
            <v>511</v>
          </cell>
          <cell r="B64" t="str">
            <v>四川太极成华杉板桥南一路店</v>
          </cell>
          <cell r="C64" t="str">
            <v>01</v>
          </cell>
          <cell r="D64">
            <v>2087</v>
          </cell>
          <cell r="E64">
            <v>225376.62</v>
          </cell>
          <cell r="F64">
            <v>65493.1987</v>
          </cell>
          <cell r="G64">
            <v>0.29059447</v>
          </cell>
          <cell r="H64">
            <v>3531</v>
          </cell>
          <cell r="I64">
            <v>1335</v>
          </cell>
        </row>
        <row r="65">
          <cell r="A65">
            <v>512</v>
          </cell>
          <cell r="B65" t="str">
            <v>四川太极华阳正东中街店</v>
          </cell>
          <cell r="C65" t="str">
            <v>01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513</v>
          </cell>
          <cell r="B66" t="str">
            <v>四川太极武侯区顺和街店</v>
          </cell>
          <cell r="C66" t="str">
            <v>01</v>
          </cell>
          <cell r="D66">
            <v>1761</v>
          </cell>
          <cell r="E66">
            <v>261455.66</v>
          </cell>
          <cell r="F66">
            <v>78382.9696</v>
          </cell>
          <cell r="G66">
            <v>0.2997945</v>
          </cell>
          <cell r="H66">
            <v>3215</v>
          </cell>
          <cell r="I66">
            <v>1262</v>
          </cell>
        </row>
        <row r="67">
          <cell r="A67">
            <v>514</v>
          </cell>
          <cell r="B67" t="str">
            <v>四川太极新津邓双镇岷江店</v>
          </cell>
          <cell r="C67" t="str">
            <v>01</v>
          </cell>
          <cell r="D67">
            <v>2061</v>
          </cell>
          <cell r="E67">
            <v>270635.72</v>
          </cell>
          <cell r="F67">
            <v>76888.4486</v>
          </cell>
          <cell r="G67">
            <v>0.28410311</v>
          </cell>
          <cell r="H67">
            <v>4635</v>
          </cell>
          <cell r="I67">
            <v>1438</v>
          </cell>
        </row>
        <row r="68">
          <cell r="A68">
            <v>515</v>
          </cell>
          <cell r="B68" t="str">
            <v>四川太极成华区崔家店路药店</v>
          </cell>
          <cell r="C68" t="str">
            <v>01</v>
          </cell>
          <cell r="D68">
            <v>2097</v>
          </cell>
          <cell r="E68">
            <v>184501.5</v>
          </cell>
          <cell r="F68">
            <v>52305.6675</v>
          </cell>
          <cell r="G68">
            <v>0.28349725</v>
          </cell>
          <cell r="H68">
            <v>3105</v>
          </cell>
          <cell r="I68">
            <v>1266</v>
          </cell>
        </row>
        <row r="69">
          <cell r="A69">
            <v>516</v>
          </cell>
          <cell r="B69" t="str">
            <v>四川太极武侯大道双楠段店</v>
          </cell>
          <cell r="C69" t="str">
            <v>01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>
            <v>517</v>
          </cell>
          <cell r="B70" t="str">
            <v>四川太极青羊区北东街店</v>
          </cell>
          <cell r="C70" t="str">
            <v>01</v>
          </cell>
          <cell r="D70">
            <v>1999</v>
          </cell>
          <cell r="E70">
            <v>598067.63</v>
          </cell>
          <cell r="F70">
            <v>150004.2713</v>
          </cell>
          <cell r="G70">
            <v>0.2508149</v>
          </cell>
          <cell r="H70">
            <v>5982</v>
          </cell>
          <cell r="I70">
            <v>1396</v>
          </cell>
        </row>
        <row r="71">
          <cell r="A71">
            <v>52</v>
          </cell>
          <cell r="B71" t="str">
            <v>四川太极崇州中心店</v>
          </cell>
          <cell r="C71" t="str">
            <v>01</v>
          </cell>
          <cell r="D71">
            <v>2013</v>
          </cell>
          <cell r="E71">
            <v>147936.56</v>
          </cell>
          <cell r="F71">
            <v>41573.3252</v>
          </cell>
          <cell r="G71">
            <v>0.28102131</v>
          </cell>
          <cell r="H71">
            <v>2100</v>
          </cell>
          <cell r="I71">
            <v>1085</v>
          </cell>
        </row>
        <row r="72">
          <cell r="A72">
            <v>539</v>
          </cell>
          <cell r="B72" t="str">
            <v>四川太极大邑县晋原镇子龙路店</v>
          </cell>
          <cell r="C72" t="str">
            <v>01</v>
          </cell>
          <cell r="D72">
            <v>2053</v>
          </cell>
          <cell r="E72">
            <v>170034.21</v>
          </cell>
          <cell r="F72">
            <v>46025.8629</v>
          </cell>
          <cell r="G72">
            <v>0.2706859</v>
          </cell>
          <cell r="H72">
            <v>2285</v>
          </cell>
          <cell r="I72">
            <v>1144</v>
          </cell>
        </row>
        <row r="73">
          <cell r="A73">
            <v>54</v>
          </cell>
          <cell r="B73" t="str">
            <v>四川太极怀远店</v>
          </cell>
          <cell r="C73" t="str">
            <v>01</v>
          </cell>
          <cell r="D73">
            <v>1792</v>
          </cell>
          <cell r="E73">
            <v>227646.7</v>
          </cell>
          <cell r="F73">
            <v>73164.1102</v>
          </cell>
          <cell r="G73">
            <v>0.32139324</v>
          </cell>
          <cell r="H73">
            <v>3477</v>
          </cell>
          <cell r="I73">
            <v>1162</v>
          </cell>
        </row>
        <row r="74">
          <cell r="A74">
            <v>541</v>
          </cell>
          <cell r="B74" t="str">
            <v>四川太极高新区府城大道西段店</v>
          </cell>
          <cell r="C74" t="str">
            <v>01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545</v>
          </cell>
          <cell r="B75" t="str">
            <v>四川太极龙潭西路店</v>
          </cell>
          <cell r="C75" t="str">
            <v>01</v>
          </cell>
          <cell r="D75">
            <v>2059</v>
          </cell>
          <cell r="E75">
            <v>86971.55</v>
          </cell>
          <cell r="F75">
            <v>25203.5863</v>
          </cell>
          <cell r="G75">
            <v>0.28979116</v>
          </cell>
          <cell r="H75">
            <v>1335</v>
          </cell>
          <cell r="I75">
            <v>800</v>
          </cell>
        </row>
        <row r="76">
          <cell r="A76">
            <v>546</v>
          </cell>
          <cell r="B76" t="str">
            <v>四川太极锦江区榕声路店</v>
          </cell>
          <cell r="C76" t="str">
            <v>01</v>
          </cell>
          <cell r="D76">
            <v>1969</v>
          </cell>
          <cell r="E76">
            <v>238896.11</v>
          </cell>
          <cell r="F76">
            <v>75340.3146</v>
          </cell>
          <cell r="G76">
            <v>0.31536853</v>
          </cell>
          <cell r="H76">
            <v>3959</v>
          </cell>
          <cell r="I76">
            <v>1406</v>
          </cell>
        </row>
        <row r="77">
          <cell r="A77">
            <v>549</v>
          </cell>
          <cell r="B77" t="str">
            <v>四川太极大邑县晋源镇东壕沟段药店</v>
          </cell>
          <cell r="C77" t="str">
            <v>01</v>
          </cell>
          <cell r="D77">
            <v>1790</v>
          </cell>
          <cell r="E77">
            <v>150212.68</v>
          </cell>
          <cell r="F77">
            <v>41416.4763</v>
          </cell>
          <cell r="G77">
            <v>0.27571891</v>
          </cell>
          <cell r="H77">
            <v>2200</v>
          </cell>
          <cell r="I77">
            <v>1091</v>
          </cell>
        </row>
        <row r="78">
          <cell r="A78">
            <v>56</v>
          </cell>
          <cell r="B78" t="str">
            <v>四川太极三江店</v>
          </cell>
          <cell r="C78" t="str">
            <v>01</v>
          </cell>
          <cell r="D78">
            <v>1905</v>
          </cell>
          <cell r="E78">
            <v>113849.3</v>
          </cell>
          <cell r="F78">
            <v>33038.0898</v>
          </cell>
          <cell r="G78">
            <v>0.29019142</v>
          </cell>
          <cell r="H78">
            <v>1575</v>
          </cell>
          <cell r="I78">
            <v>870</v>
          </cell>
        </row>
        <row r="79">
          <cell r="A79">
            <v>570</v>
          </cell>
          <cell r="B79" t="str">
            <v>四川太极青羊区大石西路药店</v>
          </cell>
          <cell r="C79" t="str">
            <v>01</v>
          </cell>
          <cell r="D79">
            <v>1899</v>
          </cell>
          <cell r="E79">
            <v>113793.78</v>
          </cell>
          <cell r="F79">
            <v>30162.6634</v>
          </cell>
          <cell r="G79">
            <v>0.26506425</v>
          </cell>
          <cell r="H79">
            <v>1988</v>
          </cell>
          <cell r="I79">
            <v>1059</v>
          </cell>
        </row>
        <row r="80">
          <cell r="A80">
            <v>571</v>
          </cell>
          <cell r="B80" t="str">
            <v>四川太极高新区民丰大道西段药店</v>
          </cell>
          <cell r="C80" t="str">
            <v>01</v>
          </cell>
          <cell r="D80">
            <v>1809</v>
          </cell>
          <cell r="E80">
            <v>396693.23</v>
          </cell>
          <cell r="F80">
            <v>110316.067</v>
          </cell>
          <cell r="G80">
            <v>0.27808911</v>
          </cell>
          <cell r="H80">
            <v>4518</v>
          </cell>
          <cell r="I80">
            <v>1392</v>
          </cell>
        </row>
        <row r="81">
          <cell r="A81">
            <v>572</v>
          </cell>
          <cell r="B81" t="str">
            <v>四川太极郫县郫筒镇东大街药店</v>
          </cell>
          <cell r="C81" t="str">
            <v>01</v>
          </cell>
          <cell r="D81">
            <v>2133</v>
          </cell>
          <cell r="E81">
            <v>186455.45</v>
          </cell>
          <cell r="F81">
            <v>52208.1294</v>
          </cell>
          <cell r="G81">
            <v>0.28000324</v>
          </cell>
          <cell r="H81">
            <v>2510</v>
          </cell>
          <cell r="I81">
            <v>1271</v>
          </cell>
        </row>
        <row r="82">
          <cell r="A82">
            <v>573</v>
          </cell>
          <cell r="B82" t="str">
            <v>四川太极双流县西航港街道锦华路一段药店</v>
          </cell>
          <cell r="C82" t="str">
            <v>01</v>
          </cell>
          <cell r="D82">
            <v>1975</v>
          </cell>
          <cell r="E82">
            <v>132576.7</v>
          </cell>
          <cell r="F82">
            <v>35669.2586</v>
          </cell>
          <cell r="G82">
            <v>0.26904621</v>
          </cell>
          <cell r="H82">
            <v>2363</v>
          </cell>
          <cell r="I82">
            <v>1080</v>
          </cell>
        </row>
        <row r="83">
          <cell r="A83">
            <v>577</v>
          </cell>
          <cell r="B83" t="str">
            <v>四川太极青羊区群和路药店</v>
          </cell>
          <cell r="C83" t="str">
            <v>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578</v>
          </cell>
          <cell r="B84" t="str">
            <v>四川太极成华区华油路药店</v>
          </cell>
          <cell r="C84" t="str">
            <v>01</v>
          </cell>
          <cell r="D84">
            <v>2315</v>
          </cell>
          <cell r="E84">
            <v>247856.74</v>
          </cell>
          <cell r="F84">
            <v>79450.5554</v>
          </cell>
          <cell r="G84">
            <v>0.32055031</v>
          </cell>
          <cell r="H84">
            <v>3849</v>
          </cell>
          <cell r="I84">
            <v>1431</v>
          </cell>
        </row>
        <row r="85">
          <cell r="A85">
            <v>579</v>
          </cell>
          <cell r="B85" t="str">
            <v>四川太极大邑县晋源镇围城北路西段药店</v>
          </cell>
          <cell r="C85" t="str">
            <v>01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581</v>
          </cell>
          <cell r="B86" t="str">
            <v>四川太极成华区二环路北四段药店（汇融名城）</v>
          </cell>
          <cell r="C86" t="str">
            <v>01</v>
          </cell>
          <cell r="D86">
            <v>2197</v>
          </cell>
          <cell r="E86">
            <v>296305.81</v>
          </cell>
          <cell r="F86">
            <v>94336.0914</v>
          </cell>
          <cell r="G86">
            <v>0.31837409</v>
          </cell>
          <cell r="H86">
            <v>4912</v>
          </cell>
          <cell r="I86">
            <v>1397</v>
          </cell>
        </row>
        <row r="87">
          <cell r="A87">
            <v>582</v>
          </cell>
          <cell r="B87" t="str">
            <v>四川太极青羊区十二桥药店</v>
          </cell>
          <cell r="C87" t="str">
            <v>01</v>
          </cell>
          <cell r="D87">
            <v>2535</v>
          </cell>
          <cell r="E87">
            <v>952854.35</v>
          </cell>
          <cell r="F87">
            <v>166926.2344</v>
          </cell>
          <cell r="G87">
            <v>0.17518547</v>
          </cell>
          <cell r="H87">
            <v>4945</v>
          </cell>
          <cell r="I87">
            <v>1677</v>
          </cell>
        </row>
        <row r="88">
          <cell r="A88">
            <v>584</v>
          </cell>
          <cell r="B88" t="str">
            <v>四川太极高新区中和街道柳荫街药店</v>
          </cell>
          <cell r="C88" t="str">
            <v>01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585</v>
          </cell>
          <cell r="B89" t="str">
            <v>四川太极成华区羊子山西路药店（兴元华盛）</v>
          </cell>
          <cell r="C89" t="str">
            <v>01</v>
          </cell>
          <cell r="D89">
            <v>2163</v>
          </cell>
          <cell r="E89">
            <v>291869.41</v>
          </cell>
          <cell r="F89">
            <v>82382.6724</v>
          </cell>
          <cell r="G89">
            <v>0.28225867</v>
          </cell>
          <cell r="H89">
            <v>4574</v>
          </cell>
          <cell r="I89">
            <v>1418</v>
          </cell>
        </row>
        <row r="90">
          <cell r="A90">
            <v>586</v>
          </cell>
          <cell r="B90" t="str">
            <v>四川太极邛崃市平乐镇台子街药店</v>
          </cell>
          <cell r="C90" t="str">
            <v>01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>
            <v>587</v>
          </cell>
          <cell r="B91" t="str">
            <v>四川太极都江堰景中路店</v>
          </cell>
          <cell r="C91" t="str">
            <v>01</v>
          </cell>
          <cell r="D91">
            <v>1951</v>
          </cell>
          <cell r="E91">
            <v>156536.75</v>
          </cell>
          <cell r="F91">
            <v>45108.286</v>
          </cell>
          <cell r="G91">
            <v>0.28816419</v>
          </cell>
          <cell r="H91">
            <v>2079</v>
          </cell>
          <cell r="I91">
            <v>1050</v>
          </cell>
        </row>
        <row r="92">
          <cell r="A92">
            <v>588</v>
          </cell>
          <cell r="B92" t="str">
            <v>四川太极新津县正东街店</v>
          </cell>
          <cell r="C92" t="str">
            <v>01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591</v>
          </cell>
          <cell r="B93" t="str">
            <v>四川太极邛崃市临邛镇长安大道药店</v>
          </cell>
          <cell r="C93" t="str">
            <v>01</v>
          </cell>
          <cell r="D93">
            <v>1538</v>
          </cell>
          <cell r="E93">
            <v>114148.3</v>
          </cell>
          <cell r="F93">
            <v>37636.4683</v>
          </cell>
          <cell r="G93">
            <v>0.32971554</v>
          </cell>
          <cell r="H93">
            <v>1682</v>
          </cell>
          <cell r="I93">
            <v>848</v>
          </cell>
        </row>
        <row r="94">
          <cell r="A94">
            <v>594</v>
          </cell>
          <cell r="B94" t="str">
            <v>四川太极大邑县安仁镇千禧街药店</v>
          </cell>
          <cell r="C94" t="str">
            <v>01</v>
          </cell>
          <cell r="D94">
            <v>1992</v>
          </cell>
          <cell r="E94">
            <v>137258.28</v>
          </cell>
          <cell r="F94">
            <v>38187.6079</v>
          </cell>
          <cell r="G94">
            <v>0.27821715</v>
          </cell>
          <cell r="H94">
            <v>1771</v>
          </cell>
          <cell r="I94">
            <v>1022</v>
          </cell>
        </row>
        <row r="95">
          <cell r="A95">
            <v>598</v>
          </cell>
          <cell r="B95" t="str">
            <v>四川太极锦江区水杉街药店</v>
          </cell>
          <cell r="C95" t="str">
            <v>01</v>
          </cell>
          <cell r="D95">
            <v>1792</v>
          </cell>
          <cell r="E95">
            <v>175141.05</v>
          </cell>
          <cell r="F95">
            <v>56556.8722</v>
          </cell>
          <cell r="G95">
            <v>0.32292185</v>
          </cell>
          <cell r="H95">
            <v>2911</v>
          </cell>
          <cell r="I95">
            <v>1122</v>
          </cell>
        </row>
        <row r="96">
          <cell r="A96">
            <v>704</v>
          </cell>
          <cell r="B96" t="str">
            <v>四川太极都江堰奎光路中段药店</v>
          </cell>
          <cell r="C96" t="str">
            <v>01</v>
          </cell>
          <cell r="D96">
            <v>2136</v>
          </cell>
          <cell r="E96">
            <v>115309.88</v>
          </cell>
          <cell r="F96">
            <v>30870.3338</v>
          </cell>
          <cell r="G96">
            <v>0.26771629</v>
          </cell>
          <cell r="H96">
            <v>1831</v>
          </cell>
          <cell r="I96">
            <v>1144</v>
          </cell>
        </row>
        <row r="97">
          <cell r="A97">
            <v>706</v>
          </cell>
          <cell r="B97" t="str">
            <v>四川太极都江堰幸福镇翔凤路药店</v>
          </cell>
          <cell r="C97" t="str">
            <v>01</v>
          </cell>
          <cell r="D97">
            <v>2129</v>
          </cell>
          <cell r="E97">
            <v>122922.94</v>
          </cell>
          <cell r="F97">
            <v>36479.6946</v>
          </cell>
          <cell r="G97">
            <v>0.29676881</v>
          </cell>
          <cell r="H97">
            <v>1737</v>
          </cell>
          <cell r="I97">
            <v>1068</v>
          </cell>
        </row>
        <row r="98">
          <cell r="A98">
            <v>707</v>
          </cell>
          <cell r="B98" t="str">
            <v>四川太极成华区万科路药店</v>
          </cell>
          <cell r="C98" t="str">
            <v>01</v>
          </cell>
          <cell r="D98">
            <v>1938</v>
          </cell>
          <cell r="E98">
            <v>281689.12</v>
          </cell>
          <cell r="F98">
            <v>85697.7411</v>
          </cell>
          <cell r="G98">
            <v>0.30422808</v>
          </cell>
          <cell r="H98">
            <v>4190</v>
          </cell>
          <cell r="I98">
            <v>1323</v>
          </cell>
        </row>
        <row r="99">
          <cell r="A99">
            <v>709</v>
          </cell>
          <cell r="B99" t="str">
            <v>四川太极新都区马超东路店</v>
          </cell>
          <cell r="C99" t="str">
            <v>01</v>
          </cell>
          <cell r="D99">
            <v>2088</v>
          </cell>
          <cell r="E99">
            <v>304557.84</v>
          </cell>
          <cell r="F99">
            <v>88295.4886</v>
          </cell>
          <cell r="G99">
            <v>0.28991369</v>
          </cell>
          <cell r="H99">
            <v>4221</v>
          </cell>
          <cell r="I99">
            <v>1410</v>
          </cell>
        </row>
        <row r="100">
          <cell r="A100">
            <v>710</v>
          </cell>
          <cell r="B100" t="str">
            <v>四川太极都江堰市蒲阳镇堰问道西路药店</v>
          </cell>
          <cell r="C100" t="str">
            <v>01</v>
          </cell>
          <cell r="D100">
            <v>1712</v>
          </cell>
          <cell r="E100">
            <v>131006.19</v>
          </cell>
          <cell r="F100">
            <v>41042.217</v>
          </cell>
          <cell r="G100">
            <v>0.31328456</v>
          </cell>
          <cell r="H100">
            <v>2308</v>
          </cell>
          <cell r="I100">
            <v>1056</v>
          </cell>
        </row>
        <row r="101">
          <cell r="A101">
            <v>712</v>
          </cell>
          <cell r="B101" t="str">
            <v>四川太极成华区华泰路药店</v>
          </cell>
          <cell r="C101" t="str">
            <v>01</v>
          </cell>
          <cell r="D101">
            <v>2205</v>
          </cell>
          <cell r="E101">
            <v>291497</v>
          </cell>
          <cell r="F101">
            <v>92051.017</v>
          </cell>
          <cell r="G101">
            <v>0.31578718</v>
          </cell>
          <cell r="H101">
            <v>4396</v>
          </cell>
          <cell r="I101">
            <v>1377</v>
          </cell>
        </row>
        <row r="102">
          <cell r="A102">
            <v>713</v>
          </cell>
          <cell r="B102" t="str">
            <v>四川太极都江堰聚源镇药店</v>
          </cell>
          <cell r="C102" t="str">
            <v>01</v>
          </cell>
          <cell r="D102">
            <v>1830</v>
          </cell>
          <cell r="E102">
            <v>41699.43</v>
          </cell>
          <cell r="F102">
            <v>13664.9892</v>
          </cell>
          <cell r="G102">
            <v>0.32770206</v>
          </cell>
          <cell r="H102">
            <v>493</v>
          </cell>
          <cell r="I102">
            <v>555</v>
          </cell>
        </row>
        <row r="103">
          <cell r="A103">
            <v>714</v>
          </cell>
          <cell r="B103" t="str">
            <v>四川太极武侯区燃灯寺东街药店</v>
          </cell>
          <cell r="C103" t="str">
            <v>01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715</v>
          </cell>
          <cell r="B104" t="str">
            <v>四川太极都江堰灌口镇外北街药店</v>
          </cell>
          <cell r="C104" t="str">
            <v>01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716</v>
          </cell>
          <cell r="B105" t="str">
            <v>四川太极大邑县沙渠镇方圆路药店</v>
          </cell>
          <cell r="C105" t="str">
            <v>01</v>
          </cell>
          <cell r="D105">
            <v>1955</v>
          </cell>
          <cell r="E105">
            <v>214652.28</v>
          </cell>
          <cell r="F105">
            <v>69493.9914</v>
          </cell>
          <cell r="G105">
            <v>0.32375147</v>
          </cell>
          <cell r="H105">
            <v>3034</v>
          </cell>
          <cell r="I105">
            <v>1171</v>
          </cell>
        </row>
        <row r="106">
          <cell r="A106">
            <v>717</v>
          </cell>
          <cell r="B106" t="str">
            <v>四川太极大邑县晋原镇通达东路五段药店</v>
          </cell>
          <cell r="C106" t="str">
            <v>01</v>
          </cell>
          <cell r="D106">
            <v>1790</v>
          </cell>
          <cell r="E106">
            <v>192574.45</v>
          </cell>
          <cell r="F106">
            <v>60040.6899</v>
          </cell>
          <cell r="G106">
            <v>0.31177911</v>
          </cell>
          <cell r="H106">
            <v>2628</v>
          </cell>
          <cell r="I106">
            <v>1275</v>
          </cell>
        </row>
        <row r="107">
          <cell r="A107">
            <v>718</v>
          </cell>
          <cell r="B107" t="str">
            <v>四川太极龙泉驿区龙泉街道驿生路药店</v>
          </cell>
          <cell r="C107" t="str">
            <v>01</v>
          </cell>
          <cell r="D107">
            <v>63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719</v>
          </cell>
          <cell r="B108" t="str">
            <v>四川太极大邑县晋原镇内蒙古大道药店</v>
          </cell>
          <cell r="C108" t="str">
            <v>01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720</v>
          </cell>
          <cell r="B109" t="str">
            <v>四川太极大邑县新场镇文昌街药店</v>
          </cell>
          <cell r="C109" t="str">
            <v>01</v>
          </cell>
          <cell r="D109">
            <v>1687</v>
          </cell>
          <cell r="E109">
            <v>153625.04</v>
          </cell>
          <cell r="F109">
            <v>44553.8296</v>
          </cell>
          <cell r="G109">
            <v>0.29001672</v>
          </cell>
          <cell r="H109">
            <v>2304</v>
          </cell>
          <cell r="I109">
            <v>1089</v>
          </cell>
        </row>
        <row r="110">
          <cell r="A110">
            <v>721</v>
          </cell>
          <cell r="B110" t="str">
            <v>四川太极邛崃市临邛镇洪川小区药店</v>
          </cell>
          <cell r="C110" t="str">
            <v>01</v>
          </cell>
          <cell r="D110">
            <v>1806</v>
          </cell>
          <cell r="E110">
            <v>205195.12</v>
          </cell>
          <cell r="F110">
            <v>66218.2593</v>
          </cell>
          <cell r="G110">
            <v>0.32270874</v>
          </cell>
          <cell r="H110">
            <v>3203</v>
          </cell>
          <cell r="I110">
            <v>1275</v>
          </cell>
        </row>
        <row r="111">
          <cell r="A111">
            <v>723</v>
          </cell>
          <cell r="B111" t="str">
            <v>四川太极锦江区柳翠路药店</v>
          </cell>
          <cell r="C111" t="str">
            <v>01</v>
          </cell>
          <cell r="D111">
            <v>1842</v>
          </cell>
          <cell r="E111">
            <v>118477.34</v>
          </cell>
          <cell r="F111">
            <v>34264.4501</v>
          </cell>
          <cell r="G111">
            <v>0.28920678</v>
          </cell>
          <cell r="H111">
            <v>2238</v>
          </cell>
          <cell r="I111">
            <v>1055</v>
          </cell>
        </row>
        <row r="112">
          <cell r="A112">
            <v>724</v>
          </cell>
          <cell r="B112" t="str">
            <v>四川太极锦江区观音桥街药店</v>
          </cell>
          <cell r="C112" t="str">
            <v>01</v>
          </cell>
          <cell r="D112">
            <v>1845</v>
          </cell>
          <cell r="E112">
            <v>250936.08</v>
          </cell>
          <cell r="F112">
            <v>70564.1379</v>
          </cell>
          <cell r="G112">
            <v>0.28120364</v>
          </cell>
          <cell r="H112">
            <v>4002</v>
          </cell>
          <cell r="I112">
            <v>1385</v>
          </cell>
        </row>
        <row r="113">
          <cell r="A113">
            <v>726</v>
          </cell>
          <cell r="B113" t="str">
            <v>四川太极金牛区交大路第三药店</v>
          </cell>
          <cell r="C113" t="str">
            <v>01</v>
          </cell>
          <cell r="D113">
            <v>2326</v>
          </cell>
          <cell r="E113">
            <v>153612.44</v>
          </cell>
          <cell r="F113">
            <v>37930.3759</v>
          </cell>
          <cell r="G113">
            <v>0.24692255</v>
          </cell>
          <cell r="H113">
            <v>2111</v>
          </cell>
          <cell r="I113">
            <v>1133</v>
          </cell>
        </row>
        <row r="114">
          <cell r="A114">
            <v>727</v>
          </cell>
          <cell r="B114" t="str">
            <v>四川太极金牛区黄苑东街药店</v>
          </cell>
          <cell r="C114" t="str">
            <v>01</v>
          </cell>
          <cell r="D114">
            <v>1999</v>
          </cell>
          <cell r="E114">
            <v>126195.7</v>
          </cell>
          <cell r="F114">
            <v>36327.3724</v>
          </cell>
          <cell r="G114">
            <v>0.28786537</v>
          </cell>
          <cell r="H114">
            <v>1977</v>
          </cell>
          <cell r="I114">
            <v>1012</v>
          </cell>
        </row>
        <row r="115">
          <cell r="A115">
            <v>730</v>
          </cell>
          <cell r="B115" t="str">
            <v>四川太极新都区新繁镇繁江北路药店</v>
          </cell>
          <cell r="C115" t="str">
            <v>01</v>
          </cell>
          <cell r="D115">
            <v>1887</v>
          </cell>
          <cell r="E115">
            <v>309532.93</v>
          </cell>
          <cell r="F115">
            <v>87935.1984</v>
          </cell>
          <cell r="G115">
            <v>0.28408996</v>
          </cell>
          <cell r="H115">
            <v>4239</v>
          </cell>
          <cell r="I115">
            <v>1307</v>
          </cell>
        </row>
        <row r="116">
          <cell r="A116">
            <v>732</v>
          </cell>
          <cell r="B116" t="str">
            <v>四川太极邛崃市羊安镇永康大道药店</v>
          </cell>
          <cell r="C116" t="str">
            <v>01</v>
          </cell>
          <cell r="D116">
            <v>1955</v>
          </cell>
          <cell r="E116">
            <v>127947.37</v>
          </cell>
          <cell r="F116">
            <v>39071.254</v>
          </cell>
          <cell r="G116">
            <v>0.30536973</v>
          </cell>
          <cell r="H116">
            <v>1905</v>
          </cell>
          <cell r="I116">
            <v>995</v>
          </cell>
        </row>
        <row r="117">
          <cell r="A117">
            <v>733</v>
          </cell>
          <cell r="B117" t="str">
            <v>四川太极双流区东升街道三强西路药店</v>
          </cell>
          <cell r="C117" t="str">
            <v>01</v>
          </cell>
          <cell r="D117">
            <v>1912</v>
          </cell>
          <cell r="E117">
            <v>123493.12</v>
          </cell>
          <cell r="F117">
            <v>38497.9419</v>
          </cell>
          <cell r="G117">
            <v>0.31174159</v>
          </cell>
          <cell r="H117">
            <v>2491</v>
          </cell>
          <cell r="I117">
            <v>1114</v>
          </cell>
        </row>
        <row r="118">
          <cell r="A118">
            <v>734</v>
          </cell>
          <cell r="B118" t="str">
            <v>四川太极温江区柳城街道同兴东路药店</v>
          </cell>
          <cell r="C118" t="str">
            <v>01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737</v>
          </cell>
          <cell r="B119" t="str">
            <v>四川太极高新区大源北街药店</v>
          </cell>
          <cell r="C119" t="str">
            <v>01</v>
          </cell>
          <cell r="D119">
            <v>2085</v>
          </cell>
          <cell r="E119">
            <v>222013.06</v>
          </cell>
          <cell r="F119">
            <v>68743.5472</v>
          </cell>
          <cell r="G119">
            <v>0.3096374</v>
          </cell>
          <cell r="H119">
            <v>3292</v>
          </cell>
          <cell r="I119">
            <v>1291</v>
          </cell>
        </row>
        <row r="120">
          <cell r="A120">
            <v>738</v>
          </cell>
          <cell r="B120" t="str">
            <v>四川太极都江堰市蒲阳路药店</v>
          </cell>
          <cell r="C120" t="str">
            <v>01</v>
          </cell>
          <cell r="D120">
            <v>1971</v>
          </cell>
          <cell r="E120">
            <v>66389.29</v>
          </cell>
          <cell r="F120">
            <v>20900.116</v>
          </cell>
          <cell r="G120">
            <v>0.31481156</v>
          </cell>
          <cell r="H120">
            <v>932</v>
          </cell>
          <cell r="I120">
            <v>754</v>
          </cell>
        </row>
        <row r="121">
          <cell r="A121">
            <v>740</v>
          </cell>
          <cell r="B121" t="str">
            <v>四川太极成华区华康路药店</v>
          </cell>
          <cell r="C121" t="str">
            <v>01</v>
          </cell>
          <cell r="D121">
            <v>1767</v>
          </cell>
          <cell r="E121">
            <v>111813.58</v>
          </cell>
          <cell r="F121">
            <v>34618.1009</v>
          </cell>
          <cell r="G121">
            <v>0.30960551</v>
          </cell>
          <cell r="H121">
            <v>1893</v>
          </cell>
          <cell r="I121">
            <v>944</v>
          </cell>
        </row>
        <row r="122">
          <cell r="A122">
            <v>741</v>
          </cell>
          <cell r="B122" t="str">
            <v>四川太极成华区新怡路店</v>
          </cell>
          <cell r="C122" t="str">
            <v>01</v>
          </cell>
          <cell r="D122">
            <v>1620</v>
          </cell>
          <cell r="E122">
            <v>50723.91</v>
          </cell>
          <cell r="F122">
            <v>12385.4609</v>
          </cell>
          <cell r="G122">
            <v>0.24417402</v>
          </cell>
          <cell r="H122">
            <v>983</v>
          </cell>
          <cell r="I122">
            <v>641</v>
          </cell>
        </row>
        <row r="123">
          <cell r="A123">
            <v>742</v>
          </cell>
          <cell r="B123" t="str">
            <v>四川太极锦江区庆云南街药店</v>
          </cell>
          <cell r="C123" t="str">
            <v>01</v>
          </cell>
          <cell r="D123">
            <v>1977</v>
          </cell>
          <cell r="E123">
            <v>219127.89</v>
          </cell>
          <cell r="F123">
            <v>39506.0985</v>
          </cell>
          <cell r="G123">
            <v>0.18028786</v>
          </cell>
          <cell r="H123">
            <v>1334</v>
          </cell>
          <cell r="I123">
            <v>729</v>
          </cell>
        </row>
        <row r="124">
          <cell r="A124">
            <v>743</v>
          </cell>
          <cell r="B124" t="str">
            <v>四川太极成华区万宇路药店</v>
          </cell>
          <cell r="C124" t="str">
            <v>01</v>
          </cell>
          <cell r="D124">
            <v>1807</v>
          </cell>
          <cell r="E124">
            <v>172284.56</v>
          </cell>
          <cell r="F124">
            <v>50219.6553</v>
          </cell>
          <cell r="G124">
            <v>0.29149249</v>
          </cell>
          <cell r="H124">
            <v>2931</v>
          </cell>
          <cell r="I124">
            <v>1160</v>
          </cell>
        </row>
        <row r="125">
          <cell r="A125">
            <v>744</v>
          </cell>
          <cell r="B125" t="str">
            <v>四川太极武侯区科华街药店</v>
          </cell>
          <cell r="C125" t="str">
            <v>01</v>
          </cell>
          <cell r="D125">
            <v>2111</v>
          </cell>
          <cell r="E125">
            <v>208703.83</v>
          </cell>
          <cell r="F125">
            <v>51650.2014</v>
          </cell>
          <cell r="G125">
            <v>0.24748085</v>
          </cell>
          <cell r="H125">
            <v>3014</v>
          </cell>
          <cell r="I125">
            <v>1288</v>
          </cell>
        </row>
        <row r="126">
          <cell r="A126">
            <v>745</v>
          </cell>
          <cell r="B126" t="str">
            <v>四川太极金牛区金沙路药店</v>
          </cell>
          <cell r="C126" t="str">
            <v>01</v>
          </cell>
          <cell r="D126">
            <v>2051</v>
          </cell>
          <cell r="E126">
            <v>156511.71</v>
          </cell>
          <cell r="F126">
            <v>40663.4859</v>
          </cell>
          <cell r="G126">
            <v>0.25981114</v>
          </cell>
          <cell r="H126">
            <v>2066</v>
          </cell>
          <cell r="I126">
            <v>1097</v>
          </cell>
        </row>
        <row r="127">
          <cell r="A127">
            <v>746</v>
          </cell>
          <cell r="B127" t="str">
            <v>四川太极大邑县晋原镇内蒙古大道桃源药店</v>
          </cell>
          <cell r="C127" t="str">
            <v>01</v>
          </cell>
          <cell r="D127">
            <v>1916</v>
          </cell>
          <cell r="E127">
            <v>257229.11</v>
          </cell>
          <cell r="F127">
            <v>79108.8732</v>
          </cell>
          <cell r="G127">
            <v>0.30754246</v>
          </cell>
          <cell r="H127">
            <v>3558</v>
          </cell>
          <cell r="I127">
            <v>1404</v>
          </cell>
        </row>
        <row r="128">
          <cell r="A128">
            <v>747</v>
          </cell>
          <cell r="B128" t="str">
            <v>四川太极郫县郫筒镇一环路东南段药店</v>
          </cell>
          <cell r="C128" t="str">
            <v>01</v>
          </cell>
          <cell r="D128">
            <v>2152</v>
          </cell>
          <cell r="E128">
            <v>220763.86</v>
          </cell>
          <cell r="F128">
            <v>52208.9436</v>
          </cell>
          <cell r="G128">
            <v>0.23649226</v>
          </cell>
          <cell r="H128">
            <v>2172</v>
          </cell>
          <cell r="I128">
            <v>1162</v>
          </cell>
        </row>
        <row r="129">
          <cell r="A129">
            <v>748</v>
          </cell>
          <cell r="B129" t="str">
            <v>四川太极大邑县晋原镇东街药店</v>
          </cell>
          <cell r="C129" t="str">
            <v>01</v>
          </cell>
          <cell r="D129">
            <v>2151</v>
          </cell>
          <cell r="E129">
            <v>187390.18</v>
          </cell>
          <cell r="F129">
            <v>53699.4912</v>
          </cell>
          <cell r="G129">
            <v>0.28656513</v>
          </cell>
          <cell r="H129">
            <v>2442</v>
          </cell>
          <cell r="I129">
            <v>1241</v>
          </cell>
        </row>
        <row r="130">
          <cell r="A130">
            <v>750</v>
          </cell>
          <cell r="B130" t="str">
            <v>成都成汉太极大药房有限公司</v>
          </cell>
          <cell r="C130" t="str">
            <v>01</v>
          </cell>
          <cell r="D130">
            <v>2177</v>
          </cell>
          <cell r="E130">
            <v>674646.56</v>
          </cell>
          <cell r="F130">
            <v>184608.2457</v>
          </cell>
          <cell r="G130">
            <v>0.27363698</v>
          </cell>
          <cell r="H130">
            <v>7255</v>
          </cell>
          <cell r="I130">
            <v>1661</v>
          </cell>
        </row>
        <row r="131">
          <cell r="A131">
            <v>752</v>
          </cell>
          <cell r="B131" t="str">
            <v>四川太极大药房连锁有限公司武侯区聚萃街药店</v>
          </cell>
          <cell r="C131" t="str">
            <v>01</v>
          </cell>
          <cell r="D131">
            <v>1721</v>
          </cell>
          <cell r="E131">
            <v>106929.45</v>
          </cell>
          <cell r="F131">
            <v>25421.7339</v>
          </cell>
          <cell r="G131">
            <v>0.23774305</v>
          </cell>
          <cell r="H131">
            <v>1784</v>
          </cell>
          <cell r="I131">
            <v>917</v>
          </cell>
        </row>
        <row r="132">
          <cell r="A132">
            <v>753</v>
          </cell>
          <cell r="B132" t="str">
            <v>四川太极锦江区合欢树街药店</v>
          </cell>
          <cell r="C132" t="str">
            <v>01</v>
          </cell>
          <cell r="D132">
            <v>1913</v>
          </cell>
          <cell r="E132">
            <v>73675.53</v>
          </cell>
          <cell r="F132">
            <v>19914.6262</v>
          </cell>
          <cell r="G132">
            <v>0.27030177</v>
          </cell>
          <cell r="H132">
            <v>1236</v>
          </cell>
          <cell r="I132">
            <v>763</v>
          </cell>
        </row>
        <row r="133">
          <cell r="A133">
            <v>754</v>
          </cell>
          <cell r="B133" t="str">
            <v>四川太极崇州市崇阳镇尚贤坊街药店</v>
          </cell>
          <cell r="C133" t="str">
            <v>01</v>
          </cell>
          <cell r="D133">
            <v>2338</v>
          </cell>
          <cell r="E133">
            <v>232513.06</v>
          </cell>
          <cell r="F133">
            <v>61527.5874</v>
          </cell>
          <cell r="G133">
            <v>0.26461992</v>
          </cell>
          <cell r="H133">
            <v>2928</v>
          </cell>
          <cell r="I133">
            <v>1213</v>
          </cell>
        </row>
        <row r="134">
          <cell r="A134">
            <v>755</v>
          </cell>
          <cell r="B134" t="str">
            <v>四川太极温江区柳城街道鱼凫路药店</v>
          </cell>
          <cell r="C134" t="str">
            <v>01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其它</v>
          </cell>
          <cell r="B135" t="str">
            <v>其它</v>
          </cell>
          <cell r="C135" t="str">
            <v>01</v>
          </cell>
          <cell r="D135">
            <v>343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D1" t="str">
            <v>2019</v>
          </cell>
        </row>
        <row r="2">
          <cell r="D2" t="str">
            <v>库存商品品种数</v>
          </cell>
          <cell r="E2" t="str">
            <v>实收金额</v>
          </cell>
          <cell r="F2" t="str">
            <v>进销毛利</v>
          </cell>
          <cell r="G2" t="str">
            <v>进销毛利率</v>
          </cell>
          <cell r="H2" t="str">
            <v>客流量</v>
          </cell>
          <cell r="I2" t="str">
            <v>销售品种数</v>
          </cell>
        </row>
        <row r="3">
          <cell r="A3">
            <v>1</v>
          </cell>
          <cell r="B3" t="str">
            <v>总部库房</v>
          </cell>
          <cell r="C3" t="str">
            <v>中西成药</v>
          </cell>
          <cell r="D3">
            <v>2341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>
            <v>101453</v>
          </cell>
          <cell r="B4" t="str">
            <v>四川太极温江区公平街道江安路药店</v>
          </cell>
          <cell r="C4" t="str">
            <v>中西成药</v>
          </cell>
          <cell r="D4">
            <v>2342</v>
          </cell>
          <cell r="E4">
            <v>181927.87</v>
          </cell>
          <cell r="F4">
            <v>51770.1463</v>
          </cell>
          <cell r="G4">
            <v>0.28456413</v>
          </cell>
          <cell r="H4">
            <v>2809</v>
          </cell>
          <cell r="I4">
            <v>1273</v>
          </cell>
        </row>
        <row r="5">
          <cell r="A5">
            <v>102478</v>
          </cell>
          <cell r="B5" t="str">
            <v>四川太极锦江区静明路药店</v>
          </cell>
          <cell r="C5" t="str">
            <v>中西成药</v>
          </cell>
          <cell r="D5">
            <v>1913</v>
          </cell>
          <cell r="E5">
            <v>68659.82</v>
          </cell>
          <cell r="F5">
            <v>18399.3178</v>
          </cell>
          <cell r="G5">
            <v>0.26797795</v>
          </cell>
          <cell r="H5">
            <v>1206</v>
          </cell>
          <cell r="I5">
            <v>790</v>
          </cell>
        </row>
        <row r="6">
          <cell r="A6">
            <v>102479</v>
          </cell>
          <cell r="B6" t="str">
            <v>四川太极锦江区劼人路药店</v>
          </cell>
          <cell r="C6" t="str">
            <v>中西成药</v>
          </cell>
          <cell r="D6">
            <v>1970</v>
          </cell>
          <cell r="E6">
            <v>145090.71</v>
          </cell>
          <cell r="F6">
            <v>40505.2168</v>
          </cell>
          <cell r="G6">
            <v>0.27917168</v>
          </cell>
          <cell r="H6">
            <v>3193</v>
          </cell>
          <cell r="I6">
            <v>1176</v>
          </cell>
        </row>
        <row r="7">
          <cell r="A7">
            <v>102564</v>
          </cell>
          <cell r="B7" t="str">
            <v>四川太极邛崃市临邛镇翠荫街药店</v>
          </cell>
          <cell r="C7" t="str">
            <v>中西成药</v>
          </cell>
          <cell r="D7">
            <v>2092</v>
          </cell>
          <cell r="E7">
            <v>115235.95</v>
          </cell>
          <cell r="F7">
            <v>32325.4889</v>
          </cell>
          <cell r="G7">
            <v>0.28051566</v>
          </cell>
          <cell r="H7">
            <v>1955</v>
          </cell>
          <cell r="I7">
            <v>1048</v>
          </cell>
        </row>
        <row r="8">
          <cell r="A8">
            <v>102565</v>
          </cell>
          <cell r="B8" t="str">
            <v>四川太极武侯区佳灵路药店</v>
          </cell>
          <cell r="C8" t="str">
            <v>中西成药</v>
          </cell>
          <cell r="D8">
            <v>2303</v>
          </cell>
          <cell r="E8">
            <v>160333.66</v>
          </cell>
          <cell r="F8">
            <v>42922.3108</v>
          </cell>
          <cell r="G8">
            <v>0.26770617</v>
          </cell>
          <cell r="H8">
            <v>3131</v>
          </cell>
          <cell r="I8">
            <v>1220</v>
          </cell>
        </row>
        <row r="9">
          <cell r="A9">
            <v>102567</v>
          </cell>
          <cell r="B9" t="str">
            <v>四川太极新津县五津镇武阳西路药店</v>
          </cell>
          <cell r="C9" t="str">
            <v>中西成药</v>
          </cell>
          <cell r="D9">
            <v>2235</v>
          </cell>
          <cell r="E9">
            <v>66974.73</v>
          </cell>
          <cell r="F9">
            <v>15742.4196</v>
          </cell>
          <cell r="G9">
            <v>0.23505014</v>
          </cell>
          <cell r="H9">
            <v>1060</v>
          </cell>
          <cell r="I9">
            <v>837</v>
          </cell>
        </row>
        <row r="10">
          <cell r="A10">
            <v>102934</v>
          </cell>
          <cell r="B10" t="str">
            <v>四川太极金牛区银河北街药店</v>
          </cell>
          <cell r="C10" t="str">
            <v>中西成药</v>
          </cell>
          <cell r="D10">
            <v>2447</v>
          </cell>
          <cell r="E10">
            <v>233511.4</v>
          </cell>
          <cell r="F10">
            <v>52221.8432</v>
          </cell>
          <cell r="G10">
            <v>0.22363723</v>
          </cell>
          <cell r="H10">
            <v>3589</v>
          </cell>
          <cell r="I10">
            <v>1492</v>
          </cell>
        </row>
        <row r="11">
          <cell r="A11">
            <v>102935</v>
          </cell>
          <cell r="B11" t="str">
            <v>四川太极青羊区童子街药店</v>
          </cell>
          <cell r="C11" t="str">
            <v>中西成药</v>
          </cell>
          <cell r="D11">
            <v>2335</v>
          </cell>
          <cell r="E11">
            <v>122774.52</v>
          </cell>
          <cell r="F11">
            <v>36554.8827</v>
          </cell>
          <cell r="G11">
            <v>0.29773998</v>
          </cell>
          <cell r="H11">
            <v>2417</v>
          </cell>
          <cell r="I11">
            <v>1078</v>
          </cell>
        </row>
        <row r="12">
          <cell r="A12">
            <v>103198</v>
          </cell>
          <cell r="B12" t="str">
            <v>四川太极青羊区贝森北路药店</v>
          </cell>
          <cell r="C12" t="str">
            <v>中西成药</v>
          </cell>
          <cell r="D12">
            <v>2368</v>
          </cell>
          <cell r="E12">
            <v>191970.42</v>
          </cell>
          <cell r="F12">
            <v>39735.4037</v>
          </cell>
          <cell r="G12">
            <v>0.20698712</v>
          </cell>
          <cell r="H12">
            <v>3556</v>
          </cell>
          <cell r="I12">
            <v>1344</v>
          </cell>
        </row>
        <row r="13">
          <cell r="A13">
            <v>103199</v>
          </cell>
          <cell r="B13" t="str">
            <v>四川太极成华区西林一街药店</v>
          </cell>
          <cell r="C13" t="str">
            <v>中西成药</v>
          </cell>
          <cell r="D13">
            <v>2263</v>
          </cell>
          <cell r="E13">
            <v>147470.96</v>
          </cell>
          <cell r="F13">
            <v>41892.4714</v>
          </cell>
          <cell r="G13">
            <v>0.28407268</v>
          </cell>
          <cell r="H13">
            <v>3426</v>
          </cell>
          <cell r="I13">
            <v>1307</v>
          </cell>
        </row>
        <row r="14">
          <cell r="A14">
            <v>103639</v>
          </cell>
          <cell r="B14" t="str">
            <v>四川太极成华区金马河路药店</v>
          </cell>
          <cell r="C14" t="str">
            <v>中西成药</v>
          </cell>
          <cell r="D14">
            <v>2356</v>
          </cell>
          <cell r="E14">
            <v>159136.57</v>
          </cell>
          <cell r="F14">
            <v>46795.1726</v>
          </cell>
          <cell r="G14">
            <v>0.29405669</v>
          </cell>
          <cell r="H14">
            <v>2718</v>
          </cell>
          <cell r="I14">
            <v>1208</v>
          </cell>
        </row>
        <row r="15">
          <cell r="A15">
            <v>104428</v>
          </cell>
          <cell r="B15" t="str">
            <v>四川太极崇州市崇阳镇永康东路药店</v>
          </cell>
          <cell r="C15" t="str">
            <v>中西成药</v>
          </cell>
          <cell r="D15">
            <v>2361</v>
          </cell>
          <cell r="E15">
            <v>154078.32</v>
          </cell>
          <cell r="F15">
            <v>38107.6162</v>
          </cell>
          <cell r="G15">
            <v>0.24732627</v>
          </cell>
          <cell r="H15">
            <v>2266</v>
          </cell>
          <cell r="I15">
            <v>1186</v>
          </cell>
        </row>
        <row r="16">
          <cell r="A16">
            <v>104429</v>
          </cell>
          <cell r="B16" t="str">
            <v>四川太极武侯区大华街药店</v>
          </cell>
          <cell r="C16" t="str">
            <v>中西成药</v>
          </cell>
          <cell r="D16">
            <v>2235</v>
          </cell>
          <cell r="E16">
            <v>90720.39</v>
          </cell>
          <cell r="F16">
            <v>13600.917</v>
          </cell>
          <cell r="G16">
            <v>0.14992128</v>
          </cell>
          <cell r="H16">
            <v>1411</v>
          </cell>
          <cell r="I16">
            <v>937</v>
          </cell>
        </row>
        <row r="17">
          <cell r="A17">
            <v>104430</v>
          </cell>
          <cell r="B17" t="str">
            <v>四川太极高新区中和大道药店</v>
          </cell>
          <cell r="C17" t="str">
            <v>中西成药</v>
          </cell>
          <cell r="D17">
            <v>2202</v>
          </cell>
          <cell r="E17">
            <v>89030.88</v>
          </cell>
          <cell r="F17">
            <v>22200.4548</v>
          </cell>
          <cell r="G17">
            <v>0.24935679</v>
          </cell>
          <cell r="H17">
            <v>1891</v>
          </cell>
          <cell r="I17">
            <v>968</v>
          </cell>
        </row>
        <row r="18">
          <cell r="A18">
            <v>104533</v>
          </cell>
          <cell r="B18" t="str">
            <v>四川太极大邑县晋原镇潘家街药店</v>
          </cell>
          <cell r="C18" t="str">
            <v>中西成药</v>
          </cell>
          <cell r="D18">
            <v>2271</v>
          </cell>
          <cell r="E18">
            <v>102661.33</v>
          </cell>
          <cell r="F18">
            <v>27000.4645</v>
          </cell>
          <cell r="G18">
            <v>0.26300521</v>
          </cell>
          <cell r="H18">
            <v>1996</v>
          </cell>
          <cell r="I18">
            <v>1119</v>
          </cell>
        </row>
        <row r="19">
          <cell r="A19">
            <v>104838</v>
          </cell>
          <cell r="B19" t="str">
            <v>四川太极崇州市崇阳镇蜀州中路药店</v>
          </cell>
          <cell r="C19" t="str">
            <v>中西成药</v>
          </cell>
          <cell r="D19">
            <v>2285</v>
          </cell>
          <cell r="E19">
            <v>94163.86</v>
          </cell>
          <cell r="F19">
            <v>20702.372</v>
          </cell>
          <cell r="G19">
            <v>0.21985475</v>
          </cell>
          <cell r="H19">
            <v>1971</v>
          </cell>
          <cell r="I19">
            <v>1099</v>
          </cell>
        </row>
        <row r="20">
          <cell r="A20">
            <v>105267</v>
          </cell>
          <cell r="B20" t="str">
            <v>四川太极金牛区蜀汉路药店</v>
          </cell>
          <cell r="C20" t="str">
            <v>中西成药</v>
          </cell>
          <cell r="D20">
            <v>2381</v>
          </cell>
          <cell r="E20">
            <v>117489.86</v>
          </cell>
          <cell r="F20">
            <v>29286.7733</v>
          </cell>
          <cell r="G20">
            <v>0.24927065</v>
          </cell>
          <cell r="H20">
            <v>2215</v>
          </cell>
          <cell r="I20">
            <v>1104</v>
          </cell>
        </row>
        <row r="21">
          <cell r="A21">
            <v>105396</v>
          </cell>
          <cell r="B21" t="str">
            <v>四川太极武侯区航中街药店</v>
          </cell>
          <cell r="C21" t="str">
            <v>中西成药</v>
          </cell>
          <cell r="D21">
            <v>1811</v>
          </cell>
          <cell r="E21">
            <v>89542.87</v>
          </cell>
          <cell r="F21">
            <v>28382.6765</v>
          </cell>
          <cell r="G21">
            <v>0.31697305</v>
          </cell>
          <cell r="H21">
            <v>1653</v>
          </cell>
          <cell r="I21">
            <v>710</v>
          </cell>
        </row>
        <row r="22">
          <cell r="A22">
            <v>105751</v>
          </cell>
          <cell r="B22" t="str">
            <v>四川太极高新区新下街药店</v>
          </cell>
          <cell r="C22" t="str">
            <v>中西成药</v>
          </cell>
          <cell r="D22">
            <v>2254</v>
          </cell>
          <cell r="E22">
            <v>186073.1</v>
          </cell>
          <cell r="F22">
            <v>56337.0235</v>
          </cell>
          <cell r="G22">
            <v>0.30276823</v>
          </cell>
          <cell r="H22">
            <v>3149</v>
          </cell>
          <cell r="I22">
            <v>1283</v>
          </cell>
        </row>
        <row r="23">
          <cell r="A23">
            <v>105910</v>
          </cell>
          <cell r="B23" t="str">
            <v>四川太极高新区紫薇东路药店</v>
          </cell>
          <cell r="C23" t="str">
            <v>中西成药</v>
          </cell>
          <cell r="D23">
            <v>2262</v>
          </cell>
          <cell r="E23">
            <v>85859.19</v>
          </cell>
          <cell r="F23">
            <v>22032.6862</v>
          </cell>
          <cell r="G23">
            <v>0.25661419</v>
          </cell>
          <cell r="H23">
            <v>1737</v>
          </cell>
          <cell r="I23">
            <v>869</v>
          </cell>
        </row>
        <row r="24">
          <cell r="A24">
            <v>106066</v>
          </cell>
          <cell r="B24" t="str">
            <v>四川太极锦江区梨花街药店</v>
          </cell>
          <cell r="C24" t="str">
            <v>中西成药</v>
          </cell>
          <cell r="D24">
            <v>2234</v>
          </cell>
          <cell r="E24">
            <v>154239.2</v>
          </cell>
          <cell r="F24">
            <v>51432.6604</v>
          </cell>
          <cell r="G24">
            <v>0.33346037</v>
          </cell>
          <cell r="H24">
            <v>3328</v>
          </cell>
          <cell r="I24">
            <v>1198</v>
          </cell>
        </row>
        <row r="25">
          <cell r="A25">
            <v>106399</v>
          </cell>
          <cell r="B25" t="str">
            <v>四川太极青羊区蜀辉路药店</v>
          </cell>
          <cell r="C25" t="str">
            <v>中西成药</v>
          </cell>
          <cell r="D25">
            <v>2339</v>
          </cell>
          <cell r="E25">
            <v>135003.02</v>
          </cell>
          <cell r="F25">
            <v>35031.8604</v>
          </cell>
          <cell r="G25">
            <v>0.25948946</v>
          </cell>
          <cell r="H25">
            <v>2260</v>
          </cell>
          <cell r="I25">
            <v>1123</v>
          </cell>
        </row>
        <row r="26">
          <cell r="A26">
            <v>106485</v>
          </cell>
          <cell r="B26" t="str">
            <v>四川太极成都高新区元华二巷药店</v>
          </cell>
          <cell r="C26" t="str">
            <v>中西成药</v>
          </cell>
          <cell r="D26">
            <v>2290</v>
          </cell>
          <cell r="E26">
            <v>109540.93</v>
          </cell>
          <cell r="F26">
            <v>18171.1619</v>
          </cell>
          <cell r="G26">
            <v>0.16588468</v>
          </cell>
          <cell r="H26">
            <v>2043</v>
          </cell>
          <cell r="I26">
            <v>1047</v>
          </cell>
        </row>
        <row r="27">
          <cell r="A27">
            <v>106568</v>
          </cell>
          <cell r="B27" t="str">
            <v>四川太极高新区中和公济桥路药店</v>
          </cell>
          <cell r="C27" t="str">
            <v>中西成药</v>
          </cell>
          <cell r="D27">
            <v>2259</v>
          </cell>
          <cell r="E27">
            <v>60464.69</v>
          </cell>
          <cell r="F27">
            <v>16439.8985</v>
          </cell>
          <cell r="G27">
            <v>0.27189255</v>
          </cell>
          <cell r="H27">
            <v>1088</v>
          </cell>
          <cell r="I27">
            <v>780</v>
          </cell>
        </row>
        <row r="28">
          <cell r="A28">
            <v>106569</v>
          </cell>
          <cell r="B28" t="str">
            <v>四川太极武侯区大悦路药店</v>
          </cell>
          <cell r="C28" t="str">
            <v>中西成药</v>
          </cell>
          <cell r="D28">
            <v>2285</v>
          </cell>
          <cell r="E28">
            <v>150224.71</v>
          </cell>
          <cell r="F28">
            <v>39352.0985</v>
          </cell>
          <cell r="G28">
            <v>0.2619549</v>
          </cell>
          <cell r="H28">
            <v>2006</v>
          </cell>
          <cell r="I28">
            <v>1078</v>
          </cell>
        </row>
        <row r="29">
          <cell r="A29">
            <v>106865</v>
          </cell>
          <cell r="B29" t="str">
            <v>四川太极武侯区丝竹路药店</v>
          </cell>
          <cell r="C29" t="str">
            <v>中西成药</v>
          </cell>
          <cell r="D29">
            <v>2281</v>
          </cell>
          <cell r="E29">
            <v>87061.03</v>
          </cell>
          <cell r="F29">
            <v>18875.5077</v>
          </cell>
          <cell r="G29">
            <v>0.21680777</v>
          </cell>
          <cell r="H29">
            <v>1782</v>
          </cell>
          <cell r="I29">
            <v>943</v>
          </cell>
        </row>
        <row r="30">
          <cell r="A30">
            <v>107658</v>
          </cell>
          <cell r="B30" t="str">
            <v>四川太极新都区新都街道万和北路药店</v>
          </cell>
          <cell r="C30" t="str">
            <v>中西成药</v>
          </cell>
          <cell r="D30">
            <v>2282</v>
          </cell>
          <cell r="E30">
            <v>110701.9</v>
          </cell>
          <cell r="F30">
            <v>23854.4055</v>
          </cell>
          <cell r="G30">
            <v>0.21548325</v>
          </cell>
          <cell r="H30">
            <v>2501</v>
          </cell>
          <cell r="I30">
            <v>1102</v>
          </cell>
        </row>
        <row r="31">
          <cell r="A31">
            <v>107728</v>
          </cell>
          <cell r="B31" t="str">
            <v>四川太极大邑县晋原镇北街药店</v>
          </cell>
          <cell r="C31" t="str">
            <v>中西成药</v>
          </cell>
          <cell r="D31">
            <v>2364</v>
          </cell>
          <cell r="E31">
            <v>114820.89</v>
          </cell>
          <cell r="F31">
            <v>24305.5155</v>
          </cell>
          <cell r="G31">
            <v>0.211682</v>
          </cell>
          <cell r="H31">
            <v>1595</v>
          </cell>
          <cell r="I31">
            <v>996</v>
          </cell>
        </row>
        <row r="32">
          <cell r="A32">
            <v>107829</v>
          </cell>
          <cell r="B32" t="str">
            <v>四川太极金牛区解放路药店</v>
          </cell>
          <cell r="C32" t="str">
            <v>中西成药</v>
          </cell>
          <cell r="D32">
            <v>2222</v>
          </cell>
          <cell r="E32">
            <v>65409.41</v>
          </cell>
          <cell r="F32">
            <v>15689.4667</v>
          </cell>
          <cell r="G32">
            <v>0.23986559</v>
          </cell>
          <cell r="H32">
            <v>1203</v>
          </cell>
          <cell r="I32">
            <v>776</v>
          </cell>
        </row>
        <row r="33">
          <cell r="A33">
            <v>108277</v>
          </cell>
          <cell r="B33" t="str">
            <v>四川太极金牛区银沙路药店</v>
          </cell>
          <cell r="C33" t="str">
            <v>中西成药</v>
          </cell>
          <cell r="D33">
            <v>2115</v>
          </cell>
          <cell r="E33">
            <v>74337.98</v>
          </cell>
          <cell r="F33">
            <v>17463.2518</v>
          </cell>
          <cell r="G33">
            <v>0.23491695</v>
          </cell>
          <cell r="H33">
            <v>1783</v>
          </cell>
          <cell r="I33">
            <v>922</v>
          </cell>
        </row>
        <row r="34">
          <cell r="A34">
            <v>108656</v>
          </cell>
          <cell r="B34" t="str">
            <v>四川太极新津县五津镇五津西路二药房</v>
          </cell>
          <cell r="C34" t="str">
            <v>中西成药</v>
          </cell>
          <cell r="D34">
            <v>2185</v>
          </cell>
          <cell r="E34">
            <v>148966.17</v>
          </cell>
          <cell r="F34">
            <v>26367.8416</v>
          </cell>
          <cell r="G34">
            <v>0.17700557</v>
          </cell>
          <cell r="H34">
            <v>1203</v>
          </cell>
          <cell r="I34">
            <v>756</v>
          </cell>
        </row>
        <row r="35">
          <cell r="A35">
            <v>110378</v>
          </cell>
          <cell r="B35" t="str">
            <v>四川太极都江堰市永丰街道宝莲路药店</v>
          </cell>
          <cell r="C35" t="str">
            <v>中西成药</v>
          </cell>
          <cell r="D35">
            <v>2011</v>
          </cell>
          <cell r="E35">
            <v>10651.61</v>
          </cell>
          <cell r="F35">
            <v>2797.8754</v>
          </cell>
          <cell r="G35">
            <v>0.2626716</v>
          </cell>
          <cell r="H35">
            <v>176</v>
          </cell>
          <cell r="I35">
            <v>209</v>
          </cell>
        </row>
        <row r="36">
          <cell r="A36">
            <v>111219</v>
          </cell>
          <cell r="B36" t="str">
            <v>四川太极大药房连锁有限公司金牛区花照壁药店</v>
          </cell>
          <cell r="C36" t="str">
            <v>中西成药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307</v>
          </cell>
          <cell r="B37" t="str">
            <v>四川太极旗舰店</v>
          </cell>
          <cell r="C37" t="str">
            <v>中西成药</v>
          </cell>
          <cell r="D37">
            <v>2750</v>
          </cell>
          <cell r="E37">
            <v>1060692.67</v>
          </cell>
          <cell r="F37">
            <v>207052.9922</v>
          </cell>
          <cell r="G37">
            <v>0.19520545</v>
          </cell>
          <cell r="H37">
            <v>8528</v>
          </cell>
          <cell r="I37">
            <v>2054</v>
          </cell>
        </row>
        <row r="38">
          <cell r="A38">
            <v>308</v>
          </cell>
          <cell r="B38" t="str">
            <v>四川太极红星店</v>
          </cell>
          <cell r="C38" t="str">
            <v>中西成药</v>
          </cell>
          <cell r="D38">
            <v>2091</v>
          </cell>
          <cell r="E38">
            <v>134508.86</v>
          </cell>
          <cell r="F38">
            <v>38534.4169</v>
          </cell>
          <cell r="G38">
            <v>0.28648237</v>
          </cell>
          <cell r="H38">
            <v>2183</v>
          </cell>
          <cell r="I38">
            <v>1071</v>
          </cell>
        </row>
        <row r="39">
          <cell r="A39">
            <v>311</v>
          </cell>
          <cell r="B39" t="str">
            <v>四川太极西部店</v>
          </cell>
          <cell r="C39" t="str">
            <v>中西成药</v>
          </cell>
          <cell r="D39">
            <v>1526</v>
          </cell>
          <cell r="E39">
            <v>52999.41</v>
          </cell>
          <cell r="F39">
            <v>11134.637</v>
          </cell>
          <cell r="G39">
            <v>0.21008983</v>
          </cell>
          <cell r="H39">
            <v>375</v>
          </cell>
          <cell r="I39">
            <v>426</v>
          </cell>
        </row>
        <row r="40">
          <cell r="A40">
            <v>329</v>
          </cell>
          <cell r="B40" t="str">
            <v>四川太极温江店</v>
          </cell>
          <cell r="C40" t="str">
            <v>中西成药</v>
          </cell>
          <cell r="D40">
            <v>2085</v>
          </cell>
          <cell r="E40">
            <v>100369.81</v>
          </cell>
          <cell r="F40">
            <v>19865.242</v>
          </cell>
          <cell r="G40">
            <v>0.19792049</v>
          </cell>
          <cell r="H40">
            <v>1108</v>
          </cell>
          <cell r="I40">
            <v>847</v>
          </cell>
        </row>
        <row r="41">
          <cell r="A41">
            <v>337</v>
          </cell>
          <cell r="B41" t="str">
            <v>四川太极浆洗街药店</v>
          </cell>
          <cell r="C41" t="str">
            <v>中西成药</v>
          </cell>
          <cell r="D41">
            <v>2695</v>
          </cell>
          <cell r="E41">
            <v>812275</v>
          </cell>
          <cell r="F41">
            <v>158010.1522</v>
          </cell>
          <cell r="G41">
            <v>0.1945279</v>
          </cell>
          <cell r="H41">
            <v>6484</v>
          </cell>
          <cell r="I41">
            <v>1768</v>
          </cell>
        </row>
        <row r="42">
          <cell r="A42">
            <v>339</v>
          </cell>
          <cell r="B42" t="str">
            <v>四川太极沙河源药店</v>
          </cell>
          <cell r="C42" t="str">
            <v>中西成药</v>
          </cell>
          <cell r="D42">
            <v>2018</v>
          </cell>
          <cell r="E42">
            <v>122332.48</v>
          </cell>
          <cell r="F42">
            <v>33077.2603</v>
          </cell>
          <cell r="G42">
            <v>0.27038821</v>
          </cell>
          <cell r="H42">
            <v>1817</v>
          </cell>
          <cell r="I42">
            <v>1058</v>
          </cell>
        </row>
        <row r="43">
          <cell r="A43">
            <v>341</v>
          </cell>
          <cell r="B43" t="str">
            <v>四川太极邛崃中心药店</v>
          </cell>
          <cell r="C43" t="str">
            <v>中西成药</v>
          </cell>
          <cell r="D43">
            <v>2419</v>
          </cell>
          <cell r="E43">
            <v>481706.16</v>
          </cell>
          <cell r="F43">
            <v>108369.7942</v>
          </cell>
          <cell r="G43">
            <v>0.22497075</v>
          </cell>
          <cell r="H43">
            <v>4861</v>
          </cell>
          <cell r="I43">
            <v>1560</v>
          </cell>
        </row>
        <row r="44">
          <cell r="A44">
            <v>343</v>
          </cell>
          <cell r="B44" t="str">
            <v>四川太极光华药店</v>
          </cell>
          <cell r="C44" t="str">
            <v>中西成药</v>
          </cell>
          <cell r="D44">
            <v>2735</v>
          </cell>
          <cell r="E44">
            <v>391702.3</v>
          </cell>
          <cell r="F44">
            <v>84250.9352</v>
          </cell>
          <cell r="G44">
            <v>0.2150892</v>
          </cell>
          <cell r="H44">
            <v>4146</v>
          </cell>
          <cell r="I44">
            <v>1552</v>
          </cell>
        </row>
        <row r="45">
          <cell r="A45">
            <v>345</v>
          </cell>
          <cell r="B45" t="str">
            <v>四川太极交大药店</v>
          </cell>
          <cell r="C45" t="str">
            <v>中西成药</v>
          </cell>
          <cell r="D45">
            <v>162</v>
          </cell>
          <cell r="E45">
            <v>154327.81</v>
          </cell>
          <cell r="F45">
            <v>52695.4378</v>
          </cell>
          <cell r="G45">
            <v>0.34145134</v>
          </cell>
          <cell r="H45">
            <v>81</v>
          </cell>
          <cell r="I45">
            <v>67</v>
          </cell>
        </row>
        <row r="46">
          <cell r="A46">
            <v>347</v>
          </cell>
          <cell r="B46" t="str">
            <v>四川太极清江东路2药店</v>
          </cell>
          <cell r="C46" t="str">
            <v>中西成药</v>
          </cell>
          <cell r="D46">
            <v>2063</v>
          </cell>
          <cell r="E46">
            <v>126236.72</v>
          </cell>
          <cell r="F46">
            <v>34093.9646</v>
          </cell>
          <cell r="G46">
            <v>0.27007961</v>
          </cell>
          <cell r="H46">
            <v>2126</v>
          </cell>
          <cell r="I46">
            <v>1020</v>
          </cell>
        </row>
        <row r="47">
          <cell r="A47">
            <v>349</v>
          </cell>
          <cell r="B47" t="str">
            <v>四川太极人民中路店</v>
          </cell>
          <cell r="C47" t="str">
            <v>中西成药</v>
          </cell>
          <cell r="D47">
            <v>2200</v>
          </cell>
          <cell r="E47">
            <v>136200.61</v>
          </cell>
          <cell r="F47">
            <v>41349.2905</v>
          </cell>
          <cell r="G47">
            <v>0.30359108</v>
          </cell>
          <cell r="H47">
            <v>2304</v>
          </cell>
          <cell r="I47">
            <v>1069</v>
          </cell>
        </row>
        <row r="48">
          <cell r="A48">
            <v>351</v>
          </cell>
          <cell r="B48" t="str">
            <v>四川太极都江堰药店</v>
          </cell>
          <cell r="C48" t="str">
            <v>中西成药</v>
          </cell>
          <cell r="D48">
            <v>2177</v>
          </cell>
          <cell r="E48">
            <v>109281.86</v>
          </cell>
          <cell r="F48">
            <v>26097.4797</v>
          </cell>
          <cell r="G48">
            <v>0.23880889</v>
          </cell>
          <cell r="H48">
            <v>1194</v>
          </cell>
          <cell r="I48">
            <v>911</v>
          </cell>
        </row>
        <row r="49">
          <cell r="A49">
            <v>355</v>
          </cell>
          <cell r="B49" t="str">
            <v>四川太极双林路药店</v>
          </cell>
          <cell r="C49" t="str">
            <v>中西成药</v>
          </cell>
          <cell r="D49">
            <v>2271</v>
          </cell>
          <cell r="E49">
            <v>158426.55</v>
          </cell>
          <cell r="F49">
            <v>35612.1393</v>
          </cell>
          <cell r="G49">
            <v>0.22478643</v>
          </cell>
          <cell r="H49">
            <v>2528</v>
          </cell>
          <cell r="I49">
            <v>1225</v>
          </cell>
        </row>
        <row r="50">
          <cell r="A50">
            <v>357</v>
          </cell>
          <cell r="B50" t="str">
            <v>四川太极清江东路药店</v>
          </cell>
          <cell r="C50" t="str">
            <v>中西成药</v>
          </cell>
          <cell r="D50">
            <v>2301</v>
          </cell>
          <cell r="E50">
            <v>214162.52</v>
          </cell>
          <cell r="F50">
            <v>46035.7628</v>
          </cell>
          <cell r="G50">
            <v>0.21495714</v>
          </cell>
          <cell r="H50">
            <v>2115</v>
          </cell>
          <cell r="I50">
            <v>1142</v>
          </cell>
        </row>
        <row r="51">
          <cell r="A51">
            <v>359</v>
          </cell>
          <cell r="B51" t="str">
            <v>四川太极枣子巷药店</v>
          </cell>
          <cell r="C51" t="str">
            <v>中西成药</v>
          </cell>
          <cell r="D51">
            <v>2184</v>
          </cell>
          <cell r="E51">
            <v>143789.65</v>
          </cell>
          <cell r="F51">
            <v>38422.623</v>
          </cell>
          <cell r="G51">
            <v>0.26721411</v>
          </cell>
          <cell r="H51">
            <v>3354</v>
          </cell>
          <cell r="I51">
            <v>1221</v>
          </cell>
        </row>
        <row r="52">
          <cell r="A52">
            <v>361</v>
          </cell>
          <cell r="B52" t="str">
            <v>四川太极柳城正通东路药店</v>
          </cell>
          <cell r="C52" t="str">
            <v>中西成药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365</v>
          </cell>
          <cell r="B53" t="str">
            <v>四川太极光华村街药店</v>
          </cell>
          <cell r="C53" t="str">
            <v>中西成药</v>
          </cell>
          <cell r="D53">
            <v>2051</v>
          </cell>
          <cell r="E53">
            <v>225040.86</v>
          </cell>
          <cell r="F53">
            <v>54822.1403</v>
          </cell>
          <cell r="G53">
            <v>0.24360972</v>
          </cell>
          <cell r="H53">
            <v>2787</v>
          </cell>
          <cell r="I53">
            <v>1219</v>
          </cell>
        </row>
        <row r="54">
          <cell r="A54">
            <v>367</v>
          </cell>
          <cell r="B54" t="str">
            <v>四川太极金带街药店</v>
          </cell>
          <cell r="C54" t="str">
            <v>中西成药</v>
          </cell>
          <cell r="D54">
            <v>2234</v>
          </cell>
          <cell r="E54">
            <v>152503.73</v>
          </cell>
          <cell r="F54">
            <v>36146.0487</v>
          </cell>
          <cell r="G54">
            <v>0.23701747</v>
          </cell>
          <cell r="H54">
            <v>2379</v>
          </cell>
          <cell r="I54">
            <v>1144</v>
          </cell>
        </row>
        <row r="55">
          <cell r="A55">
            <v>371</v>
          </cell>
          <cell r="B55" t="str">
            <v>四川太极兴义镇万兴路药店</v>
          </cell>
          <cell r="C55" t="str">
            <v>中西成药</v>
          </cell>
          <cell r="D55">
            <v>1722</v>
          </cell>
          <cell r="E55">
            <v>79988.62</v>
          </cell>
          <cell r="F55">
            <v>23506.298</v>
          </cell>
          <cell r="G55">
            <v>0.29387053</v>
          </cell>
          <cell r="H55">
            <v>1651</v>
          </cell>
          <cell r="I55">
            <v>768</v>
          </cell>
        </row>
        <row r="56">
          <cell r="A56">
            <v>373</v>
          </cell>
          <cell r="B56" t="str">
            <v>四川太极通盈街药店</v>
          </cell>
          <cell r="C56" t="str">
            <v>中西成药</v>
          </cell>
          <cell r="D56">
            <v>2191</v>
          </cell>
          <cell r="E56">
            <v>228773.62</v>
          </cell>
          <cell r="F56">
            <v>60797.2568</v>
          </cell>
          <cell r="G56">
            <v>0.26575292</v>
          </cell>
          <cell r="H56">
            <v>3499</v>
          </cell>
          <cell r="I56">
            <v>1329</v>
          </cell>
        </row>
        <row r="57">
          <cell r="A57">
            <v>377</v>
          </cell>
          <cell r="B57" t="str">
            <v>四川太极新园大道药店</v>
          </cell>
          <cell r="C57" t="str">
            <v>中西成药</v>
          </cell>
          <cell r="D57">
            <v>2219</v>
          </cell>
          <cell r="E57">
            <v>211550.88</v>
          </cell>
          <cell r="F57">
            <v>57995.4235</v>
          </cell>
          <cell r="G57">
            <v>0.27414409</v>
          </cell>
          <cell r="H57">
            <v>3793</v>
          </cell>
          <cell r="I57">
            <v>1382</v>
          </cell>
        </row>
        <row r="58">
          <cell r="A58">
            <v>379</v>
          </cell>
          <cell r="B58" t="str">
            <v>四川太极土龙路药店</v>
          </cell>
          <cell r="C58" t="str">
            <v>中西成药</v>
          </cell>
          <cell r="D58">
            <v>2360</v>
          </cell>
          <cell r="E58">
            <v>189305.57</v>
          </cell>
          <cell r="F58">
            <v>39995.1766</v>
          </cell>
          <cell r="G58">
            <v>0.21127311</v>
          </cell>
          <cell r="H58">
            <v>3173</v>
          </cell>
          <cell r="I58">
            <v>1365</v>
          </cell>
        </row>
        <row r="59">
          <cell r="A59">
            <v>385</v>
          </cell>
          <cell r="B59" t="str">
            <v>四川太极五津西路药店</v>
          </cell>
          <cell r="C59" t="str">
            <v>中西成药</v>
          </cell>
          <cell r="D59">
            <v>2208</v>
          </cell>
          <cell r="E59">
            <v>265534.62</v>
          </cell>
          <cell r="F59">
            <v>55662.5678</v>
          </cell>
          <cell r="G59">
            <v>0.20962452</v>
          </cell>
          <cell r="H59">
            <v>3341</v>
          </cell>
          <cell r="I59">
            <v>1287</v>
          </cell>
        </row>
        <row r="60">
          <cell r="A60">
            <v>387</v>
          </cell>
          <cell r="B60" t="str">
            <v>四川太极新乐中街药店</v>
          </cell>
          <cell r="C60" t="str">
            <v>中西成药</v>
          </cell>
          <cell r="D60">
            <v>2026</v>
          </cell>
          <cell r="E60">
            <v>229180.54</v>
          </cell>
          <cell r="F60">
            <v>50718.6193</v>
          </cell>
          <cell r="G60">
            <v>0.22130421</v>
          </cell>
          <cell r="H60">
            <v>3508</v>
          </cell>
          <cell r="I60">
            <v>1227</v>
          </cell>
        </row>
        <row r="61">
          <cell r="A61">
            <v>389</v>
          </cell>
          <cell r="B61" t="str">
            <v>四川太极南湖路药店</v>
          </cell>
          <cell r="C61" t="str">
            <v>中西成药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391</v>
          </cell>
          <cell r="B62" t="str">
            <v>四川太极金丝街药店</v>
          </cell>
          <cell r="C62" t="str">
            <v>中西成药</v>
          </cell>
          <cell r="D62">
            <v>2278</v>
          </cell>
          <cell r="E62">
            <v>172384.29</v>
          </cell>
          <cell r="F62">
            <v>49878.2667</v>
          </cell>
          <cell r="G62">
            <v>0.28934346</v>
          </cell>
          <cell r="H62">
            <v>2591</v>
          </cell>
          <cell r="I62">
            <v>1129</v>
          </cell>
        </row>
        <row r="63">
          <cell r="A63">
            <v>399</v>
          </cell>
          <cell r="B63" t="str">
            <v>四川太极高新天久北巷药店</v>
          </cell>
          <cell r="C63" t="str">
            <v>中西成药</v>
          </cell>
          <cell r="D63">
            <v>2134</v>
          </cell>
          <cell r="E63">
            <v>182574.93</v>
          </cell>
          <cell r="F63">
            <v>50107.7378</v>
          </cell>
          <cell r="G63">
            <v>0.27445026</v>
          </cell>
          <cell r="H63">
            <v>2374</v>
          </cell>
          <cell r="I63">
            <v>1122</v>
          </cell>
        </row>
        <row r="64">
          <cell r="A64">
            <v>511</v>
          </cell>
          <cell r="B64" t="str">
            <v>四川太极成华杉板桥南一路店</v>
          </cell>
          <cell r="C64" t="str">
            <v>中西成药</v>
          </cell>
          <cell r="D64">
            <v>2247</v>
          </cell>
          <cell r="E64">
            <v>186060.54</v>
          </cell>
          <cell r="F64">
            <v>49197.7011</v>
          </cell>
          <cell r="G64">
            <v>0.26441771</v>
          </cell>
          <cell r="H64">
            <v>3305</v>
          </cell>
          <cell r="I64">
            <v>1276</v>
          </cell>
        </row>
        <row r="65">
          <cell r="A65">
            <v>512</v>
          </cell>
          <cell r="B65" t="str">
            <v>四川太极华阳正东中街店</v>
          </cell>
          <cell r="C65" t="str">
            <v>中西成药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513</v>
          </cell>
          <cell r="B66" t="str">
            <v>四川太极武侯区顺和街店</v>
          </cell>
          <cell r="C66" t="str">
            <v>中西成药</v>
          </cell>
          <cell r="D66">
            <v>2091</v>
          </cell>
          <cell r="E66">
            <v>207538.34</v>
          </cell>
          <cell r="F66">
            <v>57959.3389</v>
          </cell>
          <cell r="G66">
            <v>0.27927051</v>
          </cell>
          <cell r="H66">
            <v>2992</v>
          </cell>
          <cell r="I66">
            <v>1158</v>
          </cell>
        </row>
        <row r="67">
          <cell r="A67">
            <v>514</v>
          </cell>
          <cell r="B67" t="str">
            <v>四川太极新津邓双镇岷江店</v>
          </cell>
          <cell r="C67" t="str">
            <v>中西成药</v>
          </cell>
          <cell r="D67">
            <v>2297</v>
          </cell>
          <cell r="E67">
            <v>222336.32</v>
          </cell>
          <cell r="F67">
            <v>53032.4813</v>
          </cell>
          <cell r="G67">
            <v>0.2385237</v>
          </cell>
          <cell r="H67">
            <v>4122</v>
          </cell>
          <cell r="I67">
            <v>1392</v>
          </cell>
        </row>
        <row r="68">
          <cell r="A68">
            <v>515</v>
          </cell>
          <cell r="B68" t="str">
            <v>四川太极成华区崔家店路药店</v>
          </cell>
          <cell r="C68" t="str">
            <v>中西成药</v>
          </cell>
          <cell r="D68">
            <v>2265</v>
          </cell>
          <cell r="E68">
            <v>161032.05</v>
          </cell>
          <cell r="F68">
            <v>38970.9141</v>
          </cell>
          <cell r="G68">
            <v>0.24200719</v>
          </cell>
          <cell r="H68">
            <v>2982</v>
          </cell>
          <cell r="I68">
            <v>1210</v>
          </cell>
        </row>
        <row r="69">
          <cell r="A69">
            <v>516</v>
          </cell>
          <cell r="B69" t="str">
            <v>四川太极武侯大道双楠段店</v>
          </cell>
          <cell r="C69" t="str">
            <v>中西成药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>
            <v>517</v>
          </cell>
          <cell r="B70" t="str">
            <v>四川太极青羊区北东街店</v>
          </cell>
          <cell r="C70" t="str">
            <v>中西成药</v>
          </cell>
          <cell r="D70">
            <v>2160</v>
          </cell>
          <cell r="E70">
            <v>560256.84</v>
          </cell>
          <cell r="F70">
            <v>132426.7206</v>
          </cell>
          <cell r="G70">
            <v>0.23636788</v>
          </cell>
          <cell r="H70">
            <v>5750</v>
          </cell>
          <cell r="I70">
            <v>1374</v>
          </cell>
        </row>
        <row r="71">
          <cell r="A71">
            <v>52</v>
          </cell>
          <cell r="B71" t="str">
            <v>四川太极崇州中心店</v>
          </cell>
          <cell r="C71" t="str">
            <v>中西成药</v>
          </cell>
          <cell r="D71">
            <v>2129</v>
          </cell>
          <cell r="E71">
            <v>107434.55</v>
          </cell>
          <cell r="F71">
            <v>27139.9423</v>
          </cell>
          <cell r="G71">
            <v>0.25261838</v>
          </cell>
          <cell r="H71">
            <v>1755</v>
          </cell>
          <cell r="I71">
            <v>998</v>
          </cell>
        </row>
        <row r="72">
          <cell r="A72">
            <v>539</v>
          </cell>
          <cell r="B72" t="str">
            <v>四川太极大邑县晋原镇子龙路店</v>
          </cell>
          <cell r="C72" t="str">
            <v>中西成药</v>
          </cell>
          <cell r="D72">
            <v>2211</v>
          </cell>
          <cell r="E72">
            <v>147167.53</v>
          </cell>
          <cell r="F72">
            <v>34669.074</v>
          </cell>
          <cell r="G72">
            <v>0.23557556</v>
          </cell>
          <cell r="H72">
            <v>1805</v>
          </cell>
          <cell r="I72">
            <v>1051</v>
          </cell>
        </row>
        <row r="73">
          <cell r="A73">
            <v>54</v>
          </cell>
          <cell r="B73" t="str">
            <v>四川太极怀远店</v>
          </cell>
          <cell r="C73" t="str">
            <v>中西成药</v>
          </cell>
          <cell r="D73">
            <v>2004</v>
          </cell>
          <cell r="E73">
            <v>182377.91</v>
          </cell>
          <cell r="F73">
            <v>48578.4739</v>
          </cell>
          <cell r="G73">
            <v>0.26636161</v>
          </cell>
          <cell r="H73">
            <v>2753</v>
          </cell>
          <cell r="I73">
            <v>1059</v>
          </cell>
        </row>
        <row r="74">
          <cell r="A74">
            <v>541</v>
          </cell>
          <cell r="B74" t="str">
            <v>四川太极高新区府城大道西段店</v>
          </cell>
          <cell r="C74" t="str">
            <v>中西成药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545</v>
          </cell>
          <cell r="B75" t="str">
            <v>四川太极龙潭西路店</v>
          </cell>
          <cell r="C75" t="str">
            <v>中西成药</v>
          </cell>
          <cell r="D75">
            <v>2138</v>
          </cell>
          <cell r="E75">
            <v>70224.34</v>
          </cell>
          <cell r="F75">
            <v>18755.5986</v>
          </cell>
          <cell r="G75">
            <v>0.26708117</v>
          </cell>
          <cell r="H75">
            <v>1221</v>
          </cell>
          <cell r="I75">
            <v>780</v>
          </cell>
        </row>
        <row r="76">
          <cell r="A76">
            <v>546</v>
          </cell>
          <cell r="B76" t="str">
            <v>四川太极锦江区榕声路店</v>
          </cell>
          <cell r="C76" t="str">
            <v>中西成药</v>
          </cell>
          <cell r="D76">
            <v>2257</v>
          </cell>
          <cell r="E76">
            <v>219642.56</v>
          </cell>
          <cell r="F76">
            <v>64453.1701</v>
          </cell>
          <cell r="G76">
            <v>0.29344572</v>
          </cell>
          <cell r="H76">
            <v>3856</v>
          </cell>
          <cell r="I76">
            <v>1377</v>
          </cell>
        </row>
        <row r="77">
          <cell r="A77">
            <v>549</v>
          </cell>
          <cell r="B77" t="str">
            <v>四川太极大邑县晋源镇东壕沟段药店</v>
          </cell>
          <cell r="C77" t="str">
            <v>中西成药</v>
          </cell>
          <cell r="D77">
            <v>1992</v>
          </cell>
          <cell r="E77">
            <v>112320.74</v>
          </cell>
          <cell r="F77">
            <v>26467.8982</v>
          </cell>
          <cell r="G77">
            <v>0.23564569</v>
          </cell>
          <cell r="H77">
            <v>1765</v>
          </cell>
          <cell r="I77">
            <v>997</v>
          </cell>
        </row>
        <row r="78">
          <cell r="A78">
            <v>56</v>
          </cell>
          <cell r="B78" t="str">
            <v>四川太极三江店</v>
          </cell>
          <cell r="C78" t="str">
            <v>中西成药</v>
          </cell>
          <cell r="D78">
            <v>1979</v>
          </cell>
          <cell r="E78">
            <v>89038.03</v>
          </cell>
          <cell r="F78">
            <v>24437.522</v>
          </cell>
          <cell r="G78">
            <v>0.27446162</v>
          </cell>
          <cell r="H78">
            <v>1261</v>
          </cell>
          <cell r="I78">
            <v>830</v>
          </cell>
        </row>
        <row r="79">
          <cell r="A79">
            <v>570</v>
          </cell>
          <cell r="B79" t="str">
            <v>四川太极青羊区大石西路药店</v>
          </cell>
          <cell r="C79" t="str">
            <v>中西成药</v>
          </cell>
          <cell r="D79">
            <v>2068</v>
          </cell>
          <cell r="E79">
            <v>98394.87</v>
          </cell>
          <cell r="F79">
            <v>23141.9382</v>
          </cell>
          <cell r="G79">
            <v>0.23519456</v>
          </cell>
          <cell r="H79">
            <v>1870</v>
          </cell>
          <cell r="I79">
            <v>1025</v>
          </cell>
        </row>
        <row r="80">
          <cell r="A80">
            <v>571</v>
          </cell>
          <cell r="B80" t="str">
            <v>四川太极高新区民丰大道西段药店</v>
          </cell>
          <cell r="C80" t="str">
            <v>中西成药</v>
          </cell>
          <cell r="D80">
            <v>2095</v>
          </cell>
          <cell r="E80">
            <v>412235.48</v>
          </cell>
          <cell r="F80">
            <v>101667.9763</v>
          </cell>
          <cell r="G80">
            <v>0.24662597</v>
          </cell>
          <cell r="H80">
            <v>4916</v>
          </cell>
          <cell r="I80">
            <v>1369</v>
          </cell>
        </row>
        <row r="81">
          <cell r="A81">
            <v>572</v>
          </cell>
          <cell r="B81" t="str">
            <v>四川太极郫县郫筒镇东大街药店</v>
          </cell>
          <cell r="C81" t="str">
            <v>中西成药</v>
          </cell>
          <cell r="D81">
            <v>2301</v>
          </cell>
          <cell r="E81">
            <v>153112.82</v>
          </cell>
          <cell r="F81">
            <v>36499.6286</v>
          </cell>
          <cell r="G81">
            <v>0.23838388</v>
          </cell>
          <cell r="H81">
            <v>2273</v>
          </cell>
          <cell r="I81">
            <v>1208</v>
          </cell>
        </row>
        <row r="82">
          <cell r="A82">
            <v>573</v>
          </cell>
          <cell r="B82" t="str">
            <v>四川太极双流县西航港街道锦华路一段药店</v>
          </cell>
          <cell r="C82" t="str">
            <v>中西成药</v>
          </cell>
          <cell r="D82">
            <v>2148</v>
          </cell>
          <cell r="E82">
            <v>123633.94</v>
          </cell>
          <cell r="F82">
            <v>26625.9599</v>
          </cell>
          <cell r="G82">
            <v>0.21536125</v>
          </cell>
          <cell r="H82">
            <v>2387</v>
          </cell>
          <cell r="I82">
            <v>1092</v>
          </cell>
        </row>
        <row r="83">
          <cell r="A83">
            <v>577</v>
          </cell>
          <cell r="B83" t="str">
            <v>四川太极青羊区群和路药店</v>
          </cell>
          <cell r="C83" t="str">
            <v>中西成药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578</v>
          </cell>
          <cell r="B84" t="str">
            <v>四川太极成华区华油路药店</v>
          </cell>
          <cell r="C84" t="str">
            <v>中西成药</v>
          </cell>
          <cell r="D84">
            <v>2440</v>
          </cell>
          <cell r="E84">
            <v>197140.99</v>
          </cell>
          <cell r="F84">
            <v>56620.3898</v>
          </cell>
          <cell r="G84">
            <v>0.2872076</v>
          </cell>
          <cell r="H84">
            <v>3452</v>
          </cell>
          <cell r="I84">
            <v>1360</v>
          </cell>
        </row>
        <row r="85">
          <cell r="A85">
            <v>579</v>
          </cell>
          <cell r="B85" t="str">
            <v>四川太极大邑县晋源镇围城北路西段药店</v>
          </cell>
          <cell r="C85" t="str">
            <v>中西成药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581</v>
          </cell>
          <cell r="B86" t="str">
            <v>四川太极成华区二环路北四段药店（汇融名城）</v>
          </cell>
          <cell r="C86" t="str">
            <v>中西成药</v>
          </cell>
          <cell r="D86">
            <v>2325</v>
          </cell>
          <cell r="E86">
            <v>245423.4</v>
          </cell>
          <cell r="F86">
            <v>71384.0073</v>
          </cell>
          <cell r="G86">
            <v>0.29086064</v>
          </cell>
          <cell r="H86">
            <v>4470</v>
          </cell>
          <cell r="I86">
            <v>1375</v>
          </cell>
        </row>
        <row r="87">
          <cell r="A87">
            <v>582</v>
          </cell>
          <cell r="B87" t="str">
            <v>四川太极青羊区十二桥药店</v>
          </cell>
          <cell r="C87" t="str">
            <v>中西成药</v>
          </cell>
          <cell r="D87">
            <v>2632</v>
          </cell>
          <cell r="E87">
            <v>940376.48</v>
          </cell>
          <cell r="F87">
            <v>164381.5034</v>
          </cell>
          <cell r="G87">
            <v>0.17480393</v>
          </cell>
          <cell r="H87">
            <v>5579</v>
          </cell>
          <cell r="I87">
            <v>1713</v>
          </cell>
        </row>
        <row r="88">
          <cell r="A88">
            <v>584</v>
          </cell>
          <cell r="B88" t="str">
            <v>四川太极高新区中和街道柳荫街药店</v>
          </cell>
          <cell r="C88" t="str">
            <v>中西成药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585</v>
          </cell>
          <cell r="B89" t="str">
            <v>四川太极成华区羊子山西路药店（兴元华盛）</v>
          </cell>
          <cell r="C89" t="str">
            <v>中西成药</v>
          </cell>
          <cell r="D89">
            <v>2310</v>
          </cell>
          <cell r="E89">
            <v>245862.12</v>
          </cell>
          <cell r="F89">
            <v>62916.0492</v>
          </cell>
          <cell r="G89">
            <v>0.25589973</v>
          </cell>
          <cell r="H89">
            <v>4101</v>
          </cell>
          <cell r="I89">
            <v>1380</v>
          </cell>
        </row>
        <row r="90">
          <cell r="A90">
            <v>586</v>
          </cell>
          <cell r="B90" t="str">
            <v>四川太极邛崃市平乐镇台子街药店</v>
          </cell>
          <cell r="C90" t="str">
            <v>中西成药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>
            <v>587</v>
          </cell>
          <cell r="B91" t="str">
            <v>四川太极都江堰景中路店</v>
          </cell>
          <cell r="C91" t="str">
            <v>中西成药</v>
          </cell>
          <cell r="D91">
            <v>2048</v>
          </cell>
          <cell r="E91">
            <v>130979.51</v>
          </cell>
          <cell r="F91">
            <v>34436.5877</v>
          </cell>
          <cell r="G91">
            <v>0.26291584</v>
          </cell>
          <cell r="H91">
            <v>1763</v>
          </cell>
          <cell r="I91">
            <v>1009</v>
          </cell>
        </row>
        <row r="92">
          <cell r="A92">
            <v>588</v>
          </cell>
          <cell r="B92" t="str">
            <v>四川太极新津县正东街店</v>
          </cell>
          <cell r="C92" t="str">
            <v>中西成药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591</v>
          </cell>
          <cell r="B93" t="str">
            <v>四川太极邛崃市临邛镇长安大道药店</v>
          </cell>
          <cell r="C93" t="str">
            <v>中西成药</v>
          </cell>
          <cell r="D93">
            <v>1655</v>
          </cell>
          <cell r="E93">
            <v>101281.64</v>
          </cell>
          <cell r="F93">
            <v>28234.1569</v>
          </cell>
          <cell r="G93">
            <v>0.27876876</v>
          </cell>
          <cell r="H93">
            <v>1468</v>
          </cell>
          <cell r="I93">
            <v>820</v>
          </cell>
        </row>
        <row r="94">
          <cell r="A94">
            <v>594</v>
          </cell>
          <cell r="B94" t="str">
            <v>四川太极大邑县安仁镇千禧街药店</v>
          </cell>
          <cell r="C94" t="str">
            <v>中西成药</v>
          </cell>
          <cell r="D94">
            <v>2112</v>
          </cell>
          <cell r="E94">
            <v>104272.9</v>
          </cell>
          <cell r="F94">
            <v>26446.1451</v>
          </cell>
          <cell r="G94">
            <v>0.25362434</v>
          </cell>
          <cell r="H94">
            <v>1604</v>
          </cell>
          <cell r="I94">
            <v>1017</v>
          </cell>
        </row>
        <row r="95">
          <cell r="A95">
            <v>598</v>
          </cell>
          <cell r="B95" t="str">
            <v>四川太极锦江区水杉街药店</v>
          </cell>
          <cell r="C95" t="str">
            <v>中西成药</v>
          </cell>
          <cell r="D95">
            <v>2085</v>
          </cell>
          <cell r="E95">
            <v>149425.45</v>
          </cell>
          <cell r="F95">
            <v>43600.8299</v>
          </cell>
          <cell r="G95">
            <v>0.29178985</v>
          </cell>
          <cell r="H95">
            <v>2637</v>
          </cell>
          <cell r="I95">
            <v>1085</v>
          </cell>
        </row>
        <row r="96">
          <cell r="A96">
            <v>704</v>
          </cell>
          <cell r="B96" t="str">
            <v>四川太极都江堰奎光路中段药店</v>
          </cell>
          <cell r="C96" t="str">
            <v>中西成药</v>
          </cell>
          <cell r="D96">
            <v>2299</v>
          </cell>
          <cell r="E96">
            <v>97908.43</v>
          </cell>
          <cell r="F96">
            <v>23900.9881</v>
          </cell>
          <cell r="G96">
            <v>0.24411573</v>
          </cell>
          <cell r="H96">
            <v>1637</v>
          </cell>
          <cell r="I96">
            <v>1120</v>
          </cell>
        </row>
        <row r="97">
          <cell r="A97">
            <v>706</v>
          </cell>
          <cell r="B97" t="str">
            <v>四川太极都江堰幸福镇翔凤路药店</v>
          </cell>
          <cell r="C97" t="str">
            <v>中西成药</v>
          </cell>
          <cell r="D97">
            <v>2249</v>
          </cell>
          <cell r="E97">
            <v>81815.1</v>
          </cell>
          <cell r="F97">
            <v>24584.5232</v>
          </cell>
          <cell r="G97">
            <v>0.30048882</v>
          </cell>
          <cell r="H97">
            <v>1461</v>
          </cell>
          <cell r="I97">
            <v>996</v>
          </cell>
        </row>
        <row r="98">
          <cell r="A98">
            <v>707</v>
          </cell>
          <cell r="B98" t="str">
            <v>四川太极成华区万科路药店</v>
          </cell>
          <cell r="C98" t="str">
            <v>中西成药</v>
          </cell>
          <cell r="D98">
            <v>2149</v>
          </cell>
          <cell r="E98">
            <v>238702.53</v>
          </cell>
          <cell r="F98">
            <v>58773.7205</v>
          </cell>
          <cell r="G98">
            <v>0.24622161</v>
          </cell>
          <cell r="H98">
            <v>3651</v>
          </cell>
          <cell r="I98">
            <v>1271</v>
          </cell>
        </row>
        <row r="99">
          <cell r="A99">
            <v>709</v>
          </cell>
          <cell r="B99" t="str">
            <v>四川太极新都区马超东路店</v>
          </cell>
          <cell r="C99" t="str">
            <v>中西成药</v>
          </cell>
          <cell r="D99">
            <v>2241</v>
          </cell>
          <cell r="E99">
            <v>266426.03</v>
          </cell>
          <cell r="F99">
            <v>66222.4513</v>
          </cell>
          <cell r="G99">
            <v>0.24855849</v>
          </cell>
          <cell r="H99">
            <v>4377</v>
          </cell>
          <cell r="I99">
            <v>1468</v>
          </cell>
        </row>
        <row r="100">
          <cell r="A100">
            <v>710</v>
          </cell>
          <cell r="B100" t="str">
            <v>四川太极都江堰市蒲阳镇堰问道西路药店</v>
          </cell>
          <cell r="C100" t="str">
            <v>中西成药</v>
          </cell>
          <cell r="D100">
            <v>1856</v>
          </cell>
          <cell r="E100">
            <v>103398.13</v>
          </cell>
          <cell r="F100">
            <v>29960.4311</v>
          </cell>
          <cell r="G100">
            <v>0.28975796</v>
          </cell>
          <cell r="H100">
            <v>1914</v>
          </cell>
          <cell r="I100">
            <v>990</v>
          </cell>
        </row>
        <row r="101">
          <cell r="A101">
            <v>712</v>
          </cell>
          <cell r="B101" t="str">
            <v>四川太极成华区华泰路药店</v>
          </cell>
          <cell r="C101" t="str">
            <v>中西成药</v>
          </cell>
          <cell r="D101">
            <v>2333</v>
          </cell>
          <cell r="E101">
            <v>251127.84</v>
          </cell>
          <cell r="F101">
            <v>74526.8137</v>
          </cell>
          <cell r="G101">
            <v>0.29676843</v>
          </cell>
          <cell r="H101">
            <v>4166</v>
          </cell>
          <cell r="I101">
            <v>1335</v>
          </cell>
        </row>
        <row r="102">
          <cell r="A102">
            <v>713</v>
          </cell>
          <cell r="B102" t="str">
            <v>四川太极都江堰聚源镇药店</v>
          </cell>
          <cell r="C102" t="str">
            <v>中西成药</v>
          </cell>
          <cell r="D102">
            <v>1831</v>
          </cell>
          <cell r="E102">
            <v>74956.8</v>
          </cell>
          <cell r="F102">
            <v>16531.8738</v>
          </cell>
          <cell r="G102">
            <v>0.22055202</v>
          </cell>
          <cell r="H102">
            <v>904</v>
          </cell>
          <cell r="I102">
            <v>824</v>
          </cell>
        </row>
        <row r="103">
          <cell r="A103">
            <v>714</v>
          </cell>
          <cell r="B103" t="str">
            <v>四川太极武侯区燃灯寺东街药店</v>
          </cell>
          <cell r="C103" t="str">
            <v>中西成药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715</v>
          </cell>
          <cell r="B104" t="str">
            <v>四川太极都江堰灌口镇外北街药店</v>
          </cell>
          <cell r="C104" t="str">
            <v>中西成药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716</v>
          </cell>
          <cell r="B105" t="str">
            <v>四川太极大邑县沙渠镇方圆路药店</v>
          </cell>
          <cell r="C105" t="str">
            <v>中西成药</v>
          </cell>
          <cell r="D105">
            <v>2121</v>
          </cell>
          <cell r="E105">
            <v>152451.52</v>
          </cell>
          <cell r="F105">
            <v>44615.7179</v>
          </cell>
          <cell r="G105">
            <v>0.29265512</v>
          </cell>
          <cell r="H105">
            <v>2465</v>
          </cell>
          <cell r="I105">
            <v>1120</v>
          </cell>
        </row>
        <row r="106">
          <cell r="A106">
            <v>717</v>
          </cell>
          <cell r="B106" t="str">
            <v>四川太极大邑县晋原镇通达东路五段药店</v>
          </cell>
          <cell r="C106" t="str">
            <v>中西成药</v>
          </cell>
          <cell r="D106">
            <v>2061</v>
          </cell>
          <cell r="E106">
            <v>133854.4</v>
          </cell>
          <cell r="F106">
            <v>35278.3169</v>
          </cell>
          <cell r="G106">
            <v>0.26355739</v>
          </cell>
          <cell r="H106">
            <v>2169</v>
          </cell>
          <cell r="I106">
            <v>1137</v>
          </cell>
        </row>
        <row r="107">
          <cell r="A107">
            <v>718</v>
          </cell>
          <cell r="B107" t="str">
            <v>四川太极龙泉驿区龙泉街道驿生路药店</v>
          </cell>
          <cell r="C107" t="str">
            <v>中西成药</v>
          </cell>
          <cell r="D107">
            <v>62</v>
          </cell>
          <cell r="E107">
            <v>53395.58</v>
          </cell>
          <cell r="F107">
            <v>6118.461</v>
          </cell>
          <cell r="G107">
            <v>0.11458741</v>
          </cell>
          <cell r="H107">
            <v>974</v>
          </cell>
          <cell r="I107">
            <v>832</v>
          </cell>
        </row>
        <row r="108">
          <cell r="A108">
            <v>719</v>
          </cell>
          <cell r="B108" t="str">
            <v>四川太极大邑县晋原镇内蒙古大道药店</v>
          </cell>
          <cell r="C108" t="str">
            <v>中西成药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720</v>
          </cell>
          <cell r="B109" t="str">
            <v>四川太极大邑县新场镇文昌街药店</v>
          </cell>
          <cell r="C109" t="str">
            <v>中西成药</v>
          </cell>
          <cell r="D109">
            <v>1779</v>
          </cell>
          <cell r="E109">
            <v>102839.26</v>
          </cell>
          <cell r="F109">
            <v>25669.7282</v>
          </cell>
          <cell r="G109">
            <v>0.2496102</v>
          </cell>
          <cell r="H109">
            <v>1569</v>
          </cell>
          <cell r="I109">
            <v>948</v>
          </cell>
        </row>
        <row r="110">
          <cell r="A110">
            <v>721</v>
          </cell>
          <cell r="B110" t="str">
            <v>四川太极邛崃市临邛镇洪川小区药店</v>
          </cell>
          <cell r="C110" t="str">
            <v>中西成药</v>
          </cell>
          <cell r="D110">
            <v>2069</v>
          </cell>
          <cell r="E110">
            <v>141216.77</v>
          </cell>
          <cell r="F110">
            <v>42315.4929</v>
          </cell>
          <cell r="G110">
            <v>0.29964921</v>
          </cell>
          <cell r="H110">
            <v>2633</v>
          </cell>
          <cell r="I110">
            <v>1189</v>
          </cell>
        </row>
        <row r="111">
          <cell r="A111">
            <v>723</v>
          </cell>
          <cell r="B111" t="str">
            <v>四川太极锦江区柳翠路药店</v>
          </cell>
          <cell r="C111" t="str">
            <v>中西成药</v>
          </cell>
          <cell r="D111">
            <v>2077</v>
          </cell>
          <cell r="E111">
            <v>100115.23</v>
          </cell>
          <cell r="F111">
            <v>25575.976</v>
          </cell>
          <cell r="G111">
            <v>0.25546539</v>
          </cell>
          <cell r="H111">
            <v>2162</v>
          </cell>
          <cell r="I111">
            <v>1012</v>
          </cell>
        </row>
        <row r="112">
          <cell r="A112">
            <v>724</v>
          </cell>
          <cell r="B112" t="str">
            <v>四川太极锦江区观音桥街药店</v>
          </cell>
          <cell r="C112" t="str">
            <v>中西成药</v>
          </cell>
          <cell r="D112">
            <v>2181</v>
          </cell>
          <cell r="E112">
            <v>222667.81</v>
          </cell>
          <cell r="F112">
            <v>51747.8837</v>
          </cell>
          <cell r="G112">
            <v>0.23239948</v>
          </cell>
          <cell r="H112">
            <v>3878</v>
          </cell>
          <cell r="I112">
            <v>1365</v>
          </cell>
        </row>
        <row r="113">
          <cell r="A113">
            <v>726</v>
          </cell>
          <cell r="B113" t="str">
            <v>四川太极金牛区交大路第三药店</v>
          </cell>
          <cell r="C113" t="str">
            <v>中西成药</v>
          </cell>
          <cell r="D113">
            <v>2352</v>
          </cell>
          <cell r="E113">
            <v>172731.1</v>
          </cell>
          <cell r="F113">
            <v>42460.2548</v>
          </cell>
          <cell r="G113">
            <v>0.24581708</v>
          </cell>
          <cell r="H113">
            <v>2522</v>
          </cell>
          <cell r="I113">
            <v>1238</v>
          </cell>
        </row>
        <row r="114">
          <cell r="A114">
            <v>727</v>
          </cell>
          <cell r="B114" t="str">
            <v>四川太极金牛区黄苑东街药店</v>
          </cell>
          <cell r="C114" t="str">
            <v>中西成药</v>
          </cell>
          <cell r="D114">
            <v>2140</v>
          </cell>
          <cell r="E114">
            <v>120486.09</v>
          </cell>
          <cell r="F114">
            <v>31526.2009</v>
          </cell>
          <cell r="G114">
            <v>0.26165843</v>
          </cell>
          <cell r="H114">
            <v>1942</v>
          </cell>
          <cell r="I114">
            <v>972</v>
          </cell>
        </row>
        <row r="115">
          <cell r="A115">
            <v>730</v>
          </cell>
          <cell r="B115" t="str">
            <v>四川太极新都区新繁镇繁江北路药店</v>
          </cell>
          <cell r="C115" t="str">
            <v>中西成药</v>
          </cell>
          <cell r="D115">
            <v>1982</v>
          </cell>
          <cell r="E115">
            <v>242968.39</v>
          </cell>
          <cell r="F115">
            <v>60831.84</v>
          </cell>
          <cell r="G115">
            <v>0.25036936</v>
          </cell>
          <cell r="H115">
            <v>3486</v>
          </cell>
          <cell r="I115">
            <v>1219</v>
          </cell>
        </row>
        <row r="116">
          <cell r="A116">
            <v>732</v>
          </cell>
          <cell r="B116" t="str">
            <v>四川太极邛崃市羊安镇永康大道药店</v>
          </cell>
          <cell r="C116" t="str">
            <v>中西成药</v>
          </cell>
          <cell r="D116">
            <v>2148</v>
          </cell>
          <cell r="E116">
            <v>94338.13</v>
          </cell>
          <cell r="F116">
            <v>24539.5755</v>
          </cell>
          <cell r="G116">
            <v>0.26012362</v>
          </cell>
          <cell r="H116">
            <v>1448</v>
          </cell>
          <cell r="I116">
            <v>877</v>
          </cell>
        </row>
        <row r="117">
          <cell r="A117">
            <v>733</v>
          </cell>
          <cell r="B117" t="str">
            <v>四川太极双流区东升街道三强西路药店</v>
          </cell>
          <cell r="C117" t="str">
            <v>中西成药</v>
          </cell>
          <cell r="D117">
            <v>2164</v>
          </cell>
          <cell r="E117">
            <v>91812.2</v>
          </cell>
          <cell r="F117">
            <v>26643.0702</v>
          </cell>
          <cell r="G117">
            <v>0.29019096</v>
          </cell>
          <cell r="H117">
            <v>2005</v>
          </cell>
          <cell r="I117">
            <v>1016</v>
          </cell>
        </row>
        <row r="118">
          <cell r="A118">
            <v>734</v>
          </cell>
          <cell r="B118" t="str">
            <v>四川太极温江区柳城街道同兴东路药店</v>
          </cell>
          <cell r="C118" t="str">
            <v>中西成药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737</v>
          </cell>
          <cell r="B119" t="str">
            <v>四川太极高新区大源北街药店</v>
          </cell>
          <cell r="C119" t="str">
            <v>中西成药</v>
          </cell>
          <cell r="D119">
            <v>2297</v>
          </cell>
          <cell r="E119">
            <v>183668.82</v>
          </cell>
          <cell r="F119">
            <v>50040.1795</v>
          </cell>
          <cell r="G119">
            <v>0.27244787</v>
          </cell>
          <cell r="H119">
            <v>3277</v>
          </cell>
          <cell r="I119">
            <v>1306</v>
          </cell>
        </row>
        <row r="120">
          <cell r="A120">
            <v>738</v>
          </cell>
          <cell r="B120" t="str">
            <v>四川太极都江堰市蒲阳路药店</v>
          </cell>
          <cell r="C120" t="str">
            <v>中西成药</v>
          </cell>
          <cell r="D120">
            <v>2027</v>
          </cell>
          <cell r="E120">
            <v>64205.35</v>
          </cell>
          <cell r="F120">
            <v>14028.1262</v>
          </cell>
          <cell r="G120">
            <v>0.21848843</v>
          </cell>
          <cell r="H120">
            <v>872</v>
          </cell>
          <cell r="I120">
            <v>754</v>
          </cell>
        </row>
        <row r="121">
          <cell r="A121">
            <v>740</v>
          </cell>
          <cell r="B121" t="str">
            <v>四川太极成华区华康路药店</v>
          </cell>
          <cell r="C121" t="str">
            <v>中西成药</v>
          </cell>
          <cell r="D121">
            <v>1929</v>
          </cell>
          <cell r="E121">
            <v>103632.6</v>
          </cell>
          <cell r="F121">
            <v>31475.456</v>
          </cell>
          <cell r="G121">
            <v>0.30372157</v>
          </cell>
          <cell r="H121">
            <v>1790</v>
          </cell>
          <cell r="I121">
            <v>981</v>
          </cell>
        </row>
        <row r="122">
          <cell r="A122">
            <v>741</v>
          </cell>
          <cell r="B122" t="str">
            <v>四川太极成华区新怡路店</v>
          </cell>
          <cell r="C122" t="str">
            <v>中西成药</v>
          </cell>
          <cell r="D122">
            <v>1693</v>
          </cell>
          <cell r="E122">
            <v>68532.47</v>
          </cell>
          <cell r="F122">
            <v>13342.252</v>
          </cell>
          <cell r="G122">
            <v>0.19468512</v>
          </cell>
          <cell r="H122">
            <v>1079</v>
          </cell>
          <cell r="I122">
            <v>687</v>
          </cell>
        </row>
        <row r="123">
          <cell r="A123">
            <v>742</v>
          </cell>
          <cell r="B123" t="str">
            <v>四川太极锦江区庆云南街药店</v>
          </cell>
          <cell r="C123" t="str">
            <v>中西成药</v>
          </cell>
          <cell r="D123">
            <v>2063</v>
          </cell>
          <cell r="E123">
            <v>99250.28</v>
          </cell>
          <cell r="F123">
            <v>14786.0707</v>
          </cell>
          <cell r="G123">
            <v>0.14897762</v>
          </cell>
          <cell r="H123">
            <v>666</v>
          </cell>
          <cell r="I123">
            <v>491</v>
          </cell>
        </row>
        <row r="124">
          <cell r="A124">
            <v>743</v>
          </cell>
          <cell r="B124" t="str">
            <v>四川太极成华区万宇路药店</v>
          </cell>
          <cell r="C124" t="str">
            <v>中西成药</v>
          </cell>
          <cell r="D124">
            <v>2053</v>
          </cell>
          <cell r="E124">
            <v>120058.14</v>
          </cell>
          <cell r="F124">
            <v>29208.7342</v>
          </cell>
          <cell r="G124">
            <v>0.24328825</v>
          </cell>
          <cell r="H124">
            <v>2575</v>
          </cell>
          <cell r="I124">
            <v>1077</v>
          </cell>
        </row>
        <row r="125">
          <cell r="A125">
            <v>744</v>
          </cell>
          <cell r="B125" t="str">
            <v>四川太极武侯区科华街药店</v>
          </cell>
          <cell r="C125" t="str">
            <v>中西成药</v>
          </cell>
          <cell r="D125">
            <v>2240</v>
          </cell>
          <cell r="E125">
            <v>234645.07</v>
          </cell>
          <cell r="F125">
            <v>48647.6778</v>
          </cell>
          <cell r="G125">
            <v>0.20732453</v>
          </cell>
          <cell r="H125">
            <v>2984</v>
          </cell>
          <cell r="I125">
            <v>1289</v>
          </cell>
        </row>
        <row r="126">
          <cell r="A126">
            <v>745</v>
          </cell>
          <cell r="B126" t="str">
            <v>四川太极金牛区金沙路药店</v>
          </cell>
          <cell r="C126" t="str">
            <v>中西成药</v>
          </cell>
          <cell r="D126">
            <v>2218</v>
          </cell>
          <cell r="E126">
            <v>107150.99</v>
          </cell>
          <cell r="F126">
            <v>25357.1999</v>
          </cell>
          <cell r="G126">
            <v>0.23664924</v>
          </cell>
          <cell r="H126">
            <v>1729</v>
          </cell>
          <cell r="I126">
            <v>1015</v>
          </cell>
        </row>
        <row r="127">
          <cell r="A127">
            <v>746</v>
          </cell>
          <cell r="B127" t="str">
            <v>四川太极大邑县晋原镇内蒙古大道桃源药店</v>
          </cell>
          <cell r="C127" t="str">
            <v>中西成药</v>
          </cell>
          <cell r="D127">
            <v>2155</v>
          </cell>
          <cell r="E127">
            <v>215954.47</v>
          </cell>
          <cell r="F127">
            <v>58707.0673</v>
          </cell>
          <cell r="G127">
            <v>0.27184928</v>
          </cell>
          <cell r="H127">
            <v>3465</v>
          </cell>
          <cell r="I127">
            <v>1432</v>
          </cell>
        </row>
        <row r="128">
          <cell r="A128">
            <v>747</v>
          </cell>
          <cell r="B128" t="str">
            <v>四川太极郫县郫筒镇一环路东南段药店</v>
          </cell>
          <cell r="C128" t="str">
            <v>中西成药</v>
          </cell>
          <cell r="D128">
            <v>2373</v>
          </cell>
          <cell r="E128">
            <v>213399.31</v>
          </cell>
          <cell r="F128">
            <v>39770.3313</v>
          </cell>
          <cell r="G128">
            <v>0.18636579</v>
          </cell>
          <cell r="H128">
            <v>1821</v>
          </cell>
          <cell r="I128">
            <v>1080</v>
          </cell>
        </row>
        <row r="129">
          <cell r="A129">
            <v>748</v>
          </cell>
          <cell r="B129" t="str">
            <v>四川太极大邑县晋原镇东街药店</v>
          </cell>
          <cell r="C129" t="str">
            <v>中西成药</v>
          </cell>
          <cell r="D129">
            <v>2330</v>
          </cell>
          <cell r="E129">
            <v>144257.53</v>
          </cell>
          <cell r="F129">
            <v>38050.8</v>
          </cell>
          <cell r="G129">
            <v>0.26376994</v>
          </cell>
          <cell r="H129">
            <v>2032</v>
          </cell>
          <cell r="I129">
            <v>1152</v>
          </cell>
        </row>
        <row r="130">
          <cell r="A130">
            <v>750</v>
          </cell>
          <cell r="B130" t="str">
            <v>成都成汉太极大药房有限公司</v>
          </cell>
          <cell r="C130" t="str">
            <v>中西成药</v>
          </cell>
          <cell r="D130">
            <v>2470</v>
          </cell>
          <cell r="E130">
            <v>674906.2</v>
          </cell>
          <cell r="F130">
            <v>191159.296</v>
          </cell>
          <cell r="G130">
            <v>0.28323832</v>
          </cell>
          <cell r="H130">
            <v>8051</v>
          </cell>
          <cell r="I130">
            <v>1654</v>
          </cell>
        </row>
        <row r="131">
          <cell r="A131">
            <v>752</v>
          </cell>
          <cell r="B131" t="str">
            <v>四川太极大药房连锁有限公司武侯区聚萃街药店</v>
          </cell>
          <cell r="C131" t="str">
            <v>中西成药</v>
          </cell>
          <cell r="D131">
            <v>1870</v>
          </cell>
          <cell r="E131">
            <v>92721.65</v>
          </cell>
          <cell r="F131">
            <v>19037.0527</v>
          </cell>
          <cell r="G131">
            <v>0.205314</v>
          </cell>
          <cell r="H131">
            <v>1598</v>
          </cell>
          <cell r="I131">
            <v>876</v>
          </cell>
        </row>
        <row r="132">
          <cell r="A132">
            <v>753</v>
          </cell>
          <cell r="B132" t="str">
            <v>四川太极锦江区合欢树街药店</v>
          </cell>
          <cell r="C132" t="str">
            <v>中西成药</v>
          </cell>
          <cell r="D132">
            <v>2017</v>
          </cell>
          <cell r="E132">
            <v>75885.29</v>
          </cell>
          <cell r="F132">
            <v>18670.6863</v>
          </cell>
          <cell r="G132">
            <v>0.24603828</v>
          </cell>
          <cell r="H132">
            <v>1295</v>
          </cell>
          <cell r="I132">
            <v>747</v>
          </cell>
        </row>
        <row r="133">
          <cell r="A133">
            <v>754</v>
          </cell>
          <cell r="B133" t="str">
            <v>四川太极崇州市崇阳镇尚贤坊街药店</v>
          </cell>
          <cell r="C133" t="str">
            <v>中西成药</v>
          </cell>
          <cell r="D133">
            <v>2412</v>
          </cell>
          <cell r="E133">
            <v>216740.38</v>
          </cell>
          <cell r="F133">
            <v>54235.0153</v>
          </cell>
          <cell r="G133">
            <v>0.25023032</v>
          </cell>
          <cell r="H133">
            <v>2987</v>
          </cell>
          <cell r="I133">
            <v>1232</v>
          </cell>
        </row>
        <row r="134">
          <cell r="A134">
            <v>755</v>
          </cell>
          <cell r="B134" t="str">
            <v>四川太极温江区柳城街道鱼凫路药店</v>
          </cell>
          <cell r="C134" t="str">
            <v>中西成药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其它</v>
          </cell>
          <cell r="B135" t="str">
            <v>其它</v>
          </cell>
          <cell r="C135" t="str">
            <v>中西成药</v>
          </cell>
          <cell r="D135">
            <v>324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45"/>
  <sheetViews>
    <sheetView topLeftCell="F1" workbookViewId="0">
      <pane ySplit="2" topLeftCell="A3" activePane="bottomLeft" state="frozen"/>
      <selection/>
      <selection pane="bottomLeft" activeCell="Y10" sqref="Y10"/>
    </sheetView>
  </sheetViews>
  <sheetFormatPr defaultColWidth="9" defaultRowHeight="14.4"/>
  <cols>
    <col min="1" max="1" width="6.12962962962963" style="2" customWidth="1"/>
    <col min="2" max="2" width="8.22222222222222" style="1" customWidth="1"/>
    <col min="3" max="3" width="7.11111111111111" style="1" customWidth="1"/>
    <col min="4" max="4" width="7.88888888888889" style="1" customWidth="1"/>
    <col min="5" max="5" width="18.4444444444444" style="3" customWidth="1"/>
    <col min="6" max="6" width="9" style="1"/>
    <col min="7" max="7" width="5.77777777777778" style="1" customWidth="1"/>
    <col min="8" max="8" width="6.33333333333333" style="1" customWidth="1"/>
    <col min="9" max="9" width="6.55555555555556" style="1" customWidth="1"/>
    <col min="10" max="10" width="7.88888888888889" style="1" customWidth="1"/>
    <col min="11" max="11" width="6.77777777777778" style="1" customWidth="1"/>
    <col min="12" max="12" width="7.11111111111111" style="1" customWidth="1"/>
    <col min="13" max="13" width="7.55555555555556" style="1" customWidth="1"/>
    <col min="14" max="14" width="7.88888888888889" style="1" customWidth="1"/>
    <col min="15" max="15" width="7.33333333333333" style="1" customWidth="1"/>
    <col min="16" max="16" width="6.44444444444444" style="1" customWidth="1"/>
    <col min="17" max="17" width="6.22222222222222" style="1" customWidth="1"/>
    <col min="18" max="18" width="5" style="1" customWidth="1"/>
    <col min="19" max="19" width="5.77777777777778" style="1" customWidth="1"/>
    <col min="20" max="20" width="5" style="2" customWidth="1"/>
    <col min="21" max="21" width="4.77777777777778" style="2" customWidth="1"/>
    <col min="22" max="22" width="4.66666666666667" style="2" customWidth="1"/>
    <col min="23" max="23" width="5.22222222222222" style="2" customWidth="1"/>
    <col min="24" max="24" width="8.22222222222222" style="1" customWidth="1"/>
    <col min="25" max="25" width="40" style="2" customWidth="1"/>
    <col min="26" max="27" width="7.37037037037037" style="1" customWidth="1"/>
    <col min="28" max="28" width="9" style="1" customWidth="1"/>
    <col min="29" max="16384" width="9" style="1"/>
  </cols>
  <sheetData>
    <row r="1" ht="14" customHeight="1" spans="1:28">
      <c r="A1" s="4" t="s">
        <v>0</v>
      </c>
      <c r="B1" s="5" t="s">
        <v>1</v>
      </c>
      <c r="C1" s="4" t="s">
        <v>2</v>
      </c>
      <c r="D1" s="6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14"/>
      <c r="J1" s="7" t="s">
        <v>8</v>
      </c>
      <c r="K1" s="14"/>
      <c r="L1" s="15" t="s">
        <v>9</v>
      </c>
      <c r="M1" s="14"/>
      <c r="N1" s="4" t="s">
        <v>10</v>
      </c>
      <c r="O1" s="14"/>
      <c r="P1" s="4" t="s">
        <v>11</v>
      </c>
      <c r="Q1" s="8"/>
      <c r="R1" s="4" t="s">
        <v>12</v>
      </c>
      <c r="S1" s="8"/>
      <c r="T1" s="6" t="s">
        <v>13</v>
      </c>
      <c r="U1" s="6" t="s">
        <v>14</v>
      </c>
      <c r="V1" s="6" t="s">
        <v>15</v>
      </c>
      <c r="W1" s="17" t="s">
        <v>16</v>
      </c>
      <c r="X1" s="18" t="s">
        <v>17</v>
      </c>
      <c r="Y1" s="22" t="s">
        <v>18</v>
      </c>
      <c r="Z1" s="23" t="s">
        <v>19</v>
      </c>
      <c r="AA1" s="24" t="s">
        <v>20</v>
      </c>
      <c r="AB1" s="23" t="s">
        <v>21</v>
      </c>
    </row>
    <row r="2" ht="18" customHeight="1" spans="1:28">
      <c r="A2" s="8"/>
      <c r="B2" s="9"/>
      <c r="C2" s="8"/>
      <c r="D2" s="8"/>
      <c r="E2" s="8"/>
      <c r="F2" s="8"/>
      <c r="G2" s="4"/>
      <c r="H2" s="10" t="s">
        <v>22</v>
      </c>
      <c r="I2" s="10" t="s">
        <v>23</v>
      </c>
      <c r="J2" s="10" t="s">
        <v>22</v>
      </c>
      <c r="K2" s="10" t="s">
        <v>23</v>
      </c>
      <c r="L2" s="10" t="s">
        <v>22</v>
      </c>
      <c r="M2" s="10" t="s">
        <v>23</v>
      </c>
      <c r="N2" s="10" t="s">
        <v>22</v>
      </c>
      <c r="O2" s="10" t="s">
        <v>23</v>
      </c>
      <c r="P2" s="10" t="s">
        <v>22</v>
      </c>
      <c r="Q2" s="10" t="s">
        <v>23</v>
      </c>
      <c r="R2" s="10" t="s">
        <v>22</v>
      </c>
      <c r="S2" s="10" t="s">
        <v>23</v>
      </c>
      <c r="T2" s="19"/>
      <c r="U2" s="19"/>
      <c r="V2" s="19"/>
      <c r="W2" s="17"/>
      <c r="X2" s="20"/>
      <c r="Y2" s="8"/>
      <c r="Z2" s="25"/>
      <c r="AA2" s="25"/>
      <c r="AB2" s="25"/>
    </row>
    <row r="3" spans="1:28">
      <c r="A3" s="11">
        <v>1</v>
      </c>
      <c r="B3" s="11">
        <v>7107</v>
      </c>
      <c r="C3" s="12" t="s">
        <v>24</v>
      </c>
      <c r="D3" s="11">
        <v>307</v>
      </c>
      <c r="E3" s="11" t="s">
        <v>25</v>
      </c>
      <c r="F3" s="11" t="s">
        <v>26</v>
      </c>
      <c r="G3" s="11">
        <v>8</v>
      </c>
      <c r="H3" s="13">
        <v>17.665222</v>
      </c>
      <c r="I3" s="13">
        <v>17.612247</v>
      </c>
      <c r="J3" s="13">
        <v>3.46781522</v>
      </c>
      <c r="K3" s="13">
        <v>3.26412315000591</v>
      </c>
      <c r="L3" s="11">
        <v>1183</v>
      </c>
      <c r="M3" s="16">
        <v>1361</v>
      </c>
      <c r="N3" s="13">
        <v>149.325629754861</v>
      </c>
      <c r="O3" s="13">
        <v>129.4</v>
      </c>
      <c r="P3" s="16">
        <v>861</v>
      </c>
      <c r="Q3" s="16">
        <v>943</v>
      </c>
      <c r="R3" s="11">
        <v>31</v>
      </c>
      <c r="S3" s="11">
        <v>28</v>
      </c>
      <c r="T3" s="11">
        <v>-3</v>
      </c>
      <c r="U3" s="11">
        <v>6</v>
      </c>
      <c r="V3" s="11">
        <v>-76</v>
      </c>
      <c r="W3" s="11">
        <v>0</v>
      </c>
      <c r="X3" s="21">
        <v>0.0952380952380952</v>
      </c>
      <c r="Y3" s="157"/>
      <c r="Z3" s="27" t="s">
        <v>27</v>
      </c>
      <c r="AA3" s="27">
        <v>950</v>
      </c>
      <c r="AB3" s="28">
        <v>12809</v>
      </c>
    </row>
    <row r="4" spans="1:28">
      <c r="A4" s="11">
        <v>2</v>
      </c>
      <c r="B4" s="12">
        <v>5527</v>
      </c>
      <c r="C4" s="12" t="s">
        <v>28</v>
      </c>
      <c r="D4" s="11">
        <v>511</v>
      </c>
      <c r="E4" s="11" t="s">
        <v>29</v>
      </c>
      <c r="F4" s="11" t="s">
        <v>30</v>
      </c>
      <c r="G4" s="11">
        <v>9.1</v>
      </c>
      <c r="H4" s="13">
        <v>4.585435</v>
      </c>
      <c r="I4" s="13">
        <v>9.556042</v>
      </c>
      <c r="J4" s="13">
        <v>1.22995543</v>
      </c>
      <c r="K4" s="13">
        <v>2.92340011000219</v>
      </c>
      <c r="L4" s="11">
        <v>806</v>
      </c>
      <c r="M4" s="16">
        <v>1465</v>
      </c>
      <c r="N4" s="13">
        <v>56.891253101737</v>
      </c>
      <c r="O4" s="13">
        <v>65.2</v>
      </c>
      <c r="P4" s="16">
        <v>639</v>
      </c>
      <c r="Q4" s="16">
        <v>902</v>
      </c>
      <c r="R4" s="11">
        <v>28</v>
      </c>
      <c r="S4" s="11">
        <v>28</v>
      </c>
      <c r="T4" s="11">
        <v>0</v>
      </c>
      <c r="U4" s="11">
        <v>6</v>
      </c>
      <c r="V4" s="11">
        <v>-257</v>
      </c>
      <c r="W4" s="11">
        <v>0</v>
      </c>
      <c r="X4" s="21">
        <v>0.411580594679186</v>
      </c>
      <c r="Y4" s="26"/>
      <c r="Z4" s="27" t="s">
        <v>31</v>
      </c>
      <c r="AA4" s="27">
        <v>850</v>
      </c>
      <c r="AB4" s="28">
        <v>4103</v>
      </c>
    </row>
    <row r="5" spans="1:28">
      <c r="A5" s="11">
        <v>3</v>
      </c>
      <c r="B5" s="12">
        <v>5519</v>
      </c>
      <c r="C5" s="12" t="s">
        <v>32</v>
      </c>
      <c r="D5" s="11">
        <v>578</v>
      </c>
      <c r="E5" s="11" t="s">
        <v>33</v>
      </c>
      <c r="F5" s="11" t="s">
        <v>30</v>
      </c>
      <c r="G5" s="11">
        <v>9.3</v>
      </c>
      <c r="H5" s="13">
        <v>4.622053</v>
      </c>
      <c r="I5" s="13">
        <v>9.75781</v>
      </c>
      <c r="J5" s="13">
        <v>1.32714964</v>
      </c>
      <c r="K5" s="13">
        <v>3.01384761999535</v>
      </c>
      <c r="L5" s="11">
        <v>870</v>
      </c>
      <c r="M5" s="16">
        <v>1438</v>
      </c>
      <c r="N5" s="13">
        <v>53.1270459770115</v>
      </c>
      <c r="O5" s="13">
        <v>67.9</v>
      </c>
      <c r="P5" s="16">
        <v>684</v>
      </c>
      <c r="Q5" s="16">
        <v>886</v>
      </c>
      <c r="R5" s="11">
        <v>28</v>
      </c>
      <c r="S5" s="11">
        <v>29</v>
      </c>
      <c r="T5" s="11">
        <v>1</v>
      </c>
      <c r="U5" s="11">
        <v>6</v>
      </c>
      <c r="V5" s="11">
        <v>-196</v>
      </c>
      <c r="W5" s="11">
        <v>0</v>
      </c>
      <c r="X5" s="21">
        <v>0.295321637426901</v>
      </c>
      <c r="Y5" s="26"/>
      <c r="Z5" s="27" t="s">
        <v>31</v>
      </c>
      <c r="AA5" s="27">
        <v>850</v>
      </c>
      <c r="AB5" s="28">
        <v>4574</v>
      </c>
    </row>
    <row r="6" spans="1:28">
      <c r="A6" s="11">
        <v>4</v>
      </c>
      <c r="B6" s="12">
        <v>7583</v>
      </c>
      <c r="C6" s="12" t="s">
        <v>34</v>
      </c>
      <c r="D6" s="11">
        <v>343</v>
      </c>
      <c r="E6" s="11" t="s">
        <v>35</v>
      </c>
      <c r="F6" s="11" t="s">
        <v>36</v>
      </c>
      <c r="G6" s="11">
        <v>7.6</v>
      </c>
      <c r="H6" s="13">
        <v>14.098771</v>
      </c>
      <c r="I6" s="13">
        <v>14.341586</v>
      </c>
      <c r="J6" s="13">
        <v>3.89616073</v>
      </c>
      <c r="K6" s="13">
        <v>4.24370254000271</v>
      </c>
      <c r="L6" s="11">
        <v>1070</v>
      </c>
      <c r="M6" s="16">
        <v>1222</v>
      </c>
      <c r="N6" s="13">
        <v>131.764214953271</v>
      </c>
      <c r="O6" s="13">
        <v>117.4</v>
      </c>
      <c r="P6" s="16">
        <v>870</v>
      </c>
      <c r="Q6" s="16">
        <v>882</v>
      </c>
      <c r="R6" s="11">
        <v>31</v>
      </c>
      <c r="S6" s="11">
        <v>29</v>
      </c>
      <c r="T6" s="11">
        <v>-2</v>
      </c>
      <c r="U6" s="11">
        <v>6</v>
      </c>
      <c r="V6" s="11">
        <v>-6</v>
      </c>
      <c r="W6" s="11">
        <v>0</v>
      </c>
      <c r="X6" s="21">
        <v>0.0137931034482759</v>
      </c>
      <c r="Y6" s="26"/>
      <c r="Z6" s="27" t="s">
        <v>37</v>
      </c>
      <c r="AA6" s="27">
        <v>900</v>
      </c>
      <c r="AB6" s="28">
        <v>5086</v>
      </c>
    </row>
    <row r="7" spans="1:28">
      <c r="A7" s="11">
        <v>5</v>
      </c>
      <c r="B7" s="12">
        <v>4081</v>
      </c>
      <c r="C7" s="12" t="s">
        <v>38</v>
      </c>
      <c r="D7" s="11">
        <v>104533</v>
      </c>
      <c r="E7" s="11" t="s">
        <v>39</v>
      </c>
      <c r="F7" s="11" t="s">
        <v>40</v>
      </c>
      <c r="G7" s="11">
        <v>2.5</v>
      </c>
      <c r="H7" s="13">
        <v>5.721423</v>
      </c>
      <c r="I7" s="13">
        <v>6.00221</v>
      </c>
      <c r="J7" s="13">
        <v>1.46772209</v>
      </c>
      <c r="K7" s="13">
        <v>1.59004468000208</v>
      </c>
      <c r="L7" s="11">
        <v>1075</v>
      </c>
      <c r="M7" s="16">
        <v>1088</v>
      </c>
      <c r="N7" s="13">
        <v>53.2225395348837</v>
      </c>
      <c r="O7" s="13">
        <v>55.2</v>
      </c>
      <c r="P7" s="16">
        <v>845</v>
      </c>
      <c r="Q7" s="16">
        <v>879</v>
      </c>
      <c r="R7" s="11">
        <v>30</v>
      </c>
      <c r="S7" s="11">
        <v>26</v>
      </c>
      <c r="T7" s="11">
        <v>-4</v>
      </c>
      <c r="U7" s="11">
        <v>6</v>
      </c>
      <c r="V7" s="11">
        <v>-28</v>
      </c>
      <c r="W7" s="11">
        <v>0</v>
      </c>
      <c r="X7" s="21">
        <v>0.0402366863905325</v>
      </c>
      <c r="Y7" s="26"/>
      <c r="Z7" s="27" t="s">
        <v>41</v>
      </c>
      <c r="AA7" s="27">
        <v>750</v>
      </c>
      <c r="AB7" s="28">
        <v>2370</v>
      </c>
    </row>
    <row r="8" spans="1:28">
      <c r="A8" s="11">
        <v>6</v>
      </c>
      <c r="B8" s="12">
        <v>8075</v>
      </c>
      <c r="C8" s="12" t="s">
        <v>42</v>
      </c>
      <c r="D8" s="11">
        <v>373</v>
      </c>
      <c r="E8" s="11" t="s">
        <v>43</v>
      </c>
      <c r="F8" s="11" t="s">
        <v>30</v>
      </c>
      <c r="G8" s="11">
        <v>6.9</v>
      </c>
      <c r="H8" s="13">
        <v>7.991411</v>
      </c>
      <c r="I8" s="13">
        <v>11.956982</v>
      </c>
      <c r="J8" s="13">
        <v>2.2498267</v>
      </c>
      <c r="K8" s="13">
        <v>3.49000200999788</v>
      </c>
      <c r="L8" s="11">
        <v>1033</v>
      </c>
      <c r="M8" s="16">
        <v>1222</v>
      </c>
      <c r="N8" s="13">
        <v>77.3611907066796</v>
      </c>
      <c r="O8" s="13">
        <v>97.8</v>
      </c>
      <c r="P8" s="16">
        <v>765</v>
      </c>
      <c r="Q8" s="16">
        <v>878</v>
      </c>
      <c r="R8" s="11">
        <v>28</v>
      </c>
      <c r="S8" s="11">
        <v>28</v>
      </c>
      <c r="T8" s="11">
        <v>0</v>
      </c>
      <c r="U8" s="11">
        <v>6</v>
      </c>
      <c r="V8" s="11">
        <v>-107</v>
      </c>
      <c r="W8" s="11">
        <v>0</v>
      </c>
      <c r="X8" s="21">
        <v>0.147712418300654</v>
      </c>
      <c r="Y8" s="26"/>
      <c r="Z8" s="27" t="s">
        <v>31</v>
      </c>
      <c r="AA8" s="27">
        <v>850</v>
      </c>
      <c r="AB8" s="28">
        <v>4341</v>
      </c>
    </row>
    <row r="9" spans="1:28">
      <c r="A9" s="11">
        <v>7</v>
      </c>
      <c r="B9" s="12">
        <v>10930</v>
      </c>
      <c r="C9" s="12" t="s">
        <v>44</v>
      </c>
      <c r="D9" s="11">
        <v>724</v>
      </c>
      <c r="E9" s="11" t="s">
        <v>45</v>
      </c>
      <c r="F9" s="11" t="s">
        <v>46</v>
      </c>
      <c r="G9" s="11">
        <v>3</v>
      </c>
      <c r="H9" s="13">
        <v>6.905178</v>
      </c>
      <c r="I9" s="13">
        <v>8.564497</v>
      </c>
      <c r="J9" s="13">
        <v>1.61487384</v>
      </c>
      <c r="K9" s="13">
        <v>2.5210106299982</v>
      </c>
      <c r="L9" s="11">
        <v>1076</v>
      </c>
      <c r="M9" s="16">
        <v>1386</v>
      </c>
      <c r="N9" s="13">
        <v>64.1745167286245</v>
      </c>
      <c r="O9" s="13">
        <v>61.8</v>
      </c>
      <c r="P9" s="16">
        <v>763</v>
      </c>
      <c r="Q9" s="16">
        <v>873</v>
      </c>
      <c r="R9" s="11">
        <v>30</v>
      </c>
      <c r="S9" s="11">
        <v>26</v>
      </c>
      <c r="T9" s="11">
        <v>-4</v>
      </c>
      <c r="U9" s="11">
        <v>6</v>
      </c>
      <c r="V9" s="11">
        <v>-104</v>
      </c>
      <c r="W9" s="11">
        <v>0</v>
      </c>
      <c r="X9" s="21">
        <v>0.144167758846658</v>
      </c>
      <c r="Y9" s="26"/>
      <c r="Z9" s="27" t="s">
        <v>31</v>
      </c>
      <c r="AA9" s="27">
        <v>850</v>
      </c>
      <c r="AB9" s="28">
        <v>4510</v>
      </c>
    </row>
    <row r="10" spans="1:28">
      <c r="A10" s="11">
        <v>8</v>
      </c>
      <c r="B10" s="12">
        <v>10893</v>
      </c>
      <c r="C10" s="12" t="s">
        <v>47</v>
      </c>
      <c r="D10" s="11">
        <v>743</v>
      </c>
      <c r="E10" s="11" t="s">
        <v>48</v>
      </c>
      <c r="F10" s="11" t="s">
        <v>46</v>
      </c>
      <c r="G10" s="11">
        <v>2.6</v>
      </c>
      <c r="H10" s="13">
        <v>5.192892</v>
      </c>
      <c r="I10" s="13">
        <v>9.736478</v>
      </c>
      <c r="J10" s="13">
        <v>1.21822547</v>
      </c>
      <c r="K10" s="13">
        <v>2.99213907000222</v>
      </c>
      <c r="L10" s="11">
        <v>974</v>
      </c>
      <c r="M10" s="16">
        <v>1573</v>
      </c>
      <c r="N10" s="13">
        <v>53.315112936345</v>
      </c>
      <c r="O10" s="13">
        <v>61.9</v>
      </c>
      <c r="P10" s="16">
        <v>678</v>
      </c>
      <c r="Q10" s="16">
        <v>863</v>
      </c>
      <c r="R10" s="11">
        <v>28</v>
      </c>
      <c r="S10" s="11">
        <v>30</v>
      </c>
      <c r="T10" s="11">
        <v>2</v>
      </c>
      <c r="U10" s="11">
        <v>6</v>
      </c>
      <c r="V10" s="11">
        <v>-179</v>
      </c>
      <c r="W10" s="11">
        <v>0</v>
      </c>
      <c r="X10" s="21">
        <v>0.272861356932153</v>
      </c>
      <c r="Y10" s="26"/>
      <c r="Z10" s="27" t="s">
        <v>49</v>
      </c>
      <c r="AA10" s="27">
        <v>800</v>
      </c>
      <c r="AB10" s="28">
        <v>3422</v>
      </c>
    </row>
    <row r="11" spans="1:28">
      <c r="A11" s="11">
        <v>9</v>
      </c>
      <c r="B11" s="12">
        <v>6306</v>
      </c>
      <c r="C11" s="12" t="s">
        <v>50</v>
      </c>
      <c r="D11" s="11">
        <v>103199</v>
      </c>
      <c r="E11" s="11" t="s">
        <v>51</v>
      </c>
      <c r="F11" s="11" t="s">
        <v>36</v>
      </c>
      <c r="G11" s="11">
        <v>2.8</v>
      </c>
      <c r="H11" s="13">
        <v>5.735902</v>
      </c>
      <c r="I11" s="13">
        <v>7.076879</v>
      </c>
      <c r="J11" s="13">
        <v>1.97096515</v>
      </c>
      <c r="K11" s="13">
        <v>2.22051815999765</v>
      </c>
      <c r="L11" s="11">
        <v>1251</v>
      </c>
      <c r="M11" s="16">
        <v>1332</v>
      </c>
      <c r="N11" s="13">
        <v>45.8505355715428</v>
      </c>
      <c r="O11" s="13">
        <v>53.1</v>
      </c>
      <c r="P11" s="16">
        <v>845</v>
      </c>
      <c r="Q11" s="16">
        <v>861</v>
      </c>
      <c r="R11" s="11">
        <v>30</v>
      </c>
      <c r="S11" s="11">
        <v>26</v>
      </c>
      <c r="T11" s="11">
        <v>-4</v>
      </c>
      <c r="U11" s="11">
        <v>6</v>
      </c>
      <c r="V11" s="11">
        <v>-10</v>
      </c>
      <c r="W11" s="11">
        <v>0</v>
      </c>
      <c r="X11" s="21">
        <v>0.0189349112426036</v>
      </c>
      <c r="Y11" s="26"/>
      <c r="Z11" s="27" t="s">
        <v>31</v>
      </c>
      <c r="AA11" s="27">
        <v>850</v>
      </c>
      <c r="AB11" s="28">
        <v>4046</v>
      </c>
    </row>
    <row r="12" s="1" customFormat="1" spans="1:28">
      <c r="A12" s="11">
        <v>10</v>
      </c>
      <c r="B12" s="12">
        <v>9760</v>
      </c>
      <c r="C12" s="12" t="s">
        <v>52</v>
      </c>
      <c r="D12" s="11">
        <v>513</v>
      </c>
      <c r="E12" s="11" t="s">
        <v>53</v>
      </c>
      <c r="F12" s="11" t="s">
        <v>36</v>
      </c>
      <c r="G12" s="11">
        <v>18.8</v>
      </c>
      <c r="H12" s="13">
        <v>10.701497</v>
      </c>
      <c r="I12" s="13">
        <v>11.713641</v>
      </c>
      <c r="J12" s="13">
        <v>2.86112966</v>
      </c>
      <c r="K12" s="13">
        <v>3.41083571999979</v>
      </c>
      <c r="L12" s="11">
        <v>1271</v>
      </c>
      <c r="M12" s="16">
        <v>1317</v>
      </c>
      <c r="N12" s="13">
        <v>84.1974586939418</v>
      </c>
      <c r="O12" s="13">
        <v>88.9</v>
      </c>
      <c r="P12" s="16">
        <v>791</v>
      </c>
      <c r="Q12" s="16">
        <v>855</v>
      </c>
      <c r="R12" s="11">
        <v>30</v>
      </c>
      <c r="S12" s="11">
        <v>30</v>
      </c>
      <c r="T12" s="11">
        <v>0</v>
      </c>
      <c r="U12" s="11">
        <v>6</v>
      </c>
      <c r="V12" s="11">
        <v>-58</v>
      </c>
      <c r="W12" s="11">
        <v>0</v>
      </c>
      <c r="X12" s="21">
        <v>0.0809102402022756</v>
      </c>
      <c r="Y12" s="26"/>
      <c r="Z12" s="27" t="s">
        <v>49</v>
      </c>
      <c r="AA12" s="27">
        <v>800</v>
      </c>
      <c r="AB12" s="28">
        <v>3840</v>
      </c>
    </row>
    <row r="13" spans="1:28">
      <c r="A13" s="11">
        <v>11</v>
      </c>
      <c r="B13" s="12">
        <v>4117</v>
      </c>
      <c r="C13" s="12" t="s">
        <v>54</v>
      </c>
      <c r="D13" s="11">
        <v>102934</v>
      </c>
      <c r="E13" s="11" t="s">
        <v>55</v>
      </c>
      <c r="F13" s="11" t="s">
        <v>36</v>
      </c>
      <c r="G13" s="11">
        <v>13.5</v>
      </c>
      <c r="H13" s="13">
        <v>6.594</v>
      </c>
      <c r="I13" s="13">
        <v>10.530011</v>
      </c>
      <c r="J13" s="13">
        <v>1.50051026</v>
      </c>
      <c r="K13" s="13">
        <v>2.91790411000412</v>
      </c>
      <c r="L13" s="11">
        <v>840</v>
      </c>
      <c r="M13" s="16">
        <v>1214</v>
      </c>
      <c r="N13" s="13">
        <v>78.5</v>
      </c>
      <c r="O13" s="13">
        <v>86.7</v>
      </c>
      <c r="P13" s="16">
        <v>725</v>
      </c>
      <c r="Q13" s="16">
        <v>854</v>
      </c>
      <c r="R13" s="11">
        <v>27</v>
      </c>
      <c r="S13" s="11">
        <v>27</v>
      </c>
      <c r="T13" s="11">
        <v>0</v>
      </c>
      <c r="U13" s="11">
        <v>6</v>
      </c>
      <c r="V13" s="11">
        <v>-123</v>
      </c>
      <c r="W13" s="11">
        <v>0</v>
      </c>
      <c r="X13" s="21">
        <v>0.177931034482759</v>
      </c>
      <c r="Y13" s="26"/>
      <c r="Z13" s="27" t="s">
        <v>31</v>
      </c>
      <c r="AA13" s="27">
        <v>850</v>
      </c>
      <c r="AB13" s="28">
        <v>4725</v>
      </c>
    </row>
    <row r="14" s="1" customFormat="1" spans="1:28">
      <c r="A14" s="11">
        <v>12</v>
      </c>
      <c r="B14" s="12">
        <v>11109</v>
      </c>
      <c r="C14" s="12" t="s">
        <v>56</v>
      </c>
      <c r="D14" s="11">
        <v>737</v>
      </c>
      <c r="E14" s="11" t="s">
        <v>57</v>
      </c>
      <c r="F14" s="11" t="s">
        <v>46</v>
      </c>
      <c r="G14" s="11">
        <v>1.6</v>
      </c>
      <c r="H14" s="13">
        <v>6.92542</v>
      </c>
      <c r="I14" s="13">
        <v>10.552335</v>
      </c>
      <c r="J14" s="13">
        <v>2.11473406</v>
      </c>
      <c r="K14" s="13">
        <v>3.48817778000352</v>
      </c>
      <c r="L14" s="11">
        <v>1062</v>
      </c>
      <c r="M14" s="16">
        <v>1446</v>
      </c>
      <c r="N14" s="13">
        <v>65.2111111111111</v>
      </c>
      <c r="O14" s="13">
        <v>73</v>
      </c>
      <c r="P14" s="16">
        <v>763</v>
      </c>
      <c r="Q14" s="16">
        <v>851</v>
      </c>
      <c r="R14" s="11">
        <v>30</v>
      </c>
      <c r="S14" s="11">
        <v>28</v>
      </c>
      <c r="T14" s="11">
        <v>-2</v>
      </c>
      <c r="U14" s="11">
        <v>8</v>
      </c>
      <c r="V14" s="11">
        <v>-80</v>
      </c>
      <c r="W14" s="11">
        <v>0</v>
      </c>
      <c r="X14" s="21">
        <v>0.115334207077326</v>
      </c>
      <c r="Y14" s="26"/>
      <c r="Z14" s="27" t="s">
        <v>49</v>
      </c>
      <c r="AA14" s="27">
        <v>800</v>
      </c>
      <c r="AB14" s="28">
        <v>3984</v>
      </c>
    </row>
    <row r="15" spans="1:28">
      <c r="A15" s="11">
        <v>13</v>
      </c>
      <c r="B15" s="12">
        <v>990487</v>
      </c>
      <c r="C15" s="12" t="s">
        <v>58</v>
      </c>
      <c r="D15" s="11">
        <v>581</v>
      </c>
      <c r="E15" s="11" t="s">
        <v>59</v>
      </c>
      <c r="F15" s="11" t="s">
        <v>46</v>
      </c>
      <c r="G15" s="11">
        <v>3</v>
      </c>
      <c r="H15" s="13">
        <v>7.933794</v>
      </c>
      <c r="I15" s="13">
        <v>10.733866</v>
      </c>
      <c r="J15" s="13">
        <v>2.47838597</v>
      </c>
      <c r="K15" s="13">
        <v>3.73321925000128</v>
      </c>
      <c r="L15" s="11">
        <v>1360</v>
      </c>
      <c r="M15" s="16">
        <v>1783</v>
      </c>
      <c r="N15" s="13">
        <v>58.3367205882353</v>
      </c>
      <c r="O15" s="13">
        <v>60.2</v>
      </c>
      <c r="P15" s="16">
        <v>745</v>
      </c>
      <c r="Q15" s="16">
        <v>844</v>
      </c>
      <c r="R15" s="11">
        <v>30</v>
      </c>
      <c r="S15" s="11">
        <v>30</v>
      </c>
      <c r="T15" s="11">
        <v>0</v>
      </c>
      <c r="U15" s="11">
        <v>6</v>
      </c>
      <c r="V15" s="11">
        <v>-93</v>
      </c>
      <c r="W15" s="11">
        <v>0</v>
      </c>
      <c r="X15" s="21">
        <v>0.132885906040268</v>
      </c>
      <c r="Y15" s="26"/>
      <c r="Z15" s="27" t="s">
        <v>37</v>
      </c>
      <c r="AA15" s="27">
        <v>900</v>
      </c>
      <c r="AB15" s="28">
        <v>5895</v>
      </c>
    </row>
    <row r="16" spans="1:28">
      <c r="A16" s="11">
        <v>14</v>
      </c>
      <c r="B16" s="12">
        <v>6123</v>
      </c>
      <c r="C16" s="12" t="s">
        <v>60</v>
      </c>
      <c r="D16" s="11">
        <v>546</v>
      </c>
      <c r="E16" s="11" t="s">
        <v>61</v>
      </c>
      <c r="F16" s="11" t="s">
        <v>46</v>
      </c>
      <c r="G16" s="11">
        <v>8.7</v>
      </c>
      <c r="H16" s="13">
        <v>6.386269</v>
      </c>
      <c r="I16" s="13">
        <v>7.34644</v>
      </c>
      <c r="J16" s="13">
        <v>1.69906282</v>
      </c>
      <c r="K16" s="13">
        <v>2.32231804999939</v>
      </c>
      <c r="L16" s="11">
        <v>1155</v>
      </c>
      <c r="M16" s="16">
        <v>1259</v>
      </c>
      <c r="N16" s="13">
        <v>55.2923722943723</v>
      </c>
      <c r="O16" s="13">
        <v>58.4</v>
      </c>
      <c r="P16" s="16">
        <v>791</v>
      </c>
      <c r="Q16" s="16">
        <v>843</v>
      </c>
      <c r="R16" s="11">
        <v>30</v>
      </c>
      <c r="S16" s="11">
        <v>21</v>
      </c>
      <c r="T16" s="11">
        <v>-9</v>
      </c>
      <c r="U16" s="11">
        <v>6</v>
      </c>
      <c r="V16" s="11">
        <v>-46</v>
      </c>
      <c r="W16" s="11">
        <v>0</v>
      </c>
      <c r="X16" s="21">
        <v>0.0657395701643489</v>
      </c>
      <c r="Y16" s="26"/>
      <c r="Z16" s="27" t="s">
        <v>31</v>
      </c>
      <c r="AA16" s="27">
        <v>850</v>
      </c>
      <c r="AB16" s="28">
        <v>4779</v>
      </c>
    </row>
    <row r="17" spans="1:28">
      <c r="A17" s="11">
        <v>15</v>
      </c>
      <c r="B17" s="12">
        <v>9320</v>
      </c>
      <c r="C17" s="12" t="s">
        <v>62</v>
      </c>
      <c r="D17" s="11">
        <v>539</v>
      </c>
      <c r="E17" s="11" t="s">
        <v>63</v>
      </c>
      <c r="F17" s="11" t="s">
        <v>40</v>
      </c>
      <c r="G17" s="11">
        <v>5.6</v>
      </c>
      <c r="H17" s="13">
        <v>7.956474</v>
      </c>
      <c r="I17" s="13">
        <v>8.6499</v>
      </c>
      <c r="J17" s="13">
        <v>1.87576151</v>
      </c>
      <c r="K17" s="13">
        <v>2.40876627000046</v>
      </c>
      <c r="L17" s="11">
        <v>1020</v>
      </c>
      <c r="M17" s="16">
        <v>1217</v>
      </c>
      <c r="N17" s="13">
        <v>78.0046470588235</v>
      </c>
      <c r="O17" s="13">
        <v>71.1</v>
      </c>
      <c r="P17" s="16">
        <v>777</v>
      </c>
      <c r="Q17" s="16">
        <v>831</v>
      </c>
      <c r="R17" s="11">
        <v>30</v>
      </c>
      <c r="S17" s="11">
        <v>26</v>
      </c>
      <c r="T17" s="11">
        <v>-4</v>
      </c>
      <c r="U17" s="11">
        <v>6</v>
      </c>
      <c r="V17" s="11">
        <v>-48</v>
      </c>
      <c r="W17" s="11">
        <v>0</v>
      </c>
      <c r="X17" s="21">
        <v>0.0694980694980695</v>
      </c>
      <c r="Y17" s="26"/>
      <c r="Z17" s="27" t="s">
        <v>41</v>
      </c>
      <c r="AA17" s="27">
        <v>750</v>
      </c>
      <c r="AB17" s="28">
        <v>2602</v>
      </c>
    </row>
    <row r="18" s="1" customFormat="1" spans="1:28">
      <c r="A18" s="11">
        <v>16</v>
      </c>
      <c r="B18" s="12">
        <v>6303</v>
      </c>
      <c r="C18" s="12" t="s">
        <v>64</v>
      </c>
      <c r="D18" s="11">
        <v>585</v>
      </c>
      <c r="E18" s="11" t="s">
        <v>65</v>
      </c>
      <c r="F18" s="11" t="s">
        <v>36</v>
      </c>
      <c r="G18" s="11">
        <v>8.6</v>
      </c>
      <c r="H18" s="13">
        <v>6.235212</v>
      </c>
      <c r="I18" s="13">
        <v>8.659189</v>
      </c>
      <c r="J18" s="13">
        <v>1.56385979</v>
      </c>
      <c r="K18" s="13">
        <v>2.53804760000217</v>
      </c>
      <c r="L18" s="11">
        <v>952</v>
      </c>
      <c r="M18" s="16">
        <v>1428</v>
      </c>
      <c r="N18" s="13">
        <v>65.4959243697479</v>
      </c>
      <c r="O18" s="13">
        <v>60.6</v>
      </c>
      <c r="P18" s="16">
        <v>724</v>
      </c>
      <c r="Q18" s="16">
        <v>830</v>
      </c>
      <c r="R18" s="11">
        <v>26</v>
      </c>
      <c r="S18" s="11">
        <v>27</v>
      </c>
      <c r="T18" s="11">
        <v>1</v>
      </c>
      <c r="U18" s="11">
        <v>6</v>
      </c>
      <c r="V18" s="11">
        <v>-100</v>
      </c>
      <c r="W18" s="11">
        <v>0</v>
      </c>
      <c r="X18" s="21">
        <v>0.146408839779006</v>
      </c>
      <c r="Y18" s="26"/>
      <c r="Z18" s="27" t="s">
        <v>37</v>
      </c>
      <c r="AA18" s="27">
        <v>900</v>
      </c>
      <c r="AB18" s="28">
        <v>5372</v>
      </c>
    </row>
    <row r="19" spans="1:28">
      <c r="A19" s="11">
        <v>17</v>
      </c>
      <c r="B19" s="12">
        <v>8940</v>
      </c>
      <c r="C19" s="12" t="s">
        <v>66</v>
      </c>
      <c r="D19" s="11">
        <v>377</v>
      </c>
      <c r="E19" s="11" t="s">
        <v>67</v>
      </c>
      <c r="F19" s="11" t="s">
        <v>46</v>
      </c>
      <c r="G19" s="11">
        <v>5.6</v>
      </c>
      <c r="H19" s="13">
        <v>6.67608</v>
      </c>
      <c r="I19" s="13">
        <v>8.210946</v>
      </c>
      <c r="J19" s="13">
        <v>1.7609895</v>
      </c>
      <c r="K19" s="13">
        <v>2.5447797100006</v>
      </c>
      <c r="L19" s="11">
        <v>1036</v>
      </c>
      <c r="M19" s="16">
        <v>1289</v>
      </c>
      <c r="N19" s="13">
        <v>64.4409266409266</v>
      </c>
      <c r="O19" s="13">
        <v>63.7</v>
      </c>
      <c r="P19" s="16">
        <v>757</v>
      </c>
      <c r="Q19" s="16">
        <v>828</v>
      </c>
      <c r="R19" s="11">
        <v>29</v>
      </c>
      <c r="S19" s="11">
        <v>26</v>
      </c>
      <c r="T19" s="11">
        <v>-3</v>
      </c>
      <c r="U19" s="11">
        <v>6</v>
      </c>
      <c r="V19" s="11">
        <v>-65</v>
      </c>
      <c r="W19" s="11">
        <v>0</v>
      </c>
      <c r="X19" s="21">
        <v>0.0937912813738441</v>
      </c>
      <c r="Y19" s="26"/>
      <c r="Z19" s="27" t="s">
        <v>31</v>
      </c>
      <c r="AA19" s="27">
        <v>850</v>
      </c>
      <c r="AB19" s="28">
        <v>4582</v>
      </c>
    </row>
    <row r="20" spans="1:28">
      <c r="A20" s="11">
        <v>18</v>
      </c>
      <c r="B20" s="12">
        <v>11642</v>
      </c>
      <c r="C20" s="12" t="s">
        <v>68</v>
      </c>
      <c r="D20" s="11">
        <v>737</v>
      </c>
      <c r="E20" s="11" t="s">
        <v>57</v>
      </c>
      <c r="F20" s="11" t="s">
        <v>46</v>
      </c>
      <c r="G20" s="11">
        <v>1.7</v>
      </c>
      <c r="H20" s="13">
        <v>6.872913</v>
      </c>
      <c r="I20" s="13">
        <v>9.270638</v>
      </c>
      <c r="J20" s="13">
        <v>1.86356909</v>
      </c>
      <c r="K20" s="13">
        <v>2.77501180000067</v>
      </c>
      <c r="L20" s="11">
        <v>1087</v>
      </c>
      <c r="M20" s="16">
        <v>1210</v>
      </c>
      <c r="N20" s="13">
        <v>63.2282704691812</v>
      </c>
      <c r="O20" s="13">
        <v>76.6</v>
      </c>
      <c r="P20" s="16">
        <v>753</v>
      </c>
      <c r="Q20" s="16">
        <v>825</v>
      </c>
      <c r="R20" s="11">
        <v>30</v>
      </c>
      <c r="S20" s="11">
        <v>26</v>
      </c>
      <c r="T20" s="11">
        <v>-4</v>
      </c>
      <c r="U20" s="11">
        <v>8</v>
      </c>
      <c r="V20" s="11">
        <v>-64</v>
      </c>
      <c r="W20" s="11">
        <v>0</v>
      </c>
      <c r="X20" s="21">
        <v>0.0956175298804781</v>
      </c>
      <c r="Y20" s="26"/>
      <c r="Z20" s="27" t="s">
        <v>49</v>
      </c>
      <c r="AA20" s="27">
        <v>800</v>
      </c>
      <c r="AB20" s="28">
        <v>3984</v>
      </c>
    </row>
    <row r="21" spans="1:28">
      <c r="A21" s="11">
        <v>19</v>
      </c>
      <c r="B21" s="12">
        <v>5406</v>
      </c>
      <c r="C21" s="12" t="s">
        <v>69</v>
      </c>
      <c r="D21" s="11">
        <v>514</v>
      </c>
      <c r="E21" s="11" t="s">
        <v>70</v>
      </c>
      <c r="F21" s="11" t="s">
        <v>71</v>
      </c>
      <c r="G21" s="11">
        <v>9.3</v>
      </c>
      <c r="H21" s="13">
        <v>6.839524</v>
      </c>
      <c r="I21" s="13">
        <v>8.800851</v>
      </c>
      <c r="J21" s="13">
        <v>1.52376808</v>
      </c>
      <c r="K21" s="13">
        <v>2.46283094000018</v>
      </c>
      <c r="L21" s="11">
        <v>1103</v>
      </c>
      <c r="M21" s="16">
        <v>1261</v>
      </c>
      <c r="N21" s="13">
        <v>62.0083771532185</v>
      </c>
      <c r="O21" s="13">
        <v>69.8</v>
      </c>
      <c r="P21" s="16">
        <v>801</v>
      </c>
      <c r="Q21" s="16">
        <v>817</v>
      </c>
      <c r="R21" s="11">
        <v>30</v>
      </c>
      <c r="S21" s="11">
        <v>28</v>
      </c>
      <c r="T21" s="11">
        <v>-2</v>
      </c>
      <c r="U21" s="11">
        <v>6</v>
      </c>
      <c r="V21" s="11">
        <v>-10</v>
      </c>
      <c r="W21" s="11">
        <v>0</v>
      </c>
      <c r="X21" s="21">
        <v>0.0199750312109863</v>
      </c>
      <c r="Y21" s="26"/>
      <c r="Z21" s="27" t="s">
        <v>37</v>
      </c>
      <c r="AA21" s="27">
        <v>900</v>
      </c>
      <c r="AB21" s="28">
        <v>5141</v>
      </c>
    </row>
    <row r="22" spans="1:28">
      <c r="A22" s="11">
        <v>20</v>
      </c>
      <c r="B22" s="12">
        <v>7011</v>
      </c>
      <c r="C22" s="12" t="s">
        <v>72</v>
      </c>
      <c r="D22" s="11">
        <v>721</v>
      </c>
      <c r="E22" s="11" t="s">
        <v>73</v>
      </c>
      <c r="F22" s="11" t="s">
        <v>74</v>
      </c>
      <c r="G22" s="11">
        <v>8.1</v>
      </c>
      <c r="H22" s="13">
        <v>5.295307</v>
      </c>
      <c r="I22" s="13">
        <v>8.161673</v>
      </c>
      <c r="J22" s="13">
        <v>1.56121868</v>
      </c>
      <c r="K22" s="13">
        <v>2.65001261999917</v>
      </c>
      <c r="L22" s="11">
        <v>849</v>
      </c>
      <c r="M22" s="16">
        <v>1175</v>
      </c>
      <c r="N22" s="13">
        <v>62.3711071849234</v>
      </c>
      <c r="O22" s="13">
        <v>69.5</v>
      </c>
      <c r="P22" s="16">
        <v>667</v>
      </c>
      <c r="Q22" s="16">
        <v>816</v>
      </c>
      <c r="R22" s="11">
        <v>30</v>
      </c>
      <c r="S22" s="11">
        <v>28</v>
      </c>
      <c r="T22" s="11">
        <v>-2</v>
      </c>
      <c r="U22" s="11">
        <v>6</v>
      </c>
      <c r="V22" s="11">
        <v>-143</v>
      </c>
      <c r="W22" s="11">
        <v>0</v>
      </c>
      <c r="X22" s="21">
        <v>0.223388305847076</v>
      </c>
      <c r="Y22" s="26"/>
      <c r="Z22" s="27" t="s">
        <v>49</v>
      </c>
      <c r="AA22" s="27">
        <v>800</v>
      </c>
      <c r="AB22" s="28">
        <v>3576</v>
      </c>
    </row>
    <row r="23" spans="1:28">
      <c r="A23" s="11">
        <v>21</v>
      </c>
      <c r="B23" s="12">
        <v>5471</v>
      </c>
      <c r="C23" s="12" t="s">
        <v>75</v>
      </c>
      <c r="D23" s="11">
        <v>571</v>
      </c>
      <c r="E23" s="11" t="s">
        <v>76</v>
      </c>
      <c r="F23" s="11" t="s">
        <v>46</v>
      </c>
      <c r="G23" s="11">
        <v>9.2</v>
      </c>
      <c r="H23" s="13">
        <v>9.850533</v>
      </c>
      <c r="I23" s="13">
        <v>12.079896</v>
      </c>
      <c r="J23" s="13">
        <v>2.45939112</v>
      </c>
      <c r="K23" s="13">
        <v>3.53171158000333</v>
      </c>
      <c r="L23" s="11">
        <v>983</v>
      </c>
      <c r="M23" s="16">
        <v>1303</v>
      </c>
      <c r="N23" s="13">
        <v>100.208880976602</v>
      </c>
      <c r="O23" s="13">
        <v>92.7</v>
      </c>
      <c r="P23" s="16">
        <v>710</v>
      </c>
      <c r="Q23" s="16">
        <v>813</v>
      </c>
      <c r="R23" s="11">
        <v>26</v>
      </c>
      <c r="S23" s="11">
        <v>29</v>
      </c>
      <c r="T23" s="11">
        <v>3</v>
      </c>
      <c r="U23" s="11">
        <v>6</v>
      </c>
      <c r="V23" s="11">
        <v>-97</v>
      </c>
      <c r="W23" s="11">
        <v>0</v>
      </c>
      <c r="X23" s="21">
        <v>0.145070422535211</v>
      </c>
      <c r="Y23" s="26"/>
      <c r="Z23" s="27" t="s">
        <v>37</v>
      </c>
      <c r="AA23" s="27">
        <v>900</v>
      </c>
      <c r="AB23" s="28">
        <v>5224</v>
      </c>
    </row>
    <row r="24" spans="1:28">
      <c r="A24" s="11">
        <v>22</v>
      </c>
      <c r="B24" s="12">
        <v>7279</v>
      </c>
      <c r="C24" s="12" t="s">
        <v>77</v>
      </c>
      <c r="D24" s="11">
        <v>581</v>
      </c>
      <c r="E24" s="11" t="s">
        <v>59</v>
      </c>
      <c r="F24" s="11" t="s">
        <v>36</v>
      </c>
      <c r="G24" s="11">
        <v>7.8</v>
      </c>
      <c r="H24" s="13">
        <v>6.767832</v>
      </c>
      <c r="I24" s="13">
        <v>8.298288</v>
      </c>
      <c r="J24" s="13">
        <v>2.20529232</v>
      </c>
      <c r="K24" s="13">
        <v>2.57512353000361</v>
      </c>
      <c r="L24" s="11">
        <v>1121</v>
      </c>
      <c r="M24" s="16">
        <v>1278</v>
      </c>
      <c r="N24" s="13">
        <v>60.3731668153435</v>
      </c>
      <c r="O24" s="13">
        <v>64.9</v>
      </c>
      <c r="P24" s="16">
        <v>725</v>
      </c>
      <c r="Q24" s="16">
        <v>810</v>
      </c>
      <c r="R24" s="11">
        <v>29</v>
      </c>
      <c r="S24" s="11">
        <v>24</v>
      </c>
      <c r="T24" s="11">
        <v>-5</v>
      </c>
      <c r="U24" s="11">
        <v>6</v>
      </c>
      <c r="V24" s="11">
        <v>-79</v>
      </c>
      <c r="W24" s="11">
        <v>0</v>
      </c>
      <c r="X24" s="21">
        <v>0.117241379310345</v>
      </c>
      <c r="Y24" s="26"/>
      <c r="Z24" s="27" t="s">
        <v>37</v>
      </c>
      <c r="AA24" s="27">
        <v>900</v>
      </c>
      <c r="AB24" s="28">
        <v>5895</v>
      </c>
    </row>
    <row r="25" spans="1:28">
      <c r="A25" s="11">
        <v>23</v>
      </c>
      <c r="B25" s="12">
        <v>11504</v>
      </c>
      <c r="C25" s="12" t="s">
        <v>78</v>
      </c>
      <c r="D25" s="11">
        <v>745</v>
      </c>
      <c r="E25" s="11" t="s">
        <v>79</v>
      </c>
      <c r="F25" s="11" t="s">
        <v>36</v>
      </c>
      <c r="G25" s="11">
        <v>1.8</v>
      </c>
      <c r="H25" s="13">
        <v>4.070227</v>
      </c>
      <c r="I25" s="13">
        <v>9.407983</v>
      </c>
      <c r="J25" s="13">
        <v>0.905681</v>
      </c>
      <c r="K25" s="13">
        <v>2.46453260999835</v>
      </c>
      <c r="L25" s="11">
        <v>627</v>
      </c>
      <c r="M25" s="16">
        <v>1102</v>
      </c>
      <c r="N25" s="13">
        <v>64.9159011164274</v>
      </c>
      <c r="O25" s="13">
        <v>85.4</v>
      </c>
      <c r="P25" s="16">
        <v>577</v>
      </c>
      <c r="Q25" s="16">
        <v>809</v>
      </c>
      <c r="R25" s="11">
        <v>29</v>
      </c>
      <c r="S25" s="11">
        <v>29</v>
      </c>
      <c r="T25" s="11">
        <v>0</v>
      </c>
      <c r="U25" s="11">
        <v>8</v>
      </c>
      <c r="V25" s="11">
        <v>-224</v>
      </c>
      <c r="W25" s="11">
        <v>0</v>
      </c>
      <c r="X25" s="21">
        <v>0.40207972270364</v>
      </c>
      <c r="Y25" s="26"/>
      <c r="Z25" s="27" t="s">
        <v>41</v>
      </c>
      <c r="AA25" s="27">
        <v>750</v>
      </c>
      <c r="AB25" s="28">
        <v>2396</v>
      </c>
    </row>
    <row r="26" s="1" customFormat="1" spans="1:28">
      <c r="A26" s="11">
        <v>255</v>
      </c>
      <c r="B26" s="12">
        <v>11985</v>
      </c>
      <c r="C26" s="12" t="s">
        <v>80</v>
      </c>
      <c r="D26" s="11">
        <v>710</v>
      </c>
      <c r="E26" s="11" t="s">
        <v>81</v>
      </c>
      <c r="F26" s="11" t="s">
        <v>82</v>
      </c>
      <c r="G26" s="11">
        <v>1.2</v>
      </c>
      <c r="H26" s="13">
        <v>3.320288</v>
      </c>
      <c r="I26" s="13">
        <v>3.739077</v>
      </c>
      <c r="J26" s="13">
        <v>1.03358796</v>
      </c>
      <c r="K26" s="13">
        <v>1.11522520999827</v>
      </c>
      <c r="L26" s="11">
        <v>652</v>
      </c>
      <c r="M26" s="16">
        <v>684</v>
      </c>
      <c r="N26" s="13">
        <v>50.9246625766871</v>
      </c>
      <c r="O26" s="13">
        <v>54.7</v>
      </c>
      <c r="P26" s="16">
        <v>525</v>
      </c>
      <c r="Q26" s="16">
        <v>530</v>
      </c>
      <c r="R26" s="11">
        <v>27</v>
      </c>
      <c r="S26" s="11">
        <v>23</v>
      </c>
      <c r="T26" s="11">
        <v>-4</v>
      </c>
      <c r="U26" s="11">
        <v>8</v>
      </c>
      <c r="V26" s="11">
        <v>3</v>
      </c>
      <c r="W26" s="11">
        <v>0</v>
      </c>
      <c r="X26" s="21">
        <v>0.00952380952380952</v>
      </c>
      <c r="Y26" s="26" t="s">
        <v>83</v>
      </c>
      <c r="Z26" s="27" t="s">
        <v>41</v>
      </c>
      <c r="AA26" s="27">
        <v>750</v>
      </c>
      <c r="AB26" s="28">
        <v>2640</v>
      </c>
    </row>
    <row r="27" s="1" customFormat="1" spans="1:28">
      <c r="A27" s="11">
        <v>25</v>
      </c>
      <c r="B27" s="12">
        <v>11377</v>
      </c>
      <c r="C27" s="12" t="s">
        <v>84</v>
      </c>
      <c r="D27" s="11">
        <v>546</v>
      </c>
      <c r="E27" s="11" t="s">
        <v>61</v>
      </c>
      <c r="F27" s="11" t="s">
        <v>46</v>
      </c>
      <c r="G27" s="11">
        <v>1.9</v>
      </c>
      <c r="H27" s="13">
        <v>6.476557</v>
      </c>
      <c r="I27" s="13">
        <v>9.141161</v>
      </c>
      <c r="J27" s="13">
        <v>2.1238611</v>
      </c>
      <c r="K27" s="13">
        <v>2.97184522000361</v>
      </c>
      <c r="L27" s="11">
        <v>1130</v>
      </c>
      <c r="M27" s="16">
        <v>1428</v>
      </c>
      <c r="N27" s="13">
        <v>57.3146637168142</v>
      </c>
      <c r="O27" s="13">
        <v>64</v>
      </c>
      <c r="P27" s="16">
        <v>714</v>
      </c>
      <c r="Q27" s="16">
        <v>806</v>
      </c>
      <c r="R27" s="11">
        <v>27</v>
      </c>
      <c r="S27" s="11">
        <v>24</v>
      </c>
      <c r="T27" s="11">
        <v>-3</v>
      </c>
      <c r="U27" s="11">
        <v>8</v>
      </c>
      <c r="V27" s="11">
        <v>-84</v>
      </c>
      <c r="W27" s="11">
        <v>0</v>
      </c>
      <c r="X27" s="21">
        <v>0.128851540616246</v>
      </c>
      <c r="Y27" s="26"/>
      <c r="Z27" s="27" t="s">
        <v>31</v>
      </c>
      <c r="AA27" s="27">
        <v>850</v>
      </c>
      <c r="AB27" s="28">
        <v>4779</v>
      </c>
    </row>
    <row r="28" s="1" customFormat="1" spans="1:28">
      <c r="A28" s="11">
        <v>272</v>
      </c>
      <c r="B28" s="12">
        <v>11379</v>
      </c>
      <c r="C28" s="12" t="s">
        <v>85</v>
      </c>
      <c r="D28" s="11">
        <v>742</v>
      </c>
      <c r="E28" s="11" t="s">
        <v>86</v>
      </c>
      <c r="F28" s="11" t="s">
        <v>30</v>
      </c>
      <c r="G28" s="11">
        <v>1.9</v>
      </c>
      <c r="H28" s="13">
        <v>4.795603</v>
      </c>
      <c r="I28" s="13">
        <v>7.487155</v>
      </c>
      <c r="J28" s="13">
        <v>1.05355727</v>
      </c>
      <c r="K28" s="13">
        <v>1.32905425000173</v>
      </c>
      <c r="L28" s="11">
        <v>658</v>
      </c>
      <c r="M28" s="16">
        <v>696</v>
      </c>
      <c r="N28" s="13">
        <v>72.8815045592705</v>
      </c>
      <c r="O28" s="13">
        <v>107.6</v>
      </c>
      <c r="P28" s="16">
        <v>508</v>
      </c>
      <c r="Q28" s="16">
        <v>509</v>
      </c>
      <c r="R28" s="11">
        <v>26</v>
      </c>
      <c r="S28" s="11">
        <v>25</v>
      </c>
      <c r="T28" s="11">
        <v>-1</v>
      </c>
      <c r="U28" s="11">
        <v>8</v>
      </c>
      <c r="V28" s="11">
        <v>7</v>
      </c>
      <c r="W28" s="11">
        <v>0</v>
      </c>
      <c r="X28" s="21">
        <v>0.00196850393700787</v>
      </c>
      <c r="Y28" s="26" t="s">
        <v>83</v>
      </c>
      <c r="Z28" s="27" t="s">
        <v>87</v>
      </c>
      <c r="AA28" s="27">
        <v>700</v>
      </c>
      <c r="AB28" s="28">
        <v>1827</v>
      </c>
    </row>
    <row r="29" s="1" customFormat="1" spans="1:28">
      <c r="A29" s="11">
        <v>27</v>
      </c>
      <c r="B29" s="12">
        <v>5408</v>
      </c>
      <c r="C29" s="12" t="s">
        <v>88</v>
      </c>
      <c r="D29" s="11">
        <v>387</v>
      </c>
      <c r="E29" s="11" t="s">
        <v>89</v>
      </c>
      <c r="F29" s="11" t="s">
        <v>46</v>
      </c>
      <c r="G29" s="11">
        <v>9.2</v>
      </c>
      <c r="H29" s="13">
        <v>7.514886</v>
      </c>
      <c r="I29" s="13">
        <v>9.408959</v>
      </c>
      <c r="J29" s="13">
        <v>1.48663489</v>
      </c>
      <c r="K29" s="13">
        <v>2.4772807999967</v>
      </c>
      <c r="L29" s="11">
        <v>1033</v>
      </c>
      <c r="M29" s="16">
        <v>1259</v>
      </c>
      <c r="N29" s="13">
        <v>72.7481703775411</v>
      </c>
      <c r="O29" s="13">
        <v>74.7</v>
      </c>
      <c r="P29" s="16">
        <v>735</v>
      </c>
      <c r="Q29" s="16">
        <v>797</v>
      </c>
      <c r="R29" s="11">
        <v>30</v>
      </c>
      <c r="S29" s="11">
        <v>29</v>
      </c>
      <c r="T29" s="11">
        <v>-1</v>
      </c>
      <c r="U29" s="11">
        <v>6</v>
      </c>
      <c r="V29" s="11">
        <v>-56</v>
      </c>
      <c r="W29" s="11">
        <v>0</v>
      </c>
      <c r="X29" s="21">
        <v>0.0843537414965986</v>
      </c>
      <c r="Y29" s="26"/>
      <c r="Z29" s="27" t="s">
        <v>31</v>
      </c>
      <c r="AA29" s="27">
        <v>850</v>
      </c>
      <c r="AB29" s="28">
        <v>4099</v>
      </c>
    </row>
    <row r="30" spans="1:28">
      <c r="A30" s="11">
        <v>28</v>
      </c>
      <c r="B30" s="12">
        <v>6831</v>
      </c>
      <c r="C30" s="12" t="s">
        <v>90</v>
      </c>
      <c r="D30" s="11">
        <v>379</v>
      </c>
      <c r="E30" s="11" t="s">
        <v>91</v>
      </c>
      <c r="F30" s="11" t="s">
        <v>36</v>
      </c>
      <c r="G30" s="11">
        <v>8.2</v>
      </c>
      <c r="H30" s="13">
        <v>5.906366</v>
      </c>
      <c r="I30" s="13">
        <v>6.463152</v>
      </c>
      <c r="J30" s="13">
        <v>1.22475807</v>
      </c>
      <c r="K30" s="13">
        <v>1.60371781000006</v>
      </c>
      <c r="L30" s="11">
        <v>1036</v>
      </c>
      <c r="M30" s="16">
        <v>1203</v>
      </c>
      <c r="N30" s="13">
        <v>57.0112548262548</v>
      </c>
      <c r="O30" s="13">
        <v>53.7</v>
      </c>
      <c r="P30" s="16">
        <v>767</v>
      </c>
      <c r="Q30" s="16">
        <v>795</v>
      </c>
      <c r="R30" s="11">
        <v>28</v>
      </c>
      <c r="S30" s="11">
        <v>24</v>
      </c>
      <c r="T30" s="11">
        <v>-4</v>
      </c>
      <c r="U30" s="11">
        <v>6</v>
      </c>
      <c r="V30" s="11">
        <v>-22</v>
      </c>
      <c r="W30" s="11">
        <v>0</v>
      </c>
      <c r="X30" s="21">
        <v>0.0365058670143416</v>
      </c>
      <c r="Y30" s="26"/>
      <c r="Z30" s="27" t="s">
        <v>49</v>
      </c>
      <c r="AA30" s="27">
        <v>800</v>
      </c>
      <c r="AB30" s="28">
        <v>3800</v>
      </c>
    </row>
    <row r="31" spans="1:28">
      <c r="A31" s="11">
        <v>29</v>
      </c>
      <c r="B31" s="12">
        <v>6733</v>
      </c>
      <c r="C31" s="12" t="s">
        <v>92</v>
      </c>
      <c r="D31" s="11">
        <v>539</v>
      </c>
      <c r="E31" s="11" t="s">
        <v>63</v>
      </c>
      <c r="F31" s="11" t="s">
        <v>40</v>
      </c>
      <c r="G31" s="11">
        <v>8.3</v>
      </c>
      <c r="H31" s="13">
        <v>6.760279</v>
      </c>
      <c r="I31" s="13">
        <v>8.353521</v>
      </c>
      <c r="J31" s="13">
        <v>1.59114589</v>
      </c>
      <c r="K31" s="13">
        <v>2.19382001999617</v>
      </c>
      <c r="L31" s="11">
        <v>787</v>
      </c>
      <c r="M31" s="16">
        <v>1074</v>
      </c>
      <c r="N31" s="13">
        <v>85.8993519695044</v>
      </c>
      <c r="O31" s="13">
        <v>77.8</v>
      </c>
      <c r="P31" s="16">
        <v>655</v>
      </c>
      <c r="Q31" s="16">
        <v>788</v>
      </c>
      <c r="R31" s="11">
        <v>29</v>
      </c>
      <c r="S31" s="11">
        <v>29</v>
      </c>
      <c r="T31" s="11">
        <v>0</v>
      </c>
      <c r="U31" s="11">
        <v>6</v>
      </c>
      <c r="V31" s="11">
        <v>-127</v>
      </c>
      <c r="W31" s="11">
        <v>0</v>
      </c>
      <c r="X31" s="21">
        <v>0.203053435114504</v>
      </c>
      <c r="Y31" s="26"/>
      <c r="Z31" s="27" t="s">
        <v>41</v>
      </c>
      <c r="AA31" s="27">
        <v>750</v>
      </c>
      <c r="AB31" s="28">
        <v>2602</v>
      </c>
    </row>
    <row r="32" spans="1:28">
      <c r="A32" s="11">
        <v>157</v>
      </c>
      <c r="B32" s="12">
        <v>990467</v>
      </c>
      <c r="C32" s="12" t="s">
        <v>93</v>
      </c>
      <c r="D32" s="11">
        <v>355</v>
      </c>
      <c r="E32" s="11" t="s">
        <v>94</v>
      </c>
      <c r="F32" s="11" t="s">
        <v>82</v>
      </c>
      <c r="G32" s="11">
        <v>3</v>
      </c>
      <c r="H32" s="13">
        <v>4.153725</v>
      </c>
      <c r="I32" s="13">
        <v>4.533773</v>
      </c>
      <c r="J32" s="13">
        <v>0.9228061</v>
      </c>
      <c r="K32" s="13">
        <v>1.37207625000089</v>
      </c>
      <c r="L32" s="11">
        <v>685</v>
      </c>
      <c r="M32" s="16">
        <v>673</v>
      </c>
      <c r="N32" s="13">
        <v>60.6383211678832</v>
      </c>
      <c r="O32" s="13">
        <v>67.4</v>
      </c>
      <c r="P32" s="16">
        <v>618</v>
      </c>
      <c r="Q32" s="16">
        <v>624</v>
      </c>
      <c r="R32" s="11">
        <v>29</v>
      </c>
      <c r="S32" s="11">
        <v>24</v>
      </c>
      <c r="T32" s="11">
        <v>-5</v>
      </c>
      <c r="U32" s="11">
        <v>6</v>
      </c>
      <c r="V32" s="11">
        <v>0</v>
      </c>
      <c r="W32" s="11">
        <v>0</v>
      </c>
      <c r="X32" s="21">
        <v>0.00970873786407767</v>
      </c>
      <c r="Y32" s="26"/>
      <c r="Z32" s="27" t="s">
        <v>41</v>
      </c>
      <c r="AA32" s="27">
        <v>750</v>
      </c>
      <c r="AB32" s="28">
        <v>2967</v>
      </c>
    </row>
    <row r="33" spans="1:28">
      <c r="A33" s="11">
        <v>31</v>
      </c>
      <c r="B33" s="12">
        <v>4562</v>
      </c>
      <c r="C33" s="12" t="s">
        <v>95</v>
      </c>
      <c r="D33" s="11">
        <v>107658</v>
      </c>
      <c r="E33" s="11" t="s">
        <v>96</v>
      </c>
      <c r="F33" s="11" t="s">
        <v>36</v>
      </c>
      <c r="G33" s="11">
        <v>0.9</v>
      </c>
      <c r="H33" s="13">
        <v>3.088824</v>
      </c>
      <c r="I33" s="13">
        <v>6.293344</v>
      </c>
      <c r="J33" s="13">
        <v>0.77322495</v>
      </c>
      <c r="K33" s="13">
        <v>1.77639909000263</v>
      </c>
      <c r="L33" s="11">
        <v>667</v>
      </c>
      <c r="M33" s="16">
        <v>1060</v>
      </c>
      <c r="N33" s="13">
        <v>46.3092053973014</v>
      </c>
      <c r="O33" s="13">
        <v>59.4</v>
      </c>
      <c r="P33" s="16">
        <v>582</v>
      </c>
      <c r="Q33" s="16">
        <v>784</v>
      </c>
      <c r="R33" s="11">
        <v>26</v>
      </c>
      <c r="S33" s="11">
        <v>27</v>
      </c>
      <c r="T33" s="11">
        <v>1</v>
      </c>
      <c r="U33" s="11">
        <v>12</v>
      </c>
      <c r="V33" s="11">
        <v>-190</v>
      </c>
      <c r="W33" s="11">
        <v>0</v>
      </c>
      <c r="X33" s="21">
        <v>0.347079037800687</v>
      </c>
      <c r="Y33" s="26"/>
      <c r="Z33" s="27" t="s">
        <v>49</v>
      </c>
      <c r="AA33" s="27">
        <v>800</v>
      </c>
      <c r="AB33" s="28">
        <v>3553</v>
      </c>
    </row>
    <row r="34" spans="1:28">
      <c r="A34" s="11">
        <v>344</v>
      </c>
      <c r="B34" s="12">
        <v>11987</v>
      </c>
      <c r="C34" s="12" t="s">
        <v>97</v>
      </c>
      <c r="D34" s="11">
        <v>738</v>
      </c>
      <c r="E34" s="11" t="s">
        <v>98</v>
      </c>
      <c r="F34" s="11" t="s">
        <v>82</v>
      </c>
      <c r="G34" s="11">
        <v>1.2</v>
      </c>
      <c r="H34" s="13">
        <v>2.446747</v>
      </c>
      <c r="I34" s="13">
        <v>2.529084</v>
      </c>
      <c r="J34" s="13">
        <v>0.58047957</v>
      </c>
      <c r="K34" s="13">
        <v>0.864611499999765</v>
      </c>
      <c r="L34" s="11">
        <v>416</v>
      </c>
      <c r="M34" s="16">
        <v>435</v>
      </c>
      <c r="N34" s="13">
        <v>58.8160336538462</v>
      </c>
      <c r="O34" s="13">
        <v>58.1</v>
      </c>
      <c r="P34" s="16">
        <v>437</v>
      </c>
      <c r="Q34" s="16">
        <v>434</v>
      </c>
      <c r="R34" s="11">
        <v>25</v>
      </c>
      <c r="S34" s="11">
        <v>24</v>
      </c>
      <c r="T34" s="11">
        <v>-1</v>
      </c>
      <c r="U34" s="11">
        <v>8</v>
      </c>
      <c r="V34" s="11">
        <v>11</v>
      </c>
      <c r="W34" s="11">
        <v>0</v>
      </c>
      <c r="X34" s="21">
        <v>-0.0068649885583524</v>
      </c>
      <c r="Y34" s="26" t="s">
        <v>99</v>
      </c>
      <c r="Z34" s="27" t="s">
        <v>87</v>
      </c>
      <c r="AA34" s="27">
        <v>700</v>
      </c>
      <c r="AB34" s="28">
        <v>1127</v>
      </c>
    </row>
    <row r="35" spans="1:28">
      <c r="A35" s="11">
        <v>299</v>
      </c>
      <c r="B35" s="12">
        <v>10808</v>
      </c>
      <c r="C35" s="12" t="s">
        <v>100</v>
      </c>
      <c r="D35" s="11">
        <v>54</v>
      </c>
      <c r="E35" s="11" t="s">
        <v>101</v>
      </c>
      <c r="F35" s="11" t="s">
        <v>82</v>
      </c>
      <c r="G35" s="11">
        <v>3.5</v>
      </c>
      <c r="H35" s="13">
        <v>3.826096</v>
      </c>
      <c r="I35" s="13">
        <v>4.099763</v>
      </c>
      <c r="J35" s="13">
        <v>1.11400738</v>
      </c>
      <c r="K35" s="13">
        <v>1.30011670999826</v>
      </c>
      <c r="L35" s="11">
        <v>661</v>
      </c>
      <c r="M35" s="16">
        <v>672</v>
      </c>
      <c r="N35" s="13">
        <v>57.8834493192133</v>
      </c>
      <c r="O35" s="13">
        <v>61</v>
      </c>
      <c r="P35" s="16">
        <v>480</v>
      </c>
      <c r="Q35" s="16">
        <v>486</v>
      </c>
      <c r="R35" s="11">
        <v>26</v>
      </c>
      <c r="S35" s="11">
        <v>22</v>
      </c>
      <c r="T35" s="11">
        <v>-4</v>
      </c>
      <c r="U35" s="11">
        <v>6</v>
      </c>
      <c r="V35" s="11">
        <v>0</v>
      </c>
      <c r="W35" s="11">
        <v>0</v>
      </c>
      <c r="X35" s="21">
        <v>0.0125</v>
      </c>
      <c r="Y35" s="26"/>
      <c r="Z35" s="27" t="s">
        <v>31</v>
      </c>
      <c r="AA35" s="27">
        <v>850</v>
      </c>
      <c r="AB35" s="28">
        <v>4000</v>
      </c>
    </row>
    <row r="36" spans="1:28">
      <c r="A36" s="11">
        <v>34</v>
      </c>
      <c r="B36" s="12">
        <v>9563</v>
      </c>
      <c r="C36" s="12" t="s">
        <v>102</v>
      </c>
      <c r="D36" s="11">
        <v>307</v>
      </c>
      <c r="E36" s="11" t="s">
        <v>25</v>
      </c>
      <c r="F36" s="11" t="s">
        <v>26</v>
      </c>
      <c r="G36" s="11">
        <v>5.4</v>
      </c>
      <c r="H36" s="13">
        <v>12.022541</v>
      </c>
      <c r="I36" s="13">
        <v>11.19869</v>
      </c>
      <c r="J36" s="13">
        <v>2.48423653</v>
      </c>
      <c r="K36" s="13">
        <v>2.28025843000244</v>
      </c>
      <c r="L36" s="11">
        <v>889</v>
      </c>
      <c r="M36" s="16">
        <v>993</v>
      </c>
      <c r="N36" s="13">
        <v>135.236681664792</v>
      </c>
      <c r="O36" s="13">
        <v>112.8</v>
      </c>
      <c r="P36" s="16">
        <v>750</v>
      </c>
      <c r="Q36" s="16">
        <v>777</v>
      </c>
      <c r="R36" s="11">
        <v>30</v>
      </c>
      <c r="S36" s="11">
        <v>26</v>
      </c>
      <c r="T36" s="11">
        <v>-4</v>
      </c>
      <c r="U36" s="11">
        <v>6</v>
      </c>
      <c r="V36" s="11">
        <v>-21</v>
      </c>
      <c r="W36" s="11">
        <v>0</v>
      </c>
      <c r="X36" s="21">
        <v>0.036</v>
      </c>
      <c r="Y36" s="26"/>
      <c r="Z36" s="27" t="s">
        <v>27</v>
      </c>
      <c r="AA36" s="27">
        <v>950</v>
      </c>
      <c r="AB36" s="28">
        <v>12809</v>
      </c>
    </row>
    <row r="37" spans="1:28">
      <c r="A37" s="11">
        <v>256</v>
      </c>
      <c r="B37" s="12">
        <v>4246</v>
      </c>
      <c r="C37" s="12" t="s">
        <v>103</v>
      </c>
      <c r="D37" s="11">
        <v>391</v>
      </c>
      <c r="E37" s="11" t="s">
        <v>104</v>
      </c>
      <c r="F37" s="11" t="s">
        <v>30</v>
      </c>
      <c r="G37" s="11">
        <v>15.1</v>
      </c>
      <c r="H37" s="13">
        <v>6.245901</v>
      </c>
      <c r="I37" s="13">
        <v>7.556756</v>
      </c>
      <c r="J37" s="13">
        <v>1.848654</v>
      </c>
      <c r="K37" s="13">
        <v>2.46827043999973</v>
      </c>
      <c r="L37" s="11">
        <v>674</v>
      </c>
      <c r="M37" s="16">
        <v>747</v>
      </c>
      <c r="N37" s="13">
        <v>92.6691543026706</v>
      </c>
      <c r="O37" s="13">
        <v>101.2</v>
      </c>
      <c r="P37" s="16">
        <v>527</v>
      </c>
      <c r="Q37" s="16">
        <v>529</v>
      </c>
      <c r="R37" s="11">
        <v>29</v>
      </c>
      <c r="S37" s="11">
        <v>27</v>
      </c>
      <c r="T37" s="11">
        <v>-2</v>
      </c>
      <c r="U37" s="11">
        <v>6</v>
      </c>
      <c r="V37" s="11">
        <v>4</v>
      </c>
      <c r="W37" s="11">
        <v>0</v>
      </c>
      <c r="X37" s="21">
        <v>0.00379506641366224</v>
      </c>
      <c r="Y37" s="26" t="s">
        <v>83</v>
      </c>
      <c r="Z37" s="27" t="s">
        <v>49</v>
      </c>
      <c r="AA37" s="27">
        <v>800</v>
      </c>
      <c r="AB37" s="28">
        <v>3065</v>
      </c>
    </row>
    <row r="38" spans="1:28">
      <c r="A38" s="11">
        <v>36</v>
      </c>
      <c r="B38" s="12">
        <v>9140</v>
      </c>
      <c r="C38" s="12" t="s">
        <v>105</v>
      </c>
      <c r="D38" s="11">
        <v>578</v>
      </c>
      <c r="E38" s="11" t="s">
        <v>33</v>
      </c>
      <c r="F38" s="11" t="s">
        <v>30</v>
      </c>
      <c r="G38" s="11">
        <v>5.8</v>
      </c>
      <c r="H38" s="13">
        <v>4.577047</v>
      </c>
      <c r="I38" s="13">
        <v>6.529255</v>
      </c>
      <c r="J38" s="13">
        <v>1.24778085</v>
      </c>
      <c r="K38" s="13">
        <v>2.29651235000248</v>
      </c>
      <c r="L38" s="11">
        <v>753</v>
      </c>
      <c r="M38" s="16">
        <v>1067</v>
      </c>
      <c r="N38" s="13">
        <v>60.7841567065073</v>
      </c>
      <c r="O38" s="13">
        <v>61.2</v>
      </c>
      <c r="P38" s="16">
        <v>625</v>
      </c>
      <c r="Q38" s="16">
        <v>775</v>
      </c>
      <c r="R38" s="11">
        <v>27</v>
      </c>
      <c r="S38" s="11">
        <v>24</v>
      </c>
      <c r="T38" s="11">
        <v>-3</v>
      </c>
      <c r="U38" s="11">
        <v>6</v>
      </c>
      <c r="V38" s="11">
        <v>-144</v>
      </c>
      <c r="W38" s="11">
        <v>0</v>
      </c>
      <c r="X38" s="21">
        <v>0.24</v>
      </c>
      <c r="Y38" s="26"/>
      <c r="Z38" s="27" t="s">
        <v>31</v>
      </c>
      <c r="AA38" s="27">
        <v>850</v>
      </c>
      <c r="AB38" s="28">
        <v>4574</v>
      </c>
    </row>
    <row r="39" s="1" customFormat="1" spans="1:28">
      <c r="A39" s="11">
        <v>385</v>
      </c>
      <c r="B39" s="12">
        <v>11078</v>
      </c>
      <c r="C39" s="12" t="s">
        <v>106</v>
      </c>
      <c r="D39" s="11">
        <v>742</v>
      </c>
      <c r="E39" s="11" t="s">
        <v>86</v>
      </c>
      <c r="F39" s="11" t="s">
        <v>30</v>
      </c>
      <c r="G39" s="11">
        <v>2.6</v>
      </c>
      <c r="H39" s="13">
        <v>3.526177</v>
      </c>
      <c r="I39" s="13">
        <v>5.936927</v>
      </c>
      <c r="J39" s="13">
        <v>0.88799299</v>
      </c>
      <c r="K39" s="13">
        <v>1.11192342000173</v>
      </c>
      <c r="L39" s="11">
        <v>364</v>
      </c>
      <c r="M39" s="16">
        <v>412</v>
      </c>
      <c r="N39" s="13">
        <v>96.8729945054945</v>
      </c>
      <c r="O39" s="13">
        <v>144.1</v>
      </c>
      <c r="P39" s="16">
        <v>353</v>
      </c>
      <c r="Q39" s="16">
        <v>354</v>
      </c>
      <c r="R39" s="11">
        <v>27</v>
      </c>
      <c r="S39" s="11">
        <v>29</v>
      </c>
      <c r="T39" s="11">
        <v>2</v>
      </c>
      <c r="U39" s="11">
        <v>6</v>
      </c>
      <c r="V39" s="11">
        <v>5</v>
      </c>
      <c r="W39" s="11">
        <v>36</v>
      </c>
      <c r="X39" s="21">
        <v>0.0028328611898017</v>
      </c>
      <c r="Y39" s="26"/>
      <c r="Z39" s="27" t="s">
        <v>87</v>
      </c>
      <c r="AA39" s="27">
        <v>700</v>
      </c>
      <c r="AB39" s="28">
        <v>1827</v>
      </c>
    </row>
    <row r="40" s="1" customFormat="1" spans="1:28">
      <c r="A40" s="11">
        <v>38</v>
      </c>
      <c r="B40" s="12">
        <v>12136</v>
      </c>
      <c r="C40" s="12" t="s">
        <v>107</v>
      </c>
      <c r="D40" s="11">
        <v>104533</v>
      </c>
      <c r="E40" s="11" t="s">
        <v>39</v>
      </c>
      <c r="F40" s="11" t="s">
        <v>40</v>
      </c>
      <c r="G40" s="11">
        <v>0.9</v>
      </c>
      <c r="H40" s="13">
        <v>4.54471</v>
      </c>
      <c r="I40" s="13">
        <v>6.117621</v>
      </c>
      <c r="J40" s="13">
        <v>1.23232436</v>
      </c>
      <c r="K40" s="13">
        <v>1.78211545000269</v>
      </c>
      <c r="L40" s="11">
        <v>929</v>
      </c>
      <c r="M40" s="16">
        <v>996</v>
      </c>
      <c r="N40" s="13">
        <v>48.9204520990312</v>
      </c>
      <c r="O40" s="13">
        <v>61.4</v>
      </c>
      <c r="P40" s="16">
        <v>738</v>
      </c>
      <c r="Q40" s="16">
        <v>774</v>
      </c>
      <c r="R40" s="11">
        <v>29</v>
      </c>
      <c r="S40" s="11">
        <v>26</v>
      </c>
      <c r="T40" s="11">
        <v>-3</v>
      </c>
      <c r="U40" s="11">
        <v>12</v>
      </c>
      <c r="V40" s="11">
        <v>-24</v>
      </c>
      <c r="W40" s="11">
        <v>0</v>
      </c>
      <c r="X40" s="21">
        <v>0.0487804878048781</v>
      </c>
      <c r="Y40" s="26"/>
      <c r="Z40" s="27" t="s">
        <v>41</v>
      </c>
      <c r="AA40" s="27">
        <v>750</v>
      </c>
      <c r="AB40" s="28">
        <v>2370</v>
      </c>
    </row>
    <row r="41" spans="1:28">
      <c r="A41" s="11">
        <v>430</v>
      </c>
      <c r="B41" s="12">
        <v>8022</v>
      </c>
      <c r="C41" s="12" t="s">
        <v>108</v>
      </c>
      <c r="D41" s="11">
        <v>307</v>
      </c>
      <c r="E41" s="11" t="s">
        <v>25</v>
      </c>
      <c r="F41" s="11" t="s">
        <v>26</v>
      </c>
      <c r="G41" s="11">
        <v>7</v>
      </c>
      <c r="H41" s="13">
        <v>0.211542</v>
      </c>
      <c r="I41" s="13">
        <v>0.155358</v>
      </c>
      <c r="J41" s="13">
        <v>0.04580048</v>
      </c>
      <c r="K41" s="13">
        <v>0.036428080000014</v>
      </c>
      <c r="L41" s="11">
        <v>47</v>
      </c>
      <c r="M41" s="16">
        <v>51</v>
      </c>
      <c r="N41" s="13">
        <v>45.0089361702128</v>
      </c>
      <c r="O41" s="13">
        <v>30.5</v>
      </c>
      <c r="P41" s="16">
        <v>58</v>
      </c>
      <c r="Q41" s="16">
        <v>59</v>
      </c>
      <c r="R41" s="11">
        <v>19</v>
      </c>
      <c r="S41" s="11">
        <v>16</v>
      </c>
      <c r="T41" s="11">
        <v>-3</v>
      </c>
      <c r="U41" s="11">
        <v>6</v>
      </c>
      <c r="V41" s="11">
        <v>5</v>
      </c>
      <c r="W41" s="11">
        <v>0</v>
      </c>
      <c r="X41" s="21">
        <v>0.0172413793103448</v>
      </c>
      <c r="Y41" s="26" t="s">
        <v>109</v>
      </c>
      <c r="Z41" s="27" t="s">
        <v>27</v>
      </c>
      <c r="AA41" s="27">
        <v>950</v>
      </c>
      <c r="AB41" s="28">
        <v>12809</v>
      </c>
    </row>
    <row r="42" spans="1:28">
      <c r="A42" s="11">
        <v>40</v>
      </c>
      <c r="B42" s="12">
        <v>6454</v>
      </c>
      <c r="C42" s="12" t="s">
        <v>110</v>
      </c>
      <c r="D42" s="11">
        <v>571</v>
      </c>
      <c r="E42" s="11" t="s">
        <v>76</v>
      </c>
      <c r="F42" s="11" t="s">
        <v>46</v>
      </c>
      <c r="G42" s="11">
        <v>8.5</v>
      </c>
      <c r="H42" s="13">
        <v>9.588553</v>
      </c>
      <c r="I42" s="13">
        <v>10.415017</v>
      </c>
      <c r="J42" s="13">
        <v>2.32065146</v>
      </c>
      <c r="K42" s="13">
        <v>2.84276207000169</v>
      </c>
      <c r="L42" s="11">
        <v>1044</v>
      </c>
      <c r="M42" s="16">
        <v>1201</v>
      </c>
      <c r="N42" s="13">
        <v>91.844377394636</v>
      </c>
      <c r="O42" s="13">
        <v>86.7</v>
      </c>
      <c r="P42" s="16">
        <v>712</v>
      </c>
      <c r="Q42" s="16">
        <v>770</v>
      </c>
      <c r="R42" s="11">
        <v>26</v>
      </c>
      <c r="S42" s="11">
        <v>23</v>
      </c>
      <c r="T42" s="11">
        <v>-3</v>
      </c>
      <c r="U42" s="11">
        <v>6</v>
      </c>
      <c r="V42" s="11">
        <v>-52</v>
      </c>
      <c r="W42" s="11">
        <v>0</v>
      </c>
      <c r="X42" s="21">
        <v>0.0814606741573034</v>
      </c>
      <c r="Y42" s="26"/>
      <c r="Z42" s="27" t="s">
        <v>37</v>
      </c>
      <c r="AA42" s="27">
        <v>900</v>
      </c>
      <c r="AB42" s="28">
        <v>5224</v>
      </c>
    </row>
    <row r="43" spans="1:28">
      <c r="A43" s="11">
        <v>443</v>
      </c>
      <c r="B43" s="12">
        <v>11841</v>
      </c>
      <c r="C43" s="12" t="s">
        <v>111</v>
      </c>
      <c r="D43" s="11">
        <v>349</v>
      </c>
      <c r="E43" s="11" t="s">
        <v>112</v>
      </c>
      <c r="F43" s="11" t="s">
        <v>30</v>
      </c>
      <c r="G43" s="11">
        <v>1.5</v>
      </c>
      <c r="H43" s="13">
        <v>0.00398</v>
      </c>
      <c r="I43" s="13">
        <v>0</v>
      </c>
      <c r="J43" s="13">
        <v>0.00198</v>
      </c>
      <c r="K43" s="13" t="e">
        <v>#N/A</v>
      </c>
      <c r="L43" s="11">
        <v>3</v>
      </c>
      <c r="M43" s="16">
        <v>0</v>
      </c>
      <c r="N43" s="13">
        <v>13.2666666666667</v>
      </c>
      <c r="O43" s="13">
        <v>0</v>
      </c>
      <c r="P43" s="16">
        <v>3</v>
      </c>
      <c r="Q43" s="16">
        <v>0</v>
      </c>
      <c r="R43" s="11">
        <v>2</v>
      </c>
      <c r="S43" s="11">
        <v>0</v>
      </c>
      <c r="T43" s="11">
        <v>-2</v>
      </c>
      <c r="U43" s="11">
        <v>8</v>
      </c>
      <c r="V43" s="11">
        <v>11</v>
      </c>
      <c r="W43" s="11">
        <v>0</v>
      </c>
      <c r="X43" s="21">
        <v>-1</v>
      </c>
      <c r="Y43" s="26" t="s">
        <v>113</v>
      </c>
      <c r="Z43" s="27" t="s">
        <v>41</v>
      </c>
      <c r="AA43" s="27">
        <v>750</v>
      </c>
      <c r="AB43" s="28">
        <v>2589</v>
      </c>
    </row>
    <row r="44" s="1" customFormat="1" spans="1:28">
      <c r="A44" s="11">
        <v>42</v>
      </c>
      <c r="B44" s="12">
        <v>12254</v>
      </c>
      <c r="C44" s="12" t="s">
        <v>114</v>
      </c>
      <c r="D44" s="11">
        <v>750</v>
      </c>
      <c r="E44" s="11" t="s">
        <v>115</v>
      </c>
      <c r="F44" s="11" t="s">
        <v>46</v>
      </c>
      <c r="G44" s="11">
        <v>0.8</v>
      </c>
      <c r="H44" s="13">
        <v>8.49377</v>
      </c>
      <c r="I44" s="13">
        <v>10.455558</v>
      </c>
      <c r="J44" s="13">
        <v>2.6243679</v>
      </c>
      <c r="K44" s="13">
        <v>3.14884529000363</v>
      </c>
      <c r="L44" s="11">
        <v>1095</v>
      </c>
      <c r="M44" s="16">
        <v>1187</v>
      </c>
      <c r="N44" s="13">
        <v>77.5686757990868</v>
      </c>
      <c r="O44" s="13">
        <v>88.1</v>
      </c>
      <c r="P44" s="16">
        <v>679</v>
      </c>
      <c r="Q44" s="16">
        <v>759</v>
      </c>
      <c r="R44" s="11">
        <v>27</v>
      </c>
      <c r="S44" s="11">
        <v>27</v>
      </c>
      <c r="T44" s="11">
        <v>0</v>
      </c>
      <c r="U44" s="11">
        <v>12</v>
      </c>
      <c r="V44" s="11">
        <v>-68</v>
      </c>
      <c r="W44" s="11">
        <v>0</v>
      </c>
      <c r="X44" s="21">
        <v>0.117820324005891</v>
      </c>
      <c r="Y44" s="26"/>
      <c r="Z44" s="27" t="s">
        <v>27</v>
      </c>
      <c r="AA44" s="27">
        <v>950</v>
      </c>
      <c r="AB44" s="28">
        <v>8592</v>
      </c>
    </row>
    <row r="45" s="1" customFormat="1" spans="1:28">
      <c r="A45" s="11">
        <v>43</v>
      </c>
      <c r="B45" s="12">
        <v>10043</v>
      </c>
      <c r="C45" s="12" t="s">
        <v>116</v>
      </c>
      <c r="D45" s="11">
        <v>367</v>
      </c>
      <c r="E45" s="11" t="s">
        <v>117</v>
      </c>
      <c r="F45" s="11" t="s">
        <v>82</v>
      </c>
      <c r="G45" s="11">
        <v>4.5</v>
      </c>
      <c r="H45" s="13">
        <v>4.981812</v>
      </c>
      <c r="I45" s="13">
        <v>7.301597</v>
      </c>
      <c r="J45" s="13">
        <v>1.23932007</v>
      </c>
      <c r="K45" s="13">
        <v>2.14029786000218</v>
      </c>
      <c r="L45" s="11">
        <v>706</v>
      </c>
      <c r="M45" s="16">
        <v>955</v>
      </c>
      <c r="N45" s="13">
        <v>70.5639093484419</v>
      </c>
      <c r="O45" s="13">
        <v>76.5</v>
      </c>
      <c r="P45" s="16">
        <v>619</v>
      </c>
      <c r="Q45" s="16">
        <v>759</v>
      </c>
      <c r="R45" s="11">
        <v>25</v>
      </c>
      <c r="S45" s="11">
        <v>27</v>
      </c>
      <c r="T45" s="11">
        <v>2</v>
      </c>
      <c r="U45" s="11">
        <v>6</v>
      </c>
      <c r="V45" s="11">
        <v>-134</v>
      </c>
      <c r="W45" s="11">
        <v>0</v>
      </c>
      <c r="X45" s="21">
        <v>0.226171243941842</v>
      </c>
      <c r="Y45" s="26"/>
      <c r="Z45" s="27" t="s">
        <v>49</v>
      </c>
      <c r="AA45" s="27">
        <v>800</v>
      </c>
      <c r="AB45" s="28">
        <v>3272</v>
      </c>
    </row>
    <row r="46" s="1" customFormat="1" spans="1:28">
      <c r="A46" s="11">
        <v>44</v>
      </c>
      <c r="B46" s="12">
        <v>12225</v>
      </c>
      <c r="C46" s="12" t="s">
        <v>118</v>
      </c>
      <c r="D46" s="11">
        <v>585</v>
      </c>
      <c r="E46" s="11" t="s">
        <v>65</v>
      </c>
      <c r="F46" s="11" t="s">
        <v>36</v>
      </c>
      <c r="G46" s="11">
        <v>0.8</v>
      </c>
      <c r="H46" s="13">
        <v>4.553438</v>
      </c>
      <c r="I46" s="13">
        <v>6.531439</v>
      </c>
      <c r="J46" s="13">
        <v>1.21974345</v>
      </c>
      <c r="K46" s="13">
        <v>1.74938146999798</v>
      </c>
      <c r="L46" s="11">
        <v>1021</v>
      </c>
      <c r="M46" s="16">
        <v>1318</v>
      </c>
      <c r="N46" s="13">
        <v>44.5978256611166</v>
      </c>
      <c r="O46" s="13">
        <v>49.6</v>
      </c>
      <c r="P46" s="16">
        <v>679</v>
      </c>
      <c r="Q46" s="16">
        <v>757</v>
      </c>
      <c r="R46" s="11">
        <v>28</v>
      </c>
      <c r="S46" s="11">
        <v>24</v>
      </c>
      <c r="T46" s="11">
        <v>-4</v>
      </c>
      <c r="U46" s="11">
        <v>12</v>
      </c>
      <c r="V46" s="11">
        <v>-66</v>
      </c>
      <c r="W46" s="11">
        <v>0</v>
      </c>
      <c r="X46" s="21">
        <v>0.114874815905744</v>
      </c>
      <c r="Y46" s="26"/>
      <c r="Z46" s="27" t="s">
        <v>37</v>
      </c>
      <c r="AA46" s="27">
        <v>900</v>
      </c>
      <c r="AB46" s="28">
        <v>5372</v>
      </c>
    </row>
    <row r="47" spans="1:28">
      <c r="A47" s="11">
        <v>109</v>
      </c>
      <c r="B47" s="12">
        <v>7749</v>
      </c>
      <c r="C47" s="12" t="s">
        <v>119</v>
      </c>
      <c r="D47" s="11">
        <v>385</v>
      </c>
      <c r="E47" s="11" t="s">
        <v>120</v>
      </c>
      <c r="F47" s="11" t="s">
        <v>71</v>
      </c>
      <c r="G47" s="11">
        <v>7.4</v>
      </c>
      <c r="H47" s="13">
        <v>9.033009</v>
      </c>
      <c r="I47" s="13">
        <v>9.239724</v>
      </c>
      <c r="J47" s="13">
        <v>1.84855945</v>
      </c>
      <c r="K47" s="13">
        <v>2.43647114000368</v>
      </c>
      <c r="L47" s="11">
        <v>919</v>
      </c>
      <c r="M47" s="16">
        <v>951</v>
      </c>
      <c r="N47" s="13">
        <v>98.2917192600653</v>
      </c>
      <c r="O47" s="13">
        <v>97.2</v>
      </c>
      <c r="P47" s="16">
        <v>665</v>
      </c>
      <c r="Q47" s="16">
        <v>665</v>
      </c>
      <c r="R47" s="11">
        <v>29</v>
      </c>
      <c r="S47" s="11">
        <v>26</v>
      </c>
      <c r="T47" s="11">
        <v>-3</v>
      </c>
      <c r="U47" s="11">
        <v>6</v>
      </c>
      <c r="V47" s="11">
        <v>6</v>
      </c>
      <c r="W47" s="11">
        <v>0</v>
      </c>
      <c r="X47" s="21">
        <v>0</v>
      </c>
      <c r="Y47" s="26" t="s">
        <v>83</v>
      </c>
      <c r="Z47" s="27" t="s">
        <v>31</v>
      </c>
      <c r="AA47" s="27">
        <v>850</v>
      </c>
      <c r="AB47" s="28">
        <v>4263</v>
      </c>
    </row>
    <row r="48" spans="1:28">
      <c r="A48" s="11">
        <v>354</v>
      </c>
      <c r="B48" s="12">
        <v>12529</v>
      </c>
      <c r="C48" s="12" t="s">
        <v>121</v>
      </c>
      <c r="D48" s="11">
        <v>52</v>
      </c>
      <c r="E48" s="11" t="s">
        <v>122</v>
      </c>
      <c r="F48" s="11" t="s">
        <v>82</v>
      </c>
      <c r="G48" s="11">
        <v>0.6</v>
      </c>
      <c r="H48" s="13">
        <v>2.525514</v>
      </c>
      <c r="I48" s="13">
        <v>2.849869</v>
      </c>
      <c r="J48" s="13">
        <v>0.67891178</v>
      </c>
      <c r="K48" s="13">
        <v>0.7914829300012</v>
      </c>
      <c r="L48" s="11">
        <v>401</v>
      </c>
      <c r="M48" s="16">
        <v>465</v>
      </c>
      <c r="N48" s="13">
        <v>62.9803990024938</v>
      </c>
      <c r="O48" s="13">
        <v>61.3</v>
      </c>
      <c r="P48" s="16">
        <v>408</v>
      </c>
      <c r="Q48" s="16">
        <v>419</v>
      </c>
      <c r="R48" s="11">
        <v>26</v>
      </c>
      <c r="S48" s="11">
        <v>23</v>
      </c>
      <c r="T48" s="11">
        <v>-3</v>
      </c>
      <c r="U48" s="11">
        <v>12</v>
      </c>
      <c r="V48" s="11">
        <v>1</v>
      </c>
      <c r="W48" s="11">
        <v>0</v>
      </c>
      <c r="X48" s="21">
        <v>0.0269607843137255</v>
      </c>
      <c r="Y48" s="26" t="s">
        <v>83</v>
      </c>
      <c r="Z48" s="27" t="s">
        <v>41</v>
      </c>
      <c r="AA48" s="27">
        <v>750</v>
      </c>
      <c r="AB48" s="28">
        <v>2434</v>
      </c>
    </row>
    <row r="49" spans="1:28">
      <c r="A49" s="11">
        <v>47</v>
      </c>
      <c r="B49" s="12">
        <v>7317</v>
      </c>
      <c r="C49" s="12" t="s">
        <v>123</v>
      </c>
      <c r="D49" s="11">
        <v>385</v>
      </c>
      <c r="E49" s="11" t="s">
        <v>120</v>
      </c>
      <c r="F49" s="11" t="s">
        <v>71</v>
      </c>
      <c r="G49" s="11">
        <v>7.7</v>
      </c>
      <c r="H49" s="13">
        <v>7.7173</v>
      </c>
      <c r="I49" s="13">
        <v>10.275438</v>
      </c>
      <c r="J49" s="13">
        <v>1.58944985</v>
      </c>
      <c r="K49" s="13">
        <v>2.61665102999924</v>
      </c>
      <c r="L49" s="11">
        <v>848</v>
      </c>
      <c r="M49" s="16">
        <v>1100</v>
      </c>
      <c r="N49" s="13">
        <v>91.0058962264151</v>
      </c>
      <c r="O49" s="13">
        <v>93.4</v>
      </c>
      <c r="P49" s="16">
        <v>656</v>
      </c>
      <c r="Q49" s="16">
        <v>749</v>
      </c>
      <c r="R49" s="11">
        <v>30</v>
      </c>
      <c r="S49" s="11">
        <v>27</v>
      </c>
      <c r="T49" s="11">
        <v>-3</v>
      </c>
      <c r="U49" s="11">
        <v>6</v>
      </c>
      <c r="V49" s="11">
        <v>-87</v>
      </c>
      <c r="W49" s="11">
        <v>0</v>
      </c>
      <c r="X49" s="21">
        <v>0.141768292682927</v>
      </c>
      <c r="Y49" s="26"/>
      <c r="Z49" s="27" t="s">
        <v>31</v>
      </c>
      <c r="AA49" s="27">
        <v>850</v>
      </c>
      <c r="AB49" s="28">
        <v>4263</v>
      </c>
    </row>
    <row r="50" spans="1:28">
      <c r="A50" s="11">
        <v>439</v>
      </c>
      <c r="B50" s="12">
        <v>5698</v>
      </c>
      <c r="C50" s="12" t="s">
        <v>124</v>
      </c>
      <c r="D50" s="11">
        <v>704</v>
      </c>
      <c r="E50" s="11" t="s">
        <v>125</v>
      </c>
      <c r="F50" s="11" t="s">
        <v>82</v>
      </c>
      <c r="G50" s="11">
        <v>8.1</v>
      </c>
      <c r="H50" s="13">
        <v>0.032504</v>
      </c>
      <c r="I50" s="13">
        <v>0.046992</v>
      </c>
      <c r="J50" s="13">
        <v>0.00740439</v>
      </c>
      <c r="K50" s="13">
        <v>0.0132410000000103</v>
      </c>
      <c r="L50" s="11">
        <v>10</v>
      </c>
      <c r="M50" s="16">
        <v>8</v>
      </c>
      <c r="N50" s="13">
        <v>32.504</v>
      </c>
      <c r="O50" s="13">
        <v>58.7</v>
      </c>
      <c r="P50" s="16">
        <v>11</v>
      </c>
      <c r="Q50" s="16">
        <v>11</v>
      </c>
      <c r="R50" s="11">
        <v>8</v>
      </c>
      <c r="S50" s="11">
        <v>8</v>
      </c>
      <c r="T50" s="11">
        <v>0</v>
      </c>
      <c r="U50" s="11">
        <v>6</v>
      </c>
      <c r="V50" s="11">
        <v>6</v>
      </c>
      <c r="W50" s="11">
        <v>0</v>
      </c>
      <c r="X50" s="21">
        <v>0</v>
      </c>
      <c r="Y50" s="26" t="s">
        <v>126</v>
      </c>
      <c r="Z50" s="27" t="s">
        <v>41</v>
      </c>
      <c r="AA50" s="27">
        <v>750</v>
      </c>
      <c r="AB50" s="28">
        <v>2088</v>
      </c>
    </row>
    <row r="51" spans="1:28">
      <c r="A51" s="11">
        <v>49</v>
      </c>
      <c r="B51" s="12">
        <v>11776</v>
      </c>
      <c r="C51" s="12" t="s">
        <v>127</v>
      </c>
      <c r="D51" s="11">
        <v>106569</v>
      </c>
      <c r="E51" s="11" t="s">
        <v>128</v>
      </c>
      <c r="F51" s="11" t="s">
        <v>36</v>
      </c>
      <c r="G51" s="11">
        <v>0.6</v>
      </c>
      <c r="H51" s="13">
        <v>5.221989</v>
      </c>
      <c r="I51" s="13">
        <v>8.907093</v>
      </c>
      <c r="J51" s="13">
        <v>1.37404797</v>
      </c>
      <c r="K51" s="13">
        <v>2.57770551000067</v>
      </c>
      <c r="L51" s="11">
        <v>658</v>
      </c>
      <c r="M51" s="16">
        <v>1048</v>
      </c>
      <c r="N51" s="13">
        <v>79.3615349544073</v>
      </c>
      <c r="O51" s="13">
        <v>85</v>
      </c>
      <c r="P51" s="16">
        <v>576</v>
      </c>
      <c r="Q51" s="16">
        <v>748</v>
      </c>
      <c r="R51" s="11">
        <v>28</v>
      </c>
      <c r="S51" s="11">
        <v>30</v>
      </c>
      <c r="T51" s="11">
        <v>2</v>
      </c>
      <c r="U51" s="11">
        <v>12</v>
      </c>
      <c r="V51" s="11">
        <v>-160</v>
      </c>
      <c r="W51" s="11">
        <v>0</v>
      </c>
      <c r="X51" s="21">
        <v>0.298611111111111</v>
      </c>
      <c r="Y51" s="26"/>
      <c r="Z51" s="27" t="s">
        <v>41</v>
      </c>
      <c r="AA51" s="27">
        <v>750</v>
      </c>
      <c r="AB51" s="28">
        <v>2535</v>
      </c>
    </row>
    <row r="52" spans="1:28">
      <c r="A52" s="11">
        <v>50</v>
      </c>
      <c r="B52" s="12">
        <v>5344</v>
      </c>
      <c r="C52" s="12" t="s">
        <v>129</v>
      </c>
      <c r="D52" s="11">
        <v>379</v>
      </c>
      <c r="E52" s="11" t="s">
        <v>91</v>
      </c>
      <c r="F52" s="11" t="s">
        <v>36</v>
      </c>
      <c r="G52" s="11">
        <v>9.3</v>
      </c>
      <c r="H52" s="13">
        <v>4.751243</v>
      </c>
      <c r="I52" s="13">
        <v>5.932462</v>
      </c>
      <c r="J52" s="13">
        <v>0.87531539</v>
      </c>
      <c r="K52" s="13">
        <v>1.40818064000223</v>
      </c>
      <c r="L52" s="11">
        <v>930</v>
      </c>
      <c r="M52" s="16">
        <v>1018</v>
      </c>
      <c r="N52" s="13">
        <v>51.0886344086022</v>
      </c>
      <c r="O52" s="13">
        <v>58.3</v>
      </c>
      <c r="P52" s="16">
        <v>713</v>
      </c>
      <c r="Q52" s="16">
        <v>746</v>
      </c>
      <c r="R52" s="11">
        <v>27</v>
      </c>
      <c r="S52" s="11">
        <v>25</v>
      </c>
      <c r="T52" s="11">
        <v>-2</v>
      </c>
      <c r="U52" s="11">
        <v>6</v>
      </c>
      <c r="V52" s="11">
        <v>-27</v>
      </c>
      <c r="W52" s="11">
        <v>0</v>
      </c>
      <c r="X52" s="21">
        <v>0.0462833099579243</v>
      </c>
      <c r="Y52" s="26"/>
      <c r="Z52" s="27" t="s">
        <v>49</v>
      </c>
      <c r="AA52" s="27">
        <v>800</v>
      </c>
      <c r="AB52" s="28">
        <v>3800</v>
      </c>
    </row>
    <row r="53" spans="1:28">
      <c r="A53" s="11">
        <v>51</v>
      </c>
      <c r="B53" s="12">
        <v>9138</v>
      </c>
      <c r="C53" s="12" t="s">
        <v>130</v>
      </c>
      <c r="D53" s="11">
        <v>732</v>
      </c>
      <c r="E53" s="11" t="s">
        <v>131</v>
      </c>
      <c r="F53" s="11" t="s">
        <v>74</v>
      </c>
      <c r="G53" s="11">
        <v>5.6</v>
      </c>
      <c r="H53" s="13">
        <v>4.915869</v>
      </c>
      <c r="I53" s="13">
        <v>7.28764</v>
      </c>
      <c r="J53" s="13">
        <v>1.22716038</v>
      </c>
      <c r="K53" s="13">
        <v>2.21823219000209</v>
      </c>
      <c r="L53" s="11">
        <v>733</v>
      </c>
      <c r="M53" s="16">
        <v>1063</v>
      </c>
      <c r="N53" s="13">
        <v>67.0650613915416</v>
      </c>
      <c r="O53" s="13">
        <v>68.6</v>
      </c>
      <c r="P53" s="16">
        <v>602</v>
      </c>
      <c r="Q53" s="16">
        <v>744</v>
      </c>
      <c r="R53" s="11">
        <v>30</v>
      </c>
      <c r="S53" s="11">
        <v>29</v>
      </c>
      <c r="T53" s="11">
        <v>-1</v>
      </c>
      <c r="U53" s="11">
        <v>6</v>
      </c>
      <c r="V53" s="11">
        <v>-136</v>
      </c>
      <c r="W53" s="11">
        <v>0</v>
      </c>
      <c r="X53" s="21">
        <v>0.235880398671096</v>
      </c>
      <c r="Y53" s="26"/>
      <c r="Z53" s="27" t="s">
        <v>41</v>
      </c>
      <c r="AA53" s="27">
        <v>750</v>
      </c>
      <c r="AB53" s="28">
        <v>2201</v>
      </c>
    </row>
    <row r="54" spans="1:28">
      <c r="A54" s="11">
        <v>52</v>
      </c>
      <c r="B54" s="12">
        <v>11602</v>
      </c>
      <c r="C54" s="12" t="s">
        <v>132</v>
      </c>
      <c r="D54" s="11">
        <v>511</v>
      </c>
      <c r="E54" s="11" t="s">
        <v>29</v>
      </c>
      <c r="F54" s="11" t="s">
        <v>30</v>
      </c>
      <c r="G54" s="11">
        <v>1.7</v>
      </c>
      <c r="H54" s="13">
        <v>5.545838</v>
      </c>
      <c r="I54" s="13">
        <v>6.790501</v>
      </c>
      <c r="J54" s="13">
        <v>1.42701512</v>
      </c>
      <c r="K54" s="13">
        <v>1.96265774999919</v>
      </c>
      <c r="L54" s="11">
        <v>960</v>
      </c>
      <c r="M54" s="16">
        <v>1067</v>
      </c>
      <c r="N54" s="13">
        <v>57.7691458333333</v>
      </c>
      <c r="O54" s="13">
        <v>63.6</v>
      </c>
      <c r="P54" s="16">
        <v>695</v>
      </c>
      <c r="Q54" s="16">
        <v>744</v>
      </c>
      <c r="R54" s="11">
        <v>29</v>
      </c>
      <c r="S54" s="11">
        <v>24</v>
      </c>
      <c r="T54" s="11">
        <v>-5</v>
      </c>
      <c r="U54" s="11">
        <v>8</v>
      </c>
      <c r="V54" s="11">
        <v>-41</v>
      </c>
      <c r="W54" s="11">
        <v>0</v>
      </c>
      <c r="X54" s="21">
        <v>0.0705035971223022</v>
      </c>
      <c r="Y54" s="26"/>
      <c r="Z54" s="27" t="s">
        <v>31</v>
      </c>
      <c r="AA54" s="27">
        <v>850</v>
      </c>
      <c r="AB54" s="28">
        <v>4103</v>
      </c>
    </row>
    <row r="55" spans="1:28">
      <c r="A55" s="11">
        <v>53</v>
      </c>
      <c r="B55" s="12">
        <v>11319</v>
      </c>
      <c r="C55" s="12" t="s">
        <v>133</v>
      </c>
      <c r="D55" s="11">
        <v>106485</v>
      </c>
      <c r="E55" s="11" t="s">
        <v>134</v>
      </c>
      <c r="F55" s="11" t="s">
        <v>46</v>
      </c>
      <c r="G55" s="11">
        <v>1.6</v>
      </c>
      <c r="H55" s="13">
        <v>2.979382</v>
      </c>
      <c r="I55" s="13">
        <v>5.832063</v>
      </c>
      <c r="J55" s="13">
        <v>0.49591979</v>
      </c>
      <c r="K55" s="13">
        <v>1.20119702000051</v>
      </c>
      <c r="L55" s="11">
        <v>616</v>
      </c>
      <c r="M55" s="16">
        <v>1102</v>
      </c>
      <c r="N55" s="13">
        <v>48.3665909090909</v>
      </c>
      <c r="O55" s="13">
        <v>52.9</v>
      </c>
      <c r="P55" s="16">
        <v>487</v>
      </c>
      <c r="Q55" s="16">
        <v>740</v>
      </c>
      <c r="R55" s="11">
        <v>24</v>
      </c>
      <c r="S55" s="11">
        <v>29</v>
      </c>
      <c r="T55" s="11">
        <v>5</v>
      </c>
      <c r="U55" s="11">
        <v>8</v>
      </c>
      <c r="V55" s="11">
        <v>-245</v>
      </c>
      <c r="W55" s="11">
        <v>0</v>
      </c>
      <c r="X55" s="21">
        <v>0.519507186858316</v>
      </c>
      <c r="Y55" s="26"/>
      <c r="Z55" s="27" t="s">
        <v>41</v>
      </c>
      <c r="AA55" s="27">
        <v>750</v>
      </c>
      <c r="AB55" s="28">
        <v>2696</v>
      </c>
    </row>
    <row r="56" spans="1:28">
      <c r="A56" s="11">
        <v>54</v>
      </c>
      <c r="B56" s="12">
        <v>4310</v>
      </c>
      <c r="C56" s="12" t="s">
        <v>135</v>
      </c>
      <c r="D56" s="11">
        <v>721</v>
      </c>
      <c r="E56" s="11" t="s">
        <v>73</v>
      </c>
      <c r="F56" s="11" t="s">
        <v>74</v>
      </c>
      <c r="G56" s="11">
        <v>10.3</v>
      </c>
      <c r="H56" s="13">
        <v>4.691757</v>
      </c>
      <c r="I56" s="13">
        <v>6.745532</v>
      </c>
      <c r="J56" s="13">
        <v>1.36754881</v>
      </c>
      <c r="K56" s="13">
        <v>2.21637383000273</v>
      </c>
      <c r="L56" s="11">
        <v>994</v>
      </c>
      <c r="M56" s="16">
        <v>1159</v>
      </c>
      <c r="N56" s="13">
        <v>47.2007746478873</v>
      </c>
      <c r="O56" s="13">
        <v>58.2</v>
      </c>
      <c r="P56" s="16">
        <v>697</v>
      </c>
      <c r="Q56" s="16">
        <v>739</v>
      </c>
      <c r="R56" s="11">
        <v>31</v>
      </c>
      <c r="S56" s="11">
        <v>25</v>
      </c>
      <c r="T56" s="11">
        <v>-6</v>
      </c>
      <c r="U56" s="11">
        <v>6</v>
      </c>
      <c r="V56" s="11">
        <v>-36</v>
      </c>
      <c r="W56" s="11">
        <v>0</v>
      </c>
      <c r="X56" s="21">
        <v>0.0602582496413199</v>
      </c>
      <c r="Y56" s="26"/>
      <c r="Z56" s="27" t="s">
        <v>49</v>
      </c>
      <c r="AA56" s="27">
        <v>800</v>
      </c>
      <c r="AB56" s="28">
        <v>3576</v>
      </c>
    </row>
    <row r="57" spans="1:28">
      <c r="A57" s="11">
        <v>55</v>
      </c>
      <c r="B57" s="12">
        <v>11883</v>
      </c>
      <c r="C57" s="12" t="s">
        <v>136</v>
      </c>
      <c r="D57" s="11">
        <v>337</v>
      </c>
      <c r="E57" s="11" t="s">
        <v>137</v>
      </c>
      <c r="F57" s="11" t="s">
        <v>30</v>
      </c>
      <c r="G57" s="11">
        <v>0.6</v>
      </c>
      <c r="H57" s="13">
        <v>7.843403</v>
      </c>
      <c r="I57" s="13">
        <v>12.75679</v>
      </c>
      <c r="J57" s="13">
        <v>1.17841422</v>
      </c>
      <c r="K57" s="13">
        <v>2.60226616999522</v>
      </c>
      <c r="L57" s="11">
        <v>718</v>
      </c>
      <c r="M57" s="16">
        <v>1041</v>
      </c>
      <c r="N57" s="13">
        <v>109.239596100279</v>
      </c>
      <c r="O57" s="13">
        <v>122.5</v>
      </c>
      <c r="P57" s="16">
        <v>578</v>
      </c>
      <c r="Q57" s="16">
        <v>737</v>
      </c>
      <c r="R57" s="11">
        <v>29</v>
      </c>
      <c r="S57" s="11">
        <v>28</v>
      </c>
      <c r="T57" s="11">
        <v>-1</v>
      </c>
      <c r="U57" s="11">
        <v>12</v>
      </c>
      <c r="V57" s="11">
        <v>-147</v>
      </c>
      <c r="W57" s="11">
        <v>0</v>
      </c>
      <c r="X57" s="21">
        <v>0.275086505190311</v>
      </c>
      <c r="Y57" s="26"/>
      <c r="Z57" s="27" t="s">
        <v>27</v>
      </c>
      <c r="AA57" s="27">
        <v>950</v>
      </c>
      <c r="AB57" s="28">
        <v>8610</v>
      </c>
    </row>
    <row r="58" spans="1:28">
      <c r="A58" s="11">
        <v>35</v>
      </c>
      <c r="B58" s="12">
        <v>4301</v>
      </c>
      <c r="C58" s="12" t="s">
        <v>138</v>
      </c>
      <c r="D58" s="11">
        <v>365</v>
      </c>
      <c r="E58" s="11" t="s">
        <v>139</v>
      </c>
      <c r="F58" s="11" t="s">
        <v>36</v>
      </c>
      <c r="G58" s="11">
        <v>12.6</v>
      </c>
      <c r="H58" s="13">
        <v>11.166834</v>
      </c>
      <c r="I58" s="13">
        <v>13.122434</v>
      </c>
      <c r="J58" s="13">
        <v>2.41828687</v>
      </c>
      <c r="K58" s="13">
        <v>3.5525040200004</v>
      </c>
      <c r="L58" s="11">
        <v>1053</v>
      </c>
      <c r="M58" s="16">
        <v>1125</v>
      </c>
      <c r="N58" s="13">
        <v>106.047806267806</v>
      </c>
      <c r="O58" s="13">
        <v>116.6</v>
      </c>
      <c r="P58" s="16">
        <v>777</v>
      </c>
      <c r="Q58" s="16">
        <v>776</v>
      </c>
      <c r="R58" s="11">
        <v>31</v>
      </c>
      <c r="S58" s="11">
        <v>27</v>
      </c>
      <c r="T58" s="11">
        <v>-4</v>
      </c>
      <c r="U58" s="11">
        <v>6</v>
      </c>
      <c r="V58" s="11">
        <v>7</v>
      </c>
      <c r="W58" s="11">
        <v>0</v>
      </c>
      <c r="X58" s="21">
        <v>-0.00128700128700129</v>
      </c>
      <c r="Y58" s="26" t="s">
        <v>83</v>
      </c>
      <c r="Z58" s="27" t="s">
        <v>49</v>
      </c>
      <c r="AA58" s="27">
        <v>800</v>
      </c>
      <c r="AB58" s="28">
        <v>3614</v>
      </c>
    </row>
    <row r="59" spans="1:28">
      <c r="A59" s="11">
        <v>57</v>
      </c>
      <c r="B59" s="12">
        <v>4086</v>
      </c>
      <c r="C59" s="12" t="s">
        <v>140</v>
      </c>
      <c r="D59" s="11">
        <v>103198</v>
      </c>
      <c r="E59" s="11" t="s">
        <v>141</v>
      </c>
      <c r="F59" s="11" t="s">
        <v>36</v>
      </c>
      <c r="G59" s="11">
        <v>10.3</v>
      </c>
      <c r="H59" s="13">
        <v>7.46637</v>
      </c>
      <c r="I59" s="13">
        <v>7.567064</v>
      </c>
      <c r="J59" s="13">
        <v>1.43784574</v>
      </c>
      <c r="K59" s="13">
        <v>1.82842068999788</v>
      </c>
      <c r="L59" s="11">
        <v>1018</v>
      </c>
      <c r="M59" s="16">
        <v>1031</v>
      </c>
      <c r="N59" s="13">
        <v>73.3435166994106</v>
      </c>
      <c r="O59" s="13">
        <v>73.4</v>
      </c>
      <c r="P59" s="16">
        <v>704</v>
      </c>
      <c r="Q59" s="16">
        <v>733</v>
      </c>
      <c r="R59" s="11">
        <v>31</v>
      </c>
      <c r="S59" s="11">
        <v>25</v>
      </c>
      <c r="T59" s="11">
        <v>-6</v>
      </c>
      <c r="U59" s="11">
        <v>6</v>
      </c>
      <c r="V59" s="11">
        <v>-23</v>
      </c>
      <c r="W59" s="11">
        <v>0</v>
      </c>
      <c r="X59" s="21">
        <v>0.0411931818181818</v>
      </c>
      <c r="Y59" s="26"/>
      <c r="Z59" s="27" t="s">
        <v>31</v>
      </c>
      <c r="AA59" s="27">
        <v>850</v>
      </c>
      <c r="AB59" s="28">
        <v>4157</v>
      </c>
    </row>
    <row r="60" spans="1:28">
      <c r="A60" s="11">
        <v>58</v>
      </c>
      <c r="B60" s="12">
        <v>7661</v>
      </c>
      <c r="C60" s="12" t="s">
        <v>142</v>
      </c>
      <c r="D60" s="11">
        <v>716</v>
      </c>
      <c r="E60" s="11" t="s">
        <v>143</v>
      </c>
      <c r="F60" s="11" t="s">
        <v>40</v>
      </c>
      <c r="G60" s="11">
        <v>7.5</v>
      </c>
      <c r="H60" s="13">
        <v>6.055777</v>
      </c>
      <c r="I60" s="13">
        <v>9.374835</v>
      </c>
      <c r="J60" s="13">
        <v>1.82935843</v>
      </c>
      <c r="K60" s="13">
        <v>3.01139010999811</v>
      </c>
      <c r="L60" s="11">
        <v>875</v>
      </c>
      <c r="M60" s="16">
        <v>1253</v>
      </c>
      <c r="N60" s="13">
        <v>69.20888</v>
      </c>
      <c r="O60" s="13">
        <v>74.8</v>
      </c>
      <c r="P60" s="16">
        <v>644</v>
      </c>
      <c r="Q60" s="16">
        <v>731</v>
      </c>
      <c r="R60" s="11">
        <v>28</v>
      </c>
      <c r="S60" s="11">
        <v>29</v>
      </c>
      <c r="T60" s="11">
        <v>1</v>
      </c>
      <c r="U60" s="11">
        <v>6</v>
      </c>
      <c r="V60" s="11">
        <v>-81</v>
      </c>
      <c r="W60" s="11">
        <v>0</v>
      </c>
      <c r="X60" s="21">
        <v>0.135093167701863</v>
      </c>
      <c r="Y60" s="26"/>
      <c r="Z60" s="27" t="s">
        <v>49</v>
      </c>
      <c r="AA60" s="27">
        <v>800</v>
      </c>
      <c r="AB60" s="28">
        <v>3384</v>
      </c>
    </row>
    <row r="61" spans="1:28">
      <c r="A61" s="11">
        <v>345</v>
      </c>
      <c r="B61" s="12">
        <v>11256</v>
      </c>
      <c r="C61" s="12" t="s">
        <v>144</v>
      </c>
      <c r="D61" s="11">
        <v>351</v>
      </c>
      <c r="E61" s="11" t="s">
        <v>145</v>
      </c>
      <c r="F61" s="11" t="s">
        <v>82</v>
      </c>
      <c r="G61" s="11">
        <v>2.3</v>
      </c>
      <c r="H61" s="13">
        <v>2.988813</v>
      </c>
      <c r="I61" s="13">
        <v>3.608172</v>
      </c>
      <c r="J61" s="13">
        <v>0.80600348</v>
      </c>
      <c r="K61" s="13">
        <v>1.06718221000014</v>
      </c>
      <c r="L61" s="11">
        <v>375</v>
      </c>
      <c r="M61" s="16">
        <v>394</v>
      </c>
      <c r="N61" s="13">
        <v>79.70168</v>
      </c>
      <c r="O61" s="13">
        <v>91.6</v>
      </c>
      <c r="P61" s="16">
        <v>432</v>
      </c>
      <c r="Q61" s="16">
        <v>430</v>
      </c>
      <c r="R61" s="11">
        <v>27</v>
      </c>
      <c r="S61" s="11">
        <v>24</v>
      </c>
      <c r="T61" s="11">
        <v>-3</v>
      </c>
      <c r="U61" s="11">
        <v>6</v>
      </c>
      <c r="V61" s="11">
        <v>8</v>
      </c>
      <c r="W61" s="11">
        <v>0</v>
      </c>
      <c r="X61" s="21">
        <v>-0.00462962962962963</v>
      </c>
      <c r="Y61" s="26" t="s">
        <v>83</v>
      </c>
      <c r="Z61" s="27" t="s">
        <v>87</v>
      </c>
      <c r="AA61" s="27">
        <v>700</v>
      </c>
      <c r="AB61" s="28">
        <v>1995</v>
      </c>
    </row>
    <row r="62" spans="1:28">
      <c r="A62" s="11">
        <v>60</v>
      </c>
      <c r="B62" s="12">
        <v>6752</v>
      </c>
      <c r="C62" s="12" t="s">
        <v>146</v>
      </c>
      <c r="D62" s="11">
        <v>717</v>
      </c>
      <c r="E62" s="11" t="s">
        <v>147</v>
      </c>
      <c r="F62" s="11" t="s">
        <v>40</v>
      </c>
      <c r="G62" s="11">
        <v>8.3</v>
      </c>
      <c r="H62" s="13">
        <v>4.265198</v>
      </c>
      <c r="I62" s="13">
        <v>6.919763</v>
      </c>
      <c r="J62" s="13">
        <v>1.10746147</v>
      </c>
      <c r="K62" s="13">
        <v>2.15167650999937</v>
      </c>
      <c r="L62" s="11">
        <v>709</v>
      </c>
      <c r="M62" s="16">
        <v>843</v>
      </c>
      <c r="N62" s="13">
        <v>60.1579407616361</v>
      </c>
      <c r="O62" s="13">
        <v>82.1</v>
      </c>
      <c r="P62" s="16">
        <v>644</v>
      </c>
      <c r="Q62" s="16">
        <v>727</v>
      </c>
      <c r="R62" s="11">
        <v>27</v>
      </c>
      <c r="S62" s="11">
        <v>22</v>
      </c>
      <c r="T62" s="11">
        <v>-5</v>
      </c>
      <c r="U62" s="11">
        <v>6</v>
      </c>
      <c r="V62" s="11">
        <v>-77</v>
      </c>
      <c r="W62" s="11">
        <v>0</v>
      </c>
      <c r="X62" s="21">
        <v>0.12888198757764</v>
      </c>
      <c r="Y62" s="26"/>
      <c r="Z62" s="27" t="s">
        <v>49</v>
      </c>
      <c r="AA62" s="27">
        <v>800</v>
      </c>
      <c r="AB62" s="28">
        <v>3003</v>
      </c>
    </row>
    <row r="63" spans="1:28">
      <c r="A63" s="11">
        <v>61</v>
      </c>
      <c r="B63" s="12">
        <v>6148</v>
      </c>
      <c r="C63" s="12" t="s">
        <v>148</v>
      </c>
      <c r="D63" s="11">
        <v>594</v>
      </c>
      <c r="E63" s="11" t="s">
        <v>149</v>
      </c>
      <c r="F63" s="11" t="s">
        <v>40</v>
      </c>
      <c r="G63" s="11">
        <v>2.9</v>
      </c>
      <c r="H63" s="13">
        <v>5.105813</v>
      </c>
      <c r="I63" s="13">
        <v>7.088337</v>
      </c>
      <c r="J63" s="13">
        <v>1.26375113</v>
      </c>
      <c r="K63" s="13">
        <v>1.92601440999961</v>
      </c>
      <c r="L63" s="11">
        <v>752</v>
      </c>
      <c r="M63" s="16">
        <v>864</v>
      </c>
      <c r="N63" s="13">
        <v>67.8964494680851</v>
      </c>
      <c r="O63" s="13">
        <v>82</v>
      </c>
      <c r="P63" s="16">
        <v>681</v>
      </c>
      <c r="Q63" s="16">
        <v>726</v>
      </c>
      <c r="R63" s="11">
        <v>30</v>
      </c>
      <c r="S63" s="11">
        <v>27</v>
      </c>
      <c r="T63" s="11">
        <v>-3</v>
      </c>
      <c r="U63" s="11">
        <v>6</v>
      </c>
      <c r="V63" s="11">
        <v>-39</v>
      </c>
      <c r="W63" s="11">
        <v>0</v>
      </c>
      <c r="X63" s="21">
        <v>0.066079295154185</v>
      </c>
      <c r="Y63" s="26"/>
      <c r="Z63" s="27" t="s">
        <v>41</v>
      </c>
      <c r="AA63" s="27">
        <v>750</v>
      </c>
      <c r="AB63" s="28">
        <v>2034</v>
      </c>
    </row>
    <row r="64" spans="1:28">
      <c r="A64" s="11">
        <v>62</v>
      </c>
      <c r="B64" s="12">
        <v>12480</v>
      </c>
      <c r="C64" s="12" t="s">
        <v>150</v>
      </c>
      <c r="D64" s="11">
        <v>103198</v>
      </c>
      <c r="E64" s="11" t="s">
        <v>141</v>
      </c>
      <c r="F64" s="11" t="s">
        <v>36</v>
      </c>
      <c r="G64" s="11">
        <v>0.6</v>
      </c>
      <c r="H64" s="13">
        <v>3.611604</v>
      </c>
      <c r="I64" s="13">
        <v>6.093132</v>
      </c>
      <c r="J64" s="13">
        <v>0.74971761</v>
      </c>
      <c r="K64" s="13">
        <v>1.56772255000071</v>
      </c>
      <c r="L64" s="11">
        <v>904</v>
      </c>
      <c r="M64" s="16">
        <v>1188</v>
      </c>
      <c r="N64" s="13">
        <v>39.9513716814159</v>
      </c>
      <c r="O64" s="13">
        <v>51.3</v>
      </c>
      <c r="P64" s="16">
        <v>660</v>
      </c>
      <c r="Q64" s="16">
        <v>726</v>
      </c>
      <c r="R64" s="11">
        <v>29</v>
      </c>
      <c r="S64" s="11">
        <v>24</v>
      </c>
      <c r="T64" s="11">
        <v>-5</v>
      </c>
      <c r="U64" s="11">
        <v>12</v>
      </c>
      <c r="V64" s="11">
        <v>-54</v>
      </c>
      <c r="W64" s="11">
        <v>0</v>
      </c>
      <c r="X64" s="21">
        <v>0.1</v>
      </c>
      <c r="Y64" s="26"/>
      <c r="Z64" s="27" t="s">
        <v>31</v>
      </c>
      <c r="AA64" s="27">
        <v>850</v>
      </c>
      <c r="AB64" s="28">
        <v>4157</v>
      </c>
    </row>
    <row r="65" spans="1:28">
      <c r="A65" s="11">
        <v>63</v>
      </c>
      <c r="B65" s="12">
        <v>6731</v>
      </c>
      <c r="C65" s="12" t="s">
        <v>151</v>
      </c>
      <c r="D65" s="11">
        <v>717</v>
      </c>
      <c r="E65" s="11" t="s">
        <v>147</v>
      </c>
      <c r="F65" s="11" t="s">
        <v>40</v>
      </c>
      <c r="G65" s="11">
        <v>1.5</v>
      </c>
      <c r="H65" s="13">
        <v>5.020574</v>
      </c>
      <c r="I65" s="13">
        <v>6.458695</v>
      </c>
      <c r="J65" s="13">
        <v>1.29540239</v>
      </c>
      <c r="K65" s="13">
        <v>2.03016284999878</v>
      </c>
      <c r="L65" s="11">
        <v>736</v>
      </c>
      <c r="M65" s="16">
        <v>888</v>
      </c>
      <c r="N65" s="13">
        <v>68.2143206521739</v>
      </c>
      <c r="O65" s="13">
        <v>72.7</v>
      </c>
      <c r="P65" s="16">
        <v>632</v>
      </c>
      <c r="Q65" s="16">
        <v>724</v>
      </c>
      <c r="R65" s="11">
        <v>28</v>
      </c>
      <c r="S65" s="11">
        <v>24</v>
      </c>
      <c r="T65" s="11">
        <v>-4</v>
      </c>
      <c r="U65" s="11">
        <v>8</v>
      </c>
      <c r="V65" s="11">
        <v>-84</v>
      </c>
      <c r="W65" s="11">
        <v>0</v>
      </c>
      <c r="X65" s="21">
        <v>0.145569620253165</v>
      </c>
      <c r="Y65" s="26"/>
      <c r="Z65" s="27" t="s">
        <v>49</v>
      </c>
      <c r="AA65" s="27">
        <v>800</v>
      </c>
      <c r="AB65" s="28">
        <v>3003</v>
      </c>
    </row>
    <row r="66" spans="1:28">
      <c r="A66" s="11">
        <v>64</v>
      </c>
      <c r="B66" s="12">
        <v>10772</v>
      </c>
      <c r="C66" s="12" t="s">
        <v>152</v>
      </c>
      <c r="D66" s="11">
        <v>706</v>
      </c>
      <c r="E66" s="11" t="s">
        <v>153</v>
      </c>
      <c r="F66" s="11" t="s">
        <v>82</v>
      </c>
      <c r="G66" s="11">
        <v>3.6</v>
      </c>
      <c r="H66" s="13">
        <v>2.843136</v>
      </c>
      <c r="I66" s="13">
        <v>4.191485</v>
      </c>
      <c r="J66" s="13">
        <v>0.84189639</v>
      </c>
      <c r="K66" s="13">
        <v>1.28367455000085</v>
      </c>
      <c r="L66" s="11">
        <v>626</v>
      </c>
      <c r="M66" s="16">
        <v>803</v>
      </c>
      <c r="N66" s="13">
        <v>45.4175079872204</v>
      </c>
      <c r="O66" s="13">
        <v>52.2</v>
      </c>
      <c r="P66" s="16">
        <v>650</v>
      </c>
      <c r="Q66" s="16">
        <v>722</v>
      </c>
      <c r="R66" s="11">
        <v>29</v>
      </c>
      <c r="S66" s="11">
        <v>27</v>
      </c>
      <c r="T66" s="11">
        <v>-2</v>
      </c>
      <c r="U66" s="11">
        <v>6</v>
      </c>
      <c r="V66" s="11">
        <v>-66</v>
      </c>
      <c r="W66" s="11">
        <v>0</v>
      </c>
      <c r="X66" s="21">
        <v>0.110769230769231</v>
      </c>
      <c r="Y66" s="26"/>
      <c r="Z66" s="27" t="s">
        <v>87</v>
      </c>
      <c r="AA66" s="27">
        <v>700</v>
      </c>
      <c r="AB66" s="28">
        <v>1997</v>
      </c>
    </row>
    <row r="67" spans="1:28">
      <c r="A67" s="11">
        <v>65</v>
      </c>
      <c r="B67" s="12">
        <v>4033</v>
      </c>
      <c r="C67" s="12" t="s">
        <v>154</v>
      </c>
      <c r="D67" s="11">
        <v>750</v>
      </c>
      <c r="E67" s="11" t="s">
        <v>115</v>
      </c>
      <c r="F67" s="11" t="s">
        <v>46</v>
      </c>
      <c r="G67" s="11">
        <v>11.6</v>
      </c>
      <c r="H67" s="13">
        <v>13.00312</v>
      </c>
      <c r="I67" s="13">
        <v>13.524955</v>
      </c>
      <c r="J67" s="13">
        <v>3.96507546</v>
      </c>
      <c r="K67" s="13">
        <v>4.08897332000176</v>
      </c>
      <c r="L67" s="11">
        <v>977</v>
      </c>
      <c r="M67" s="16">
        <v>973</v>
      </c>
      <c r="N67" s="13">
        <v>133.092323439099</v>
      </c>
      <c r="O67" s="13">
        <v>139</v>
      </c>
      <c r="P67" s="16">
        <v>653</v>
      </c>
      <c r="Q67" s="16">
        <v>720</v>
      </c>
      <c r="R67" s="11">
        <v>27</v>
      </c>
      <c r="S67" s="11">
        <v>27</v>
      </c>
      <c r="T67" s="11">
        <v>0</v>
      </c>
      <c r="U67" s="11">
        <v>6</v>
      </c>
      <c r="V67" s="11">
        <v>-61</v>
      </c>
      <c r="W67" s="11">
        <v>0</v>
      </c>
      <c r="X67" s="21">
        <v>0.10260336906585</v>
      </c>
      <c r="Y67" s="26"/>
      <c r="Z67" s="27" t="s">
        <v>27</v>
      </c>
      <c r="AA67" s="27">
        <v>950</v>
      </c>
      <c r="AB67" s="28">
        <v>8592</v>
      </c>
    </row>
    <row r="68" spans="1:28">
      <c r="A68" s="11">
        <v>66</v>
      </c>
      <c r="B68" s="12">
        <v>4518</v>
      </c>
      <c r="C68" s="12" t="s">
        <v>155</v>
      </c>
      <c r="D68" s="11">
        <v>101453</v>
      </c>
      <c r="E68" s="11" t="s">
        <v>156</v>
      </c>
      <c r="F68" s="11" t="s">
        <v>82</v>
      </c>
      <c r="G68" s="11">
        <v>8.6</v>
      </c>
      <c r="H68" s="13">
        <v>6.540198</v>
      </c>
      <c r="I68" s="13">
        <v>7.317954</v>
      </c>
      <c r="J68" s="13">
        <v>1.72150783</v>
      </c>
      <c r="K68" s="13">
        <v>2.19904366000277</v>
      </c>
      <c r="L68" s="11">
        <v>818</v>
      </c>
      <c r="M68" s="16">
        <v>990</v>
      </c>
      <c r="N68" s="13">
        <v>79.9535207823961</v>
      </c>
      <c r="O68" s="13">
        <v>73.9</v>
      </c>
      <c r="P68" s="16">
        <v>630</v>
      </c>
      <c r="Q68" s="16">
        <v>718</v>
      </c>
      <c r="R68" s="11">
        <v>30</v>
      </c>
      <c r="S68" s="11">
        <v>28</v>
      </c>
      <c r="T68" s="11">
        <v>-2</v>
      </c>
      <c r="U68" s="11">
        <v>6</v>
      </c>
      <c r="V68" s="11">
        <v>-82</v>
      </c>
      <c r="W68" s="11">
        <v>0</v>
      </c>
      <c r="X68" s="21">
        <v>0.13968253968254</v>
      </c>
      <c r="Y68" s="26"/>
      <c r="Z68" s="27" t="s">
        <v>49</v>
      </c>
      <c r="AA68" s="27">
        <v>800</v>
      </c>
      <c r="AB68" s="28">
        <v>3524</v>
      </c>
    </row>
    <row r="69" spans="1:28">
      <c r="A69" s="11">
        <v>93</v>
      </c>
      <c r="B69" s="12">
        <v>12113</v>
      </c>
      <c r="C69" s="12" t="s">
        <v>157</v>
      </c>
      <c r="D69" s="11">
        <v>746</v>
      </c>
      <c r="E69" s="11" t="s">
        <v>158</v>
      </c>
      <c r="F69" s="11" t="s">
        <v>40</v>
      </c>
      <c r="G69" s="11">
        <v>0.9</v>
      </c>
      <c r="H69" s="13">
        <v>5.310327</v>
      </c>
      <c r="I69" s="13">
        <v>5.424038</v>
      </c>
      <c r="J69" s="13">
        <v>1.39546648</v>
      </c>
      <c r="K69" s="13">
        <v>1.60720360999899</v>
      </c>
      <c r="L69" s="11">
        <v>913</v>
      </c>
      <c r="M69" s="16">
        <v>893</v>
      </c>
      <c r="N69" s="13">
        <v>58.1634939759036</v>
      </c>
      <c r="O69" s="13">
        <v>60.7</v>
      </c>
      <c r="P69" s="16">
        <v>683</v>
      </c>
      <c r="Q69" s="16">
        <v>691</v>
      </c>
      <c r="R69" s="11">
        <v>29</v>
      </c>
      <c r="S69" s="11">
        <v>25</v>
      </c>
      <c r="T69" s="11">
        <v>-4</v>
      </c>
      <c r="U69" s="11">
        <v>12</v>
      </c>
      <c r="V69" s="11">
        <v>4</v>
      </c>
      <c r="W69" s="11">
        <v>0</v>
      </c>
      <c r="X69" s="21">
        <v>0.0117130307467057</v>
      </c>
      <c r="Y69" s="26" t="s">
        <v>83</v>
      </c>
      <c r="Z69" s="27" t="s">
        <v>31</v>
      </c>
      <c r="AA69" s="27">
        <v>850</v>
      </c>
      <c r="AB69" s="28">
        <v>4079</v>
      </c>
    </row>
    <row r="70" spans="1:28">
      <c r="A70" s="11">
        <v>68</v>
      </c>
      <c r="B70" s="12">
        <v>11977</v>
      </c>
      <c r="C70" s="12" t="s">
        <v>159</v>
      </c>
      <c r="D70" s="11">
        <v>748</v>
      </c>
      <c r="E70" s="11" t="s">
        <v>160</v>
      </c>
      <c r="F70" s="11" t="s">
        <v>40</v>
      </c>
      <c r="G70" s="11">
        <v>1.3</v>
      </c>
      <c r="H70" s="13">
        <v>4.91357</v>
      </c>
      <c r="I70" s="13">
        <v>6.333581</v>
      </c>
      <c r="J70" s="13">
        <v>1.24516169</v>
      </c>
      <c r="K70" s="13">
        <v>1.93868948999745</v>
      </c>
      <c r="L70" s="11">
        <v>718</v>
      </c>
      <c r="M70" s="16">
        <v>856</v>
      </c>
      <c r="N70" s="13">
        <v>68.4341225626741</v>
      </c>
      <c r="O70" s="13">
        <v>74</v>
      </c>
      <c r="P70" s="16">
        <v>639</v>
      </c>
      <c r="Q70" s="16">
        <v>718</v>
      </c>
      <c r="R70" s="11">
        <v>28</v>
      </c>
      <c r="S70" s="11">
        <v>24</v>
      </c>
      <c r="T70" s="11">
        <v>-4</v>
      </c>
      <c r="U70" s="11">
        <v>8</v>
      </c>
      <c r="V70" s="11">
        <v>-71</v>
      </c>
      <c r="W70" s="11">
        <v>0</v>
      </c>
      <c r="X70" s="21">
        <v>0.123630672926448</v>
      </c>
      <c r="Y70" s="26"/>
      <c r="Z70" s="27" t="s">
        <v>41</v>
      </c>
      <c r="AA70" s="27">
        <v>750</v>
      </c>
      <c r="AB70" s="28">
        <v>2782</v>
      </c>
    </row>
    <row r="71" spans="1:28">
      <c r="A71" s="11">
        <v>69</v>
      </c>
      <c r="B71" s="12">
        <v>9669</v>
      </c>
      <c r="C71" s="12" t="s">
        <v>161</v>
      </c>
      <c r="D71" s="11">
        <v>307</v>
      </c>
      <c r="E71" s="11" t="s">
        <v>25</v>
      </c>
      <c r="F71" s="11" t="s">
        <v>26</v>
      </c>
      <c r="G71" s="11">
        <v>5.1</v>
      </c>
      <c r="H71" s="13">
        <v>8.757741</v>
      </c>
      <c r="I71" s="13">
        <v>11.159147</v>
      </c>
      <c r="J71" s="13">
        <v>1.59674322</v>
      </c>
      <c r="K71" s="13">
        <v>2.3550849799961</v>
      </c>
      <c r="L71" s="11">
        <v>804</v>
      </c>
      <c r="M71" s="16">
        <v>988</v>
      </c>
      <c r="N71" s="13">
        <v>108.927126865672</v>
      </c>
      <c r="O71" s="13">
        <v>112.9</v>
      </c>
      <c r="P71" s="16">
        <v>648</v>
      </c>
      <c r="Q71" s="16">
        <v>715</v>
      </c>
      <c r="R71" s="11">
        <v>31</v>
      </c>
      <c r="S71" s="11">
        <v>28</v>
      </c>
      <c r="T71" s="11">
        <v>-3</v>
      </c>
      <c r="U71" s="11">
        <v>6</v>
      </c>
      <c r="V71" s="11">
        <v>-61</v>
      </c>
      <c r="W71" s="11">
        <v>0</v>
      </c>
      <c r="X71" s="21">
        <v>0.103395061728395</v>
      </c>
      <c r="Y71" s="26"/>
      <c r="Z71" s="27" t="s">
        <v>27</v>
      </c>
      <c r="AA71" s="27">
        <v>950</v>
      </c>
      <c r="AB71" s="28">
        <v>12809</v>
      </c>
    </row>
    <row r="72" spans="1:28">
      <c r="A72" s="11">
        <v>70</v>
      </c>
      <c r="B72" s="12">
        <v>8972</v>
      </c>
      <c r="C72" s="12" t="s">
        <v>162</v>
      </c>
      <c r="D72" s="11">
        <v>712</v>
      </c>
      <c r="E72" s="11" t="s">
        <v>163</v>
      </c>
      <c r="F72" s="11" t="s">
        <v>46</v>
      </c>
      <c r="G72" s="11">
        <v>5.9</v>
      </c>
      <c r="H72" s="13">
        <v>7.745375</v>
      </c>
      <c r="I72" s="13">
        <v>7.886091</v>
      </c>
      <c r="J72" s="13">
        <v>2.38482278</v>
      </c>
      <c r="K72" s="13">
        <v>2.47562691000353</v>
      </c>
      <c r="L72" s="11">
        <v>1170</v>
      </c>
      <c r="M72" s="16">
        <v>1215</v>
      </c>
      <c r="N72" s="13">
        <v>66.1997863247863</v>
      </c>
      <c r="O72" s="13">
        <v>64.9</v>
      </c>
      <c r="P72" s="16">
        <v>699</v>
      </c>
      <c r="Q72" s="16">
        <v>715</v>
      </c>
      <c r="R72" s="11">
        <v>31</v>
      </c>
      <c r="S72" s="11">
        <v>26</v>
      </c>
      <c r="T72" s="11">
        <v>-5</v>
      </c>
      <c r="U72" s="11">
        <v>6</v>
      </c>
      <c r="V72" s="11">
        <v>-10</v>
      </c>
      <c r="W72" s="11">
        <v>0</v>
      </c>
      <c r="X72" s="21">
        <v>0.0228898426323319</v>
      </c>
      <c r="Y72" s="26"/>
      <c r="Z72" s="27" t="s">
        <v>37</v>
      </c>
      <c r="AA72" s="27">
        <v>900</v>
      </c>
      <c r="AB72" s="28">
        <v>5045</v>
      </c>
    </row>
    <row r="73" spans="1:28">
      <c r="A73" s="11">
        <v>71</v>
      </c>
      <c r="B73" s="12">
        <v>12482</v>
      </c>
      <c r="C73" s="12" t="s">
        <v>164</v>
      </c>
      <c r="D73" s="11">
        <v>359</v>
      </c>
      <c r="E73" s="11" t="s">
        <v>165</v>
      </c>
      <c r="F73" s="11" t="s">
        <v>36</v>
      </c>
      <c r="G73" s="11">
        <v>0.6</v>
      </c>
      <c r="H73" s="13">
        <v>3.986905</v>
      </c>
      <c r="I73" s="13">
        <v>5.799551</v>
      </c>
      <c r="J73" s="13">
        <v>1.01189132</v>
      </c>
      <c r="K73" s="13">
        <v>1.60220957000182</v>
      </c>
      <c r="L73" s="11">
        <v>983</v>
      </c>
      <c r="M73" s="16">
        <v>1071</v>
      </c>
      <c r="N73" s="13">
        <v>40.5585452695829</v>
      </c>
      <c r="O73" s="13">
        <v>54.2</v>
      </c>
      <c r="P73" s="16">
        <v>643</v>
      </c>
      <c r="Q73" s="16">
        <v>715</v>
      </c>
      <c r="R73" s="11">
        <v>30</v>
      </c>
      <c r="S73" s="11">
        <v>30</v>
      </c>
      <c r="T73" s="11">
        <v>0</v>
      </c>
      <c r="U73" s="11">
        <v>12</v>
      </c>
      <c r="V73" s="11">
        <v>-60</v>
      </c>
      <c r="W73" s="11">
        <v>0</v>
      </c>
      <c r="X73" s="21">
        <v>0.111975116640746</v>
      </c>
      <c r="Y73" s="26"/>
      <c r="Z73" s="27" t="s">
        <v>49</v>
      </c>
      <c r="AA73" s="27">
        <v>800</v>
      </c>
      <c r="AB73" s="28">
        <v>3771</v>
      </c>
    </row>
    <row r="74" spans="1:28">
      <c r="A74" s="11">
        <v>72</v>
      </c>
      <c r="B74" s="12">
        <v>11012</v>
      </c>
      <c r="C74" s="12" t="s">
        <v>166</v>
      </c>
      <c r="D74" s="11">
        <v>107728</v>
      </c>
      <c r="E74" s="11" t="s">
        <v>167</v>
      </c>
      <c r="F74" s="11" t="s">
        <v>40</v>
      </c>
      <c r="G74" s="11">
        <v>2.7</v>
      </c>
      <c r="H74" s="13">
        <v>5.887093</v>
      </c>
      <c r="I74" s="13">
        <v>6.113323</v>
      </c>
      <c r="J74" s="13">
        <v>1.16386546</v>
      </c>
      <c r="K74" s="13">
        <v>1.4815653100025</v>
      </c>
      <c r="L74" s="11">
        <v>619</v>
      </c>
      <c r="M74" s="16">
        <v>777</v>
      </c>
      <c r="N74" s="13">
        <v>95.1065105008078</v>
      </c>
      <c r="O74" s="13">
        <v>78.7</v>
      </c>
      <c r="P74" s="16">
        <v>576</v>
      </c>
      <c r="Q74" s="16">
        <v>715</v>
      </c>
      <c r="R74" s="11">
        <v>28</v>
      </c>
      <c r="S74" s="11">
        <v>26</v>
      </c>
      <c r="T74" s="11">
        <v>-2</v>
      </c>
      <c r="U74" s="11">
        <v>6</v>
      </c>
      <c r="V74" s="11">
        <v>-133</v>
      </c>
      <c r="W74" s="11">
        <v>0</v>
      </c>
      <c r="X74" s="21">
        <v>0.241319444444444</v>
      </c>
      <c r="Y74" s="26"/>
      <c r="Z74" s="27" t="s">
        <v>41</v>
      </c>
      <c r="AA74" s="27">
        <v>750</v>
      </c>
      <c r="AB74" s="28">
        <v>2149</v>
      </c>
    </row>
    <row r="75" spans="1:28">
      <c r="A75" s="11">
        <v>73</v>
      </c>
      <c r="B75" s="12">
        <v>6505</v>
      </c>
      <c r="C75" s="12" t="s">
        <v>168</v>
      </c>
      <c r="D75" s="11">
        <v>704</v>
      </c>
      <c r="E75" s="11" t="s">
        <v>125</v>
      </c>
      <c r="F75" s="11" t="s">
        <v>82</v>
      </c>
      <c r="G75" s="11">
        <v>8.5</v>
      </c>
      <c r="H75" s="13">
        <v>3.355144</v>
      </c>
      <c r="I75" s="13">
        <v>4.383392</v>
      </c>
      <c r="J75" s="13">
        <v>0.84276161</v>
      </c>
      <c r="K75" s="13">
        <v>1.22450232000184</v>
      </c>
      <c r="L75" s="11">
        <v>687</v>
      </c>
      <c r="M75" s="16">
        <v>793</v>
      </c>
      <c r="N75" s="13">
        <v>48.8376128093159</v>
      </c>
      <c r="O75" s="13">
        <v>55.3</v>
      </c>
      <c r="P75" s="16">
        <v>639</v>
      </c>
      <c r="Q75" s="16">
        <v>714</v>
      </c>
      <c r="R75" s="11">
        <v>30</v>
      </c>
      <c r="S75" s="11">
        <v>27</v>
      </c>
      <c r="T75" s="11">
        <v>-3</v>
      </c>
      <c r="U75" s="11">
        <v>6</v>
      </c>
      <c r="V75" s="11">
        <v>-69</v>
      </c>
      <c r="W75" s="11">
        <v>0</v>
      </c>
      <c r="X75" s="21">
        <v>0.117370892018779</v>
      </c>
      <c r="Y75" s="26"/>
      <c r="Z75" s="27" t="s">
        <v>41</v>
      </c>
      <c r="AA75" s="27">
        <v>750</v>
      </c>
      <c r="AB75" s="28">
        <v>2088</v>
      </c>
    </row>
    <row r="76" spans="1:28">
      <c r="A76" s="11">
        <v>74</v>
      </c>
      <c r="B76" s="12">
        <v>6965</v>
      </c>
      <c r="C76" s="12" t="s">
        <v>169</v>
      </c>
      <c r="D76" s="11">
        <v>337</v>
      </c>
      <c r="E76" s="11" t="s">
        <v>137</v>
      </c>
      <c r="F76" s="11" t="s">
        <v>30</v>
      </c>
      <c r="G76" s="11">
        <v>8.1</v>
      </c>
      <c r="H76" s="13">
        <v>10.093265</v>
      </c>
      <c r="I76" s="13">
        <v>14.473845</v>
      </c>
      <c r="J76" s="13">
        <v>2.29798964</v>
      </c>
      <c r="K76" s="13">
        <v>3.24979966999654</v>
      </c>
      <c r="L76" s="11">
        <v>775</v>
      </c>
      <c r="M76" s="16">
        <v>1068</v>
      </c>
      <c r="N76" s="13">
        <v>130.235677419355</v>
      </c>
      <c r="O76" s="13">
        <v>135.5</v>
      </c>
      <c r="P76" s="16">
        <v>625</v>
      </c>
      <c r="Q76" s="16">
        <v>713</v>
      </c>
      <c r="R76" s="11">
        <v>29</v>
      </c>
      <c r="S76" s="11">
        <v>26</v>
      </c>
      <c r="T76" s="11">
        <v>-3</v>
      </c>
      <c r="U76" s="11">
        <v>6</v>
      </c>
      <c r="V76" s="11">
        <v>-82</v>
      </c>
      <c r="W76" s="11">
        <v>0</v>
      </c>
      <c r="X76" s="21">
        <v>0.1408</v>
      </c>
      <c r="Y76" s="26"/>
      <c r="Z76" s="27" t="s">
        <v>27</v>
      </c>
      <c r="AA76" s="27">
        <v>950</v>
      </c>
      <c r="AB76" s="28">
        <v>8610</v>
      </c>
    </row>
    <row r="77" spans="1:28">
      <c r="A77" s="11">
        <v>100</v>
      </c>
      <c r="B77" s="12">
        <v>10989</v>
      </c>
      <c r="C77" s="12" t="s">
        <v>170</v>
      </c>
      <c r="D77" s="11">
        <v>307</v>
      </c>
      <c r="E77" s="11" t="s">
        <v>25</v>
      </c>
      <c r="F77" s="11" t="s">
        <v>26</v>
      </c>
      <c r="G77" s="11">
        <v>2.8</v>
      </c>
      <c r="H77" s="13">
        <v>10.583518</v>
      </c>
      <c r="I77" s="13">
        <v>10.777472</v>
      </c>
      <c r="J77" s="13">
        <v>1.89796536</v>
      </c>
      <c r="K77" s="13">
        <v>2.32103563000344</v>
      </c>
      <c r="L77" s="11">
        <v>879</v>
      </c>
      <c r="M77" s="16">
        <v>889</v>
      </c>
      <c r="N77" s="13">
        <v>120.404072810011</v>
      </c>
      <c r="O77" s="13">
        <v>121.2</v>
      </c>
      <c r="P77" s="16">
        <v>684</v>
      </c>
      <c r="Q77" s="16">
        <v>680</v>
      </c>
      <c r="R77" s="11">
        <v>30</v>
      </c>
      <c r="S77" s="11">
        <v>24</v>
      </c>
      <c r="T77" s="11">
        <v>-6</v>
      </c>
      <c r="U77" s="11">
        <v>6</v>
      </c>
      <c r="V77" s="11">
        <v>10</v>
      </c>
      <c r="W77" s="11">
        <v>0</v>
      </c>
      <c r="X77" s="21">
        <v>-0.00584795321637427</v>
      </c>
      <c r="Y77" s="26" t="s">
        <v>83</v>
      </c>
      <c r="Z77" s="27" t="s">
        <v>27</v>
      </c>
      <c r="AA77" s="27">
        <v>950</v>
      </c>
      <c r="AB77" s="28">
        <v>12809</v>
      </c>
    </row>
    <row r="78" spans="1:28">
      <c r="A78" s="11">
        <v>76</v>
      </c>
      <c r="B78" s="12">
        <v>8068</v>
      </c>
      <c r="C78" s="12" t="s">
        <v>171</v>
      </c>
      <c r="D78" s="11">
        <v>746</v>
      </c>
      <c r="E78" s="11" t="s">
        <v>158</v>
      </c>
      <c r="F78" s="11" t="s">
        <v>40</v>
      </c>
      <c r="G78" s="11">
        <v>6.9</v>
      </c>
      <c r="H78" s="13">
        <v>4.943135</v>
      </c>
      <c r="I78" s="13">
        <v>6.785263</v>
      </c>
      <c r="J78" s="13">
        <v>1.43731464</v>
      </c>
      <c r="K78" s="13">
        <v>2.10198217999831</v>
      </c>
      <c r="L78" s="11">
        <v>920</v>
      </c>
      <c r="M78" s="16">
        <v>975</v>
      </c>
      <c r="N78" s="13">
        <v>53.7297282608696</v>
      </c>
      <c r="O78" s="13">
        <v>69.6</v>
      </c>
      <c r="P78" s="16">
        <v>687</v>
      </c>
      <c r="Q78" s="16">
        <v>707</v>
      </c>
      <c r="R78" s="11">
        <v>28</v>
      </c>
      <c r="S78" s="11">
        <v>24</v>
      </c>
      <c r="T78" s="11">
        <v>-4</v>
      </c>
      <c r="U78" s="11">
        <v>6</v>
      </c>
      <c r="V78" s="11">
        <v>-14</v>
      </c>
      <c r="W78" s="11">
        <v>0</v>
      </c>
      <c r="X78" s="21">
        <v>0.0291120815138282</v>
      </c>
      <c r="Y78" s="26"/>
      <c r="Z78" s="27" t="s">
        <v>31</v>
      </c>
      <c r="AA78" s="27">
        <v>850</v>
      </c>
      <c r="AB78" s="28">
        <v>4079</v>
      </c>
    </row>
    <row r="79" spans="1:28">
      <c r="A79" s="11">
        <v>77</v>
      </c>
      <c r="B79" s="12">
        <v>12144</v>
      </c>
      <c r="C79" s="12" t="s">
        <v>172</v>
      </c>
      <c r="D79" s="11">
        <v>106399</v>
      </c>
      <c r="E79" s="11" t="s">
        <v>173</v>
      </c>
      <c r="F79" s="11" t="s">
        <v>36</v>
      </c>
      <c r="G79" s="11">
        <v>0.9</v>
      </c>
      <c r="H79" s="13">
        <v>4.454468</v>
      </c>
      <c r="I79" s="13">
        <v>6.61179</v>
      </c>
      <c r="J79" s="13">
        <v>1.2866346</v>
      </c>
      <c r="K79" s="13">
        <v>2.0835043200013</v>
      </c>
      <c r="L79" s="11">
        <v>835</v>
      </c>
      <c r="M79" s="16">
        <v>1040</v>
      </c>
      <c r="N79" s="13">
        <v>53.3469221556886</v>
      </c>
      <c r="O79" s="13">
        <v>63.6</v>
      </c>
      <c r="P79" s="16">
        <v>630</v>
      </c>
      <c r="Q79" s="16">
        <v>707</v>
      </c>
      <c r="R79" s="11">
        <v>29</v>
      </c>
      <c r="S79" s="11">
        <v>30</v>
      </c>
      <c r="T79" s="11">
        <v>1</v>
      </c>
      <c r="U79" s="11">
        <v>12</v>
      </c>
      <c r="V79" s="11">
        <v>-65</v>
      </c>
      <c r="W79" s="11">
        <v>0</v>
      </c>
      <c r="X79" s="21">
        <v>0.122222222222222</v>
      </c>
      <c r="Y79" s="26"/>
      <c r="Z79" s="27" t="s">
        <v>41</v>
      </c>
      <c r="AA79" s="27">
        <v>750</v>
      </c>
      <c r="AB79" s="28">
        <v>2819</v>
      </c>
    </row>
    <row r="80" spans="1:28">
      <c r="A80" s="11">
        <v>78</v>
      </c>
      <c r="B80" s="12">
        <v>12744</v>
      </c>
      <c r="C80" s="12" t="s">
        <v>174</v>
      </c>
      <c r="D80" s="11">
        <v>514</v>
      </c>
      <c r="E80" s="11" t="s">
        <v>70</v>
      </c>
      <c r="F80" s="11" t="s">
        <v>71</v>
      </c>
      <c r="G80" s="11">
        <v>0.3</v>
      </c>
      <c r="H80" s="13">
        <v>4.615654</v>
      </c>
      <c r="I80" s="13">
        <v>5.388978</v>
      </c>
      <c r="J80" s="13">
        <v>1.09558172</v>
      </c>
      <c r="K80" s="13">
        <v>1.44555840999882</v>
      </c>
      <c r="L80" s="11">
        <v>1026</v>
      </c>
      <c r="M80" s="16">
        <v>1182</v>
      </c>
      <c r="N80" s="13">
        <v>44.9868810916179</v>
      </c>
      <c r="O80" s="13">
        <v>45.6</v>
      </c>
      <c r="P80" s="16">
        <v>671</v>
      </c>
      <c r="Q80" s="16">
        <v>706</v>
      </c>
      <c r="R80" s="11">
        <v>29</v>
      </c>
      <c r="S80" s="11">
        <v>25</v>
      </c>
      <c r="T80" s="11">
        <v>-4</v>
      </c>
      <c r="U80" s="11">
        <v>0</v>
      </c>
      <c r="V80" s="11">
        <v>-35</v>
      </c>
      <c r="W80" s="11">
        <v>0</v>
      </c>
      <c r="X80" s="21">
        <v>0.0521609538002981</v>
      </c>
      <c r="Y80" s="26"/>
      <c r="Z80" s="27" t="s">
        <v>37</v>
      </c>
      <c r="AA80" s="27">
        <v>900</v>
      </c>
      <c r="AB80" s="28">
        <v>5141</v>
      </c>
    </row>
    <row r="81" spans="1:28">
      <c r="A81" s="11">
        <v>79</v>
      </c>
      <c r="B81" s="12">
        <v>12185</v>
      </c>
      <c r="C81" s="12" t="s">
        <v>175</v>
      </c>
      <c r="D81" s="11">
        <v>102934</v>
      </c>
      <c r="E81" s="11" t="s">
        <v>55</v>
      </c>
      <c r="F81" s="11" t="s">
        <v>36</v>
      </c>
      <c r="G81" s="11">
        <v>0.9</v>
      </c>
      <c r="H81" s="13">
        <v>5.773543</v>
      </c>
      <c r="I81" s="13">
        <v>6.138583</v>
      </c>
      <c r="J81" s="13">
        <v>1.41348067</v>
      </c>
      <c r="K81" s="13">
        <v>1.84182474000275</v>
      </c>
      <c r="L81" s="11">
        <v>862</v>
      </c>
      <c r="M81" s="16">
        <v>862</v>
      </c>
      <c r="N81" s="13">
        <v>66.9784570765661</v>
      </c>
      <c r="O81" s="13">
        <v>71.2</v>
      </c>
      <c r="P81" s="16">
        <v>667</v>
      </c>
      <c r="Q81" s="16">
        <v>704</v>
      </c>
      <c r="R81" s="11">
        <v>26</v>
      </c>
      <c r="S81" s="11">
        <v>24</v>
      </c>
      <c r="T81" s="11">
        <v>-2</v>
      </c>
      <c r="U81" s="11">
        <v>12</v>
      </c>
      <c r="V81" s="11">
        <v>-25</v>
      </c>
      <c r="W81" s="11">
        <v>0</v>
      </c>
      <c r="X81" s="21">
        <v>0.055472263868066</v>
      </c>
      <c r="Y81" s="26"/>
      <c r="Z81" s="27" t="s">
        <v>31</v>
      </c>
      <c r="AA81" s="27">
        <v>850</v>
      </c>
      <c r="AB81" s="28">
        <v>4725</v>
      </c>
    </row>
    <row r="82" spans="1:28">
      <c r="A82" s="11">
        <v>80</v>
      </c>
      <c r="B82" s="12">
        <v>12506</v>
      </c>
      <c r="C82" s="12" t="s">
        <v>176</v>
      </c>
      <c r="D82" s="11">
        <v>343</v>
      </c>
      <c r="E82" s="11" t="s">
        <v>35</v>
      </c>
      <c r="F82" s="11" t="s">
        <v>36</v>
      </c>
      <c r="G82" s="11">
        <v>0.6</v>
      </c>
      <c r="H82" s="13">
        <v>4.880998</v>
      </c>
      <c r="I82" s="13">
        <v>8.006972</v>
      </c>
      <c r="J82" s="13">
        <v>0.56947176</v>
      </c>
      <c r="K82" s="13">
        <v>1.89968997000339</v>
      </c>
      <c r="L82" s="11">
        <v>679</v>
      </c>
      <c r="M82" s="16">
        <v>1026</v>
      </c>
      <c r="N82" s="13">
        <v>71.8850957290133</v>
      </c>
      <c r="O82" s="13">
        <v>78</v>
      </c>
      <c r="P82" s="16">
        <v>533</v>
      </c>
      <c r="Q82" s="16">
        <v>703</v>
      </c>
      <c r="R82" s="11">
        <v>29</v>
      </c>
      <c r="S82" s="11">
        <v>28</v>
      </c>
      <c r="T82" s="11">
        <v>-1</v>
      </c>
      <c r="U82" s="11">
        <v>12</v>
      </c>
      <c r="V82" s="11">
        <v>-158</v>
      </c>
      <c r="W82" s="11">
        <v>0</v>
      </c>
      <c r="X82" s="21">
        <v>0.318949343339587</v>
      </c>
      <c r="Y82" s="26"/>
      <c r="Z82" s="27" t="s">
        <v>37</v>
      </c>
      <c r="AA82" s="27">
        <v>900</v>
      </c>
      <c r="AB82" s="28">
        <v>5086</v>
      </c>
    </row>
    <row r="83" spans="1:28">
      <c r="A83" s="11">
        <v>81</v>
      </c>
      <c r="B83" s="12">
        <v>11627</v>
      </c>
      <c r="C83" s="12" t="s">
        <v>177</v>
      </c>
      <c r="D83" s="11">
        <v>717</v>
      </c>
      <c r="E83" s="11" t="s">
        <v>147</v>
      </c>
      <c r="F83" s="11" t="s">
        <v>40</v>
      </c>
      <c r="G83" s="11">
        <v>1.7</v>
      </c>
      <c r="H83" s="13">
        <v>4.099668</v>
      </c>
      <c r="I83" s="13">
        <v>5.878987</v>
      </c>
      <c r="J83" s="13">
        <v>1.12496783</v>
      </c>
      <c r="K83" s="13">
        <v>1.82222962999959</v>
      </c>
      <c r="L83" s="11">
        <v>742</v>
      </c>
      <c r="M83" s="16">
        <v>903</v>
      </c>
      <c r="N83" s="13">
        <v>55.251590296496</v>
      </c>
      <c r="O83" s="13">
        <v>65.1</v>
      </c>
      <c r="P83" s="16">
        <v>614</v>
      </c>
      <c r="Q83" s="16">
        <v>703</v>
      </c>
      <c r="R83" s="11">
        <v>29</v>
      </c>
      <c r="S83" s="11">
        <v>23</v>
      </c>
      <c r="T83" s="11">
        <v>-6</v>
      </c>
      <c r="U83" s="11">
        <v>8</v>
      </c>
      <c r="V83" s="11">
        <v>-81</v>
      </c>
      <c r="W83" s="11">
        <v>0</v>
      </c>
      <c r="X83" s="21">
        <v>0.144951140065147</v>
      </c>
      <c r="Y83" s="26"/>
      <c r="Z83" s="27" t="s">
        <v>49</v>
      </c>
      <c r="AA83" s="27">
        <v>800</v>
      </c>
      <c r="AB83" s="28">
        <v>3003</v>
      </c>
    </row>
    <row r="84" spans="1:28">
      <c r="A84" s="11">
        <v>82</v>
      </c>
      <c r="B84" s="12">
        <v>11903</v>
      </c>
      <c r="C84" s="12" t="s">
        <v>178</v>
      </c>
      <c r="D84" s="11">
        <v>748</v>
      </c>
      <c r="E84" s="11" t="s">
        <v>160</v>
      </c>
      <c r="F84" s="11" t="s">
        <v>40</v>
      </c>
      <c r="G84" s="11">
        <v>1.4</v>
      </c>
      <c r="H84" s="13">
        <v>4.828424</v>
      </c>
      <c r="I84" s="13">
        <v>6.003627</v>
      </c>
      <c r="J84" s="13">
        <v>1.25059219</v>
      </c>
      <c r="K84" s="13">
        <v>1.66770046000272</v>
      </c>
      <c r="L84" s="11">
        <v>707</v>
      </c>
      <c r="M84" s="16">
        <v>897</v>
      </c>
      <c r="N84" s="13">
        <v>68.294540311174</v>
      </c>
      <c r="O84" s="13">
        <v>66.9</v>
      </c>
      <c r="P84" s="16">
        <v>613</v>
      </c>
      <c r="Q84" s="16">
        <v>702</v>
      </c>
      <c r="R84" s="11">
        <v>28</v>
      </c>
      <c r="S84" s="11">
        <v>23</v>
      </c>
      <c r="T84" s="11">
        <v>-5</v>
      </c>
      <c r="U84" s="11">
        <v>8</v>
      </c>
      <c r="V84" s="11">
        <v>-81</v>
      </c>
      <c r="W84" s="11">
        <v>0</v>
      </c>
      <c r="X84" s="21">
        <v>0.145187601957586</v>
      </c>
      <c r="Y84" s="26"/>
      <c r="Z84" s="27" t="s">
        <v>41</v>
      </c>
      <c r="AA84" s="27">
        <v>750</v>
      </c>
      <c r="AB84" s="28">
        <v>2782</v>
      </c>
    </row>
    <row r="85" spans="1:28">
      <c r="A85" s="11">
        <v>440</v>
      </c>
      <c r="B85" s="12">
        <v>8592</v>
      </c>
      <c r="C85" s="12" t="s">
        <v>179</v>
      </c>
      <c r="D85" s="11">
        <v>307</v>
      </c>
      <c r="E85" s="11" t="s">
        <v>25</v>
      </c>
      <c r="F85" s="11" t="s">
        <v>26</v>
      </c>
      <c r="G85" s="11">
        <v>6.5</v>
      </c>
      <c r="H85" s="13">
        <v>0.100014</v>
      </c>
      <c r="I85" s="13">
        <v>0.04113</v>
      </c>
      <c r="J85" s="13">
        <v>0.011362</v>
      </c>
      <c r="K85" s="13">
        <v>0.0154540000000068</v>
      </c>
      <c r="L85" s="11">
        <v>9</v>
      </c>
      <c r="M85" s="16">
        <v>9</v>
      </c>
      <c r="N85" s="13">
        <v>111.126666666667</v>
      </c>
      <c r="O85" s="13">
        <v>45.7</v>
      </c>
      <c r="P85" s="16">
        <v>12</v>
      </c>
      <c r="Q85" s="16">
        <v>8</v>
      </c>
      <c r="R85" s="11">
        <v>8</v>
      </c>
      <c r="S85" s="11">
        <v>7</v>
      </c>
      <c r="T85" s="11">
        <v>-1</v>
      </c>
      <c r="U85" s="11">
        <v>6</v>
      </c>
      <c r="V85" s="11">
        <v>10</v>
      </c>
      <c r="W85" s="11">
        <v>0</v>
      </c>
      <c r="X85" s="21">
        <v>-0.333333333333333</v>
      </c>
      <c r="Y85" s="26" t="s">
        <v>180</v>
      </c>
      <c r="Z85" s="27" t="s">
        <v>27</v>
      </c>
      <c r="AA85" s="27">
        <v>950</v>
      </c>
      <c r="AB85" s="28">
        <v>12809</v>
      </c>
    </row>
    <row r="86" spans="1:28">
      <c r="A86" s="11">
        <v>84</v>
      </c>
      <c r="B86" s="12">
        <v>6662</v>
      </c>
      <c r="C86" s="12" t="s">
        <v>181</v>
      </c>
      <c r="D86" s="11">
        <v>598</v>
      </c>
      <c r="E86" s="11" t="s">
        <v>182</v>
      </c>
      <c r="F86" s="11" t="s">
        <v>46</v>
      </c>
      <c r="G86" s="11">
        <v>8.3</v>
      </c>
      <c r="H86" s="13">
        <v>4.230002</v>
      </c>
      <c r="I86" s="13">
        <v>6.296241</v>
      </c>
      <c r="J86" s="13">
        <v>1.23606327</v>
      </c>
      <c r="K86" s="13">
        <v>2.14501478000066</v>
      </c>
      <c r="L86" s="11">
        <v>660</v>
      </c>
      <c r="M86" s="16">
        <v>1106</v>
      </c>
      <c r="N86" s="13">
        <v>64.0909393939394</v>
      </c>
      <c r="O86" s="13">
        <v>56.9</v>
      </c>
      <c r="P86" s="16">
        <v>519</v>
      </c>
      <c r="Q86" s="16">
        <v>700</v>
      </c>
      <c r="R86" s="11">
        <v>30</v>
      </c>
      <c r="S86" s="11">
        <v>26</v>
      </c>
      <c r="T86" s="11">
        <v>-4</v>
      </c>
      <c r="U86" s="11">
        <v>6</v>
      </c>
      <c r="V86" s="11">
        <v>-175</v>
      </c>
      <c r="W86" s="11">
        <v>0</v>
      </c>
      <c r="X86" s="21">
        <v>0.348747591522158</v>
      </c>
      <c r="Y86" s="26"/>
      <c r="Z86" s="27" t="s">
        <v>49</v>
      </c>
      <c r="AA86" s="27">
        <v>800</v>
      </c>
      <c r="AB86" s="28">
        <v>3481</v>
      </c>
    </row>
    <row r="87" spans="1:28">
      <c r="A87" s="11">
        <v>85</v>
      </c>
      <c r="B87" s="12">
        <v>8386</v>
      </c>
      <c r="C87" s="12" t="s">
        <v>183</v>
      </c>
      <c r="D87" s="11">
        <v>723</v>
      </c>
      <c r="E87" s="11" t="s">
        <v>184</v>
      </c>
      <c r="F87" s="11" t="s">
        <v>30</v>
      </c>
      <c r="G87" s="11">
        <v>5.6</v>
      </c>
      <c r="H87" s="13">
        <v>4.558514</v>
      </c>
      <c r="I87" s="13">
        <v>6.500187</v>
      </c>
      <c r="J87" s="13">
        <v>1.04895766</v>
      </c>
      <c r="K87" s="13">
        <v>1.98896511999887</v>
      </c>
      <c r="L87" s="11">
        <v>842</v>
      </c>
      <c r="M87" s="16">
        <v>1101</v>
      </c>
      <c r="N87" s="13">
        <v>54.1391211401425</v>
      </c>
      <c r="O87" s="13">
        <v>59</v>
      </c>
      <c r="P87" s="16">
        <v>634</v>
      </c>
      <c r="Q87" s="16">
        <v>699</v>
      </c>
      <c r="R87" s="11">
        <v>28</v>
      </c>
      <c r="S87" s="11">
        <v>26</v>
      </c>
      <c r="T87" s="11">
        <v>-2</v>
      </c>
      <c r="U87" s="11">
        <v>6</v>
      </c>
      <c r="V87" s="11">
        <v>-59</v>
      </c>
      <c r="W87" s="11">
        <v>0</v>
      </c>
      <c r="X87" s="21">
        <v>0.102523659305994</v>
      </c>
      <c r="Y87" s="26"/>
      <c r="Z87" s="27" t="s">
        <v>41</v>
      </c>
      <c r="AA87" s="27">
        <v>750</v>
      </c>
      <c r="AB87" s="28">
        <v>2572</v>
      </c>
    </row>
    <row r="88" spans="1:28">
      <c r="A88" s="11">
        <v>86</v>
      </c>
      <c r="B88" s="12">
        <v>4028</v>
      </c>
      <c r="C88" s="12" t="s">
        <v>185</v>
      </c>
      <c r="D88" s="11">
        <v>746</v>
      </c>
      <c r="E88" s="11" t="s">
        <v>158</v>
      </c>
      <c r="F88" s="11" t="s">
        <v>40</v>
      </c>
      <c r="G88" s="11">
        <v>10.6</v>
      </c>
      <c r="H88" s="13">
        <v>5.65602</v>
      </c>
      <c r="I88" s="13">
        <v>7.958276</v>
      </c>
      <c r="J88" s="13">
        <v>1.32251635</v>
      </c>
      <c r="K88" s="13">
        <v>2.42281101000029</v>
      </c>
      <c r="L88" s="11">
        <v>830</v>
      </c>
      <c r="M88" s="16">
        <v>920</v>
      </c>
      <c r="N88" s="13">
        <v>68.1448192771084</v>
      </c>
      <c r="O88" s="13">
        <v>86.5</v>
      </c>
      <c r="P88" s="16">
        <v>669</v>
      </c>
      <c r="Q88" s="16">
        <v>698</v>
      </c>
      <c r="R88" s="11">
        <v>27</v>
      </c>
      <c r="S88" s="11">
        <v>27</v>
      </c>
      <c r="T88" s="11">
        <v>0</v>
      </c>
      <c r="U88" s="11">
        <v>6</v>
      </c>
      <c r="V88" s="11">
        <v>-23</v>
      </c>
      <c r="W88" s="11">
        <v>0</v>
      </c>
      <c r="X88" s="21">
        <v>0.0433482810164425</v>
      </c>
      <c r="Y88" s="26"/>
      <c r="Z88" s="27" t="s">
        <v>31</v>
      </c>
      <c r="AA88" s="27">
        <v>850</v>
      </c>
      <c r="AB88" s="28">
        <v>4079</v>
      </c>
    </row>
    <row r="89" spans="1:28">
      <c r="A89" s="11">
        <v>87</v>
      </c>
      <c r="B89" s="12">
        <v>11088</v>
      </c>
      <c r="C89" s="12" t="s">
        <v>186</v>
      </c>
      <c r="D89" s="11">
        <v>105751</v>
      </c>
      <c r="E89" s="11" t="s">
        <v>187</v>
      </c>
      <c r="F89" s="11" t="s">
        <v>46</v>
      </c>
      <c r="G89" s="11">
        <v>2.6</v>
      </c>
      <c r="H89" s="13">
        <v>3.947436</v>
      </c>
      <c r="I89" s="13">
        <v>5.62659</v>
      </c>
      <c r="J89" s="13">
        <v>1.14989819</v>
      </c>
      <c r="K89" s="13">
        <v>1.85150395000068</v>
      </c>
      <c r="L89" s="11">
        <v>550</v>
      </c>
      <c r="M89" s="16">
        <v>849</v>
      </c>
      <c r="N89" s="13">
        <v>71.7715636363636</v>
      </c>
      <c r="O89" s="13">
        <v>66.3</v>
      </c>
      <c r="P89" s="16">
        <v>541</v>
      </c>
      <c r="Q89" s="16">
        <v>698</v>
      </c>
      <c r="R89" s="11">
        <v>27</v>
      </c>
      <c r="S89" s="11">
        <v>28</v>
      </c>
      <c r="T89" s="11">
        <v>1</v>
      </c>
      <c r="U89" s="11">
        <v>6</v>
      </c>
      <c r="V89" s="11">
        <v>-151</v>
      </c>
      <c r="W89" s="11">
        <v>0</v>
      </c>
      <c r="X89" s="21">
        <v>0.290203327171904</v>
      </c>
      <c r="Y89" s="26"/>
      <c r="Z89" s="27" t="s">
        <v>49</v>
      </c>
      <c r="AA89" s="27">
        <v>800</v>
      </c>
      <c r="AB89" s="28">
        <v>3799</v>
      </c>
    </row>
    <row r="90" spans="1:28">
      <c r="A90" s="11">
        <v>88</v>
      </c>
      <c r="B90" s="12">
        <v>7917</v>
      </c>
      <c r="C90" s="12" t="s">
        <v>188</v>
      </c>
      <c r="D90" s="11">
        <v>515</v>
      </c>
      <c r="E90" s="11" t="s">
        <v>189</v>
      </c>
      <c r="F90" s="11" t="s">
        <v>30</v>
      </c>
      <c r="G90" s="11">
        <v>2.5</v>
      </c>
      <c r="H90" s="13">
        <v>6.090094</v>
      </c>
      <c r="I90" s="13">
        <v>6.911502</v>
      </c>
      <c r="J90" s="13">
        <v>1.50603459</v>
      </c>
      <c r="K90" s="13">
        <v>2.01107565000289</v>
      </c>
      <c r="L90" s="11">
        <v>989</v>
      </c>
      <c r="M90" s="16">
        <v>1005</v>
      </c>
      <c r="N90" s="13">
        <v>61.5783013144591</v>
      </c>
      <c r="O90" s="13">
        <v>68.8</v>
      </c>
      <c r="P90" s="16">
        <v>667</v>
      </c>
      <c r="Q90" s="16">
        <v>697</v>
      </c>
      <c r="R90" s="11">
        <v>30</v>
      </c>
      <c r="S90" s="11">
        <v>27</v>
      </c>
      <c r="T90" s="11">
        <v>-3</v>
      </c>
      <c r="U90" s="11">
        <v>6</v>
      </c>
      <c r="V90" s="11">
        <v>-24</v>
      </c>
      <c r="W90" s="11">
        <v>0</v>
      </c>
      <c r="X90" s="21">
        <v>0.0449775112443778</v>
      </c>
      <c r="Y90" s="26"/>
      <c r="Z90" s="27" t="s">
        <v>49</v>
      </c>
      <c r="AA90" s="27">
        <v>800</v>
      </c>
      <c r="AB90" s="28">
        <v>3741</v>
      </c>
    </row>
    <row r="91" spans="1:28">
      <c r="A91" s="11">
        <v>400</v>
      </c>
      <c r="B91" s="12">
        <v>11330</v>
      </c>
      <c r="C91" s="12" t="s">
        <v>190</v>
      </c>
      <c r="D91" s="11">
        <v>107829</v>
      </c>
      <c r="E91" s="11" t="s">
        <v>191</v>
      </c>
      <c r="F91" s="11" t="s">
        <v>30</v>
      </c>
      <c r="G91" s="11">
        <v>1.6</v>
      </c>
      <c r="H91" s="13">
        <v>2.051451</v>
      </c>
      <c r="I91" s="13">
        <v>1.953634</v>
      </c>
      <c r="J91" s="13">
        <v>0.51747705</v>
      </c>
      <c r="K91" s="13">
        <v>0.254866749999063</v>
      </c>
      <c r="L91" s="11">
        <v>311</v>
      </c>
      <c r="M91" s="16">
        <v>305</v>
      </c>
      <c r="N91" s="13">
        <v>65.9630546623794</v>
      </c>
      <c r="O91" s="13">
        <v>64.1</v>
      </c>
      <c r="P91" s="16">
        <v>330</v>
      </c>
      <c r="Q91" s="16">
        <v>319</v>
      </c>
      <c r="R91" s="11">
        <v>31</v>
      </c>
      <c r="S91" s="11">
        <v>23</v>
      </c>
      <c r="T91" s="11">
        <v>-8</v>
      </c>
      <c r="U91" s="11">
        <v>8</v>
      </c>
      <c r="V91" s="11">
        <v>19</v>
      </c>
      <c r="W91" s="11">
        <v>0</v>
      </c>
      <c r="X91" s="21">
        <v>-0.0333333333333333</v>
      </c>
      <c r="Y91" s="26" t="s">
        <v>83</v>
      </c>
      <c r="Z91" s="27" t="s">
        <v>87</v>
      </c>
      <c r="AA91" s="27">
        <v>700</v>
      </c>
      <c r="AB91" s="28">
        <v>1395</v>
      </c>
    </row>
    <row r="92" spans="1:28">
      <c r="A92" s="11">
        <v>369</v>
      </c>
      <c r="B92" s="12">
        <v>6251</v>
      </c>
      <c r="C92" s="12" t="s">
        <v>192</v>
      </c>
      <c r="D92" s="11">
        <v>102567</v>
      </c>
      <c r="E92" s="11" t="s">
        <v>193</v>
      </c>
      <c r="F92" s="11" t="s">
        <v>71</v>
      </c>
      <c r="G92" s="11">
        <v>8.6</v>
      </c>
      <c r="H92" s="13">
        <v>2.461727</v>
      </c>
      <c r="I92" s="13">
        <v>2.818005</v>
      </c>
      <c r="J92" s="13">
        <v>0.58514838</v>
      </c>
      <c r="K92" s="13">
        <v>0.66298544000053</v>
      </c>
      <c r="L92" s="11">
        <v>378</v>
      </c>
      <c r="M92" s="16">
        <v>387</v>
      </c>
      <c r="N92" s="13">
        <v>65.1250529100529</v>
      </c>
      <c r="O92" s="13">
        <v>72.8</v>
      </c>
      <c r="P92" s="16">
        <v>398</v>
      </c>
      <c r="Q92" s="16">
        <v>392</v>
      </c>
      <c r="R92" s="11">
        <v>28</v>
      </c>
      <c r="S92" s="11">
        <v>24</v>
      </c>
      <c r="T92" s="11">
        <v>-4</v>
      </c>
      <c r="U92" s="11">
        <v>6</v>
      </c>
      <c r="V92" s="11">
        <v>12</v>
      </c>
      <c r="W92" s="11">
        <v>0</v>
      </c>
      <c r="X92" s="21">
        <v>-0.0150753768844221</v>
      </c>
      <c r="Y92" s="158" t="s">
        <v>194</v>
      </c>
      <c r="Z92" s="27" t="s">
        <v>87</v>
      </c>
      <c r="AA92" s="27">
        <v>700</v>
      </c>
      <c r="AB92" s="28">
        <v>1289</v>
      </c>
    </row>
    <row r="93" spans="1:28">
      <c r="A93" s="11">
        <v>91</v>
      </c>
      <c r="B93" s="12">
        <v>12396</v>
      </c>
      <c r="C93" s="12" t="s">
        <v>195</v>
      </c>
      <c r="D93" s="11">
        <v>105751</v>
      </c>
      <c r="E93" s="11" t="s">
        <v>187</v>
      </c>
      <c r="F93" s="11" t="s">
        <v>46</v>
      </c>
      <c r="G93" s="11">
        <v>0.6</v>
      </c>
      <c r="H93" s="13">
        <v>4.019637</v>
      </c>
      <c r="I93" s="13">
        <v>4.786176</v>
      </c>
      <c r="J93" s="13">
        <v>1.17068844</v>
      </c>
      <c r="K93" s="13">
        <v>1.5307757400019</v>
      </c>
      <c r="L93" s="11">
        <v>819</v>
      </c>
      <c r="M93" s="16">
        <v>838</v>
      </c>
      <c r="N93" s="13">
        <v>49.0798168498169</v>
      </c>
      <c r="O93" s="13">
        <v>57.1</v>
      </c>
      <c r="P93" s="16">
        <v>625</v>
      </c>
      <c r="Q93" s="16">
        <v>694</v>
      </c>
      <c r="R93" s="11">
        <v>28</v>
      </c>
      <c r="S93" s="11">
        <v>24</v>
      </c>
      <c r="T93" s="11">
        <v>-4</v>
      </c>
      <c r="U93" s="11">
        <v>12</v>
      </c>
      <c r="V93" s="11">
        <v>-57</v>
      </c>
      <c r="W93" s="11">
        <v>0</v>
      </c>
      <c r="X93" s="21">
        <v>0.1104</v>
      </c>
      <c r="Y93" s="26"/>
      <c r="Z93" s="27" t="s">
        <v>49</v>
      </c>
      <c r="AA93" s="27">
        <v>800</v>
      </c>
      <c r="AB93" s="28">
        <v>3799</v>
      </c>
    </row>
    <row r="94" spans="1:28">
      <c r="A94" s="11">
        <v>404</v>
      </c>
      <c r="B94" s="12">
        <v>9689</v>
      </c>
      <c r="C94" s="12" t="s">
        <v>196</v>
      </c>
      <c r="D94" s="11">
        <v>105396</v>
      </c>
      <c r="E94" s="11" t="s">
        <v>197</v>
      </c>
      <c r="F94" s="11" t="s">
        <v>46</v>
      </c>
      <c r="G94" s="11">
        <v>4.6</v>
      </c>
      <c r="H94" s="13">
        <v>1.830612</v>
      </c>
      <c r="I94" s="13">
        <v>2.014119</v>
      </c>
      <c r="J94" s="13">
        <v>0.55552426</v>
      </c>
      <c r="K94" s="13">
        <v>0.581413509999642</v>
      </c>
      <c r="L94" s="11">
        <v>397</v>
      </c>
      <c r="M94" s="16">
        <v>385</v>
      </c>
      <c r="N94" s="13">
        <v>46.1111335012594</v>
      </c>
      <c r="O94" s="13">
        <v>52.3</v>
      </c>
      <c r="P94" s="16">
        <v>299</v>
      </c>
      <c r="Q94" s="16">
        <v>293</v>
      </c>
      <c r="R94" s="11">
        <v>22</v>
      </c>
      <c r="S94" s="11">
        <v>18</v>
      </c>
      <c r="T94" s="11">
        <v>-4</v>
      </c>
      <c r="U94" s="11">
        <v>6</v>
      </c>
      <c r="V94" s="11">
        <v>12</v>
      </c>
      <c r="W94" s="11">
        <v>0</v>
      </c>
      <c r="X94" s="21">
        <v>-0.020066889632107</v>
      </c>
      <c r="Y94" s="158" t="s">
        <v>198</v>
      </c>
      <c r="Z94" s="27" t="s">
        <v>87</v>
      </c>
      <c r="AA94" s="27">
        <v>700</v>
      </c>
      <c r="AB94" s="28">
        <v>1767</v>
      </c>
    </row>
    <row r="95" spans="1:28">
      <c r="A95" s="11">
        <v>314</v>
      </c>
      <c r="B95" s="12">
        <v>12487</v>
      </c>
      <c r="C95" s="12" t="s">
        <v>199</v>
      </c>
      <c r="D95" s="11">
        <v>581</v>
      </c>
      <c r="E95" s="11" t="s">
        <v>59</v>
      </c>
      <c r="F95" s="11" t="s">
        <v>36</v>
      </c>
      <c r="G95" s="11">
        <v>0.6</v>
      </c>
      <c r="H95" s="13">
        <v>2.45379</v>
      </c>
      <c r="I95" s="13">
        <v>3.123709</v>
      </c>
      <c r="J95" s="13">
        <v>0.46636847</v>
      </c>
      <c r="K95" s="13">
        <v>0.760840659998494</v>
      </c>
      <c r="L95" s="11">
        <v>638</v>
      </c>
      <c r="M95" s="16">
        <v>636</v>
      </c>
      <c r="N95" s="13">
        <v>38.46065830721</v>
      </c>
      <c r="O95" s="13">
        <v>49.1</v>
      </c>
      <c r="P95" s="16">
        <v>463</v>
      </c>
      <c r="Q95" s="16">
        <v>471</v>
      </c>
      <c r="R95" s="11">
        <v>30</v>
      </c>
      <c r="S95" s="11">
        <v>27</v>
      </c>
      <c r="T95" s="11">
        <v>-3</v>
      </c>
      <c r="U95" s="11">
        <v>12</v>
      </c>
      <c r="V95" s="11">
        <v>4</v>
      </c>
      <c r="W95" s="11">
        <v>0</v>
      </c>
      <c r="X95" s="21">
        <v>0.0172786177105832</v>
      </c>
      <c r="Y95" s="26" t="s">
        <v>83</v>
      </c>
      <c r="Z95" s="27" t="s">
        <v>37</v>
      </c>
      <c r="AA95" s="27">
        <v>900</v>
      </c>
      <c r="AB95" s="28">
        <v>5895</v>
      </c>
    </row>
    <row r="96" spans="1:28">
      <c r="A96" s="11">
        <v>94</v>
      </c>
      <c r="B96" s="12">
        <v>12157</v>
      </c>
      <c r="C96" s="12" t="s">
        <v>200</v>
      </c>
      <c r="D96" s="11">
        <v>513</v>
      </c>
      <c r="E96" s="11" t="s">
        <v>53</v>
      </c>
      <c r="F96" s="11" t="s">
        <v>36</v>
      </c>
      <c r="G96" s="11">
        <v>0.9</v>
      </c>
      <c r="H96" s="13">
        <v>4.923384</v>
      </c>
      <c r="I96" s="13">
        <v>8.855386</v>
      </c>
      <c r="J96" s="13">
        <v>1.51032163</v>
      </c>
      <c r="K96" s="13">
        <v>2.67829079999876</v>
      </c>
      <c r="L96" s="11">
        <v>729</v>
      </c>
      <c r="M96" s="16">
        <v>1023</v>
      </c>
      <c r="N96" s="13">
        <v>67.5361316872428</v>
      </c>
      <c r="O96" s="13">
        <v>86.6</v>
      </c>
      <c r="P96" s="16">
        <v>546</v>
      </c>
      <c r="Q96" s="16">
        <v>687</v>
      </c>
      <c r="R96" s="11">
        <v>30</v>
      </c>
      <c r="S96" s="11">
        <v>27</v>
      </c>
      <c r="T96" s="11">
        <v>-3</v>
      </c>
      <c r="U96" s="11">
        <v>12</v>
      </c>
      <c r="V96" s="11">
        <v>-129</v>
      </c>
      <c r="W96" s="11">
        <v>0</v>
      </c>
      <c r="X96" s="21">
        <v>0.258241758241758</v>
      </c>
      <c r="Y96" s="30"/>
      <c r="Z96" s="27" t="s">
        <v>49</v>
      </c>
      <c r="AA96" s="27">
        <v>800</v>
      </c>
      <c r="AB96" s="28">
        <v>3840</v>
      </c>
    </row>
    <row r="97" spans="1:28">
      <c r="A97" s="11">
        <v>95</v>
      </c>
      <c r="B97" s="12">
        <v>12147</v>
      </c>
      <c r="C97" s="12" t="s">
        <v>201</v>
      </c>
      <c r="D97" s="11">
        <v>570</v>
      </c>
      <c r="E97" s="11" t="s">
        <v>202</v>
      </c>
      <c r="F97" s="11" t="s">
        <v>36</v>
      </c>
      <c r="G97" s="11">
        <v>0.9</v>
      </c>
      <c r="H97" s="13">
        <v>2.61067</v>
      </c>
      <c r="I97" s="13">
        <v>5.06301</v>
      </c>
      <c r="J97" s="13">
        <v>0.62333114</v>
      </c>
      <c r="K97" s="13">
        <v>1.33381076999903</v>
      </c>
      <c r="L97" s="11">
        <v>545</v>
      </c>
      <c r="M97" s="16">
        <v>854</v>
      </c>
      <c r="N97" s="13">
        <v>47.9022018348624</v>
      </c>
      <c r="O97" s="13">
        <v>59.3</v>
      </c>
      <c r="P97" s="16">
        <v>479</v>
      </c>
      <c r="Q97" s="16">
        <v>687</v>
      </c>
      <c r="R97" s="11">
        <v>27</v>
      </c>
      <c r="S97" s="11">
        <v>28</v>
      </c>
      <c r="T97" s="11">
        <v>1</v>
      </c>
      <c r="U97" s="11">
        <v>12</v>
      </c>
      <c r="V97" s="11">
        <v>-196</v>
      </c>
      <c r="W97" s="11">
        <v>0</v>
      </c>
      <c r="X97" s="21">
        <v>0.434237995824635</v>
      </c>
      <c r="Y97" s="26"/>
      <c r="Z97" s="27" t="s">
        <v>41</v>
      </c>
      <c r="AA97" s="27">
        <v>750</v>
      </c>
      <c r="AB97" s="28">
        <v>2295</v>
      </c>
    </row>
    <row r="98" spans="1:28">
      <c r="A98" s="11">
        <v>96</v>
      </c>
      <c r="B98" s="12">
        <v>10953</v>
      </c>
      <c r="C98" s="12" t="s">
        <v>203</v>
      </c>
      <c r="D98" s="11">
        <v>704</v>
      </c>
      <c r="E98" s="11" t="s">
        <v>125</v>
      </c>
      <c r="F98" s="11" t="s">
        <v>82</v>
      </c>
      <c r="G98" s="11">
        <v>2.9</v>
      </c>
      <c r="H98" s="13">
        <v>2.691526</v>
      </c>
      <c r="I98" s="13">
        <v>4.048804</v>
      </c>
      <c r="J98" s="13">
        <v>0.63413374</v>
      </c>
      <c r="K98" s="13">
        <v>1.12151853999893</v>
      </c>
      <c r="L98" s="11">
        <v>519</v>
      </c>
      <c r="M98" s="16">
        <v>761</v>
      </c>
      <c r="N98" s="13">
        <v>51.8598458574181</v>
      </c>
      <c r="O98" s="13">
        <v>53.2</v>
      </c>
      <c r="P98" s="16">
        <v>545</v>
      </c>
      <c r="Q98" s="16">
        <v>687</v>
      </c>
      <c r="R98" s="11">
        <v>27</v>
      </c>
      <c r="S98" s="11">
        <v>27</v>
      </c>
      <c r="T98" s="11">
        <v>0</v>
      </c>
      <c r="U98" s="11">
        <v>6</v>
      </c>
      <c r="V98" s="11">
        <v>-136</v>
      </c>
      <c r="W98" s="11">
        <v>0</v>
      </c>
      <c r="X98" s="21">
        <v>0.260550458715596</v>
      </c>
      <c r="Y98" s="26"/>
      <c r="Z98" s="27" t="s">
        <v>41</v>
      </c>
      <c r="AA98" s="27">
        <v>750</v>
      </c>
      <c r="AB98" s="28">
        <v>2088</v>
      </c>
    </row>
    <row r="99" spans="1:28">
      <c r="A99" s="11">
        <v>83</v>
      </c>
      <c r="B99" s="12">
        <v>10613</v>
      </c>
      <c r="C99" s="12" t="s">
        <v>204</v>
      </c>
      <c r="D99" s="11">
        <v>307</v>
      </c>
      <c r="E99" s="11" t="s">
        <v>25</v>
      </c>
      <c r="F99" s="11" t="s">
        <v>26</v>
      </c>
      <c r="G99" s="11">
        <v>3.8</v>
      </c>
      <c r="H99" s="13">
        <v>10.619021</v>
      </c>
      <c r="I99" s="13">
        <v>14.133124</v>
      </c>
      <c r="J99" s="13">
        <v>1.80365207</v>
      </c>
      <c r="K99" s="13">
        <v>2.76496101999555</v>
      </c>
      <c r="L99" s="11">
        <v>833</v>
      </c>
      <c r="M99" s="16">
        <v>879</v>
      </c>
      <c r="N99" s="13">
        <v>127.479243697479</v>
      </c>
      <c r="O99" s="13">
        <v>160.8</v>
      </c>
      <c r="P99" s="16">
        <v>710</v>
      </c>
      <c r="Q99" s="16">
        <v>701</v>
      </c>
      <c r="R99" s="11">
        <v>31</v>
      </c>
      <c r="S99" s="11">
        <v>26</v>
      </c>
      <c r="T99" s="11">
        <v>-5</v>
      </c>
      <c r="U99" s="11">
        <v>6</v>
      </c>
      <c r="V99" s="11">
        <v>15</v>
      </c>
      <c r="W99" s="11">
        <v>0</v>
      </c>
      <c r="X99" s="21">
        <v>-0.0126760563380282</v>
      </c>
      <c r="Y99" s="26" t="s">
        <v>83</v>
      </c>
      <c r="Z99" s="27" t="s">
        <v>27</v>
      </c>
      <c r="AA99" s="27">
        <v>950</v>
      </c>
      <c r="AB99" s="28">
        <v>12809</v>
      </c>
    </row>
    <row r="100" spans="1:28">
      <c r="A100" s="11">
        <v>98</v>
      </c>
      <c r="B100" s="12">
        <v>12395</v>
      </c>
      <c r="C100" s="12" t="s">
        <v>205</v>
      </c>
      <c r="D100" s="11">
        <v>105751</v>
      </c>
      <c r="E100" s="11" t="s">
        <v>187</v>
      </c>
      <c r="F100" s="11" t="s">
        <v>46</v>
      </c>
      <c r="G100" s="11">
        <v>0.6</v>
      </c>
      <c r="H100" s="13">
        <v>4.912341</v>
      </c>
      <c r="I100" s="13">
        <v>6.08895</v>
      </c>
      <c r="J100" s="13">
        <v>1.50145884</v>
      </c>
      <c r="K100" s="13">
        <v>2.00023530999739</v>
      </c>
      <c r="L100" s="11">
        <v>799</v>
      </c>
      <c r="M100" s="16">
        <v>930</v>
      </c>
      <c r="N100" s="13">
        <v>61.4811138923655</v>
      </c>
      <c r="O100" s="13">
        <v>65.5</v>
      </c>
      <c r="P100" s="16">
        <v>593</v>
      </c>
      <c r="Q100" s="16">
        <v>683</v>
      </c>
      <c r="R100" s="11">
        <v>29</v>
      </c>
      <c r="S100" s="11">
        <v>26</v>
      </c>
      <c r="T100" s="11">
        <v>-3</v>
      </c>
      <c r="U100" s="11">
        <v>12</v>
      </c>
      <c r="V100" s="11">
        <v>-78</v>
      </c>
      <c r="W100" s="11">
        <v>0</v>
      </c>
      <c r="X100" s="21">
        <v>0.15177065767285</v>
      </c>
      <c r="Y100" s="26"/>
      <c r="Z100" s="27" t="s">
        <v>49</v>
      </c>
      <c r="AA100" s="27">
        <v>800</v>
      </c>
      <c r="AB100" s="28">
        <v>3799</v>
      </c>
    </row>
    <row r="101" spans="1:28">
      <c r="A101" s="11">
        <v>99</v>
      </c>
      <c r="B101" s="12">
        <v>5457</v>
      </c>
      <c r="C101" s="12" t="s">
        <v>206</v>
      </c>
      <c r="D101" s="11">
        <v>105267</v>
      </c>
      <c r="E101" s="11" t="s">
        <v>207</v>
      </c>
      <c r="F101" s="11" t="s">
        <v>36</v>
      </c>
      <c r="G101" s="11">
        <v>8.6</v>
      </c>
      <c r="H101" s="13">
        <v>3.652233</v>
      </c>
      <c r="I101" s="13">
        <v>5.605563</v>
      </c>
      <c r="J101" s="13">
        <v>1.0017539</v>
      </c>
      <c r="K101" s="13">
        <v>1.47604961000141</v>
      </c>
      <c r="L101" s="11">
        <v>652</v>
      </c>
      <c r="M101" s="16">
        <v>902</v>
      </c>
      <c r="N101" s="13">
        <v>56.0158435582822</v>
      </c>
      <c r="O101" s="13">
        <v>62.1</v>
      </c>
      <c r="P101" s="16">
        <v>552</v>
      </c>
      <c r="Q101" s="16">
        <v>680</v>
      </c>
      <c r="R101" s="11">
        <v>23</v>
      </c>
      <c r="S101" s="11">
        <v>27</v>
      </c>
      <c r="T101" s="11">
        <v>4</v>
      </c>
      <c r="U101" s="11">
        <v>6</v>
      </c>
      <c r="V101" s="11">
        <v>-122</v>
      </c>
      <c r="W101" s="11">
        <v>0</v>
      </c>
      <c r="X101" s="21">
        <v>0.231884057971014</v>
      </c>
      <c r="Y101" s="26"/>
      <c r="Z101" s="27" t="s">
        <v>41</v>
      </c>
      <c r="AA101" s="27">
        <v>750</v>
      </c>
      <c r="AB101" s="28">
        <v>2656</v>
      </c>
    </row>
    <row r="102" spans="1:28">
      <c r="A102" s="11">
        <v>273</v>
      </c>
      <c r="B102" s="12">
        <v>8038</v>
      </c>
      <c r="C102" s="12" t="s">
        <v>208</v>
      </c>
      <c r="D102" s="11">
        <v>730</v>
      </c>
      <c r="E102" s="11" t="s">
        <v>209</v>
      </c>
      <c r="F102" s="11" t="s">
        <v>36</v>
      </c>
      <c r="G102" s="11">
        <v>6.9</v>
      </c>
      <c r="H102" s="13">
        <v>5.288728</v>
      </c>
      <c r="I102" s="13">
        <v>5.566385</v>
      </c>
      <c r="J102" s="13">
        <v>1.27734256</v>
      </c>
      <c r="K102" s="13">
        <v>1.43933059999731</v>
      </c>
      <c r="L102" s="11">
        <v>736</v>
      </c>
      <c r="M102" s="16">
        <v>727</v>
      </c>
      <c r="N102" s="13">
        <v>71.8577173913043</v>
      </c>
      <c r="O102" s="13">
        <v>76.6</v>
      </c>
      <c r="P102" s="16">
        <v>517</v>
      </c>
      <c r="Q102" s="16">
        <v>508</v>
      </c>
      <c r="R102" s="11">
        <v>27</v>
      </c>
      <c r="S102" s="11">
        <v>24</v>
      </c>
      <c r="T102" s="11">
        <v>-3</v>
      </c>
      <c r="U102" s="11">
        <v>6</v>
      </c>
      <c r="V102" s="11">
        <v>15</v>
      </c>
      <c r="W102" s="11">
        <v>0</v>
      </c>
      <c r="X102" s="21">
        <v>-0.0174081237911025</v>
      </c>
      <c r="Y102" s="26" t="s">
        <v>83</v>
      </c>
      <c r="Z102" s="27" t="s">
        <v>31</v>
      </c>
      <c r="AA102" s="27">
        <v>850</v>
      </c>
      <c r="AB102" s="28">
        <v>4898</v>
      </c>
    </row>
    <row r="103" spans="1:28">
      <c r="A103" s="11">
        <v>101</v>
      </c>
      <c r="B103" s="12">
        <v>11619</v>
      </c>
      <c r="C103" s="12" t="s">
        <v>210</v>
      </c>
      <c r="D103" s="11">
        <v>721</v>
      </c>
      <c r="E103" s="11" t="s">
        <v>73</v>
      </c>
      <c r="F103" s="11" t="s">
        <v>74</v>
      </c>
      <c r="G103" s="11">
        <v>1.7</v>
      </c>
      <c r="H103" s="13">
        <v>4.134613</v>
      </c>
      <c r="I103" s="13">
        <v>5.612307</v>
      </c>
      <c r="J103" s="13">
        <v>1.3027818</v>
      </c>
      <c r="K103" s="13">
        <v>1.7554394799994</v>
      </c>
      <c r="L103" s="11">
        <v>793</v>
      </c>
      <c r="M103" s="16">
        <v>871</v>
      </c>
      <c r="N103" s="13">
        <v>52.1388776796974</v>
      </c>
      <c r="O103" s="13">
        <v>64.4</v>
      </c>
      <c r="P103" s="16">
        <v>664</v>
      </c>
      <c r="Q103" s="16">
        <v>679</v>
      </c>
      <c r="R103" s="11">
        <v>30</v>
      </c>
      <c r="S103" s="11">
        <v>25</v>
      </c>
      <c r="T103" s="11">
        <v>-5</v>
      </c>
      <c r="U103" s="11">
        <v>8</v>
      </c>
      <c r="V103" s="11">
        <v>-7</v>
      </c>
      <c r="W103" s="11">
        <v>0</v>
      </c>
      <c r="X103" s="21">
        <v>0.0225903614457831</v>
      </c>
      <c r="Y103" s="26"/>
      <c r="Z103" s="27" t="s">
        <v>49</v>
      </c>
      <c r="AA103" s="27">
        <v>800</v>
      </c>
      <c r="AB103" s="28">
        <v>3576</v>
      </c>
    </row>
    <row r="104" spans="1:28">
      <c r="A104" s="11">
        <v>102</v>
      </c>
      <c r="B104" s="12">
        <v>11453</v>
      </c>
      <c r="C104" s="12" t="s">
        <v>211</v>
      </c>
      <c r="D104" s="11">
        <v>357</v>
      </c>
      <c r="E104" s="11" t="s">
        <v>212</v>
      </c>
      <c r="F104" s="11" t="s">
        <v>36</v>
      </c>
      <c r="G104" s="11">
        <v>1.8</v>
      </c>
      <c r="H104" s="13">
        <v>7.506839</v>
      </c>
      <c r="I104" s="13">
        <v>7.352318</v>
      </c>
      <c r="J104" s="13">
        <v>1.57920516</v>
      </c>
      <c r="K104" s="13">
        <v>1.94491621999655</v>
      </c>
      <c r="L104" s="11">
        <v>708</v>
      </c>
      <c r="M104" s="16">
        <v>864</v>
      </c>
      <c r="N104" s="13">
        <v>106.028799435028</v>
      </c>
      <c r="O104" s="13">
        <v>85.1</v>
      </c>
      <c r="P104" s="16">
        <v>616</v>
      </c>
      <c r="Q104" s="16">
        <v>678</v>
      </c>
      <c r="R104" s="11">
        <v>31</v>
      </c>
      <c r="S104" s="11">
        <v>26</v>
      </c>
      <c r="T104" s="11">
        <v>-5</v>
      </c>
      <c r="U104" s="11">
        <v>8</v>
      </c>
      <c r="V104" s="11">
        <v>-54</v>
      </c>
      <c r="W104" s="11">
        <v>0</v>
      </c>
      <c r="X104" s="21">
        <v>0.100649350649351</v>
      </c>
      <c r="Y104" s="26"/>
      <c r="Z104" s="27" t="s">
        <v>41</v>
      </c>
      <c r="AA104" s="27">
        <v>750</v>
      </c>
      <c r="AB104" s="28">
        <v>2686</v>
      </c>
    </row>
    <row r="105" spans="1:28">
      <c r="A105" s="11">
        <v>39</v>
      </c>
      <c r="B105" s="12">
        <v>4330</v>
      </c>
      <c r="C105" s="12" t="s">
        <v>213</v>
      </c>
      <c r="D105" s="11">
        <v>514</v>
      </c>
      <c r="E105" s="11" t="s">
        <v>70</v>
      </c>
      <c r="F105" s="11" t="s">
        <v>71</v>
      </c>
      <c r="G105" s="11">
        <v>10.1</v>
      </c>
      <c r="H105" s="13">
        <v>5.660498</v>
      </c>
      <c r="I105" s="13">
        <v>6.779272</v>
      </c>
      <c r="J105" s="13">
        <v>1.35913828</v>
      </c>
      <c r="K105" s="13">
        <v>1.86470591999719</v>
      </c>
      <c r="L105" s="11">
        <v>1102</v>
      </c>
      <c r="M105" s="16">
        <v>1196</v>
      </c>
      <c r="N105" s="13">
        <v>51.3656805807623</v>
      </c>
      <c r="O105" s="13">
        <v>56.7</v>
      </c>
      <c r="P105" s="16">
        <v>781</v>
      </c>
      <c r="Q105" s="16">
        <v>771</v>
      </c>
      <c r="R105" s="11">
        <v>31</v>
      </c>
      <c r="S105" s="11">
        <v>25</v>
      </c>
      <c r="T105" s="11">
        <v>-6</v>
      </c>
      <c r="U105" s="11">
        <v>6</v>
      </c>
      <c r="V105" s="11">
        <v>16</v>
      </c>
      <c r="W105" s="11">
        <v>0</v>
      </c>
      <c r="X105" s="21">
        <v>-0.0128040973111396</v>
      </c>
      <c r="Y105" s="26" t="s">
        <v>83</v>
      </c>
      <c r="Z105" s="27" t="s">
        <v>37</v>
      </c>
      <c r="AA105" s="27">
        <v>900</v>
      </c>
      <c r="AB105" s="28">
        <v>5141</v>
      </c>
    </row>
    <row r="106" spans="1:28">
      <c r="A106" s="11">
        <v>104</v>
      </c>
      <c r="B106" s="12">
        <v>10650</v>
      </c>
      <c r="C106" s="12" t="s">
        <v>214</v>
      </c>
      <c r="D106" s="11">
        <v>712</v>
      </c>
      <c r="E106" s="11" t="s">
        <v>163</v>
      </c>
      <c r="F106" s="11" t="s">
        <v>46</v>
      </c>
      <c r="G106" s="11">
        <v>3.7</v>
      </c>
      <c r="H106" s="13">
        <v>3.930457</v>
      </c>
      <c r="I106" s="13">
        <v>6.366725</v>
      </c>
      <c r="J106" s="13">
        <v>1.05316553</v>
      </c>
      <c r="K106" s="13">
        <v>1.91162884999901</v>
      </c>
      <c r="L106" s="11">
        <v>642</v>
      </c>
      <c r="M106" s="16">
        <v>914</v>
      </c>
      <c r="N106" s="13">
        <v>61.2220716510903</v>
      </c>
      <c r="O106" s="13">
        <v>69.7</v>
      </c>
      <c r="P106" s="16">
        <v>536</v>
      </c>
      <c r="Q106" s="16">
        <v>673</v>
      </c>
      <c r="R106" s="11">
        <v>26</v>
      </c>
      <c r="S106" s="11">
        <v>25</v>
      </c>
      <c r="T106" s="11">
        <v>-1</v>
      </c>
      <c r="U106" s="11">
        <v>6</v>
      </c>
      <c r="V106" s="11">
        <v>-131</v>
      </c>
      <c r="W106" s="11">
        <v>0</v>
      </c>
      <c r="X106" s="21">
        <v>0.255597014925373</v>
      </c>
      <c r="Y106" s="26"/>
      <c r="Z106" s="27" t="s">
        <v>37</v>
      </c>
      <c r="AA106" s="27">
        <v>900</v>
      </c>
      <c r="AB106" s="28">
        <v>5045</v>
      </c>
    </row>
    <row r="107" spans="1:28">
      <c r="A107" s="11">
        <v>324</v>
      </c>
      <c r="B107" s="12">
        <v>12048</v>
      </c>
      <c r="C107" s="12" t="s">
        <v>215</v>
      </c>
      <c r="D107" s="11">
        <v>104430</v>
      </c>
      <c r="E107" s="11" t="s">
        <v>216</v>
      </c>
      <c r="F107" s="11" t="s">
        <v>46</v>
      </c>
      <c r="G107" s="11">
        <v>1.1</v>
      </c>
      <c r="H107" s="13">
        <v>2.446877</v>
      </c>
      <c r="I107" s="13">
        <v>2.488219</v>
      </c>
      <c r="J107" s="13">
        <v>0.57332073</v>
      </c>
      <c r="K107" s="13">
        <v>0.624006549999402</v>
      </c>
      <c r="L107" s="11">
        <v>562</v>
      </c>
      <c r="M107" s="16">
        <v>529</v>
      </c>
      <c r="N107" s="13">
        <v>43.5387366548043</v>
      </c>
      <c r="O107" s="13">
        <v>47</v>
      </c>
      <c r="P107" s="16">
        <v>475</v>
      </c>
      <c r="Q107" s="16">
        <v>463</v>
      </c>
      <c r="R107" s="11">
        <v>29</v>
      </c>
      <c r="S107" s="11">
        <v>24</v>
      </c>
      <c r="T107" s="11">
        <v>-5</v>
      </c>
      <c r="U107" s="11">
        <v>8</v>
      </c>
      <c r="V107" s="11">
        <v>20</v>
      </c>
      <c r="W107" s="11">
        <v>0</v>
      </c>
      <c r="X107" s="21">
        <v>-0.0252631578947368</v>
      </c>
      <c r="Y107" s="26" t="s">
        <v>83</v>
      </c>
      <c r="Z107" s="27" t="s">
        <v>41</v>
      </c>
      <c r="AA107" s="27">
        <v>750</v>
      </c>
      <c r="AB107" s="28">
        <v>2226</v>
      </c>
    </row>
    <row r="108" spans="1:28">
      <c r="A108" s="11">
        <v>106</v>
      </c>
      <c r="B108" s="12">
        <v>12349</v>
      </c>
      <c r="C108" s="12" t="s">
        <v>217</v>
      </c>
      <c r="D108" s="11">
        <v>373</v>
      </c>
      <c r="E108" s="11" t="s">
        <v>43</v>
      </c>
      <c r="F108" s="11" t="s">
        <v>30</v>
      </c>
      <c r="G108" s="11">
        <v>0.7</v>
      </c>
      <c r="H108" s="13">
        <v>4.755637</v>
      </c>
      <c r="I108" s="13">
        <v>6.0291</v>
      </c>
      <c r="J108" s="13">
        <v>1.269375</v>
      </c>
      <c r="K108" s="13">
        <v>1.80557014000207</v>
      </c>
      <c r="L108" s="11">
        <v>811</v>
      </c>
      <c r="M108" s="16">
        <v>889</v>
      </c>
      <c r="N108" s="13">
        <v>58.6391738594328</v>
      </c>
      <c r="O108" s="13">
        <v>67.8</v>
      </c>
      <c r="P108" s="16">
        <v>647</v>
      </c>
      <c r="Q108" s="16">
        <v>671</v>
      </c>
      <c r="R108" s="11">
        <v>28</v>
      </c>
      <c r="S108" s="11">
        <v>25</v>
      </c>
      <c r="T108" s="11">
        <v>-3</v>
      </c>
      <c r="U108" s="11">
        <v>12</v>
      </c>
      <c r="V108" s="11">
        <v>-12</v>
      </c>
      <c r="W108" s="11">
        <v>0</v>
      </c>
      <c r="X108" s="21">
        <v>0.0370942812982998</v>
      </c>
      <c r="Y108" s="26"/>
      <c r="Z108" s="27" t="s">
        <v>31</v>
      </c>
      <c r="AA108" s="27">
        <v>850</v>
      </c>
      <c r="AB108" s="28">
        <v>4341</v>
      </c>
    </row>
    <row r="109" spans="1:28">
      <c r="A109" s="11">
        <v>357</v>
      </c>
      <c r="B109" s="12">
        <v>7644</v>
      </c>
      <c r="C109" s="12" t="s">
        <v>218</v>
      </c>
      <c r="D109" s="11">
        <v>591</v>
      </c>
      <c r="E109" s="11" t="s">
        <v>219</v>
      </c>
      <c r="F109" s="11" t="s">
        <v>74</v>
      </c>
      <c r="G109" s="11">
        <v>7.5</v>
      </c>
      <c r="H109" s="13">
        <v>3.181703</v>
      </c>
      <c r="I109" s="13">
        <v>3.215975</v>
      </c>
      <c r="J109" s="13">
        <v>0.87932042</v>
      </c>
      <c r="K109" s="13">
        <v>1.01364258000128</v>
      </c>
      <c r="L109" s="11">
        <v>483</v>
      </c>
      <c r="M109" s="16">
        <v>518</v>
      </c>
      <c r="N109" s="13">
        <v>65.873768115942</v>
      </c>
      <c r="O109" s="13">
        <v>62.1</v>
      </c>
      <c r="P109" s="16">
        <v>427</v>
      </c>
      <c r="Q109" s="16">
        <v>415</v>
      </c>
      <c r="R109" s="11">
        <v>29</v>
      </c>
      <c r="S109" s="11">
        <v>22</v>
      </c>
      <c r="T109" s="11">
        <v>-7</v>
      </c>
      <c r="U109" s="11">
        <v>6</v>
      </c>
      <c r="V109" s="11">
        <v>18</v>
      </c>
      <c r="W109" s="11">
        <v>0</v>
      </c>
      <c r="X109" s="21">
        <v>-0.0281030444964871</v>
      </c>
      <c r="Y109" s="26" t="s">
        <v>220</v>
      </c>
      <c r="Z109" s="27" t="s">
        <v>87</v>
      </c>
      <c r="AA109" s="27">
        <v>700</v>
      </c>
      <c r="AB109" s="28">
        <v>1919</v>
      </c>
    </row>
    <row r="110" spans="1:28">
      <c r="A110" s="11">
        <v>108</v>
      </c>
      <c r="B110" s="12">
        <v>12108</v>
      </c>
      <c r="C110" s="12" t="s">
        <v>221</v>
      </c>
      <c r="D110" s="11">
        <v>573</v>
      </c>
      <c r="E110" s="11" t="s">
        <v>222</v>
      </c>
      <c r="F110" s="11" t="s">
        <v>46</v>
      </c>
      <c r="G110" s="11">
        <v>0.9</v>
      </c>
      <c r="H110" s="13">
        <v>3.924521</v>
      </c>
      <c r="I110" s="13">
        <v>5.452356</v>
      </c>
      <c r="J110" s="13">
        <v>0.87830604</v>
      </c>
      <c r="K110" s="13">
        <v>1.51887399000001</v>
      </c>
      <c r="L110" s="11">
        <v>668</v>
      </c>
      <c r="M110" s="16">
        <v>932</v>
      </c>
      <c r="N110" s="13">
        <v>58.7503143712575</v>
      </c>
      <c r="O110" s="13">
        <v>58.5</v>
      </c>
      <c r="P110" s="16">
        <v>553</v>
      </c>
      <c r="Q110" s="16">
        <v>667</v>
      </c>
      <c r="R110" s="11">
        <v>26</v>
      </c>
      <c r="S110" s="11">
        <v>26</v>
      </c>
      <c r="T110" s="11">
        <v>0</v>
      </c>
      <c r="U110" s="11">
        <v>12</v>
      </c>
      <c r="V110" s="11">
        <v>-102</v>
      </c>
      <c r="W110" s="11">
        <v>0</v>
      </c>
      <c r="X110" s="21">
        <v>0.206148282097649</v>
      </c>
      <c r="Y110" s="26"/>
      <c r="Z110" s="27" t="s">
        <v>41</v>
      </c>
      <c r="AA110" s="27">
        <v>750</v>
      </c>
      <c r="AB110" s="28">
        <v>2772</v>
      </c>
    </row>
    <row r="111" spans="1:28">
      <c r="A111" s="11">
        <v>142</v>
      </c>
      <c r="B111" s="12">
        <v>5880</v>
      </c>
      <c r="C111" s="12" t="s">
        <v>223</v>
      </c>
      <c r="D111" s="11">
        <v>307</v>
      </c>
      <c r="E111" s="11" t="s">
        <v>25</v>
      </c>
      <c r="F111" s="11" t="s">
        <v>26</v>
      </c>
      <c r="G111" s="11">
        <v>8.8</v>
      </c>
      <c r="H111" s="13">
        <v>8.697575</v>
      </c>
      <c r="I111" s="13">
        <v>9.677021</v>
      </c>
      <c r="J111" s="13">
        <v>1.84938799</v>
      </c>
      <c r="K111" s="13">
        <v>2.27633260000196</v>
      </c>
      <c r="L111" s="11">
        <v>751</v>
      </c>
      <c r="M111" s="16">
        <v>887</v>
      </c>
      <c r="N111" s="13">
        <v>115.813249001332</v>
      </c>
      <c r="O111" s="13">
        <v>109.1</v>
      </c>
      <c r="P111" s="16">
        <v>647</v>
      </c>
      <c r="Q111" s="16">
        <v>634</v>
      </c>
      <c r="R111" s="11">
        <v>31</v>
      </c>
      <c r="S111" s="11">
        <v>29</v>
      </c>
      <c r="T111" s="11">
        <v>-2</v>
      </c>
      <c r="U111" s="11">
        <v>6</v>
      </c>
      <c r="V111" s="11">
        <v>19</v>
      </c>
      <c r="W111" s="11">
        <v>0</v>
      </c>
      <c r="X111" s="21">
        <v>-0.0200927357032458</v>
      </c>
      <c r="Y111" s="26" t="s">
        <v>83</v>
      </c>
      <c r="Z111" s="27" t="s">
        <v>27</v>
      </c>
      <c r="AA111" s="27">
        <v>950</v>
      </c>
      <c r="AB111" s="28">
        <v>12809</v>
      </c>
    </row>
    <row r="112" spans="1:28">
      <c r="A112" s="11">
        <v>110</v>
      </c>
      <c r="B112" s="12">
        <v>4024</v>
      </c>
      <c r="C112" s="12" t="s">
        <v>224</v>
      </c>
      <c r="D112" s="11">
        <v>517</v>
      </c>
      <c r="E112" s="11" t="s">
        <v>225</v>
      </c>
      <c r="F112" s="11" t="s">
        <v>30</v>
      </c>
      <c r="G112" s="11">
        <v>16.8</v>
      </c>
      <c r="H112" s="13">
        <v>11.56429</v>
      </c>
      <c r="I112" s="13">
        <v>13.966143</v>
      </c>
      <c r="J112" s="13">
        <v>2.37770134</v>
      </c>
      <c r="K112" s="13">
        <v>3.36564240000623</v>
      </c>
      <c r="L112" s="11">
        <v>888</v>
      </c>
      <c r="M112" s="16">
        <v>1235</v>
      </c>
      <c r="N112" s="13">
        <v>130.228490990991</v>
      </c>
      <c r="O112" s="13">
        <v>113.1</v>
      </c>
      <c r="P112" s="16">
        <v>552</v>
      </c>
      <c r="Q112" s="16">
        <v>663</v>
      </c>
      <c r="R112" s="11">
        <v>26</v>
      </c>
      <c r="S112" s="11">
        <v>29</v>
      </c>
      <c r="T112" s="11">
        <v>3</v>
      </c>
      <c r="U112" s="11">
        <v>6</v>
      </c>
      <c r="V112" s="11">
        <v>-105</v>
      </c>
      <c r="W112" s="11">
        <v>0</v>
      </c>
      <c r="X112" s="21">
        <v>0.201086956521739</v>
      </c>
      <c r="Y112" s="26"/>
      <c r="Z112" s="27" t="s">
        <v>27</v>
      </c>
      <c r="AA112" s="27">
        <v>950</v>
      </c>
      <c r="AB112" s="28">
        <v>7833</v>
      </c>
    </row>
    <row r="113" spans="1:28">
      <c r="A113" s="11">
        <v>111</v>
      </c>
      <c r="B113" s="12">
        <v>6810</v>
      </c>
      <c r="C113" s="12" t="s">
        <v>226</v>
      </c>
      <c r="D113" s="11">
        <v>730</v>
      </c>
      <c r="E113" s="11" t="s">
        <v>209</v>
      </c>
      <c r="F113" s="11" t="s">
        <v>36</v>
      </c>
      <c r="G113" s="11">
        <v>8.2</v>
      </c>
      <c r="H113" s="13">
        <v>5.430115</v>
      </c>
      <c r="I113" s="13">
        <v>7.877197</v>
      </c>
      <c r="J113" s="13">
        <v>1.33012176</v>
      </c>
      <c r="K113" s="13">
        <v>2.37403416000368</v>
      </c>
      <c r="L113" s="11">
        <v>806</v>
      </c>
      <c r="M113" s="16">
        <v>1059</v>
      </c>
      <c r="N113" s="13">
        <v>67.3711538461538</v>
      </c>
      <c r="O113" s="13">
        <v>74.4</v>
      </c>
      <c r="P113" s="16">
        <v>586</v>
      </c>
      <c r="Q113" s="16">
        <v>662</v>
      </c>
      <c r="R113" s="11">
        <v>29</v>
      </c>
      <c r="S113" s="11">
        <v>26</v>
      </c>
      <c r="T113" s="11">
        <v>-3</v>
      </c>
      <c r="U113" s="11">
        <v>6</v>
      </c>
      <c r="V113" s="11">
        <v>-70</v>
      </c>
      <c r="W113" s="11">
        <v>0</v>
      </c>
      <c r="X113" s="21">
        <v>0.129692832764505</v>
      </c>
      <c r="Y113" s="26"/>
      <c r="Z113" s="27" t="s">
        <v>31</v>
      </c>
      <c r="AA113" s="27">
        <v>850</v>
      </c>
      <c r="AB113" s="28">
        <v>4898</v>
      </c>
    </row>
    <row r="114" spans="1:28">
      <c r="A114" s="11">
        <v>112</v>
      </c>
      <c r="B114" s="12">
        <v>8073</v>
      </c>
      <c r="C114" s="12" t="s">
        <v>227</v>
      </c>
      <c r="D114" s="11">
        <v>587</v>
      </c>
      <c r="E114" s="11" t="s">
        <v>228</v>
      </c>
      <c r="F114" s="11" t="s">
        <v>82</v>
      </c>
      <c r="G114" s="11">
        <v>6.9</v>
      </c>
      <c r="H114" s="13">
        <v>4.741125</v>
      </c>
      <c r="I114" s="13">
        <v>6.480858</v>
      </c>
      <c r="J114" s="13">
        <v>1.22514263</v>
      </c>
      <c r="K114" s="13">
        <v>1.95823186999726</v>
      </c>
      <c r="L114" s="11">
        <v>607</v>
      </c>
      <c r="M114" s="16">
        <v>836</v>
      </c>
      <c r="N114" s="13">
        <v>78.1074958813839</v>
      </c>
      <c r="O114" s="13">
        <v>77.5</v>
      </c>
      <c r="P114" s="16">
        <v>575</v>
      </c>
      <c r="Q114" s="16">
        <v>660</v>
      </c>
      <c r="R114" s="11">
        <v>25</v>
      </c>
      <c r="S114" s="11">
        <v>22</v>
      </c>
      <c r="T114" s="11">
        <v>-3</v>
      </c>
      <c r="U114" s="11">
        <v>6</v>
      </c>
      <c r="V114" s="11">
        <v>-79</v>
      </c>
      <c r="W114" s="11">
        <v>0</v>
      </c>
      <c r="X114" s="21">
        <v>0.147826086956522</v>
      </c>
      <c r="Y114" s="26"/>
      <c r="Z114" s="27" t="s">
        <v>41</v>
      </c>
      <c r="AA114" s="27">
        <v>750</v>
      </c>
      <c r="AB114" s="28">
        <v>2305</v>
      </c>
    </row>
    <row r="115" spans="1:28">
      <c r="A115" s="11">
        <v>113</v>
      </c>
      <c r="B115" s="12">
        <v>990176</v>
      </c>
      <c r="C115" s="12" t="s">
        <v>229</v>
      </c>
      <c r="D115" s="11">
        <v>337</v>
      </c>
      <c r="E115" s="11" t="s">
        <v>137</v>
      </c>
      <c r="F115" s="11" t="s">
        <v>40</v>
      </c>
      <c r="G115" s="11">
        <v>3</v>
      </c>
      <c r="H115" s="13">
        <v>8.743793</v>
      </c>
      <c r="I115" s="13">
        <v>11.57095</v>
      </c>
      <c r="J115" s="13">
        <v>1.74004324</v>
      </c>
      <c r="K115" s="13">
        <v>2.06148517999431</v>
      </c>
      <c r="L115" s="11">
        <v>737</v>
      </c>
      <c r="M115" s="16">
        <v>881</v>
      </c>
      <c r="N115" s="13">
        <v>118.640339213026</v>
      </c>
      <c r="O115" s="13">
        <v>131.3</v>
      </c>
      <c r="P115" s="16">
        <v>573</v>
      </c>
      <c r="Q115" s="16">
        <v>659</v>
      </c>
      <c r="R115" s="11">
        <v>31</v>
      </c>
      <c r="S115" s="11">
        <v>27</v>
      </c>
      <c r="T115" s="11">
        <v>-4</v>
      </c>
      <c r="U115" s="11">
        <v>6</v>
      </c>
      <c r="V115" s="11">
        <v>-80</v>
      </c>
      <c r="W115" s="11">
        <v>0</v>
      </c>
      <c r="X115" s="21">
        <v>0.150087260034904</v>
      </c>
      <c r="Y115" s="26"/>
      <c r="Z115" s="27" t="s">
        <v>27</v>
      </c>
      <c r="AA115" s="27">
        <v>950</v>
      </c>
      <c r="AB115" s="28">
        <v>8610</v>
      </c>
    </row>
    <row r="116" spans="1:28">
      <c r="A116" s="11">
        <v>45</v>
      </c>
      <c r="B116" s="12">
        <v>7386</v>
      </c>
      <c r="C116" s="12" t="s">
        <v>230</v>
      </c>
      <c r="D116" s="11">
        <v>746</v>
      </c>
      <c r="E116" s="11" t="s">
        <v>158</v>
      </c>
      <c r="F116" s="11" t="s">
        <v>40</v>
      </c>
      <c r="G116" s="11">
        <v>7.7</v>
      </c>
      <c r="H116" s="13">
        <v>5.685965</v>
      </c>
      <c r="I116" s="13">
        <v>5.540434</v>
      </c>
      <c r="J116" s="13">
        <v>1.71540926</v>
      </c>
      <c r="K116" s="13">
        <v>1.77779051999823</v>
      </c>
      <c r="L116" s="11">
        <v>836</v>
      </c>
      <c r="M116" s="16">
        <v>780</v>
      </c>
      <c r="N116" s="13">
        <v>68.0139354066986</v>
      </c>
      <c r="O116" s="13">
        <v>71</v>
      </c>
      <c r="P116" s="16">
        <v>766</v>
      </c>
      <c r="Q116" s="16">
        <v>752</v>
      </c>
      <c r="R116" s="11">
        <v>29</v>
      </c>
      <c r="S116" s="11">
        <v>23</v>
      </c>
      <c r="T116" s="11">
        <v>-6</v>
      </c>
      <c r="U116" s="11">
        <v>6</v>
      </c>
      <c r="V116" s="11">
        <v>20</v>
      </c>
      <c r="W116" s="11">
        <v>0</v>
      </c>
      <c r="X116" s="21">
        <v>-0.0182767624020888</v>
      </c>
      <c r="Y116" s="26" t="s">
        <v>83</v>
      </c>
      <c r="Z116" s="27" t="s">
        <v>31</v>
      </c>
      <c r="AA116" s="27">
        <v>850</v>
      </c>
      <c r="AB116" s="28">
        <v>4079</v>
      </c>
    </row>
    <row r="117" spans="1:28">
      <c r="A117" s="11">
        <v>441</v>
      </c>
      <c r="B117" s="12">
        <v>4188</v>
      </c>
      <c r="C117" s="12" t="s">
        <v>231</v>
      </c>
      <c r="D117" s="11">
        <v>391</v>
      </c>
      <c r="E117" s="11" t="s">
        <v>104</v>
      </c>
      <c r="F117" s="11" t="s">
        <v>30</v>
      </c>
      <c r="G117" s="11">
        <v>9.6</v>
      </c>
      <c r="H117" s="13">
        <v>0.05172</v>
      </c>
      <c r="I117" s="13">
        <v>0.01588</v>
      </c>
      <c r="J117" s="13">
        <v>0.01484699</v>
      </c>
      <c r="K117" s="13">
        <v>0.00456011999999984</v>
      </c>
      <c r="L117" s="11">
        <v>12</v>
      </c>
      <c r="M117" s="16">
        <v>9</v>
      </c>
      <c r="N117" s="13">
        <v>43.1</v>
      </c>
      <c r="O117" s="13">
        <v>17.6</v>
      </c>
      <c r="P117" s="16">
        <v>22</v>
      </c>
      <c r="Q117" s="16">
        <v>8</v>
      </c>
      <c r="R117" s="11">
        <v>10</v>
      </c>
      <c r="S117" s="11">
        <v>6</v>
      </c>
      <c r="T117" s="11">
        <v>-4</v>
      </c>
      <c r="U117" s="11">
        <v>6</v>
      </c>
      <c r="V117" s="11">
        <v>20</v>
      </c>
      <c r="W117" s="11">
        <v>0</v>
      </c>
      <c r="X117" s="21">
        <v>-0.636363636363636</v>
      </c>
      <c r="Y117" s="26" t="s">
        <v>232</v>
      </c>
      <c r="Z117" s="27" t="s">
        <v>49</v>
      </c>
      <c r="AA117" s="27">
        <v>800</v>
      </c>
      <c r="AB117" s="28">
        <v>3065</v>
      </c>
    </row>
    <row r="118" spans="1:28">
      <c r="A118" s="11">
        <v>116</v>
      </c>
      <c r="B118" s="12">
        <v>12094</v>
      </c>
      <c r="C118" s="12" t="s">
        <v>233</v>
      </c>
      <c r="D118" s="11">
        <v>107728</v>
      </c>
      <c r="E118" s="11" t="s">
        <v>167</v>
      </c>
      <c r="F118" s="11" t="s">
        <v>40</v>
      </c>
      <c r="G118" s="11">
        <v>1</v>
      </c>
      <c r="H118" s="13">
        <v>4.042139</v>
      </c>
      <c r="I118" s="13">
        <v>5.046735</v>
      </c>
      <c r="J118" s="13">
        <v>0.89473801</v>
      </c>
      <c r="K118" s="13">
        <v>1.19409043999972</v>
      </c>
      <c r="L118" s="11">
        <v>614</v>
      </c>
      <c r="M118" s="16">
        <v>744</v>
      </c>
      <c r="N118" s="13">
        <v>65.8328827361563</v>
      </c>
      <c r="O118" s="13">
        <v>67.8</v>
      </c>
      <c r="P118" s="16">
        <v>573</v>
      </c>
      <c r="Q118" s="16">
        <v>657</v>
      </c>
      <c r="R118" s="11">
        <v>28</v>
      </c>
      <c r="S118" s="11">
        <v>26</v>
      </c>
      <c r="T118" s="11">
        <v>-2</v>
      </c>
      <c r="U118" s="11">
        <v>12</v>
      </c>
      <c r="V118" s="11">
        <v>-72</v>
      </c>
      <c r="W118" s="11">
        <v>0</v>
      </c>
      <c r="X118" s="21">
        <v>0.146596858638743</v>
      </c>
      <c r="Y118" s="26"/>
      <c r="Z118" s="27" t="s">
        <v>41</v>
      </c>
      <c r="AA118" s="27">
        <v>750</v>
      </c>
      <c r="AB118" s="28">
        <v>2149</v>
      </c>
    </row>
    <row r="119" spans="1:28">
      <c r="A119" s="11">
        <v>59</v>
      </c>
      <c r="B119" s="12">
        <v>7046</v>
      </c>
      <c r="C119" s="12" t="s">
        <v>234</v>
      </c>
      <c r="D119" s="11">
        <v>585</v>
      </c>
      <c r="E119" s="11" t="s">
        <v>65</v>
      </c>
      <c r="F119" s="11" t="s">
        <v>36</v>
      </c>
      <c r="G119" s="11">
        <v>8</v>
      </c>
      <c r="H119" s="13">
        <v>6.301735</v>
      </c>
      <c r="I119" s="13">
        <v>6.542483</v>
      </c>
      <c r="J119" s="13">
        <v>1.52144255</v>
      </c>
      <c r="K119" s="13">
        <v>1.88749297999887</v>
      </c>
      <c r="L119" s="11">
        <v>1093</v>
      </c>
      <c r="M119" s="16">
        <v>1042</v>
      </c>
      <c r="N119" s="13">
        <v>57.6553979871912</v>
      </c>
      <c r="O119" s="13">
        <v>62.8</v>
      </c>
      <c r="P119" s="16">
        <v>746</v>
      </c>
      <c r="Q119" s="16">
        <v>729</v>
      </c>
      <c r="R119" s="11">
        <v>29</v>
      </c>
      <c r="S119" s="11">
        <v>24</v>
      </c>
      <c r="T119" s="11">
        <v>-5</v>
      </c>
      <c r="U119" s="11">
        <v>6</v>
      </c>
      <c r="V119" s="11">
        <v>23</v>
      </c>
      <c r="W119" s="11">
        <v>0</v>
      </c>
      <c r="X119" s="21">
        <v>-0.0227882037533512</v>
      </c>
      <c r="Y119" s="26" t="s">
        <v>83</v>
      </c>
      <c r="Z119" s="27" t="s">
        <v>37</v>
      </c>
      <c r="AA119" s="27">
        <v>900</v>
      </c>
      <c r="AB119" s="28">
        <v>5372</v>
      </c>
    </row>
    <row r="120" spans="1:28">
      <c r="A120" s="11">
        <v>118</v>
      </c>
      <c r="B120" s="12">
        <v>12441</v>
      </c>
      <c r="C120" s="12" t="s">
        <v>235</v>
      </c>
      <c r="D120" s="11">
        <v>104429</v>
      </c>
      <c r="E120" s="11" t="s">
        <v>236</v>
      </c>
      <c r="F120" s="11" t="s">
        <v>36</v>
      </c>
      <c r="G120" s="11">
        <v>0.6</v>
      </c>
      <c r="H120" s="13">
        <v>2.374981</v>
      </c>
      <c r="I120" s="13">
        <v>4.85237</v>
      </c>
      <c r="J120" s="13">
        <v>0.36397629</v>
      </c>
      <c r="K120" s="13">
        <v>0.921886999998742</v>
      </c>
      <c r="L120" s="11">
        <v>498</v>
      </c>
      <c r="M120" s="16">
        <v>807</v>
      </c>
      <c r="N120" s="13">
        <v>47.6903815261044</v>
      </c>
      <c r="O120" s="13">
        <v>60.1</v>
      </c>
      <c r="P120" s="16">
        <v>477</v>
      </c>
      <c r="Q120" s="16">
        <v>654</v>
      </c>
      <c r="R120" s="11">
        <v>31</v>
      </c>
      <c r="S120" s="11">
        <v>30</v>
      </c>
      <c r="T120" s="11">
        <v>-1</v>
      </c>
      <c r="U120" s="11">
        <v>12</v>
      </c>
      <c r="V120" s="11">
        <v>-165</v>
      </c>
      <c r="W120" s="11">
        <v>0</v>
      </c>
      <c r="X120" s="21">
        <v>0.371069182389937</v>
      </c>
      <c r="Y120" s="26"/>
      <c r="Z120" s="27" t="s">
        <v>87</v>
      </c>
      <c r="AA120" s="27">
        <v>700</v>
      </c>
      <c r="AB120" s="28">
        <v>1819</v>
      </c>
    </row>
    <row r="121" spans="1:28">
      <c r="A121" s="11">
        <v>119</v>
      </c>
      <c r="B121" s="12">
        <v>11871</v>
      </c>
      <c r="C121" s="12" t="s">
        <v>237</v>
      </c>
      <c r="D121" s="11">
        <v>102565</v>
      </c>
      <c r="E121" s="11" t="s">
        <v>238</v>
      </c>
      <c r="F121" s="11" t="s">
        <v>36</v>
      </c>
      <c r="G121" s="11">
        <v>0.6</v>
      </c>
      <c r="H121" s="13">
        <v>4.53395</v>
      </c>
      <c r="I121" s="13">
        <v>4.82422</v>
      </c>
      <c r="J121" s="13">
        <v>1.24511321</v>
      </c>
      <c r="K121" s="13">
        <v>1.50002050000223</v>
      </c>
      <c r="L121" s="11">
        <v>895</v>
      </c>
      <c r="M121" s="16">
        <v>886</v>
      </c>
      <c r="N121" s="13">
        <v>50.6586592178771</v>
      </c>
      <c r="O121" s="13">
        <v>54.4</v>
      </c>
      <c r="P121" s="16">
        <v>636</v>
      </c>
      <c r="Q121" s="16">
        <v>654</v>
      </c>
      <c r="R121" s="11">
        <v>30</v>
      </c>
      <c r="S121" s="11">
        <v>27</v>
      </c>
      <c r="T121" s="11">
        <v>-3</v>
      </c>
      <c r="U121" s="11">
        <v>12</v>
      </c>
      <c r="V121" s="11">
        <v>-6</v>
      </c>
      <c r="W121" s="11">
        <v>0</v>
      </c>
      <c r="X121" s="21">
        <v>0.0283018867924528</v>
      </c>
      <c r="Y121" s="26"/>
      <c r="Z121" s="27" t="s">
        <v>49</v>
      </c>
      <c r="AA121" s="27">
        <v>800</v>
      </c>
      <c r="AB121" s="28">
        <v>3430</v>
      </c>
    </row>
    <row r="122" spans="1:28">
      <c r="A122" s="11">
        <v>120</v>
      </c>
      <c r="B122" s="12">
        <v>11383</v>
      </c>
      <c r="C122" s="12" t="s">
        <v>239</v>
      </c>
      <c r="D122" s="11">
        <v>712</v>
      </c>
      <c r="E122" s="11" t="s">
        <v>163</v>
      </c>
      <c r="F122" s="11" t="s">
        <v>46</v>
      </c>
      <c r="G122" s="11">
        <v>1.9</v>
      </c>
      <c r="H122" s="13">
        <v>4.883462</v>
      </c>
      <c r="I122" s="13">
        <v>6.880794</v>
      </c>
      <c r="J122" s="13">
        <v>1.48765569</v>
      </c>
      <c r="K122" s="13">
        <v>2.289577600002</v>
      </c>
      <c r="L122" s="11">
        <v>751</v>
      </c>
      <c r="M122" s="16">
        <v>925</v>
      </c>
      <c r="N122" s="13">
        <v>65.0261251664447</v>
      </c>
      <c r="O122" s="13">
        <v>74.4</v>
      </c>
      <c r="P122" s="16">
        <v>594</v>
      </c>
      <c r="Q122" s="16">
        <v>653</v>
      </c>
      <c r="R122" s="11">
        <v>26</v>
      </c>
      <c r="S122" s="11">
        <v>24</v>
      </c>
      <c r="T122" s="11">
        <v>-2</v>
      </c>
      <c r="U122" s="11">
        <v>8</v>
      </c>
      <c r="V122" s="11">
        <v>-51</v>
      </c>
      <c r="W122" s="11">
        <v>0</v>
      </c>
      <c r="X122" s="21">
        <v>0.0993265993265993</v>
      </c>
      <c r="Y122" s="26"/>
      <c r="Z122" s="27" t="s">
        <v>37</v>
      </c>
      <c r="AA122" s="27">
        <v>900</v>
      </c>
      <c r="AB122" s="28">
        <v>5045</v>
      </c>
    </row>
    <row r="123" spans="1:28">
      <c r="A123" s="11">
        <v>121</v>
      </c>
      <c r="B123" s="12">
        <v>7388</v>
      </c>
      <c r="C123" s="12" t="s">
        <v>240</v>
      </c>
      <c r="D123" s="11">
        <v>107658</v>
      </c>
      <c r="E123" s="11" t="s">
        <v>96</v>
      </c>
      <c r="F123" s="11" t="s">
        <v>36</v>
      </c>
      <c r="G123" s="11">
        <v>1.3</v>
      </c>
      <c r="H123" s="13">
        <v>2.910996</v>
      </c>
      <c r="I123" s="13">
        <v>5.515923</v>
      </c>
      <c r="J123" s="13">
        <v>0.54208953</v>
      </c>
      <c r="K123" s="13">
        <v>1.48258571999866</v>
      </c>
      <c r="L123" s="11">
        <v>619</v>
      </c>
      <c r="M123" s="16">
        <v>921</v>
      </c>
      <c r="N123" s="13">
        <v>47.0273990306947</v>
      </c>
      <c r="O123" s="13">
        <v>59.9</v>
      </c>
      <c r="P123" s="16">
        <v>490</v>
      </c>
      <c r="Q123" s="16">
        <v>651</v>
      </c>
      <c r="R123" s="11">
        <v>28</v>
      </c>
      <c r="S123" s="11">
        <v>27</v>
      </c>
      <c r="T123" s="11">
        <v>-1</v>
      </c>
      <c r="U123" s="11">
        <v>8</v>
      </c>
      <c r="V123" s="11">
        <v>-153</v>
      </c>
      <c r="W123" s="11">
        <v>0</v>
      </c>
      <c r="X123" s="21">
        <v>0.328571428571429</v>
      </c>
      <c r="Y123" s="26"/>
      <c r="Z123" s="27" t="s">
        <v>49</v>
      </c>
      <c r="AA123" s="27">
        <v>800</v>
      </c>
      <c r="AB123" s="28">
        <v>3553</v>
      </c>
    </row>
    <row r="124" spans="1:28">
      <c r="A124" s="11">
        <v>122</v>
      </c>
      <c r="B124" s="12">
        <v>11329</v>
      </c>
      <c r="C124" s="12" t="s">
        <v>241</v>
      </c>
      <c r="D124" s="11">
        <v>513</v>
      </c>
      <c r="E124" s="11" t="s">
        <v>53</v>
      </c>
      <c r="F124" s="11" t="s">
        <v>36</v>
      </c>
      <c r="G124" s="11">
        <v>1.6</v>
      </c>
      <c r="H124" s="13">
        <v>4.578345</v>
      </c>
      <c r="I124" s="13">
        <v>5.576539</v>
      </c>
      <c r="J124" s="13">
        <v>1.21967947</v>
      </c>
      <c r="K124" s="13">
        <v>1.7491704400024</v>
      </c>
      <c r="L124" s="11">
        <v>802</v>
      </c>
      <c r="M124" s="16">
        <v>892</v>
      </c>
      <c r="N124" s="13">
        <v>57.0865960099751</v>
      </c>
      <c r="O124" s="13">
        <v>62.5</v>
      </c>
      <c r="P124" s="16">
        <v>590</v>
      </c>
      <c r="Q124" s="16">
        <v>651</v>
      </c>
      <c r="R124" s="11">
        <v>30</v>
      </c>
      <c r="S124" s="11">
        <v>27</v>
      </c>
      <c r="T124" s="11">
        <v>-3</v>
      </c>
      <c r="U124" s="11">
        <v>8</v>
      </c>
      <c r="V124" s="11">
        <v>-53</v>
      </c>
      <c r="W124" s="11">
        <v>0</v>
      </c>
      <c r="X124" s="21">
        <v>0.103389830508475</v>
      </c>
      <c r="Y124" s="26"/>
      <c r="Z124" s="27" t="s">
        <v>49</v>
      </c>
      <c r="AA124" s="27">
        <v>800</v>
      </c>
      <c r="AB124" s="28">
        <v>3840</v>
      </c>
    </row>
    <row r="125" spans="1:28">
      <c r="A125" s="11">
        <v>123</v>
      </c>
      <c r="B125" s="12">
        <v>6537</v>
      </c>
      <c r="C125" s="12" t="s">
        <v>242</v>
      </c>
      <c r="D125" s="11">
        <v>748</v>
      </c>
      <c r="E125" s="11" t="s">
        <v>160</v>
      </c>
      <c r="F125" s="11" t="s">
        <v>40</v>
      </c>
      <c r="G125" s="11">
        <v>3.8</v>
      </c>
      <c r="H125" s="13">
        <v>4.683759</v>
      </c>
      <c r="I125" s="13">
        <v>6.40181</v>
      </c>
      <c r="J125" s="13">
        <v>1.30932612</v>
      </c>
      <c r="K125" s="13">
        <v>1.76355917000145</v>
      </c>
      <c r="L125" s="11">
        <v>612</v>
      </c>
      <c r="M125" s="16">
        <v>701</v>
      </c>
      <c r="N125" s="13">
        <v>76.5320098039216</v>
      </c>
      <c r="O125" s="13">
        <v>91.3</v>
      </c>
      <c r="P125" s="16">
        <v>587</v>
      </c>
      <c r="Q125" s="16">
        <v>650</v>
      </c>
      <c r="R125" s="11">
        <v>25</v>
      </c>
      <c r="S125" s="11">
        <v>25</v>
      </c>
      <c r="T125" s="11">
        <v>0</v>
      </c>
      <c r="U125" s="11">
        <v>6</v>
      </c>
      <c r="V125" s="11">
        <v>-57</v>
      </c>
      <c r="W125" s="11">
        <v>0</v>
      </c>
      <c r="X125" s="21">
        <v>0.10732538330494</v>
      </c>
      <c r="Y125" s="26"/>
      <c r="Z125" s="27" t="s">
        <v>41</v>
      </c>
      <c r="AA125" s="27">
        <v>750</v>
      </c>
      <c r="AB125" s="28">
        <v>2782</v>
      </c>
    </row>
    <row r="126" spans="1:28">
      <c r="A126" s="11">
        <v>124</v>
      </c>
      <c r="B126" s="12">
        <v>4022</v>
      </c>
      <c r="C126" s="12" t="s">
        <v>243</v>
      </c>
      <c r="D126" s="11">
        <v>517</v>
      </c>
      <c r="E126" s="11" t="s">
        <v>225</v>
      </c>
      <c r="F126" s="11" t="s">
        <v>30</v>
      </c>
      <c r="G126" s="11">
        <v>2.5</v>
      </c>
      <c r="H126" s="13">
        <v>10.347359</v>
      </c>
      <c r="I126" s="13">
        <v>12.007997</v>
      </c>
      <c r="J126" s="13">
        <v>2.38485939</v>
      </c>
      <c r="K126" s="13">
        <v>2.79685719999605</v>
      </c>
      <c r="L126" s="11">
        <v>1014</v>
      </c>
      <c r="M126" s="16">
        <v>1131</v>
      </c>
      <c r="N126" s="13">
        <v>102.044960552268</v>
      </c>
      <c r="O126" s="13">
        <v>106.2</v>
      </c>
      <c r="P126" s="16">
        <v>630</v>
      </c>
      <c r="Q126" s="16">
        <v>649</v>
      </c>
      <c r="R126" s="11">
        <v>29</v>
      </c>
      <c r="S126" s="11">
        <v>26</v>
      </c>
      <c r="T126" s="11">
        <v>-3</v>
      </c>
      <c r="U126" s="11">
        <v>6</v>
      </c>
      <c r="V126" s="11">
        <v>-13</v>
      </c>
      <c r="W126" s="11">
        <v>0</v>
      </c>
      <c r="X126" s="21">
        <v>0.0301587301587302</v>
      </c>
      <c r="Y126" s="26"/>
      <c r="Z126" s="27" t="s">
        <v>27</v>
      </c>
      <c r="AA126" s="27">
        <v>950</v>
      </c>
      <c r="AB126" s="28">
        <v>7833</v>
      </c>
    </row>
    <row r="127" spans="1:28">
      <c r="A127" s="11">
        <v>125</v>
      </c>
      <c r="B127" s="12">
        <v>6121</v>
      </c>
      <c r="C127" s="12" t="s">
        <v>244</v>
      </c>
      <c r="D127" s="11">
        <v>706</v>
      </c>
      <c r="E127" s="11" t="s">
        <v>153</v>
      </c>
      <c r="F127" s="11" t="s">
        <v>82</v>
      </c>
      <c r="G127" s="11">
        <v>1.7</v>
      </c>
      <c r="H127" s="13">
        <v>2.712155</v>
      </c>
      <c r="I127" s="13">
        <v>3.647803</v>
      </c>
      <c r="J127" s="13">
        <v>0.83674795</v>
      </c>
      <c r="K127" s="13">
        <v>1.12758344000064</v>
      </c>
      <c r="L127" s="11">
        <v>594</v>
      </c>
      <c r="M127" s="16">
        <v>672</v>
      </c>
      <c r="N127" s="13">
        <v>45.6591750841751</v>
      </c>
      <c r="O127" s="13">
        <v>54.3</v>
      </c>
      <c r="P127" s="16">
        <v>572</v>
      </c>
      <c r="Q127" s="16">
        <v>648</v>
      </c>
      <c r="R127" s="11">
        <v>28</v>
      </c>
      <c r="S127" s="11">
        <v>27</v>
      </c>
      <c r="T127" s="11">
        <v>-1</v>
      </c>
      <c r="U127" s="11">
        <v>8</v>
      </c>
      <c r="V127" s="11">
        <v>-68</v>
      </c>
      <c r="W127" s="11">
        <v>0</v>
      </c>
      <c r="X127" s="21">
        <v>0.132867132867133</v>
      </c>
      <c r="Y127" s="26"/>
      <c r="Z127" s="27" t="s">
        <v>87</v>
      </c>
      <c r="AA127" s="27">
        <v>700</v>
      </c>
      <c r="AB127" s="28">
        <v>1997</v>
      </c>
    </row>
    <row r="128" spans="1:28">
      <c r="A128" s="11">
        <v>92</v>
      </c>
      <c r="B128" s="12">
        <v>8354</v>
      </c>
      <c r="C128" s="12" t="s">
        <v>245</v>
      </c>
      <c r="D128" s="11">
        <v>716</v>
      </c>
      <c r="E128" s="11" t="s">
        <v>143</v>
      </c>
      <c r="F128" s="11" t="s">
        <v>40</v>
      </c>
      <c r="G128" s="11">
        <v>6.7</v>
      </c>
      <c r="H128" s="13">
        <v>5.269189</v>
      </c>
      <c r="I128" s="13">
        <v>7.48514</v>
      </c>
      <c r="J128" s="13">
        <v>1.56345411</v>
      </c>
      <c r="K128" s="13">
        <v>2.50124973999857</v>
      </c>
      <c r="L128" s="11">
        <v>923</v>
      </c>
      <c r="M128" s="16">
        <v>1009</v>
      </c>
      <c r="N128" s="13">
        <v>57.0876381365114</v>
      </c>
      <c r="O128" s="13">
        <v>74.2</v>
      </c>
      <c r="P128" s="16">
        <v>708</v>
      </c>
      <c r="Q128" s="16">
        <v>691</v>
      </c>
      <c r="R128" s="11">
        <v>30</v>
      </c>
      <c r="S128" s="11">
        <v>27</v>
      </c>
      <c r="T128" s="11">
        <v>-3</v>
      </c>
      <c r="U128" s="11">
        <v>6</v>
      </c>
      <c r="V128" s="11">
        <v>23</v>
      </c>
      <c r="W128" s="11">
        <v>0</v>
      </c>
      <c r="X128" s="21">
        <v>-0.0240112994350282</v>
      </c>
      <c r="Y128" s="26" t="s">
        <v>83</v>
      </c>
      <c r="Z128" s="27" t="s">
        <v>49</v>
      </c>
      <c r="AA128" s="27">
        <v>800</v>
      </c>
      <c r="AB128" s="28">
        <v>3384</v>
      </c>
    </row>
    <row r="129" spans="1:28">
      <c r="A129" s="11">
        <v>127</v>
      </c>
      <c r="B129" s="12">
        <v>12452</v>
      </c>
      <c r="C129" s="12" t="s">
        <v>246</v>
      </c>
      <c r="D129" s="11">
        <v>106569</v>
      </c>
      <c r="E129" s="11" t="s">
        <v>128</v>
      </c>
      <c r="F129" s="11" t="s">
        <v>36</v>
      </c>
      <c r="G129" s="11">
        <v>0.6</v>
      </c>
      <c r="H129" s="13">
        <v>2.970774</v>
      </c>
      <c r="I129" s="13">
        <v>4.678029</v>
      </c>
      <c r="J129" s="13">
        <v>0.65845721</v>
      </c>
      <c r="K129" s="13">
        <v>1.21590194999793</v>
      </c>
      <c r="L129" s="11">
        <v>593</v>
      </c>
      <c r="M129" s="16">
        <v>725</v>
      </c>
      <c r="N129" s="13">
        <v>50.0973693086003</v>
      </c>
      <c r="O129" s="13">
        <v>64.5</v>
      </c>
      <c r="P129" s="16">
        <v>496</v>
      </c>
      <c r="Q129" s="16">
        <v>646</v>
      </c>
      <c r="R129" s="11">
        <v>29</v>
      </c>
      <c r="S129" s="11">
        <v>26</v>
      </c>
      <c r="T129" s="11">
        <v>-3</v>
      </c>
      <c r="U129" s="11">
        <v>12</v>
      </c>
      <c r="V129" s="11">
        <v>-138</v>
      </c>
      <c r="W129" s="11">
        <v>0</v>
      </c>
      <c r="X129" s="21">
        <v>0.30241935483871</v>
      </c>
      <c r="Y129" s="26"/>
      <c r="Z129" s="27" t="s">
        <v>41</v>
      </c>
      <c r="AA129" s="27">
        <v>750</v>
      </c>
      <c r="AB129" s="28">
        <v>2535</v>
      </c>
    </row>
    <row r="130" spans="1:28">
      <c r="A130" s="11">
        <v>128</v>
      </c>
      <c r="B130" s="12">
        <v>8763</v>
      </c>
      <c r="C130" s="12" t="s">
        <v>247</v>
      </c>
      <c r="D130" s="11">
        <v>106485</v>
      </c>
      <c r="E130" s="11" t="s">
        <v>134</v>
      </c>
      <c r="F130" s="11" t="s">
        <v>46</v>
      </c>
      <c r="G130" s="11">
        <v>6.3</v>
      </c>
      <c r="H130" s="13">
        <v>4.905648</v>
      </c>
      <c r="I130" s="13">
        <v>4.748994</v>
      </c>
      <c r="J130" s="13">
        <v>0.92619811</v>
      </c>
      <c r="K130" s="13">
        <v>0.914771009999455</v>
      </c>
      <c r="L130" s="11">
        <v>760</v>
      </c>
      <c r="M130" s="16">
        <v>776</v>
      </c>
      <c r="N130" s="13">
        <v>64.548</v>
      </c>
      <c r="O130" s="13">
        <v>61.2</v>
      </c>
      <c r="P130" s="16">
        <v>621</v>
      </c>
      <c r="Q130" s="16">
        <v>645</v>
      </c>
      <c r="R130" s="11">
        <v>29</v>
      </c>
      <c r="S130" s="11">
        <v>29</v>
      </c>
      <c r="T130" s="11">
        <v>0</v>
      </c>
      <c r="U130" s="11">
        <v>6</v>
      </c>
      <c r="V130" s="11">
        <v>-18</v>
      </c>
      <c r="W130" s="11">
        <v>0</v>
      </c>
      <c r="X130" s="21">
        <v>0.0386473429951691</v>
      </c>
      <c r="Y130" s="26"/>
      <c r="Z130" s="27" t="s">
        <v>41</v>
      </c>
      <c r="AA130" s="27">
        <v>750</v>
      </c>
      <c r="AB130" s="28">
        <v>2696</v>
      </c>
    </row>
    <row r="131" spans="1:28">
      <c r="A131" s="11">
        <v>129</v>
      </c>
      <c r="B131" s="12">
        <v>6497</v>
      </c>
      <c r="C131" s="12" t="s">
        <v>248</v>
      </c>
      <c r="D131" s="11">
        <v>587</v>
      </c>
      <c r="E131" s="11" t="s">
        <v>228</v>
      </c>
      <c r="F131" s="11" t="s">
        <v>82</v>
      </c>
      <c r="G131" s="11">
        <v>8.5</v>
      </c>
      <c r="H131" s="13">
        <v>5.236474</v>
      </c>
      <c r="I131" s="13">
        <v>5.696965</v>
      </c>
      <c r="J131" s="13">
        <v>1.36829604</v>
      </c>
      <c r="K131" s="13">
        <v>1.59322291999916</v>
      </c>
      <c r="L131" s="11">
        <v>711</v>
      </c>
      <c r="M131" s="16">
        <v>778</v>
      </c>
      <c r="N131" s="13">
        <v>73.649423347398</v>
      </c>
      <c r="O131" s="13">
        <v>73.2</v>
      </c>
      <c r="P131" s="16">
        <v>637</v>
      </c>
      <c r="Q131" s="16">
        <v>645</v>
      </c>
      <c r="R131" s="11">
        <v>28</v>
      </c>
      <c r="S131" s="11">
        <v>25</v>
      </c>
      <c r="T131" s="11">
        <v>-3</v>
      </c>
      <c r="U131" s="11">
        <v>6</v>
      </c>
      <c r="V131" s="11">
        <v>-2</v>
      </c>
      <c r="W131" s="11">
        <v>0</v>
      </c>
      <c r="X131" s="21">
        <v>0.0125588697017268</v>
      </c>
      <c r="Y131" s="26"/>
      <c r="Z131" s="27" t="s">
        <v>41</v>
      </c>
      <c r="AA131" s="27">
        <v>750</v>
      </c>
      <c r="AB131" s="28">
        <v>2305</v>
      </c>
    </row>
    <row r="132" spans="1:28">
      <c r="A132" s="11">
        <v>130</v>
      </c>
      <c r="B132" s="12">
        <v>6494</v>
      </c>
      <c r="C132" s="12" t="s">
        <v>249</v>
      </c>
      <c r="D132" s="11">
        <v>707</v>
      </c>
      <c r="E132" s="11" t="s">
        <v>250</v>
      </c>
      <c r="F132" s="11" t="s">
        <v>46</v>
      </c>
      <c r="G132" s="11">
        <v>8.5</v>
      </c>
      <c r="H132" s="13">
        <v>7.169178</v>
      </c>
      <c r="I132" s="13">
        <v>7.906554</v>
      </c>
      <c r="J132" s="13">
        <v>1.93652794</v>
      </c>
      <c r="K132" s="13">
        <v>2.41377769000239</v>
      </c>
      <c r="L132" s="11">
        <v>946</v>
      </c>
      <c r="M132" s="16">
        <v>1156</v>
      </c>
      <c r="N132" s="13">
        <v>75.7841226215645</v>
      </c>
      <c r="O132" s="13">
        <v>68.4</v>
      </c>
      <c r="P132" s="16">
        <v>637</v>
      </c>
      <c r="Q132" s="16">
        <v>645</v>
      </c>
      <c r="R132" s="11">
        <v>29</v>
      </c>
      <c r="S132" s="11">
        <v>27</v>
      </c>
      <c r="T132" s="11">
        <v>-2</v>
      </c>
      <c r="U132" s="11">
        <v>6</v>
      </c>
      <c r="V132" s="11">
        <v>-2</v>
      </c>
      <c r="W132" s="11">
        <v>0</v>
      </c>
      <c r="X132" s="21">
        <v>0.0125588697017268</v>
      </c>
      <c r="Y132" s="26"/>
      <c r="Z132" s="27" t="s">
        <v>31</v>
      </c>
      <c r="AA132" s="27">
        <v>850</v>
      </c>
      <c r="AB132" s="28">
        <v>4936</v>
      </c>
    </row>
    <row r="133" spans="1:28">
      <c r="A133" s="11">
        <v>131</v>
      </c>
      <c r="B133" s="12">
        <v>12215</v>
      </c>
      <c r="C133" s="12" t="s">
        <v>142</v>
      </c>
      <c r="D133" s="11">
        <v>750</v>
      </c>
      <c r="E133" s="11" t="s">
        <v>115</v>
      </c>
      <c r="F133" s="11" t="s">
        <v>46</v>
      </c>
      <c r="G133" s="11">
        <v>0.8</v>
      </c>
      <c r="H133" s="13">
        <v>7.986091</v>
      </c>
      <c r="I133" s="13">
        <v>6.93526</v>
      </c>
      <c r="J133" s="13">
        <v>2.27997988</v>
      </c>
      <c r="K133" s="13">
        <v>1.89141424000312</v>
      </c>
      <c r="L133" s="11">
        <v>1115</v>
      </c>
      <c r="M133" s="16">
        <v>877</v>
      </c>
      <c r="N133" s="13">
        <v>71.624134529148</v>
      </c>
      <c r="O133" s="13">
        <v>79.1</v>
      </c>
      <c r="P133" s="16">
        <v>742</v>
      </c>
      <c r="Q133" s="16">
        <v>645</v>
      </c>
      <c r="R133" s="11">
        <v>26</v>
      </c>
      <c r="S133" s="11">
        <v>24</v>
      </c>
      <c r="T133" s="11">
        <v>-2</v>
      </c>
      <c r="U133" s="11">
        <v>12</v>
      </c>
      <c r="V133" s="11">
        <v>109</v>
      </c>
      <c r="W133" s="11">
        <v>48</v>
      </c>
      <c r="X133" s="21">
        <v>-0.130727762803235</v>
      </c>
      <c r="Y133" s="26" t="s">
        <v>83</v>
      </c>
      <c r="Z133" s="27" t="s">
        <v>27</v>
      </c>
      <c r="AA133" s="27">
        <v>950</v>
      </c>
      <c r="AB133" s="28">
        <v>8592</v>
      </c>
    </row>
    <row r="134" spans="1:28">
      <c r="A134" s="11">
        <v>132</v>
      </c>
      <c r="B134" s="12">
        <v>12624</v>
      </c>
      <c r="C134" s="12" t="s">
        <v>251</v>
      </c>
      <c r="D134" s="11">
        <v>732</v>
      </c>
      <c r="E134" s="11" t="s">
        <v>131</v>
      </c>
      <c r="F134" s="11" t="s">
        <v>74</v>
      </c>
      <c r="G134" s="11">
        <v>0.5</v>
      </c>
      <c r="H134" s="13">
        <v>4.555544</v>
      </c>
      <c r="I134" s="13">
        <v>5.507097</v>
      </c>
      <c r="J134" s="13">
        <v>1.24423717</v>
      </c>
      <c r="K134" s="13">
        <v>1.6888932099989</v>
      </c>
      <c r="L134" s="11">
        <v>714</v>
      </c>
      <c r="M134" s="16">
        <v>845</v>
      </c>
      <c r="N134" s="13">
        <v>63.803137254902</v>
      </c>
      <c r="O134" s="13">
        <v>65.2</v>
      </c>
      <c r="P134" s="16">
        <v>563</v>
      </c>
      <c r="Q134" s="16">
        <v>644</v>
      </c>
      <c r="R134" s="11">
        <v>29</v>
      </c>
      <c r="S134" s="11">
        <v>29</v>
      </c>
      <c r="T134" s="11">
        <v>0</v>
      </c>
      <c r="U134" s="11">
        <v>12</v>
      </c>
      <c r="V134" s="11">
        <v>-69</v>
      </c>
      <c r="W134" s="11">
        <v>0</v>
      </c>
      <c r="X134" s="21">
        <v>0.143872113676732</v>
      </c>
      <c r="Y134" s="26"/>
      <c r="Z134" s="27" t="s">
        <v>41</v>
      </c>
      <c r="AA134" s="27">
        <v>750</v>
      </c>
      <c r="AB134" s="28">
        <v>2201</v>
      </c>
    </row>
    <row r="135" spans="1:28">
      <c r="A135" s="11">
        <v>133</v>
      </c>
      <c r="B135" s="12">
        <v>7006</v>
      </c>
      <c r="C135" s="12" t="s">
        <v>252</v>
      </c>
      <c r="D135" s="11">
        <v>515</v>
      </c>
      <c r="E135" s="11" t="s">
        <v>189</v>
      </c>
      <c r="F135" s="11" t="s">
        <v>30</v>
      </c>
      <c r="G135" s="11">
        <v>8.1</v>
      </c>
      <c r="H135" s="13">
        <v>5.104114</v>
      </c>
      <c r="I135" s="13">
        <v>5.309635</v>
      </c>
      <c r="J135" s="13">
        <v>1.15848784</v>
      </c>
      <c r="K135" s="13">
        <v>1.44229272999814</v>
      </c>
      <c r="L135" s="11">
        <v>770</v>
      </c>
      <c r="M135" s="16">
        <v>808</v>
      </c>
      <c r="N135" s="13">
        <v>66.2871948051948</v>
      </c>
      <c r="O135" s="13">
        <v>65.7</v>
      </c>
      <c r="P135" s="16">
        <v>586</v>
      </c>
      <c r="Q135" s="16">
        <v>643</v>
      </c>
      <c r="R135" s="11">
        <v>30</v>
      </c>
      <c r="S135" s="11">
        <v>26</v>
      </c>
      <c r="T135" s="11">
        <v>-4</v>
      </c>
      <c r="U135" s="11">
        <v>6</v>
      </c>
      <c r="V135" s="11">
        <v>-51</v>
      </c>
      <c r="W135" s="11">
        <v>0</v>
      </c>
      <c r="X135" s="21">
        <v>0.0972696245733788</v>
      </c>
      <c r="Y135" s="26"/>
      <c r="Z135" s="27" t="s">
        <v>49</v>
      </c>
      <c r="AA135" s="27">
        <v>800</v>
      </c>
      <c r="AB135" s="28">
        <v>3741</v>
      </c>
    </row>
    <row r="136" spans="1:28">
      <c r="A136" s="11">
        <v>134</v>
      </c>
      <c r="B136" s="12">
        <v>9130</v>
      </c>
      <c r="C136" s="12" t="s">
        <v>253</v>
      </c>
      <c r="D136" s="11">
        <v>718</v>
      </c>
      <c r="E136" s="11" t="s">
        <v>254</v>
      </c>
      <c r="F136" s="11" t="s">
        <v>30</v>
      </c>
      <c r="G136" s="11">
        <v>5.6</v>
      </c>
      <c r="H136" s="13">
        <v>2.919007</v>
      </c>
      <c r="I136" s="13">
        <v>5.335025</v>
      </c>
      <c r="J136" s="13">
        <v>0.36865045</v>
      </c>
      <c r="K136" s="13">
        <v>1.72200837000113</v>
      </c>
      <c r="L136" s="11">
        <v>569</v>
      </c>
      <c r="M136" s="16">
        <v>857</v>
      </c>
      <c r="N136" s="13">
        <v>51.3006502636204</v>
      </c>
      <c r="O136" s="13">
        <v>62.3</v>
      </c>
      <c r="P136" s="16">
        <v>549</v>
      </c>
      <c r="Q136" s="16">
        <v>641</v>
      </c>
      <c r="R136" s="11">
        <v>24</v>
      </c>
      <c r="S136" s="11">
        <v>23</v>
      </c>
      <c r="T136" s="11">
        <v>-1</v>
      </c>
      <c r="U136" s="11">
        <v>6</v>
      </c>
      <c r="V136" s="11">
        <v>-86</v>
      </c>
      <c r="W136" s="11">
        <v>0</v>
      </c>
      <c r="X136" s="21">
        <v>0.167577413479053</v>
      </c>
      <c r="Y136" s="157" t="s">
        <v>255</v>
      </c>
      <c r="Z136" s="27"/>
      <c r="AA136" s="27"/>
      <c r="AB136" s="28" t="e">
        <v>#N/A</v>
      </c>
    </row>
    <row r="137" spans="1:28">
      <c r="A137" s="11">
        <v>135</v>
      </c>
      <c r="B137" s="12">
        <v>6301</v>
      </c>
      <c r="C137" s="12" t="s">
        <v>256</v>
      </c>
      <c r="D137" s="11">
        <v>54</v>
      </c>
      <c r="E137" s="11" t="s">
        <v>101</v>
      </c>
      <c r="F137" s="11" t="s">
        <v>82</v>
      </c>
      <c r="G137" s="11">
        <v>8.6</v>
      </c>
      <c r="H137" s="13">
        <v>5.539317</v>
      </c>
      <c r="I137" s="13">
        <v>7.429752</v>
      </c>
      <c r="J137" s="13">
        <v>1.37567081</v>
      </c>
      <c r="K137" s="13">
        <v>2.42691103999911</v>
      </c>
      <c r="L137" s="11">
        <v>681</v>
      </c>
      <c r="M137" s="16">
        <v>974</v>
      </c>
      <c r="N137" s="13">
        <v>81.3409251101322</v>
      </c>
      <c r="O137" s="13">
        <v>76.3</v>
      </c>
      <c r="P137" s="16">
        <v>524</v>
      </c>
      <c r="Q137" s="16">
        <v>640</v>
      </c>
      <c r="R137" s="11">
        <v>25</v>
      </c>
      <c r="S137" s="11">
        <v>27</v>
      </c>
      <c r="T137" s="11">
        <v>2</v>
      </c>
      <c r="U137" s="11">
        <v>6</v>
      </c>
      <c r="V137" s="11">
        <v>-110</v>
      </c>
      <c r="W137" s="11">
        <v>0</v>
      </c>
      <c r="X137" s="21">
        <v>0.221374045801527</v>
      </c>
      <c r="Y137" s="26"/>
      <c r="Z137" s="27" t="s">
        <v>31</v>
      </c>
      <c r="AA137" s="27">
        <v>850</v>
      </c>
      <c r="AB137" s="28">
        <v>4000</v>
      </c>
    </row>
    <row r="138" spans="1:28">
      <c r="A138" s="11">
        <v>264</v>
      </c>
      <c r="B138" s="12">
        <v>12197</v>
      </c>
      <c r="C138" s="12" t="s">
        <v>257</v>
      </c>
      <c r="D138" s="11">
        <v>391</v>
      </c>
      <c r="E138" s="11" t="s">
        <v>104</v>
      </c>
      <c r="F138" s="11" t="s">
        <v>30</v>
      </c>
      <c r="G138" s="11">
        <v>0.8</v>
      </c>
      <c r="H138" s="13">
        <v>3.862168</v>
      </c>
      <c r="I138" s="13">
        <v>3.791166</v>
      </c>
      <c r="J138" s="13">
        <v>1.12124015</v>
      </c>
      <c r="K138" s="13">
        <v>1.26956710999845</v>
      </c>
      <c r="L138" s="11">
        <v>635</v>
      </c>
      <c r="M138" s="16">
        <v>577</v>
      </c>
      <c r="N138" s="13">
        <v>60.8215433070866</v>
      </c>
      <c r="O138" s="13">
        <v>65.7</v>
      </c>
      <c r="P138" s="16">
        <v>511</v>
      </c>
      <c r="Q138" s="16">
        <v>518</v>
      </c>
      <c r="R138" s="11">
        <v>31</v>
      </c>
      <c r="S138" s="11">
        <v>25</v>
      </c>
      <c r="T138" s="11">
        <v>-6</v>
      </c>
      <c r="U138" s="11">
        <v>12</v>
      </c>
      <c r="V138" s="11">
        <v>5</v>
      </c>
      <c r="W138" s="11">
        <v>0</v>
      </c>
      <c r="X138" s="21">
        <v>0.0136986301369863</v>
      </c>
      <c r="Y138" s="26" t="s">
        <v>83</v>
      </c>
      <c r="Z138" s="27" t="s">
        <v>49</v>
      </c>
      <c r="AA138" s="27">
        <v>800</v>
      </c>
      <c r="AB138" s="28">
        <v>3065</v>
      </c>
    </row>
    <row r="139" spans="1:28">
      <c r="A139" s="11">
        <v>170</v>
      </c>
      <c r="B139" s="12">
        <v>10951</v>
      </c>
      <c r="C139" s="12" t="s">
        <v>258</v>
      </c>
      <c r="D139" s="11">
        <v>707</v>
      </c>
      <c r="E139" s="11" t="s">
        <v>250</v>
      </c>
      <c r="F139" s="11" t="s">
        <v>46</v>
      </c>
      <c r="G139" s="11">
        <v>2.9</v>
      </c>
      <c r="H139" s="13">
        <v>5.769488</v>
      </c>
      <c r="I139" s="13">
        <v>6.059142</v>
      </c>
      <c r="J139" s="13">
        <v>1.28735404</v>
      </c>
      <c r="K139" s="13">
        <v>1.76591031000024</v>
      </c>
      <c r="L139" s="11">
        <v>839</v>
      </c>
      <c r="M139" s="16">
        <v>835</v>
      </c>
      <c r="N139" s="13">
        <v>68.7662455303933</v>
      </c>
      <c r="O139" s="13">
        <v>72.6</v>
      </c>
      <c r="P139" s="16">
        <v>625</v>
      </c>
      <c r="Q139" s="16">
        <v>608</v>
      </c>
      <c r="R139" s="11">
        <v>28</v>
      </c>
      <c r="S139" s="11">
        <v>22</v>
      </c>
      <c r="T139" s="11">
        <v>-6</v>
      </c>
      <c r="U139" s="11">
        <v>6</v>
      </c>
      <c r="V139" s="11">
        <v>23</v>
      </c>
      <c r="W139" s="11">
        <v>0</v>
      </c>
      <c r="X139" s="21">
        <v>-0.0272</v>
      </c>
      <c r="Y139" s="26" t="s">
        <v>83</v>
      </c>
      <c r="Z139" s="27" t="s">
        <v>31</v>
      </c>
      <c r="AA139" s="27">
        <v>850</v>
      </c>
      <c r="AB139" s="28">
        <v>4936</v>
      </c>
    </row>
    <row r="140" spans="1:28">
      <c r="A140" s="11">
        <v>138</v>
      </c>
      <c r="B140" s="12">
        <v>9527</v>
      </c>
      <c r="C140" s="12" t="s">
        <v>259</v>
      </c>
      <c r="D140" s="11">
        <v>710</v>
      </c>
      <c r="E140" s="11" t="s">
        <v>81</v>
      </c>
      <c r="F140" s="11" t="s">
        <v>82</v>
      </c>
      <c r="G140" s="11">
        <v>5.4</v>
      </c>
      <c r="H140" s="13">
        <v>3.764788</v>
      </c>
      <c r="I140" s="13">
        <v>5.002658</v>
      </c>
      <c r="J140" s="13">
        <v>1.03655499</v>
      </c>
      <c r="K140" s="13">
        <v>1.62126443000243</v>
      </c>
      <c r="L140" s="11">
        <v>671</v>
      </c>
      <c r="M140" s="16">
        <v>888</v>
      </c>
      <c r="N140" s="13">
        <v>56.1071236959761</v>
      </c>
      <c r="O140" s="13">
        <v>56.3</v>
      </c>
      <c r="P140" s="16">
        <v>574</v>
      </c>
      <c r="Q140" s="16">
        <v>637</v>
      </c>
      <c r="R140" s="11">
        <v>27</v>
      </c>
      <c r="S140" s="11">
        <v>27</v>
      </c>
      <c r="T140" s="11">
        <v>0</v>
      </c>
      <c r="U140" s="11">
        <v>6</v>
      </c>
      <c r="V140" s="11">
        <v>-57</v>
      </c>
      <c r="W140" s="11">
        <v>0</v>
      </c>
      <c r="X140" s="21">
        <v>0.109756097560976</v>
      </c>
      <c r="Y140" s="26"/>
      <c r="Z140" s="27" t="s">
        <v>41</v>
      </c>
      <c r="AA140" s="27">
        <v>750</v>
      </c>
      <c r="AB140" s="28">
        <v>2640</v>
      </c>
    </row>
    <row r="141" spans="1:28">
      <c r="A141" s="11">
        <v>139</v>
      </c>
      <c r="B141" s="12">
        <v>11483</v>
      </c>
      <c r="C141" s="12" t="s">
        <v>260</v>
      </c>
      <c r="D141" s="11">
        <v>341</v>
      </c>
      <c r="E141" s="11" t="s">
        <v>261</v>
      </c>
      <c r="F141" s="11" t="s">
        <v>74</v>
      </c>
      <c r="G141" s="11">
        <v>1.8</v>
      </c>
      <c r="H141" s="13">
        <v>4.269654</v>
      </c>
      <c r="I141" s="13">
        <v>5.796735</v>
      </c>
      <c r="J141" s="13">
        <v>1.12659369</v>
      </c>
      <c r="K141" s="13">
        <v>1.63544452999976</v>
      </c>
      <c r="L141" s="11">
        <v>645</v>
      </c>
      <c r="M141" s="16">
        <v>810</v>
      </c>
      <c r="N141" s="13">
        <v>66.1961860465116</v>
      </c>
      <c r="O141" s="13">
        <v>71.6</v>
      </c>
      <c r="P141" s="16">
        <v>558</v>
      </c>
      <c r="Q141" s="16">
        <v>637</v>
      </c>
      <c r="R141" s="11">
        <v>30</v>
      </c>
      <c r="S141" s="11">
        <v>26</v>
      </c>
      <c r="T141" s="11">
        <v>-4</v>
      </c>
      <c r="U141" s="11">
        <v>8</v>
      </c>
      <c r="V141" s="11">
        <v>-71</v>
      </c>
      <c r="W141" s="11">
        <v>0</v>
      </c>
      <c r="X141" s="21">
        <v>0.1415770609319</v>
      </c>
      <c r="Y141" s="26"/>
      <c r="Z141" s="27" t="s">
        <v>27</v>
      </c>
      <c r="AA141" s="27">
        <v>950</v>
      </c>
      <c r="AB141" s="28">
        <v>7457</v>
      </c>
    </row>
    <row r="142" spans="1:28">
      <c r="A142" s="11">
        <v>140</v>
      </c>
      <c r="B142" s="12">
        <v>998927</v>
      </c>
      <c r="C142" s="12" t="s">
        <v>262</v>
      </c>
      <c r="D142" s="11">
        <v>341</v>
      </c>
      <c r="E142" s="11" t="s">
        <v>261</v>
      </c>
      <c r="F142" s="11" t="s">
        <v>82</v>
      </c>
      <c r="G142" s="11">
        <v>3</v>
      </c>
      <c r="H142" s="13">
        <v>5.968294</v>
      </c>
      <c r="I142" s="13">
        <v>8.920795</v>
      </c>
      <c r="J142" s="13">
        <v>1.40146666</v>
      </c>
      <c r="K142" s="13">
        <v>2.29167141000178</v>
      </c>
      <c r="L142" s="11">
        <v>678</v>
      </c>
      <c r="M142" s="16">
        <v>794</v>
      </c>
      <c r="N142" s="13">
        <v>88.0279351032448</v>
      </c>
      <c r="O142" s="13">
        <v>112.4</v>
      </c>
      <c r="P142" s="16">
        <v>562</v>
      </c>
      <c r="Q142" s="16">
        <v>636</v>
      </c>
      <c r="R142" s="11">
        <v>30</v>
      </c>
      <c r="S142" s="11">
        <v>27</v>
      </c>
      <c r="T142" s="11">
        <v>-3</v>
      </c>
      <c r="U142" s="11">
        <v>6</v>
      </c>
      <c r="V142" s="11">
        <v>-68</v>
      </c>
      <c r="W142" s="11">
        <v>0</v>
      </c>
      <c r="X142" s="21">
        <v>0.131672597864769</v>
      </c>
      <c r="Y142" s="26"/>
      <c r="Z142" s="27" t="s">
        <v>27</v>
      </c>
      <c r="AA142" s="27">
        <v>950</v>
      </c>
      <c r="AB142" s="28">
        <v>7457</v>
      </c>
    </row>
    <row r="143" spans="1:28">
      <c r="A143" s="11">
        <v>141</v>
      </c>
      <c r="B143" s="12">
        <v>12507</v>
      </c>
      <c r="C143" s="12" t="s">
        <v>263</v>
      </c>
      <c r="D143" s="11">
        <v>373</v>
      </c>
      <c r="E143" s="11" t="s">
        <v>43</v>
      </c>
      <c r="F143" s="11" t="s">
        <v>30</v>
      </c>
      <c r="G143" s="11">
        <v>0.6</v>
      </c>
      <c r="H143" s="13">
        <v>4.854624</v>
      </c>
      <c r="I143" s="13">
        <v>5.656029</v>
      </c>
      <c r="J143" s="13">
        <v>1.22931896</v>
      </c>
      <c r="K143" s="13">
        <v>1.75128233999891</v>
      </c>
      <c r="L143" s="11">
        <v>830</v>
      </c>
      <c r="M143" s="16">
        <v>914</v>
      </c>
      <c r="N143" s="13">
        <v>58.4894457831325</v>
      </c>
      <c r="O143" s="13">
        <v>61.9</v>
      </c>
      <c r="P143" s="16">
        <v>607</v>
      </c>
      <c r="Q143" s="16">
        <v>636</v>
      </c>
      <c r="R143" s="11">
        <v>30</v>
      </c>
      <c r="S143" s="11">
        <v>24</v>
      </c>
      <c r="T143" s="11">
        <v>-6</v>
      </c>
      <c r="U143" s="11">
        <v>12</v>
      </c>
      <c r="V143" s="11">
        <v>-17</v>
      </c>
      <c r="W143" s="11">
        <v>0</v>
      </c>
      <c r="X143" s="21">
        <v>0.0477759472817133</v>
      </c>
      <c r="Y143" s="26"/>
      <c r="Z143" s="27" t="s">
        <v>31</v>
      </c>
      <c r="AA143" s="27">
        <v>850</v>
      </c>
      <c r="AB143" s="28">
        <v>4341</v>
      </c>
    </row>
    <row r="144" spans="1:28">
      <c r="A144" s="11">
        <v>391</v>
      </c>
      <c r="B144" s="12">
        <v>11023</v>
      </c>
      <c r="C144" s="12" t="s">
        <v>264</v>
      </c>
      <c r="D144" s="11">
        <v>747</v>
      </c>
      <c r="E144" s="11" t="s">
        <v>265</v>
      </c>
      <c r="F144" s="11" t="s">
        <v>30</v>
      </c>
      <c r="G144" s="11">
        <v>2.7</v>
      </c>
      <c r="H144" s="13">
        <v>3.307736</v>
      </c>
      <c r="I144" s="13">
        <v>3.208867</v>
      </c>
      <c r="J144" s="13">
        <v>0.65938368</v>
      </c>
      <c r="K144" s="13">
        <v>0.712371250000468</v>
      </c>
      <c r="L144" s="11">
        <v>332</v>
      </c>
      <c r="M144" s="16">
        <v>323</v>
      </c>
      <c r="N144" s="13">
        <v>99.6306024096386</v>
      </c>
      <c r="O144" s="13">
        <v>99.3</v>
      </c>
      <c r="P144" s="16">
        <v>358</v>
      </c>
      <c r="Q144" s="16">
        <v>340</v>
      </c>
      <c r="R144" s="11">
        <v>26</v>
      </c>
      <c r="S144" s="11">
        <v>23</v>
      </c>
      <c r="T144" s="11">
        <v>-3</v>
      </c>
      <c r="U144" s="11">
        <v>6</v>
      </c>
      <c r="V144" s="11">
        <v>24</v>
      </c>
      <c r="W144" s="11">
        <v>0</v>
      </c>
      <c r="X144" s="21">
        <v>-0.0502793296089385</v>
      </c>
      <c r="Y144" s="26" t="s">
        <v>83</v>
      </c>
      <c r="Z144" s="27" t="s">
        <v>41</v>
      </c>
      <c r="AA144" s="27">
        <v>750</v>
      </c>
      <c r="AB144" s="28">
        <v>2538</v>
      </c>
    </row>
    <row r="145" spans="1:28">
      <c r="A145" s="11">
        <v>143</v>
      </c>
      <c r="B145" s="12">
        <v>9328</v>
      </c>
      <c r="C145" s="12" t="s">
        <v>266</v>
      </c>
      <c r="D145" s="11">
        <v>740</v>
      </c>
      <c r="E145" s="11" t="s">
        <v>267</v>
      </c>
      <c r="F145" s="11" t="s">
        <v>46</v>
      </c>
      <c r="G145" s="11">
        <v>4.6</v>
      </c>
      <c r="H145" s="13">
        <v>4.297477</v>
      </c>
      <c r="I145" s="13">
        <v>5.741962</v>
      </c>
      <c r="J145" s="13">
        <v>1.25259385</v>
      </c>
      <c r="K145" s="13">
        <v>1.75592726000028</v>
      </c>
      <c r="L145" s="11">
        <v>863</v>
      </c>
      <c r="M145" s="16">
        <v>988</v>
      </c>
      <c r="N145" s="13">
        <v>49.7969524913094</v>
      </c>
      <c r="O145" s="13">
        <v>58.1</v>
      </c>
      <c r="P145" s="16">
        <v>625</v>
      </c>
      <c r="Q145" s="16">
        <v>633</v>
      </c>
      <c r="R145" s="11">
        <v>28</v>
      </c>
      <c r="S145" s="11">
        <v>27</v>
      </c>
      <c r="T145" s="11">
        <v>-1</v>
      </c>
      <c r="U145" s="11">
        <v>6</v>
      </c>
      <c r="V145" s="11">
        <v>-2</v>
      </c>
      <c r="W145" s="11">
        <v>0</v>
      </c>
      <c r="X145" s="21">
        <v>0.0128</v>
      </c>
      <c r="Y145" s="26"/>
      <c r="Z145" s="27" t="s">
        <v>41</v>
      </c>
      <c r="AA145" s="27">
        <v>750</v>
      </c>
      <c r="AB145" s="28">
        <v>2162</v>
      </c>
    </row>
    <row r="146" spans="1:28">
      <c r="A146" s="11">
        <v>103</v>
      </c>
      <c r="B146" s="12">
        <v>7662</v>
      </c>
      <c r="C146" s="12" t="s">
        <v>268</v>
      </c>
      <c r="D146" s="11">
        <v>709</v>
      </c>
      <c r="E146" s="11" t="s">
        <v>269</v>
      </c>
      <c r="F146" s="11" t="s">
        <v>36</v>
      </c>
      <c r="G146" s="11">
        <v>7.5</v>
      </c>
      <c r="H146" s="13">
        <v>6.657772</v>
      </c>
      <c r="I146" s="13">
        <v>7.627632</v>
      </c>
      <c r="J146" s="13">
        <v>1.706697</v>
      </c>
      <c r="K146" s="13">
        <v>2.2325390199965</v>
      </c>
      <c r="L146" s="11">
        <v>1047</v>
      </c>
      <c r="M146" s="16">
        <v>950</v>
      </c>
      <c r="N146" s="13">
        <v>63.589035339064</v>
      </c>
      <c r="O146" s="13">
        <v>80.3</v>
      </c>
      <c r="P146" s="16">
        <v>696</v>
      </c>
      <c r="Q146" s="16">
        <v>676</v>
      </c>
      <c r="R146" s="11">
        <v>29</v>
      </c>
      <c r="S146" s="11">
        <v>27</v>
      </c>
      <c r="T146" s="11">
        <v>-2</v>
      </c>
      <c r="U146" s="11">
        <v>6</v>
      </c>
      <c r="V146" s="11">
        <v>26</v>
      </c>
      <c r="W146" s="11">
        <v>0</v>
      </c>
      <c r="X146" s="21">
        <v>-0.028735632183908</v>
      </c>
      <c r="Y146" s="26" t="s">
        <v>83</v>
      </c>
      <c r="Z146" s="27" t="s">
        <v>31</v>
      </c>
      <c r="AA146" s="27">
        <v>850</v>
      </c>
      <c r="AB146" s="28">
        <v>4810</v>
      </c>
    </row>
    <row r="147" spans="1:28">
      <c r="A147" s="11">
        <v>145</v>
      </c>
      <c r="B147" s="12">
        <v>12566</v>
      </c>
      <c r="C147" s="12" t="s">
        <v>270</v>
      </c>
      <c r="D147" s="11">
        <v>385</v>
      </c>
      <c r="E147" s="11" t="s">
        <v>120</v>
      </c>
      <c r="F147" s="11" t="s">
        <v>71</v>
      </c>
      <c r="G147" s="11">
        <v>0.5</v>
      </c>
      <c r="H147" s="13">
        <v>4.667623</v>
      </c>
      <c r="I147" s="13">
        <v>6.400983</v>
      </c>
      <c r="J147" s="13">
        <v>1.12120736</v>
      </c>
      <c r="K147" s="13">
        <v>1.56844659000263</v>
      </c>
      <c r="L147" s="11">
        <v>773</v>
      </c>
      <c r="M147" s="16">
        <v>828</v>
      </c>
      <c r="N147" s="13">
        <v>60.3832212160414</v>
      </c>
      <c r="O147" s="13">
        <v>77.3</v>
      </c>
      <c r="P147" s="16">
        <v>570</v>
      </c>
      <c r="Q147" s="16">
        <v>633</v>
      </c>
      <c r="R147" s="11">
        <v>28</v>
      </c>
      <c r="S147" s="11">
        <v>25</v>
      </c>
      <c r="T147" s="11">
        <v>-3</v>
      </c>
      <c r="U147" s="11">
        <v>12</v>
      </c>
      <c r="V147" s="11">
        <v>-51</v>
      </c>
      <c r="W147" s="11">
        <v>0</v>
      </c>
      <c r="X147" s="21">
        <v>0.110526315789474</v>
      </c>
      <c r="Y147" s="26"/>
      <c r="Z147" s="27" t="s">
        <v>31</v>
      </c>
      <c r="AA147" s="27">
        <v>850</v>
      </c>
      <c r="AB147" s="28">
        <v>4263</v>
      </c>
    </row>
    <row r="148" spans="1:28">
      <c r="A148" s="11">
        <v>146</v>
      </c>
      <c r="B148" s="12">
        <v>12474</v>
      </c>
      <c r="C148" s="12" t="s">
        <v>271</v>
      </c>
      <c r="D148" s="11">
        <v>750</v>
      </c>
      <c r="E148" s="11" t="s">
        <v>115</v>
      </c>
      <c r="F148" s="11" t="s">
        <v>46</v>
      </c>
      <c r="G148" s="11">
        <v>0.6</v>
      </c>
      <c r="H148" s="13">
        <v>6.318972</v>
      </c>
      <c r="I148" s="13">
        <v>7.130963</v>
      </c>
      <c r="J148" s="13">
        <v>1.69959175</v>
      </c>
      <c r="K148" s="13">
        <v>1.94428253999656</v>
      </c>
      <c r="L148" s="11">
        <v>904</v>
      </c>
      <c r="M148" s="16">
        <v>837</v>
      </c>
      <c r="N148" s="13">
        <v>69.9001327433628</v>
      </c>
      <c r="O148" s="13">
        <v>85.2</v>
      </c>
      <c r="P148" s="16">
        <v>611</v>
      </c>
      <c r="Q148" s="16">
        <v>633</v>
      </c>
      <c r="R148" s="11">
        <v>26</v>
      </c>
      <c r="S148" s="11">
        <v>23</v>
      </c>
      <c r="T148" s="11">
        <v>-3</v>
      </c>
      <c r="U148" s="11">
        <v>12</v>
      </c>
      <c r="V148" s="11">
        <v>-10</v>
      </c>
      <c r="W148" s="11">
        <v>0</v>
      </c>
      <c r="X148" s="21">
        <v>0.0360065466448445</v>
      </c>
      <c r="Y148" s="26"/>
      <c r="Z148" s="27" t="s">
        <v>27</v>
      </c>
      <c r="AA148" s="27">
        <v>950</v>
      </c>
      <c r="AB148" s="28">
        <v>8592</v>
      </c>
    </row>
    <row r="149" spans="1:28">
      <c r="A149" s="11">
        <v>147</v>
      </c>
      <c r="B149" s="12">
        <v>6823</v>
      </c>
      <c r="C149" s="12" t="s">
        <v>272</v>
      </c>
      <c r="D149" s="11">
        <v>720</v>
      </c>
      <c r="E149" s="11" t="s">
        <v>273</v>
      </c>
      <c r="F149" s="11" t="s">
        <v>40</v>
      </c>
      <c r="G149" s="11">
        <v>8.2</v>
      </c>
      <c r="H149" s="13">
        <v>4.212455</v>
      </c>
      <c r="I149" s="13">
        <v>6.478841</v>
      </c>
      <c r="J149" s="13">
        <v>1.04380133</v>
      </c>
      <c r="K149" s="13">
        <v>1.84309233999788</v>
      </c>
      <c r="L149" s="11">
        <v>554</v>
      </c>
      <c r="M149" s="16">
        <v>848</v>
      </c>
      <c r="N149" s="13">
        <v>76.0370938628159</v>
      </c>
      <c r="O149" s="13">
        <v>76.4</v>
      </c>
      <c r="P149" s="16">
        <v>544</v>
      </c>
      <c r="Q149" s="16">
        <v>631</v>
      </c>
      <c r="R149" s="11">
        <v>28</v>
      </c>
      <c r="S149" s="11">
        <v>26</v>
      </c>
      <c r="T149" s="11">
        <v>-2</v>
      </c>
      <c r="U149" s="11">
        <v>6</v>
      </c>
      <c r="V149" s="11">
        <v>-81</v>
      </c>
      <c r="W149" s="11">
        <v>0</v>
      </c>
      <c r="X149" s="21">
        <v>0.159926470588235</v>
      </c>
      <c r="Y149" s="26"/>
      <c r="Z149" s="27" t="s">
        <v>41</v>
      </c>
      <c r="AA149" s="27">
        <v>750</v>
      </c>
      <c r="AB149" s="28">
        <v>2609</v>
      </c>
    </row>
    <row r="150" spans="1:28">
      <c r="A150" s="11">
        <v>148</v>
      </c>
      <c r="B150" s="12">
        <v>992157</v>
      </c>
      <c r="C150" s="12" t="s">
        <v>274</v>
      </c>
      <c r="D150" s="11">
        <v>341</v>
      </c>
      <c r="E150" s="11" t="s">
        <v>261</v>
      </c>
      <c r="F150" s="11" t="s">
        <v>82</v>
      </c>
      <c r="G150" s="11">
        <v>3</v>
      </c>
      <c r="H150" s="13">
        <v>9.198266</v>
      </c>
      <c r="I150" s="13">
        <v>11.805011</v>
      </c>
      <c r="J150" s="13">
        <v>2.2053887</v>
      </c>
      <c r="K150" s="13">
        <v>2.79232814999656</v>
      </c>
      <c r="L150" s="11">
        <v>731</v>
      </c>
      <c r="M150" s="16">
        <v>878</v>
      </c>
      <c r="N150" s="13">
        <v>125.831272229822</v>
      </c>
      <c r="O150" s="13">
        <v>134.5</v>
      </c>
      <c r="P150" s="16">
        <v>566</v>
      </c>
      <c r="Q150" s="16">
        <v>630</v>
      </c>
      <c r="R150" s="11">
        <v>31</v>
      </c>
      <c r="S150" s="11">
        <v>29</v>
      </c>
      <c r="T150" s="11">
        <v>-2</v>
      </c>
      <c r="U150" s="11">
        <v>6</v>
      </c>
      <c r="V150" s="11">
        <v>-58</v>
      </c>
      <c r="W150" s="11">
        <v>0</v>
      </c>
      <c r="X150" s="21">
        <v>0.113074204946996</v>
      </c>
      <c r="Y150" s="26"/>
      <c r="Z150" s="27" t="s">
        <v>27</v>
      </c>
      <c r="AA150" s="27">
        <v>950</v>
      </c>
      <c r="AB150" s="28">
        <v>7457</v>
      </c>
    </row>
    <row r="151" spans="1:28">
      <c r="A151" s="11">
        <v>149</v>
      </c>
      <c r="B151" s="12">
        <v>5701</v>
      </c>
      <c r="C151" s="12" t="s">
        <v>275</v>
      </c>
      <c r="D151" s="11">
        <v>387</v>
      </c>
      <c r="E151" s="11" t="s">
        <v>89</v>
      </c>
      <c r="F151" s="11" t="s">
        <v>46</v>
      </c>
      <c r="G151" s="11">
        <v>8.9</v>
      </c>
      <c r="H151" s="13">
        <v>6.89029</v>
      </c>
      <c r="I151" s="13">
        <v>6.982705</v>
      </c>
      <c r="J151" s="13">
        <v>1.68234369</v>
      </c>
      <c r="K151" s="13">
        <v>1.78059958000264</v>
      </c>
      <c r="L151" s="11">
        <v>945</v>
      </c>
      <c r="M151" s="16">
        <v>1015</v>
      </c>
      <c r="N151" s="13">
        <v>72.9131216931217</v>
      </c>
      <c r="O151" s="13">
        <v>68.8</v>
      </c>
      <c r="P151" s="16">
        <v>611</v>
      </c>
      <c r="Q151" s="16">
        <v>630</v>
      </c>
      <c r="R151" s="11">
        <v>29</v>
      </c>
      <c r="S151" s="11">
        <v>25</v>
      </c>
      <c r="T151" s="11">
        <v>-4</v>
      </c>
      <c r="U151" s="11">
        <v>6</v>
      </c>
      <c r="V151" s="11">
        <v>-13</v>
      </c>
      <c r="W151" s="11">
        <v>0</v>
      </c>
      <c r="X151" s="21">
        <v>0.0310965630114566</v>
      </c>
      <c r="Y151" s="26"/>
      <c r="Z151" s="27" t="s">
        <v>31</v>
      </c>
      <c r="AA151" s="27">
        <v>850</v>
      </c>
      <c r="AB151" s="28">
        <v>4099</v>
      </c>
    </row>
    <row r="152" spans="1:28">
      <c r="A152" s="11">
        <v>293</v>
      </c>
      <c r="B152" s="12">
        <v>12476</v>
      </c>
      <c r="C152" s="12" t="s">
        <v>276</v>
      </c>
      <c r="D152" s="11">
        <v>399</v>
      </c>
      <c r="E152" s="11" t="s">
        <v>277</v>
      </c>
      <c r="F152" s="11" t="s">
        <v>46</v>
      </c>
      <c r="G152" s="11">
        <v>0.6</v>
      </c>
      <c r="H152" s="13">
        <v>2.761336</v>
      </c>
      <c r="I152" s="13">
        <v>3.729568</v>
      </c>
      <c r="J152" s="13">
        <v>0.61310714</v>
      </c>
      <c r="K152" s="13">
        <v>1.07231910000023</v>
      </c>
      <c r="L152" s="11">
        <v>589</v>
      </c>
      <c r="M152" s="16">
        <v>612</v>
      </c>
      <c r="N152" s="13">
        <v>46.881765704584</v>
      </c>
      <c r="O152" s="13">
        <v>60.9</v>
      </c>
      <c r="P152" s="16">
        <v>487</v>
      </c>
      <c r="Q152" s="16">
        <v>494</v>
      </c>
      <c r="R152" s="11">
        <v>26</v>
      </c>
      <c r="S152" s="11">
        <v>24</v>
      </c>
      <c r="T152" s="11">
        <v>-2</v>
      </c>
      <c r="U152" s="11">
        <v>12</v>
      </c>
      <c r="V152" s="11">
        <v>5</v>
      </c>
      <c r="W152" s="11">
        <v>0</v>
      </c>
      <c r="X152" s="21">
        <v>0.0143737166324435</v>
      </c>
      <c r="Y152" s="26" t="s">
        <v>83</v>
      </c>
      <c r="Z152" s="27" t="s">
        <v>41</v>
      </c>
      <c r="AA152" s="27">
        <v>750</v>
      </c>
      <c r="AB152" s="28">
        <v>2816</v>
      </c>
    </row>
    <row r="153" spans="1:28">
      <c r="A153" s="11">
        <v>151</v>
      </c>
      <c r="B153" s="12">
        <v>4264</v>
      </c>
      <c r="C153" s="12" t="s">
        <v>278</v>
      </c>
      <c r="D153" s="11">
        <v>337</v>
      </c>
      <c r="E153" s="11" t="s">
        <v>137</v>
      </c>
      <c r="F153" s="11" t="s">
        <v>30</v>
      </c>
      <c r="G153" s="11">
        <v>10.6</v>
      </c>
      <c r="H153" s="13">
        <v>14.747148</v>
      </c>
      <c r="I153" s="13">
        <v>18.04473</v>
      </c>
      <c r="J153" s="13">
        <v>2.33043706</v>
      </c>
      <c r="K153" s="13">
        <v>2.71883723000725</v>
      </c>
      <c r="L153" s="11">
        <v>848</v>
      </c>
      <c r="M153" s="16">
        <v>815</v>
      </c>
      <c r="N153" s="13">
        <v>173.905047169811</v>
      </c>
      <c r="O153" s="13">
        <v>221.4</v>
      </c>
      <c r="P153" s="16">
        <v>617</v>
      </c>
      <c r="Q153" s="16">
        <v>629</v>
      </c>
      <c r="R153" s="11">
        <v>29</v>
      </c>
      <c r="S153" s="11">
        <v>24</v>
      </c>
      <c r="T153" s="11">
        <v>-5</v>
      </c>
      <c r="U153" s="11">
        <v>6</v>
      </c>
      <c r="V153" s="11">
        <v>-6</v>
      </c>
      <c r="W153" s="11">
        <v>0</v>
      </c>
      <c r="X153" s="21">
        <v>0.0194489465153971</v>
      </c>
      <c r="Y153" s="26"/>
      <c r="Z153" s="27" t="s">
        <v>27</v>
      </c>
      <c r="AA153" s="27">
        <v>950</v>
      </c>
      <c r="AB153" s="28">
        <v>8610</v>
      </c>
    </row>
    <row r="154" spans="1:28">
      <c r="A154" s="11">
        <v>152</v>
      </c>
      <c r="B154" s="12">
        <v>9682</v>
      </c>
      <c r="C154" s="12" t="s">
        <v>279</v>
      </c>
      <c r="D154" s="11">
        <v>103639</v>
      </c>
      <c r="E154" s="11" t="s">
        <v>280</v>
      </c>
      <c r="F154" s="11" t="s">
        <v>46</v>
      </c>
      <c r="G154" s="11">
        <v>4.6</v>
      </c>
      <c r="H154" s="13">
        <v>4.261397</v>
      </c>
      <c r="I154" s="13">
        <v>7.367056</v>
      </c>
      <c r="J154" s="13">
        <v>1.22931354</v>
      </c>
      <c r="K154" s="13">
        <v>2.37109504000326</v>
      </c>
      <c r="L154" s="11">
        <v>678</v>
      </c>
      <c r="M154" s="16">
        <v>878</v>
      </c>
      <c r="N154" s="13">
        <v>62.8524631268437</v>
      </c>
      <c r="O154" s="13">
        <v>83.9</v>
      </c>
      <c r="P154" s="16">
        <v>559</v>
      </c>
      <c r="Q154" s="16">
        <v>628</v>
      </c>
      <c r="R154" s="11">
        <v>28</v>
      </c>
      <c r="S154" s="11">
        <v>29</v>
      </c>
      <c r="T154" s="11">
        <v>1</v>
      </c>
      <c r="U154" s="11">
        <v>6</v>
      </c>
      <c r="V154" s="11">
        <v>-63</v>
      </c>
      <c r="W154" s="11">
        <v>0</v>
      </c>
      <c r="X154" s="21">
        <v>0.123434704830054</v>
      </c>
      <c r="Y154" s="26"/>
      <c r="Z154" s="27" t="s">
        <v>49</v>
      </c>
      <c r="AA154" s="27">
        <v>800</v>
      </c>
      <c r="AB154" s="28">
        <v>3324</v>
      </c>
    </row>
    <row r="155" spans="1:28">
      <c r="A155" s="11">
        <v>153</v>
      </c>
      <c r="B155" s="12">
        <v>12235</v>
      </c>
      <c r="C155" s="12" t="s">
        <v>281</v>
      </c>
      <c r="D155" s="11">
        <v>724</v>
      </c>
      <c r="E155" s="11" t="s">
        <v>45</v>
      </c>
      <c r="F155" s="11" t="s">
        <v>46</v>
      </c>
      <c r="G155" s="11">
        <v>0.8</v>
      </c>
      <c r="H155" s="13">
        <v>3.511357</v>
      </c>
      <c r="I155" s="13">
        <v>4.833136</v>
      </c>
      <c r="J155" s="13">
        <v>0.81864108</v>
      </c>
      <c r="K155" s="13">
        <v>1.32528006000225</v>
      </c>
      <c r="L155" s="11">
        <v>781</v>
      </c>
      <c r="M155" s="16">
        <v>873</v>
      </c>
      <c r="N155" s="13">
        <v>44.9597567221511</v>
      </c>
      <c r="O155" s="13">
        <v>55.4</v>
      </c>
      <c r="P155" s="16">
        <v>592</v>
      </c>
      <c r="Q155" s="16">
        <v>628</v>
      </c>
      <c r="R155" s="11">
        <v>28</v>
      </c>
      <c r="S155" s="11">
        <v>23</v>
      </c>
      <c r="T155" s="11">
        <v>-5</v>
      </c>
      <c r="U155" s="11">
        <v>12</v>
      </c>
      <c r="V155" s="11">
        <v>-24</v>
      </c>
      <c r="W155" s="11">
        <v>0</v>
      </c>
      <c r="X155" s="21">
        <v>0.0608108108108108</v>
      </c>
      <c r="Y155" s="26"/>
      <c r="Z155" s="27" t="s">
        <v>31</v>
      </c>
      <c r="AA155" s="27">
        <v>850</v>
      </c>
      <c r="AB155" s="28">
        <v>4510</v>
      </c>
    </row>
    <row r="156" spans="1:28">
      <c r="A156" s="11">
        <v>154</v>
      </c>
      <c r="B156" s="12">
        <v>12332</v>
      </c>
      <c r="C156" s="12" t="s">
        <v>282</v>
      </c>
      <c r="D156" s="11">
        <v>102934</v>
      </c>
      <c r="E156" s="11" t="s">
        <v>55</v>
      </c>
      <c r="F156" s="11" t="s">
        <v>36</v>
      </c>
      <c r="G156" s="11">
        <v>0.7</v>
      </c>
      <c r="H156" s="13">
        <v>3.887176</v>
      </c>
      <c r="I156" s="13">
        <v>4.850708</v>
      </c>
      <c r="J156" s="13">
        <v>0.87119026</v>
      </c>
      <c r="K156" s="13">
        <v>1.22814805999838</v>
      </c>
      <c r="L156" s="11">
        <v>623</v>
      </c>
      <c r="M156" s="16">
        <v>767</v>
      </c>
      <c r="N156" s="13">
        <v>62.3944783306581</v>
      </c>
      <c r="O156" s="13">
        <v>63.2</v>
      </c>
      <c r="P156" s="16">
        <v>526</v>
      </c>
      <c r="Q156" s="16">
        <v>627</v>
      </c>
      <c r="R156" s="11">
        <v>26</v>
      </c>
      <c r="S156" s="11">
        <v>23</v>
      </c>
      <c r="T156" s="11">
        <v>-3</v>
      </c>
      <c r="U156" s="11">
        <v>12</v>
      </c>
      <c r="V156" s="11">
        <v>-89</v>
      </c>
      <c r="W156" s="11">
        <v>0</v>
      </c>
      <c r="X156" s="21">
        <v>0.192015209125475</v>
      </c>
      <c r="Y156" s="26"/>
      <c r="Z156" s="27" t="s">
        <v>31</v>
      </c>
      <c r="AA156" s="27">
        <v>850</v>
      </c>
      <c r="AB156" s="28">
        <v>4725</v>
      </c>
    </row>
    <row r="157" spans="1:28">
      <c r="A157" s="11">
        <v>155</v>
      </c>
      <c r="B157" s="12">
        <v>4061</v>
      </c>
      <c r="C157" s="12" t="s">
        <v>283</v>
      </c>
      <c r="D157" s="11">
        <v>337</v>
      </c>
      <c r="E157" s="11" t="s">
        <v>137</v>
      </c>
      <c r="F157" s="11" t="s">
        <v>30</v>
      </c>
      <c r="G157" s="11">
        <v>4.9</v>
      </c>
      <c r="H157" s="13">
        <v>10.151223</v>
      </c>
      <c r="I157" s="13">
        <v>11.938658</v>
      </c>
      <c r="J157" s="13">
        <v>1.91691322</v>
      </c>
      <c r="K157" s="13">
        <v>2.05735698000237</v>
      </c>
      <c r="L157" s="11">
        <v>723</v>
      </c>
      <c r="M157" s="16">
        <v>808</v>
      </c>
      <c r="N157" s="13">
        <v>140.404190871369</v>
      </c>
      <c r="O157" s="13">
        <v>147.8</v>
      </c>
      <c r="P157" s="16">
        <v>571</v>
      </c>
      <c r="Q157" s="16">
        <v>626</v>
      </c>
      <c r="R157" s="11">
        <v>29</v>
      </c>
      <c r="S157" s="11">
        <v>26</v>
      </c>
      <c r="T157" s="11">
        <v>-3</v>
      </c>
      <c r="U157" s="11">
        <v>6</v>
      </c>
      <c r="V157" s="11">
        <v>-49</v>
      </c>
      <c r="W157" s="11">
        <v>0</v>
      </c>
      <c r="X157" s="21">
        <v>0.0963222416812609</v>
      </c>
      <c r="Y157" s="26"/>
      <c r="Z157" s="27" t="s">
        <v>27</v>
      </c>
      <c r="AA157" s="27">
        <v>950</v>
      </c>
      <c r="AB157" s="28">
        <v>8610</v>
      </c>
    </row>
    <row r="158" spans="1:28">
      <c r="A158" s="11">
        <v>156</v>
      </c>
      <c r="B158" s="12">
        <v>6390</v>
      </c>
      <c r="C158" s="12" t="s">
        <v>284</v>
      </c>
      <c r="D158" s="11">
        <v>572</v>
      </c>
      <c r="E158" s="11" t="s">
        <v>285</v>
      </c>
      <c r="F158" s="11" t="s">
        <v>30</v>
      </c>
      <c r="G158" s="11">
        <v>7.6</v>
      </c>
      <c r="H158" s="13">
        <v>2.630311</v>
      </c>
      <c r="I158" s="13">
        <v>4.813466</v>
      </c>
      <c r="J158" s="13">
        <v>0.69532491</v>
      </c>
      <c r="K158" s="13">
        <v>1.40916600999783</v>
      </c>
      <c r="L158" s="11">
        <v>486</v>
      </c>
      <c r="M158" s="16">
        <v>695</v>
      </c>
      <c r="N158" s="13">
        <v>54.1216255144033</v>
      </c>
      <c r="O158" s="13">
        <v>69.3</v>
      </c>
      <c r="P158" s="16">
        <v>488</v>
      </c>
      <c r="Q158" s="16">
        <v>625</v>
      </c>
      <c r="R158" s="11">
        <v>28</v>
      </c>
      <c r="S158" s="11">
        <v>29</v>
      </c>
      <c r="T158" s="11">
        <v>1</v>
      </c>
      <c r="U158" s="11">
        <v>6</v>
      </c>
      <c r="V158" s="11">
        <v>-131</v>
      </c>
      <c r="W158" s="11">
        <v>0</v>
      </c>
      <c r="X158" s="21">
        <v>0.280737704918033</v>
      </c>
      <c r="Y158" s="26"/>
      <c r="Z158" s="27" t="s">
        <v>41</v>
      </c>
      <c r="AA158" s="27">
        <v>750</v>
      </c>
      <c r="AB158" s="28">
        <v>2850</v>
      </c>
    </row>
    <row r="159" spans="1:28">
      <c r="A159" s="11">
        <v>48</v>
      </c>
      <c r="B159" s="12">
        <v>8798</v>
      </c>
      <c r="C159" s="12" t="s">
        <v>286</v>
      </c>
      <c r="D159" s="11">
        <v>582</v>
      </c>
      <c r="E159" s="11" t="s">
        <v>287</v>
      </c>
      <c r="F159" s="11" t="s">
        <v>36</v>
      </c>
      <c r="G159" s="11">
        <v>6.3</v>
      </c>
      <c r="H159" s="13">
        <v>17.165126</v>
      </c>
      <c r="I159" s="13">
        <v>16.044861</v>
      </c>
      <c r="J159" s="13">
        <v>3.11133192</v>
      </c>
      <c r="K159" s="13">
        <v>2.05418553999233</v>
      </c>
      <c r="L159" s="11">
        <v>1118</v>
      </c>
      <c r="M159" s="16">
        <v>924</v>
      </c>
      <c r="N159" s="13">
        <v>153.534221824687</v>
      </c>
      <c r="O159" s="13">
        <v>173.6</v>
      </c>
      <c r="P159" s="16">
        <v>769</v>
      </c>
      <c r="Q159" s="16">
        <v>748</v>
      </c>
      <c r="R159" s="11">
        <v>31</v>
      </c>
      <c r="S159" s="11">
        <v>27</v>
      </c>
      <c r="T159" s="11">
        <v>-4</v>
      </c>
      <c r="U159" s="11">
        <v>6</v>
      </c>
      <c r="V159" s="11">
        <v>27</v>
      </c>
      <c r="W159" s="11">
        <v>0</v>
      </c>
      <c r="X159" s="21">
        <v>-0.0273081924577373</v>
      </c>
      <c r="Y159" s="26" t="s">
        <v>83</v>
      </c>
      <c r="Z159" s="27" t="s">
        <v>27</v>
      </c>
      <c r="AA159" s="27">
        <v>950</v>
      </c>
      <c r="AB159" s="28">
        <v>6386</v>
      </c>
    </row>
    <row r="160" spans="1:28">
      <c r="A160" s="11">
        <v>41</v>
      </c>
      <c r="B160" s="12">
        <v>11447</v>
      </c>
      <c r="C160" s="12" t="s">
        <v>288</v>
      </c>
      <c r="D160" s="11">
        <v>724</v>
      </c>
      <c r="E160" s="11" t="s">
        <v>45</v>
      </c>
      <c r="F160" s="11" t="s">
        <v>46</v>
      </c>
      <c r="G160" s="11">
        <v>1.9</v>
      </c>
      <c r="H160" s="13">
        <v>7.004307</v>
      </c>
      <c r="I160" s="13">
        <v>7.944417</v>
      </c>
      <c r="J160" s="13">
        <v>1.51998142</v>
      </c>
      <c r="K160" s="13">
        <v>2.21261514000335</v>
      </c>
      <c r="L160" s="11">
        <v>1110</v>
      </c>
      <c r="M160" s="16">
        <v>1021</v>
      </c>
      <c r="N160" s="13">
        <v>63.1018648648649</v>
      </c>
      <c r="O160" s="13">
        <v>77.8</v>
      </c>
      <c r="P160" s="16">
        <v>779</v>
      </c>
      <c r="Q160" s="16">
        <v>765</v>
      </c>
      <c r="R160" s="11">
        <v>30</v>
      </c>
      <c r="S160" s="11">
        <v>21</v>
      </c>
      <c r="T160" s="11">
        <v>-9</v>
      </c>
      <c r="U160" s="11">
        <v>8</v>
      </c>
      <c r="V160" s="11">
        <v>22</v>
      </c>
      <c r="W160" s="11">
        <v>0</v>
      </c>
      <c r="X160" s="21">
        <v>-0.0179717586649551</v>
      </c>
      <c r="Y160" s="26" t="s">
        <v>83</v>
      </c>
      <c r="Z160" s="27" t="s">
        <v>31</v>
      </c>
      <c r="AA160" s="27">
        <v>850</v>
      </c>
      <c r="AB160" s="28">
        <v>4510</v>
      </c>
    </row>
    <row r="161" spans="1:28">
      <c r="A161" s="11">
        <v>90</v>
      </c>
      <c r="B161" s="12">
        <v>5501</v>
      </c>
      <c r="C161" s="12" t="s">
        <v>289</v>
      </c>
      <c r="D161" s="11">
        <v>573</v>
      </c>
      <c r="E161" s="11" t="s">
        <v>222</v>
      </c>
      <c r="F161" s="11" t="s">
        <v>46</v>
      </c>
      <c r="G161" s="11">
        <v>9.1</v>
      </c>
      <c r="H161" s="13">
        <v>5.275726</v>
      </c>
      <c r="I161" s="13">
        <v>5.762367</v>
      </c>
      <c r="J161" s="13">
        <v>1.13552544</v>
      </c>
      <c r="K161" s="13">
        <v>1.53285586999724</v>
      </c>
      <c r="L161" s="11">
        <v>985</v>
      </c>
      <c r="M161" s="16">
        <v>979</v>
      </c>
      <c r="N161" s="13">
        <v>53.5606700507614</v>
      </c>
      <c r="O161" s="13">
        <v>58.9</v>
      </c>
      <c r="P161" s="16">
        <v>721</v>
      </c>
      <c r="Q161" s="16">
        <v>696</v>
      </c>
      <c r="R161" s="11">
        <v>31</v>
      </c>
      <c r="S161" s="11">
        <v>26</v>
      </c>
      <c r="T161" s="11">
        <v>-5</v>
      </c>
      <c r="U161" s="11">
        <v>6</v>
      </c>
      <c r="V161" s="11">
        <v>31</v>
      </c>
      <c r="W161" s="11">
        <v>0</v>
      </c>
      <c r="X161" s="21">
        <v>-0.0346740638002774</v>
      </c>
      <c r="Y161" s="26" t="s">
        <v>83</v>
      </c>
      <c r="Z161" s="27" t="s">
        <v>41</v>
      </c>
      <c r="AA161" s="27">
        <v>750</v>
      </c>
      <c r="AB161" s="28">
        <v>2772</v>
      </c>
    </row>
    <row r="162" spans="1:28">
      <c r="A162" s="11">
        <v>361</v>
      </c>
      <c r="B162" s="12">
        <v>11058</v>
      </c>
      <c r="C162" s="12" t="s">
        <v>290</v>
      </c>
      <c r="D162" s="11">
        <v>572</v>
      </c>
      <c r="E162" s="11" t="s">
        <v>285</v>
      </c>
      <c r="F162" s="11" t="s">
        <v>30</v>
      </c>
      <c r="G162" s="11">
        <v>2.7</v>
      </c>
      <c r="H162" s="13">
        <v>3.509566</v>
      </c>
      <c r="I162" s="13">
        <v>2.82144</v>
      </c>
      <c r="J162" s="13">
        <v>0.82479639</v>
      </c>
      <c r="K162" s="13">
        <v>0.740181930000249</v>
      </c>
      <c r="L162" s="11">
        <v>433</v>
      </c>
      <c r="M162" s="16">
        <v>412</v>
      </c>
      <c r="N162" s="13">
        <v>81.0523325635104</v>
      </c>
      <c r="O162" s="13">
        <v>68.5</v>
      </c>
      <c r="P162" s="16">
        <v>438</v>
      </c>
      <c r="Q162" s="16">
        <v>412</v>
      </c>
      <c r="R162" s="11">
        <v>28</v>
      </c>
      <c r="S162" s="11">
        <v>23</v>
      </c>
      <c r="T162" s="11">
        <v>-5</v>
      </c>
      <c r="U162" s="11">
        <v>6</v>
      </c>
      <c r="V162" s="11">
        <v>32</v>
      </c>
      <c r="W162" s="11">
        <v>0</v>
      </c>
      <c r="X162" s="21">
        <v>-0.0593607305936073</v>
      </c>
      <c r="Y162" s="26" t="s">
        <v>83</v>
      </c>
      <c r="Z162" s="27" t="s">
        <v>41</v>
      </c>
      <c r="AA162" s="27">
        <v>750</v>
      </c>
      <c r="AB162" s="28">
        <v>2850</v>
      </c>
    </row>
    <row r="163" spans="1:28">
      <c r="A163" s="11">
        <v>232</v>
      </c>
      <c r="B163" s="12">
        <v>11961</v>
      </c>
      <c r="C163" s="12" t="s">
        <v>291</v>
      </c>
      <c r="D163" s="11">
        <v>713</v>
      </c>
      <c r="E163" s="11" t="s">
        <v>292</v>
      </c>
      <c r="F163" s="11" t="s">
        <v>82</v>
      </c>
      <c r="G163" s="11">
        <v>1.3</v>
      </c>
      <c r="H163" s="13">
        <v>3.756575</v>
      </c>
      <c r="I163" s="13">
        <v>3.372439</v>
      </c>
      <c r="J163" s="13">
        <v>0.79432053</v>
      </c>
      <c r="K163" s="13">
        <v>0.988942020000569</v>
      </c>
      <c r="L163" s="11">
        <v>479</v>
      </c>
      <c r="M163" s="16">
        <v>489</v>
      </c>
      <c r="N163" s="13">
        <v>78.4253653444676</v>
      </c>
      <c r="O163" s="13">
        <v>69</v>
      </c>
      <c r="P163" s="16">
        <v>568</v>
      </c>
      <c r="Q163" s="16">
        <v>550</v>
      </c>
      <c r="R163" s="11">
        <v>27</v>
      </c>
      <c r="S163" s="11">
        <v>27</v>
      </c>
      <c r="T163" s="11">
        <v>0</v>
      </c>
      <c r="U163" s="11">
        <v>8</v>
      </c>
      <c r="V163" s="11">
        <v>26</v>
      </c>
      <c r="W163" s="11">
        <v>0</v>
      </c>
      <c r="X163" s="21">
        <v>-0.0316901408450704</v>
      </c>
      <c r="Y163" s="26" t="s">
        <v>293</v>
      </c>
      <c r="Z163" s="27" t="s">
        <v>87</v>
      </c>
      <c r="AA163" s="27">
        <v>700</v>
      </c>
      <c r="AB163" s="28">
        <v>548</v>
      </c>
    </row>
    <row r="164" spans="1:28">
      <c r="A164" s="11">
        <v>162</v>
      </c>
      <c r="B164" s="12">
        <v>11711</v>
      </c>
      <c r="C164" s="12" t="s">
        <v>294</v>
      </c>
      <c r="D164" s="11">
        <v>101453</v>
      </c>
      <c r="E164" s="11" t="s">
        <v>156</v>
      </c>
      <c r="F164" s="11" t="s">
        <v>82</v>
      </c>
      <c r="G164" s="11">
        <v>1.6</v>
      </c>
      <c r="H164" s="13">
        <v>3.73011</v>
      </c>
      <c r="I164" s="13">
        <v>4.55888</v>
      </c>
      <c r="J164" s="13">
        <v>1.04764979</v>
      </c>
      <c r="K164" s="13">
        <v>1.48350388000071</v>
      </c>
      <c r="L164" s="11">
        <v>640</v>
      </c>
      <c r="M164" s="16">
        <v>738</v>
      </c>
      <c r="N164" s="13">
        <v>58.28296875</v>
      </c>
      <c r="O164" s="13">
        <v>61.8</v>
      </c>
      <c r="P164" s="16">
        <v>573</v>
      </c>
      <c r="Q164" s="16">
        <v>621</v>
      </c>
      <c r="R164" s="11">
        <v>29</v>
      </c>
      <c r="S164" s="11">
        <v>25</v>
      </c>
      <c r="T164" s="11">
        <v>-4</v>
      </c>
      <c r="U164" s="11">
        <v>8</v>
      </c>
      <c r="V164" s="11">
        <v>-40</v>
      </c>
      <c r="W164" s="11">
        <v>0</v>
      </c>
      <c r="X164" s="21">
        <v>0.0837696335078534</v>
      </c>
      <c r="Y164" s="26"/>
      <c r="Z164" s="27" t="s">
        <v>49</v>
      </c>
      <c r="AA164" s="27">
        <v>800</v>
      </c>
      <c r="AB164" s="28">
        <v>3524</v>
      </c>
    </row>
    <row r="165" spans="1:28">
      <c r="A165" s="11">
        <v>163</v>
      </c>
      <c r="B165" s="12">
        <v>11765</v>
      </c>
      <c r="C165" s="12" t="s">
        <v>295</v>
      </c>
      <c r="D165" s="11">
        <v>339</v>
      </c>
      <c r="E165" s="11" t="s">
        <v>296</v>
      </c>
      <c r="F165" s="11" t="s">
        <v>36</v>
      </c>
      <c r="G165" s="11">
        <v>0.6</v>
      </c>
      <c r="H165" s="13">
        <v>3.295313</v>
      </c>
      <c r="I165" s="13">
        <v>4.772683</v>
      </c>
      <c r="J165" s="13">
        <v>0.88428268</v>
      </c>
      <c r="K165" s="13">
        <v>1.47879990999834</v>
      </c>
      <c r="L165" s="11">
        <v>503</v>
      </c>
      <c r="M165" s="16">
        <v>749</v>
      </c>
      <c r="N165" s="13">
        <v>65.5131809145129</v>
      </c>
      <c r="O165" s="13">
        <v>63.7</v>
      </c>
      <c r="P165" s="16">
        <v>499</v>
      </c>
      <c r="Q165" s="16">
        <v>618</v>
      </c>
      <c r="R165" s="11">
        <v>25</v>
      </c>
      <c r="S165" s="11">
        <v>25</v>
      </c>
      <c r="T165" s="11">
        <v>0</v>
      </c>
      <c r="U165" s="11">
        <v>12</v>
      </c>
      <c r="V165" s="11">
        <v>-107</v>
      </c>
      <c r="W165" s="11">
        <v>0</v>
      </c>
      <c r="X165" s="21">
        <v>0.238476953907816</v>
      </c>
      <c r="Y165" s="26"/>
      <c r="Z165" s="27" t="s">
        <v>41</v>
      </c>
      <c r="AA165" s="27">
        <v>750</v>
      </c>
      <c r="AB165" s="28">
        <v>2307</v>
      </c>
    </row>
    <row r="166" spans="1:28">
      <c r="A166" s="11">
        <v>164</v>
      </c>
      <c r="B166" s="12">
        <v>12477</v>
      </c>
      <c r="C166" s="12" t="s">
        <v>297</v>
      </c>
      <c r="D166" s="11">
        <v>102934</v>
      </c>
      <c r="E166" s="11" t="s">
        <v>55</v>
      </c>
      <c r="F166" s="11" t="s">
        <v>36</v>
      </c>
      <c r="G166" s="11">
        <v>0.6</v>
      </c>
      <c r="H166" s="13">
        <v>3.521925</v>
      </c>
      <c r="I166" s="13">
        <v>4.356851</v>
      </c>
      <c r="J166" s="13">
        <v>0.70767569</v>
      </c>
      <c r="K166" s="13">
        <v>1.38562719999899</v>
      </c>
      <c r="L166" s="11">
        <v>645</v>
      </c>
      <c r="M166" s="16">
        <v>763</v>
      </c>
      <c r="N166" s="13">
        <v>54.603488372093</v>
      </c>
      <c r="O166" s="13">
        <v>57.1</v>
      </c>
      <c r="P166" s="16">
        <v>570</v>
      </c>
      <c r="Q166" s="16">
        <v>615</v>
      </c>
      <c r="R166" s="11">
        <v>27</v>
      </c>
      <c r="S166" s="11">
        <v>23</v>
      </c>
      <c r="T166" s="11">
        <v>-4</v>
      </c>
      <c r="U166" s="11">
        <v>12</v>
      </c>
      <c r="V166" s="11">
        <v>-33</v>
      </c>
      <c r="W166" s="11">
        <v>0</v>
      </c>
      <c r="X166" s="21">
        <v>0.0789473684210526</v>
      </c>
      <c r="Y166" s="26"/>
      <c r="Z166" s="27" t="s">
        <v>31</v>
      </c>
      <c r="AA166" s="27">
        <v>850</v>
      </c>
      <c r="AB166" s="28">
        <v>4725</v>
      </c>
    </row>
    <row r="167" spans="1:28">
      <c r="A167" s="11">
        <v>165</v>
      </c>
      <c r="B167" s="12">
        <v>8233</v>
      </c>
      <c r="C167" s="12" t="s">
        <v>298</v>
      </c>
      <c r="D167" s="11">
        <v>355</v>
      </c>
      <c r="E167" s="11" t="s">
        <v>94</v>
      </c>
      <c r="F167" s="11" t="s">
        <v>30</v>
      </c>
      <c r="G167" s="11">
        <v>6.8</v>
      </c>
      <c r="H167" s="13">
        <v>3.618943</v>
      </c>
      <c r="I167" s="13">
        <v>4.284653</v>
      </c>
      <c r="J167" s="13">
        <v>0.80144653</v>
      </c>
      <c r="K167" s="13">
        <v>1.23677640999857</v>
      </c>
      <c r="L167" s="11">
        <v>606</v>
      </c>
      <c r="M167" s="16">
        <v>718</v>
      </c>
      <c r="N167" s="13">
        <v>59.7185313531353</v>
      </c>
      <c r="O167" s="13">
        <v>59.7</v>
      </c>
      <c r="P167" s="16">
        <v>583</v>
      </c>
      <c r="Q167" s="16">
        <v>614</v>
      </c>
      <c r="R167" s="11">
        <v>27</v>
      </c>
      <c r="S167" s="11">
        <v>27</v>
      </c>
      <c r="T167" s="11">
        <v>0</v>
      </c>
      <c r="U167" s="11">
        <v>6</v>
      </c>
      <c r="V167" s="11">
        <v>-25</v>
      </c>
      <c r="W167" s="11">
        <v>0</v>
      </c>
      <c r="X167" s="21">
        <v>0.0531732418524871</v>
      </c>
      <c r="Y167" s="26"/>
      <c r="Z167" s="27" t="s">
        <v>41</v>
      </c>
      <c r="AA167" s="27">
        <v>750</v>
      </c>
      <c r="AB167" s="28">
        <v>2967</v>
      </c>
    </row>
    <row r="168" spans="1:28">
      <c r="A168" s="11">
        <v>166</v>
      </c>
      <c r="B168" s="12">
        <v>12143</v>
      </c>
      <c r="C168" s="12" t="s">
        <v>299</v>
      </c>
      <c r="D168" s="11">
        <v>341</v>
      </c>
      <c r="E168" s="11" t="s">
        <v>261</v>
      </c>
      <c r="F168" s="11" t="s">
        <v>74</v>
      </c>
      <c r="G168" s="11">
        <v>0.9</v>
      </c>
      <c r="H168" s="13">
        <v>4.399701</v>
      </c>
      <c r="I168" s="13">
        <v>5.989559</v>
      </c>
      <c r="J168" s="13">
        <v>1.18883743</v>
      </c>
      <c r="K168" s="13">
        <v>1.70286984999991</v>
      </c>
      <c r="L168" s="11">
        <v>648</v>
      </c>
      <c r="M168" s="16">
        <v>829</v>
      </c>
      <c r="N168" s="13">
        <v>67.8966203703704</v>
      </c>
      <c r="O168" s="13">
        <v>72.3</v>
      </c>
      <c r="P168" s="16">
        <v>594</v>
      </c>
      <c r="Q168" s="16">
        <v>614</v>
      </c>
      <c r="R168" s="11">
        <v>31</v>
      </c>
      <c r="S168" s="11">
        <v>25</v>
      </c>
      <c r="T168" s="11">
        <v>-6</v>
      </c>
      <c r="U168" s="11">
        <v>12</v>
      </c>
      <c r="V168" s="11">
        <v>-8</v>
      </c>
      <c r="W168" s="11">
        <v>0</v>
      </c>
      <c r="X168" s="21">
        <v>0.0336700336700337</v>
      </c>
      <c r="Y168" s="26"/>
      <c r="Z168" s="27" t="s">
        <v>27</v>
      </c>
      <c r="AA168" s="27">
        <v>950</v>
      </c>
      <c r="AB168" s="28">
        <v>7457</v>
      </c>
    </row>
    <row r="169" spans="1:28">
      <c r="A169" s="11">
        <v>167</v>
      </c>
      <c r="B169" s="12">
        <v>12498</v>
      </c>
      <c r="C169" s="12" t="s">
        <v>300</v>
      </c>
      <c r="D169" s="11">
        <v>377</v>
      </c>
      <c r="E169" s="11" t="s">
        <v>67</v>
      </c>
      <c r="F169" s="11" t="s">
        <v>46</v>
      </c>
      <c r="G169" s="11">
        <v>0.6</v>
      </c>
      <c r="H169" s="13">
        <v>3.649393</v>
      </c>
      <c r="I169" s="13">
        <v>3.583725</v>
      </c>
      <c r="J169" s="13">
        <v>0.96541409</v>
      </c>
      <c r="K169" s="13">
        <v>1.18390917000128</v>
      </c>
      <c r="L169" s="11">
        <v>795</v>
      </c>
      <c r="M169" s="16">
        <v>731</v>
      </c>
      <c r="N169" s="13">
        <v>45.9043144654088</v>
      </c>
      <c r="O169" s="13">
        <v>49</v>
      </c>
      <c r="P169" s="16">
        <v>601</v>
      </c>
      <c r="Q169" s="16">
        <v>613</v>
      </c>
      <c r="R169" s="11">
        <v>29</v>
      </c>
      <c r="S169" s="11">
        <v>26</v>
      </c>
      <c r="T169" s="11">
        <v>-3</v>
      </c>
      <c r="U169" s="11">
        <v>12</v>
      </c>
      <c r="V169" s="11">
        <v>0</v>
      </c>
      <c r="W169" s="11">
        <v>0</v>
      </c>
      <c r="X169" s="21">
        <v>0.0199667221297837</v>
      </c>
      <c r="Y169" s="26"/>
      <c r="Z169" s="27" t="s">
        <v>31</v>
      </c>
      <c r="AA169" s="27">
        <v>850</v>
      </c>
      <c r="AB169" s="28">
        <v>4582</v>
      </c>
    </row>
    <row r="170" spans="1:28">
      <c r="A170" s="11">
        <v>168</v>
      </c>
      <c r="B170" s="12">
        <v>12255</v>
      </c>
      <c r="C170" s="12" t="s">
        <v>301</v>
      </c>
      <c r="D170" s="11">
        <v>104429</v>
      </c>
      <c r="E170" s="11" t="s">
        <v>236</v>
      </c>
      <c r="F170" s="11" t="s">
        <v>36</v>
      </c>
      <c r="G170" s="11">
        <v>0.8</v>
      </c>
      <c r="H170" s="13">
        <v>3.179501</v>
      </c>
      <c r="I170" s="13">
        <v>6.08482</v>
      </c>
      <c r="J170" s="13">
        <v>0.31472068</v>
      </c>
      <c r="K170" s="13">
        <v>1.33612703999897</v>
      </c>
      <c r="L170" s="11">
        <v>432</v>
      </c>
      <c r="M170" s="16">
        <v>766</v>
      </c>
      <c r="N170" s="13">
        <v>73.5995601851852</v>
      </c>
      <c r="O170" s="13">
        <v>79.4</v>
      </c>
      <c r="P170" s="16">
        <v>434</v>
      </c>
      <c r="Q170" s="16">
        <v>611</v>
      </c>
      <c r="R170" s="11">
        <v>28</v>
      </c>
      <c r="S170" s="11">
        <v>27</v>
      </c>
      <c r="T170" s="11">
        <v>-1</v>
      </c>
      <c r="U170" s="11">
        <v>12</v>
      </c>
      <c r="V170" s="11">
        <v>-165</v>
      </c>
      <c r="W170" s="11">
        <v>0</v>
      </c>
      <c r="X170" s="21">
        <v>0.407834101382488</v>
      </c>
      <c r="Y170" s="157" t="s">
        <v>302</v>
      </c>
      <c r="Z170" s="27" t="s">
        <v>87</v>
      </c>
      <c r="AA170" s="27">
        <v>700</v>
      </c>
      <c r="AB170" s="28">
        <v>1819</v>
      </c>
    </row>
    <row r="171" spans="1:28">
      <c r="A171" s="11">
        <v>169</v>
      </c>
      <c r="B171" s="12">
        <v>4196</v>
      </c>
      <c r="C171" s="12" t="s">
        <v>303</v>
      </c>
      <c r="D171" s="11">
        <v>102567</v>
      </c>
      <c r="E171" s="11" t="s">
        <v>193</v>
      </c>
      <c r="F171" s="11" t="s">
        <v>71</v>
      </c>
      <c r="G171" s="11">
        <v>14.5</v>
      </c>
      <c r="H171" s="13">
        <v>2.463304</v>
      </c>
      <c r="I171" s="13">
        <v>4.920541</v>
      </c>
      <c r="J171" s="13">
        <v>0.57301139</v>
      </c>
      <c r="K171" s="13">
        <v>1.36737543000197</v>
      </c>
      <c r="L171" s="11">
        <v>406</v>
      </c>
      <c r="M171" s="16">
        <v>709</v>
      </c>
      <c r="N171" s="13">
        <v>60.6725123152709</v>
      </c>
      <c r="O171" s="13">
        <v>69.4</v>
      </c>
      <c r="P171" s="16">
        <v>455</v>
      </c>
      <c r="Q171" s="16">
        <v>609</v>
      </c>
      <c r="R171" s="11">
        <v>28</v>
      </c>
      <c r="S171" s="11">
        <v>26</v>
      </c>
      <c r="T171" s="11">
        <v>-2</v>
      </c>
      <c r="U171" s="11">
        <v>6</v>
      </c>
      <c r="V171" s="11">
        <v>-148</v>
      </c>
      <c r="W171" s="11">
        <v>0</v>
      </c>
      <c r="X171" s="21">
        <v>0.338461538461538</v>
      </c>
      <c r="Y171" s="26"/>
      <c r="Z171" s="27" t="s">
        <v>87</v>
      </c>
      <c r="AA171" s="27">
        <v>700</v>
      </c>
      <c r="AB171" s="28">
        <v>1289</v>
      </c>
    </row>
    <row r="172" spans="1:28">
      <c r="A172" s="11">
        <v>33</v>
      </c>
      <c r="B172" s="12">
        <v>991137</v>
      </c>
      <c r="C172" s="12" t="s">
        <v>304</v>
      </c>
      <c r="D172" s="11">
        <v>307</v>
      </c>
      <c r="E172" s="11" t="s">
        <v>25</v>
      </c>
      <c r="F172" s="11" t="s">
        <v>26</v>
      </c>
      <c r="G172" s="11">
        <v>3</v>
      </c>
      <c r="H172" s="13">
        <v>13.760921</v>
      </c>
      <c r="I172" s="13">
        <v>12.459969</v>
      </c>
      <c r="J172" s="13">
        <v>2.54829234</v>
      </c>
      <c r="K172" s="13">
        <v>2.36209959999919</v>
      </c>
      <c r="L172" s="11">
        <v>1046</v>
      </c>
      <c r="M172" s="16">
        <v>1086</v>
      </c>
      <c r="N172" s="13">
        <v>131.557562141491</v>
      </c>
      <c r="O172" s="13">
        <v>114.7</v>
      </c>
      <c r="P172" s="16">
        <v>804</v>
      </c>
      <c r="Q172" s="16">
        <v>777</v>
      </c>
      <c r="R172" s="11">
        <v>30</v>
      </c>
      <c r="S172" s="11">
        <v>26</v>
      </c>
      <c r="T172" s="11">
        <v>-4</v>
      </c>
      <c r="U172" s="11">
        <v>6</v>
      </c>
      <c r="V172" s="11">
        <v>33</v>
      </c>
      <c r="W172" s="11">
        <v>0</v>
      </c>
      <c r="X172" s="21">
        <v>-0.0335820895522388</v>
      </c>
      <c r="Y172" s="26" t="s">
        <v>83</v>
      </c>
      <c r="Z172" s="27" t="s">
        <v>27</v>
      </c>
      <c r="AA172" s="27">
        <v>950</v>
      </c>
      <c r="AB172" s="28">
        <v>12809</v>
      </c>
    </row>
    <row r="173" spans="1:28">
      <c r="A173" s="11">
        <v>171</v>
      </c>
      <c r="B173" s="12">
        <v>12412</v>
      </c>
      <c r="C173" s="12" t="s">
        <v>305</v>
      </c>
      <c r="D173" s="11">
        <v>716</v>
      </c>
      <c r="E173" s="11" t="s">
        <v>143</v>
      </c>
      <c r="F173" s="11" t="s">
        <v>40</v>
      </c>
      <c r="G173" s="11">
        <v>0.6</v>
      </c>
      <c r="H173" s="13">
        <v>3.920186</v>
      </c>
      <c r="I173" s="13">
        <v>4.605253</v>
      </c>
      <c r="J173" s="13">
        <v>1.06875925</v>
      </c>
      <c r="K173" s="13">
        <v>1.43675929000068</v>
      </c>
      <c r="L173" s="11">
        <v>677</v>
      </c>
      <c r="M173" s="16">
        <v>780</v>
      </c>
      <c r="N173" s="13">
        <v>57.905258493353</v>
      </c>
      <c r="O173" s="13">
        <v>59</v>
      </c>
      <c r="P173" s="16">
        <v>555</v>
      </c>
      <c r="Q173" s="16">
        <v>607</v>
      </c>
      <c r="R173" s="11">
        <v>27</v>
      </c>
      <c r="S173" s="11">
        <v>27</v>
      </c>
      <c r="T173" s="11">
        <v>0</v>
      </c>
      <c r="U173" s="11">
        <v>12</v>
      </c>
      <c r="V173" s="11">
        <v>-40</v>
      </c>
      <c r="W173" s="11">
        <v>0</v>
      </c>
      <c r="X173" s="21">
        <v>0.0936936936936937</v>
      </c>
      <c r="Y173" s="26"/>
      <c r="Z173" s="27" t="s">
        <v>49</v>
      </c>
      <c r="AA173" s="27">
        <v>800</v>
      </c>
      <c r="AB173" s="28">
        <v>3384</v>
      </c>
    </row>
    <row r="174" spans="1:28">
      <c r="A174" s="11">
        <v>396</v>
      </c>
      <c r="B174" s="12">
        <v>12532</v>
      </c>
      <c r="C174" s="12" t="s">
        <v>306</v>
      </c>
      <c r="D174" s="11">
        <v>107728</v>
      </c>
      <c r="E174" s="11" t="s">
        <v>167</v>
      </c>
      <c r="F174" s="11" t="s">
        <v>40</v>
      </c>
      <c r="G174" s="11">
        <v>0.6</v>
      </c>
      <c r="H174" s="13">
        <v>1.497457</v>
      </c>
      <c r="I174" s="13">
        <v>1.767938</v>
      </c>
      <c r="J174" s="13">
        <v>0.36694808</v>
      </c>
      <c r="K174" s="13">
        <v>0.411136640000087</v>
      </c>
      <c r="L174" s="11">
        <v>374</v>
      </c>
      <c r="M174" s="16">
        <v>314</v>
      </c>
      <c r="N174" s="13">
        <v>40.0389572192513</v>
      </c>
      <c r="O174" s="13">
        <v>56.3</v>
      </c>
      <c r="P174" s="16">
        <v>366</v>
      </c>
      <c r="Q174" s="16">
        <v>327</v>
      </c>
      <c r="R174" s="11">
        <v>27</v>
      </c>
      <c r="S174" s="11">
        <v>21</v>
      </c>
      <c r="T174" s="11">
        <v>-6</v>
      </c>
      <c r="U174" s="11">
        <v>12</v>
      </c>
      <c r="V174" s="11">
        <v>51</v>
      </c>
      <c r="W174" s="11">
        <v>0</v>
      </c>
      <c r="X174" s="21">
        <v>-0.10655737704918</v>
      </c>
      <c r="Y174" s="26" t="s">
        <v>307</v>
      </c>
      <c r="Z174" s="27" t="s">
        <v>41</v>
      </c>
      <c r="AA174" s="27">
        <v>750</v>
      </c>
      <c r="AB174" s="28">
        <v>2149</v>
      </c>
    </row>
    <row r="175" spans="1:28">
      <c r="A175" s="11">
        <v>173</v>
      </c>
      <c r="B175" s="12">
        <v>6456</v>
      </c>
      <c r="C175" s="12" t="s">
        <v>308</v>
      </c>
      <c r="D175" s="11">
        <v>727</v>
      </c>
      <c r="E175" s="11" t="s">
        <v>309</v>
      </c>
      <c r="F175" s="11" t="s">
        <v>36</v>
      </c>
      <c r="G175" s="11">
        <v>8.5</v>
      </c>
      <c r="H175" s="13">
        <v>4.343889</v>
      </c>
      <c r="I175" s="13">
        <v>4.502214</v>
      </c>
      <c r="J175" s="13">
        <v>1.11410986</v>
      </c>
      <c r="K175" s="13">
        <v>1.30430702999924</v>
      </c>
      <c r="L175" s="11">
        <v>635</v>
      </c>
      <c r="M175" s="16">
        <v>699</v>
      </c>
      <c r="N175" s="13">
        <v>68.4077007874016</v>
      </c>
      <c r="O175" s="13">
        <v>64.4</v>
      </c>
      <c r="P175" s="16">
        <v>560</v>
      </c>
      <c r="Q175" s="16">
        <v>604</v>
      </c>
      <c r="R175" s="11">
        <v>31</v>
      </c>
      <c r="S175" s="11">
        <v>25</v>
      </c>
      <c r="T175" s="11">
        <v>-6</v>
      </c>
      <c r="U175" s="11">
        <v>6</v>
      </c>
      <c r="V175" s="11">
        <v>-38</v>
      </c>
      <c r="W175" s="11">
        <v>0</v>
      </c>
      <c r="X175" s="21">
        <v>0.0785714285714286</v>
      </c>
      <c r="Y175" s="26"/>
      <c r="Z175" s="27" t="s">
        <v>41</v>
      </c>
      <c r="AA175" s="27">
        <v>750</v>
      </c>
      <c r="AB175" s="28">
        <v>2287</v>
      </c>
    </row>
    <row r="176" spans="1:28">
      <c r="A176" s="11">
        <v>197</v>
      </c>
      <c r="B176" s="12">
        <v>10860</v>
      </c>
      <c r="C176" s="12" t="s">
        <v>310</v>
      </c>
      <c r="D176" s="11">
        <v>106399</v>
      </c>
      <c r="E176" s="11" t="s">
        <v>173</v>
      </c>
      <c r="F176" s="11" t="s">
        <v>36</v>
      </c>
      <c r="G176" s="11">
        <v>3.2</v>
      </c>
      <c r="H176" s="13">
        <v>4.295233</v>
      </c>
      <c r="I176" s="13">
        <v>4.210079</v>
      </c>
      <c r="J176" s="13">
        <v>1.17832658</v>
      </c>
      <c r="K176" s="13">
        <v>1.10461705000083</v>
      </c>
      <c r="L176" s="11">
        <v>712</v>
      </c>
      <c r="M176" s="16">
        <v>625</v>
      </c>
      <c r="N176" s="13">
        <v>60.3263061797753</v>
      </c>
      <c r="O176" s="13">
        <v>67.4</v>
      </c>
      <c r="P176" s="16">
        <v>610</v>
      </c>
      <c r="Q176" s="16">
        <v>583</v>
      </c>
      <c r="R176" s="11">
        <v>29</v>
      </c>
      <c r="S176" s="11">
        <v>24</v>
      </c>
      <c r="T176" s="11">
        <v>-5</v>
      </c>
      <c r="U176" s="11">
        <v>6</v>
      </c>
      <c r="V176" s="11">
        <v>33</v>
      </c>
      <c r="W176" s="11">
        <v>0</v>
      </c>
      <c r="X176" s="21">
        <v>-0.0442622950819672</v>
      </c>
      <c r="Y176" s="26" t="s">
        <v>83</v>
      </c>
      <c r="Z176" s="27" t="s">
        <v>41</v>
      </c>
      <c r="AA176" s="27">
        <v>750</v>
      </c>
      <c r="AB176" s="28">
        <v>2819</v>
      </c>
    </row>
    <row r="177" spans="1:28">
      <c r="A177" s="11">
        <v>175</v>
      </c>
      <c r="B177" s="12">
        <v>8957</v>
      </c>
      <c r="C177" s="12" t="s">
        <v>311</v>
      </c>
      <c r="D177" s="11">
        <v>744</v>
      </c>
      <c r="E177" s="11" t="s">
        <v>312</v>
      </c>
      <c r="F177" s="11" t="s">
        <v>30</v>
      </c>
      <c r="G177" s="11">
        <v>5.6</v>
      </c>
      <c r="H177" s="13">
        <v>5.019224</v>
      </c>
      <c r="I177" s="13">
        <v>5.278713</v>
      </c>
      <c r="J177" s="13">
        <v>0.85246163</v>
      </c>
      <c r="K177" s="13">
        <v>1.28609851000234</v>
      </c>
      <c r="L177" s="11">
        <v>583</v>
      </c>
      <c r="M177" s="16">
        <v>711</v>
      </c>
      <c r="N177" s="13">
        <v>86.0930360205832</v>
      </c>
      <c r="O177" s="13">
        <v>74.2</v>
      </c>
      <c r="P177" s="16">
        <v>551</v>
      </c>
      <c r="Q177" s="16">
        <v>600</v>
      </c>
      <c r="R177" s="11">
        <v>30</v>
      </c>
      <c r="S177" s="11">
        <v>30</v>
      </c>
      <c r="T177" s="11">
        <v>0</v>
      </c>
      <c r="U177" s="11">
        <v>6</v>
      </c>
      <c r="V177" s="11">
        <v>-43</v>
      </c>
      <c r="W177" s="11">
        <v>0</v>
      </c>
      <c r="X177" s="21">
        <v>0.088929219600726</v>
      </c>
      <c r="Y177" s="26"/>
      <c r="Z177" s="27" t="s">
        <v>49</v>
      </c>
      <c r="AA177" s="27">
        <v>800</v>
      </c>
      <c r="AB177" s="28">
        <v>3747</v>
      </c>
    </row>
    <row r="178" spans="1:28">
      <c r="A178" s="11">
        <v>176</v>
      </c>
      <c r="B178" s="12">
        <v>12158</v>
      </c>
      <c r="C178" s="12" t="s">
        <v>313</v>
      </c>
      <c r="D178" s="11">
        <v>106399</v>
      </c>
      <c r="E178" s="11" t="s">
        <v>173</v>
      </c>
      <c r="F178" s="11" t="s">
        <v>36</v>
      </c>
      <c r="G178" s="11">
        <v>0.9</v>
      </c>
      <c r="H178" s="13">
        <v>4.750601</v>
      </c>
      <c r="I178" s="13">
        <v>4.28979</v>
      </c>
      <c r="J178" s="13">
        <v>1.03822486</v>
      </c>
      <c r="K178" s="13">
        <v>1.27081712000196</v>
      </c>
      <c r="L178" s="11">
        <v>716</v>
      </c>
      <c r="M178" s="16">
        <v>743</v>
      </c>
      <c r="N178" s="13">
        <v>66.3491759776536</v>
      </c>
      <c r="O178" s="13">
        <v>57.7</v>
      </c>
      <c r="P178" s="16">
        <v>583</v>
      </c>
      <c r="Q178" s="16">
        <v>600</v>
      </c>
      <c r="R178" s="11">
        <v>28</v>
      </c>
      <c r="S178" s="11">
        <v>25</v>
      </c>
      <c r="T178" s="11">
        <v>-3</v>
      </c>
      <c r="U178" s="11">
        <v>12</v>
      </c>
      <c r="V178" s="11">
        <v>-5</v>
      </c>
      <c r="W178" s="11">
        <v>0</v>
      </c>
      <c r="X178" s="21">
        <v>0.0291595197255575</v>
      </c>
      <c r="Y178" s="26"/>
      <c r="Z178" s="27" t="s">
        <v>41</v>
      </c>
      <c r="AA178" s="27">
        <v>750</v>
      </c>
      <c r="AB178" s="28">
        <v>2819</v>
      </c>
    </row>
    <row r="179" spans="1:28">
      <c r="A179" s="11">
        <v>177</v>
      </c>
      <c r="B179" s="12">
        <v>11487</v>
      </c>
      <c r="C179" s="12" t="s">
        <v>314</v>
      </c>
      <c r="D179" s="11">
        <v>712</v>
      </c>
      <c r="E179" s="11" t="s">
        <v>163</v>
      </c>
      <c r="F179" s="11" t="s">
        <v>46</v>
      </c>
      <c r="G179" s="11">
        <v>1.8</v>
      </c>
      <c r="H179" s="13">
        <v>4.554288</v>
      </c>
      <c r="I179" s="13">
        <v>5.244111</v>
      </c>
      <c r="J179" s="13">
        <v>1.35278059</v>
      </c>
      <c r="K179" s="13">
        <v>1.66826944000027</v>
      </c>
      <c r="L179" s="11">
        <v>696</v>
      </c>
      <c r="M179" s="16">
        <v>836</v>
      </c>
      <c r="N179" s="13">
        <v>65.4351724137931</v>
      </c>
      <c r="O179" s="13">
        <v>62.7</v>
      </c>
      <c r="P179" s="16">
        <v>568</v>
      </c>
      <c r="Q179" s="16">
        <v>600</v>
      </c>
      <c r="R179" s="11">
        <v>28</v>
      </c>
      <c r="S179" s="11">
        <v>29</v>
      </c>
      <c r="T179" s="11">
        <v>1</v>
      </c>
      <c r="U179" s="11">
        <v>8</v>
      </c>
      <c r="V179" s="11">
        <v>-24</v>
      </c>
      <c r="W179" s="11">
        <v>0</v>
      </c>
      <c r="X179" s="21">
        <v>0.0563380281690141</v>
      </c>
      <c r="Y179" s="26"/>
      <c r="Z179" s="27" t="s">
        <v>37</v>
      </c>
      <c r="AA179" s="27">
        <v>900</v>
      </c>
      <c r="AB179" s="28">
        <v>5045</v>
      </c>
    </row>
    <row r="180" spans="1:28">
      <c r="A180" s="11">
        <v>178</v>
      </c>
      <c r="B180" s="12">
        <v>11318</v>
      </c>
      <c r="C180" s="12" t="s">
        <v>315</v>
      </c>
      <c r="D180" s="11">
        <v>752</v>
      </c>
      <c r="E180" s="11" t="s">
        <v>316</v>
      </c>
      <c r="F180" s="11" t="s">
        <v>36</v>
      </c>
      <c r="G180" s="11">
        <v>1.6</v>
      </c>
      <c r="H180" s="13">
        <v>3.941436</v>
      </c>
      <c r="I180" s="13">
        <v>5.025806</v>
      </c>
      <c r="J180" s="13">
        <v>0.82953572</v>
      </c>
      <c r="K180" s="13">
        <v>1.32589957000118</v>
      </c>
      <c r="L180" s="11">
        <v>622</v>
      </c>
      <c r="M180" s="16">
        <v>772</v>
      </c>
      <c r="N180" s="13">
        <v>63.3671382636656</v>
      </c>
      <c r="O180" s="13">
        <v>65.1</v>
      </c>
      <c r="P180" s="16">
        <v>524</v>
      </c>
      <c r="Q180" s="16">
        <v>600</v>
      </c>
      <c r="R180" s="11">
        <v>30</v>
      </c>
      <c r="S180" s="11">
        <v>29</v>
      </c>
      <c r="T180" s="11">
        <v>-1</v>
      </c>
      <c r="U180" s="11">
        <v>8</v>
      </c>
      <c r="V180" s="11">
        <v>-68</v>
      </c>
      <c r="W180" s="11">
        <v>0</v>
      </c>
      <c r="X180" s="21">
        <v>0.145038167938931</v>
      </c>
      <c r="Y180" s="26"/>
      <c r="Z180" s="27" t="s">
        <v>41</v>
      </c>
      <c r="AA180" s="27">
        <v>750</v>
      </c>
      <c r="AB180" s="28">
        <v>2084</v>
      </c>
    </row>
    <row r="181" spans="1:28">
      <c r="A181" s="11">
        <v>433</v>
      </c>
      <c r="B181" s="12">
        <v>12470</v>
      </c>
      <c r="C181" s="12" t="s">
        <v>317</v>
      </c>
      <c r="D181" s="11">
        <v>307</v>
      </c>
      <c r="E181" s="11" t="s">
        <v>25</v>
      </c>
      <c r="F181" s="11" t="s">
        <v>26</v>
      </c>
      <c r="G181" s="11">
        <v>0.6</v>
      </c>
      <c r="H181" s="13">
        <v>0.130304</v>
      </c>
      <c r="I181" s="13">
        <v>0.170913</v>
      </c>
      <c r="J181" s="13">
        <v>0.01907435</v>
      </c>
      <c r="K181" s="13">
        <v>0.0510622799999533</v>
      </c>
      <c r="L181" s="11">
        <v>26</v>
      </c>
      <c r="M181" s="16">
        <v>37</v>
      </c>
      <c r="N181" s="13">
        <v>50.1169230769231</v>
      </c>
      <c r="O181" s="13">
        <v>46.2</v>
      </c>
      <c r="P181" s="16">
        <v>37</v>
      </c>
      <c r="Q181" s="16">
        <v>44</v>
      </c>
      <c r="R181" s="11">
        <v>15</v>
      </c>
      <c r="S181" s="11">
        <v>14</v>
      </c>
      <c r="T181" s="11">
        <v>-1</v>
      </c>
      <c r="U181" s="11">
        <v>12</v>
      </c>
      <c r="V181" s="11">
        <v>5</v>
      </c>
      <c r="W181" s="11">
        <v>0</v>
      </c>
      <c r="X181" s="21">
        <v>0.189189189189189</v>
      </c>
      <c r="Y181" s="26" t="s">
        <v>109</v>
      </c>
      <c r="Z181" s="27" t="s">
        <v>27</v>
      </c>
      <c r="AA181" s="27">
        <v>950</v>
      </c>
      <c r="AB181" s="28">
        <v>12809</v>
      </c>
    </row>
    <row r="182" spans="1:28">
      <c r="A182" s="11">
        <v>181</v>
      </c>
      <c r="B182" s="12">
        <v>12230</v>
      </c>
      <c r="C182" s="12" t="s">
        <v>318</v>
      </c>
      <c r="D182" s="11">
        <v>517</v>
      </c>
      <c r="E182" s="11" t="s">
        <v>225</v>
      </c>
      <c r="F182" s="11" t="s">
        <v>30</v>
      </c>
      <c r="G182" s="11">
        <v>0.8</v>
      </c>
      <c r="H182" s="13">
        <v>10.88027</v>
      </c>
      <c r="I182" s="13">
        <v>11.31146</v>
      </c>
      <c r="J182" s="13">
        <v>2.35919764</v>
      </c>
      <c r="K182" s="13">
        <v>2.82715217000225</v>
      </c>
      <c r="L182" s="11">
        <v>960</v>
      </c>
      <c r="M182" s="16">
        <v>1053</v>
      </c>
      <c r="N182" s="13">
        <v>113.336145833333</v>
      </c>
      <c r="O182" s="13">
        <v>107.4</v>
      </c>
      <c r="P182" s="16">
        <v>593</v>
      </c>
      <c r="Q182" s="16">
        <v>598</v>
      </c>
      <c r="R182" s="11">
        <v>28</v>
      </c>
      <c r="S182" s="11">
        <v>24</v>
      </c>
      <c r="T182" s="11">
        <v>-4</v>
      </c>
      <c r="U182" s="11">
        <v>12</v>
      </c>
      <c r="V182" s="11">
        <v>7</v>
      </c>
      <c r="W182" s="11">
        <v>0</v>
      </c>
      <c r="X182" s="21">
        <v>0.00843170320404722</v>
      </c>
      <c r="Y182" s="26" t="s">
        <v>83</v>
      </c>
      <c r="Z182" s="27" t="s">
        <v>27</v>
      </c>
      <c r="AA182" s="27">
        <v>950</v>
      </c>
      <c r="AB182" s="28">
        <v>7833</v>
      </c>
    </row>
    <row r="183" spans="1:28">
      <c r="A183" s="11">
        <v>358</v>
      </c>
      <c r="B183" s="12">
        <v>12448</v>
      </c>
      <c r="C183" s="12" t="s">
        <v>319</v>
      </c>
      <c r="D183" s="11">
        <v>752</v>
      </c>
      <c r="E183" s="11" t="s">
        <v>316</v>
      </c>
      <c r="F183" s="11" t="s">
        <v>36</v>
      </c>
      <c r="G183" s="11">
        <v>0.6</v>
      </c>
      <c r="H183" s="13">
        <v>2.379086</v>
      </c>
      <c r="I183" s="13">
        <v>2.335683</v>
      </c>
      <c r="J183" s="13">
        <v>0.4053669</v>
      </c>
      <c r="K183" s="13">
        <v>0.533585919999159</v>
      </c>
      <c r="L183" s="11">
        <v>478</v>
      </c>
      <c r="M183" s="16">
        <v>474</v>
      </c>
      <c r="N183" s="13">
        <v>49.7716736401674</v>
      </c>
      <c r="O183" s="13">
        <v>49.3</v>
      </c>
      <c r="P183" s="16">
        <v>411</v>
      </c>
      <c r="Q183" s="16">
        <v>415</v>
      </c>
      <c r="R183" s="11">
        <v>30</v>
      </c>
      <c r="S183" s="11">
        <v>25</v>
      </c>
      <c r="T183" s="11">
        <v>-5</v>
      </c>
      <c r="U183" s="11">
        <v>12</v>
      </c>
      <c r="V183" s="11">
        <v>8</v>
      </c>
      <c r="W183" s="11">
        <v>0</v>
      </c>
      <c r="X183" s="21">
        <v>0.0097323600973236</v>
      </c>
      <c r="Y183" s="26" t="s">
        <v>83</v>
      </c>
      <c r="Z183" s="27" t="s">
        <v>41</v>
      </c>
      <c r="AA183" s="27">
        <v>750</v>
      </c>
      <c r="AB183" s="28">
        <v>2084</v>
      </c>
    </row>
    <row r="184" spans="1:28">
      <c r="A184" s="11">
        <v>182</v>
      </c>
      <c r="B184" s="12">
        <v>8400</v>
      </c>
      <c r="C184" s="12" t="s">
        <v>320</v>
      </c>
      <c r="D184" s="11">
        <v>347</v>
      </c>
      <c r="E184" s="11" t="s">
        <v>321</v>
      </c>
      <c r="F184" s="11" t="s">
        <v>36</v>
      </c>
      <c r="G184" s="11">
        <v>5.3</v>
      </c>
      <c r="H184" s="13">
        <v>3.966759</v>
      </c>
      <c r="I184" s="13">
        <v>5.715159</v>
      </c>
      <c r="J184" s="13">
        <v>1.16857886</v>
      </c>
      <c r="K184" s="13">
        <v>1.53163058999841</v>
      </c>
      <c r="L184" s="11">
        <v>578</v>
      </c>
      <c r="M184" s="16">
        <v>685</v>
      </c>
      <c r="N184" s="13">
        <v>68.6290484429066</v>
      </c>
      <c r="O184" s="13">
        <v>83.4</v>
      </c>
      <c r="P184" s="16">
        <v>502</v>
      </c>
      <c r="Q184" s="16">
        <v>597</v>
      </c>
      <c r="R184" s="11">
        <v>29</v>
      </c>
      <c r="S184" s="11">
        <v>24</v>
      </c>
      <c r="T184" s="11">
        <v>-5</v>
      </c>
      <c r="U184" s="11">
        <v>6</v>
      </c>
      <c r="V184" s="11">
        <v>-89</v>
      </c>
      <c r="W184" s="11">
        <v>0</v>
      </c>
      <c r="X184" s="21">
        <v>0.189243027888446</v>
      </c>
      <c r="Y184" s="26"/>
      <c r="Z184" s="27" t="s">
        <v>41</v>
      </c>
      <c r="AA184" s="27">
        <v>750</v>
      </c>
      <c r="AB184" s="28">
        <v>2527</v>
      </c>
    </row>
    <row r="185" spans="1:28">
      <c r="A185" s="11">
        <v>183</v>
      </c>
      <c r="B185" s="12">
        <v>12468</v>
      </c>
      <c r="C185" s="12" t="s">
        <v>322</v>
      </c>
      <c r="D185" s="11">
        <v>107658</v>
      </c>
      <c r="E185" s="11" t="s">
        <v>96</v>
      </c>
      <c r="F185" s="11" t="s">
        <v>36</v>
      </c>
      <c r="G185" s="11">
        <v>0.6</v>
      </c>
      <c r="H185" s="13">
        <v>2.412069</v>
      </c>
      <c r="I185" s="13">
        <v>3.924595</v>
      </c>
      <c r="J185" s="13">
        <v>0.49425165</v>
      </c>
      <c r="K185" s="13">
        <v>1.02129144000107</v>
      </c>
      <c r="L185" s="11">
        <v>624</v>
      </c>
      <c r="M185" s="16">
        <v>777</v>
      </c>
      <c r="N185" s="13">
        <v>38.6549519230769</v>
      </c>
      <c r="O185" s="13">
        <v>50.5</v>
      </c>
      <c r="P185" s="16">
        <v>499</v>
      </c>
      <c r="Q185" s="16">
        <v>596</v>
      </c>
      <c r="R185" s="11">
        <v>28</v>
      </c>
      <c r="S185" s="11">
        <v>25</v>
      </c>
      <c r="T185" s="11">
        <v>-3</v>
      </c>
      <c r="U185" s="11">
        <v>12</v>
      </c>
      <c r="V185" s="11">
        <v>-85</v>
      </c>
      <c r="W185" s="11">
        <v>0</v>
      </c>
      <c r="X185" s="21">
        <v>0.19438877755511</v>
      </c>
      <c r="Y185" s="26"/>
      <c r="Z185" s="27" t="s">
        <v>49</v>
      </c>
      <c r="AA185" s="27">
        <v>800</v>
      </c>
      <c r="AB185" s="28">
        <v>3553</v>
      </c>
    </row>
    <row r="186" spans="1:28">
      <c r="A186" s="11">
        <v>380</v>
      </c>
      <c r="B186" s="12">
        <v>11825</v>
      </c>
      <c r="C186" s="12" t="s">
        <v>323</v>
      </c>
      <c r="D186" s="11">
        <v>329</v>
      </c>
      <c r="E186" s="11" t="s">
        <v>324</v>
      </c>
      <c r="F186" s="11" t="s">
        <v>82</v>
      </c>
      <c r="G186" s="11">
        <v>1.5</v>
      </c>
      <c r="H186" s="13">
        <v>2.756202</v>
      </c>
      <c r="I186" s="13">
        <v>3.304479</v>
      </c>
      <c r="J186" s="13">
        <v>0.4877142</v>
      </c>
      <c r="K186" s="13">
        <v>0.541190000001303</v>
      </c>
      <c r="L186" s="11">
        <v>324</v>
      </c>
      <c r="M186" s="16">
        <v>349</v>
      </c>
      <c r="N186" s="13">
        <v>85.067962962963</v>
      </c>
      <c r="O186" s="13">
        <v>94.7</v>
      </c>
      <c r="P186" s="16">
        <v>391</v>
      </c>
      <c r="Q186" s="16">
        <v>370</v>
      </c>
      <c r="R186" s="11">
        <v>29</v>
      </c>
      <c r="S186" s="11">
        <v>23</v>
      </c>
      <c r="T186" s="11">
        <v>-6</v>
      </c>
      <c r="U186" s="11">
        <v>8</v>
      </c>
      <c r="V186" s="11">
        <v>29</v>
      </c>
      <c r="W186" s="11">
        <v>0</v>
      </c>
      <c r="X186" s="21">
        <v>-0.0537084398976982</v>
      </c>
      <c r="Y186" s="26" t="s">
        <v>325</v>
      </c>
      <c r="Z186" s="27" t="s">
        <v>87</v>
      </c>
      <c r="AA186" s="27">
        <v>700</v>
      </c>
      <c r="AB186" s="28">
        <v>1760</v>
      </c>
    </row>
    <row r="187" spans="1:28">
      <c r="A187" s="11">
        <v>185</v>
      </c>
      <c r="B187" s="12">
        <v>10931</v>
      </c>
      <c r="C187" s="12" t="s">
        <v>326</v>
      </c>
      <c r="D187" s="11">
        <v>365</v>
      </c>
      <c r="E187" s="11" t="s">
        <v>139</v>
      </c>
      <c r="F187" s="11" t="s">
        <v>36</v>
      </c>
      <c r="G187" s="11">
        <v>2.9</v>
      </c>
      <c r="H187" s="13">
        <v>5.473718</v>
      </c>
      <c r="I187" s="13">
        <v>6.223597</v>
      </c>
      <c r="J187" s="13">
        <v>1.52988173</v>
      </c>
      <c r="K187" s="13">
        <v>1.63796919000214</v>
      </c>
      <c r="L187" s="11">
        <v>689</v>
      </c>
      <c r="M187" s="16">
        <v>726</v>
      </c>
      <c r="N187" s="13">
        <v>79.4443831640058</v>
      </c>
      <c r="O187" s="13">
        <v>85.7</v>
      </c>
      <c r="P187" s="16">
        <v>554</v>
      </c>
      <c r="Q187" s="16">
        <v>595</v>
      </c>
      <c r="R187" s="11">
        <v>29</v>
      </c>
      <c r="S187" s="11">
        <v>28</v>
      </c>
      <c r="T187" s="11">
        <v>-1</v>
      </c>
      <c r="U187" s="11">
        <v>6</v>
      </c>
      <c r="V187" s="11">
        <v>-35</v>
      </c>
      <c r="W187" s="11">
        <v>0</v>
      </c>
      <c r="X187" s="21">
        <v>0.0740072202166065</v>
      </c>
      <c r="Y187" s="26"/>
      <c r="Z187" s="27" t="s">
        <v>49</v>
      </c>
      <c r="AA187" s="27">
        <v>800</v>
      </c>
      <c r="AB187" s="28">
        <v>3614</v>
      </c>
    </row>
    <row r="188" spans="1:28">
      <c r="A188" s="11">
        <v>186</v>
      </c>
      <c r="B188" s="12">
        <v>11142</v>
      </c>
      <c r="C188" s="12" t="s">
        <v>327</v>
      </c>
      <c r="D188" s="11">
        <v>720</v>
      </c>
      <c r="E188" s="11" t="s">
        <v>273</v>
      </c>
      <c r="F188" s="11" t="s">
        <v>40</v>
      </c>
      <c r="G188" s="11">
        <v>2.5</v>
      </c>
      <c r="H188" s="13">
        <v>2.841891</v>
      </c>
      <c r="I188" s="13">
        <v>4.362419</v>
      </c>
      <c r="J188" s="13">
        <v>0.69227232</v>
      </c>
      <c r="K188" s="13">
        <v>1.25403926000213</v>
      </c>
      <c r="L188" s="11">
        <v>533</v>
      </c>
      <c r="M188" s="16">
        <v>745</v>
      </c>
      <c r="N188" s="13">
        <v>53.3187804878049</v>
      </c>
      <c r="O188" s="13">
        <v>58.6</v>
      </c>
      <c r="P188" s="16">
        <v>489</v>
      </c>
      <c r="Q188" s="16">
        <v>594</v>
      </c>
      <c r="R188" s="11">
        <v>28</v>
      </c>
      <c r="S188" s="11">
        <v>25</v>
      </c>
      <c r="T188" s="11">
        <v>-3</v>
      </c>
      <c r="U188" s="11">
        <v>6</v>
      </c>
      <c r="V188" s="11">
        <v>-99</v>
      </c>
      <c r="W188" s="11">
        <v>0</v>
      </c>
      <c r="X188" s="21">
        <v>0.214723926380368</v>
      </c>
      <c r="Y188" s="26"/>
      <c r="Z188" s="27" t="s">
        <v>41</v>
      </c>
      <c r="AA188" s="27">
        <v>750</v>
      </c>
      <c r="AB188" s="28">
        <v>2609</v>
      </c>
    </row>
    <row r="189" spans="1:28">
      <c r="A189" s="11">
        <v>247</v>
      </c>
      <c r="B189" s="12">
        <v>11762</v>
      </c>
      <c r="C189" s="12" t="s">
        <v>328</v>
      </c>
      <c r="D189" s="11">
        <v>399</v>
      </c>
      <c r="E189" s="11" t="s">
        <v>277</v>
      </c>
      <c r="F189" s="11" t="s">
        <v>46</v>
      </c>
      <c r="G189" s="11">
        <v>0.6</v>
      </c>
      <c r="H189" s="13">
        <v>5.407353</v>
      </c>
      <c r="I189" s="13">
        <v>6.655874</v>
      </c>
      <c r="J189" s="13">
        <v>1.26786641</v>
      </c>
      <c r="K189" s="13">
        <v>1.57075325999682</v>
      </c>
      <c r="L189" s="11">
        <v>683</v>
      </c>
      <c r="M189" s="16">
        <v>636</v>
      </c>
      <c r="N189" s="13">
        <v>79.1706149341142</v>
      </c>
      <c r="O189" s="13">
        <v>104.7</v>
      </c>
      <c r="P189" s="16">
        <v>578</v>
      </c>
      <c r="Q189" s="16">
        <v>538</v>
      </c>
      <c r="R189" s="11">
        <v>28</v>
      </c>
      <c r="S189" s="11">
        <v>26</v>
      </c>
      <c r="T189" s="11">
        <v>-2</v>
      </c>
      <c r="U189" s="11">
        <v>12</v>
      </c>
      <c r="V189" s="11">
        <v>52</v>
      </c>
      <c r="W189" s="11">
        <v>30</v>
      </c>
      <c r="X189" s="21">
        <v>-0.069204152249135</v>
      </c>
      <c r="Y189" s="26" t="s">
        <v>83</v>
      </c>
      <c r="Z189" s="27" t="s">
        <v>41</v>
      </c>
      <c r="AA189" s="27">
        <v>750</v>
      </c>
      <c r="AB189" s="28">
        <v>2816</v>
      </c>
    </row>
    <row r="190" spans="1:28">
      <c r="A190" s="11">
        <v>188</v>
      </c>
      <c r="B190" s="12">
        <v>11459</v>
      </c>
      <c r="C190" s="12" t="s">
        <v>329</v>
      </c>
      <c r="D190" s="11">
        <v>710</v>
      </c>
      <c r="E190" s="11" t="s">
        <v>81</v>
      </c>
      <c r="F190" s="11" t="s">
        <v>82</v>
      </c>
      <c r="G190" s="11">
        <v>1.8</v>
      </c>
      <c r="H190" s="13">
        <v>3.254737</v>
      </c>
      <c r="I190" s="13">
        <v>4.358884</v>
      </c>
      <c r="J190" s="13">
        <v>0.92590016</v>
      </c>
      <c r="K190" s="13">
        <v>1.36773205999967</v>
      </c>
      <c r="L190" s="11">
        <v>676</v>
      </c>
      <c r="M190" s="16">
        <v>808</v>
      </c>
      <c r="N190" s="13">
        <v>48.1469970414201</v>
      </c>
      <c r="O190" s="13">
        <v>53.9</v>
      </c>
      <c r="P190" s="16">
        <v>574</v>
      </c>
      <c r="Q190" s="16">
        <v>593</v>
      </c>
      <c r="R190" s="11">
        <v>29</v>
      </c>
      <c r="S190" s="11">
        <v>24</v>
      </c>
      <c r="T190" s="11">
        <v>-5</v>
      </c>
      <c r="U190" s="11">
        <v>8</v>
      </c>
      <c r="V190" s="11">
        <v>-11</v>
      </c>
      <c r="W190" s="11">
        <v>0</v>
      </c>
      <c r="X190" s="21">
        <v>0.0331010452961672</v>
      </c>
      <c r="Y190" s="26"/>
      <c r="Z190" s="27" t="s">
        <v>41</v>
      </c>
      <c r="AA190" s="27">
        <v>750</v>
      </c>
      <c r="AB190" s="28">
        <v>2640</v>
      </c>
    </row>
    <row r="191" spans="1:28">
      <c r="A191" s="11">
        <v>189</v>
      </c>
      <c r="B191" s="12">
        <v>12500</v>
      </c>
      <c r="C191" s="12" t="s">
        <v>330</v>
      </c>
      <c r="D191" s="11">
        <v>347</v>
      </c>
      <c r="E191" s="11" t="s">
        <v>321</v>
      </c>
      <c r="F191" s="11" t="s">
        <v>36</v>
      </c>
      <c r="G191" s="11">
        <v>0.6</v>
      </c>
      <c r="H191" s="13">
        <v>2.81555</v>
      </c>
      <c r="I191" s="13">
        <v>4.06716</v>
      </c>
      <c r="J191" s="13">
        <v>0.71758842</v>
      </c>
      <c r="K191" s="13">
        <v>1.12701096999889</v>
      </c>
      <c r="L191" s="11">
        <v>608</v>
      </c>
      <c r="M191" s="16">
        <v>781</v>
      </c>
      <c r="N191" s="13">
        <v>46.3083881578947</v>
      </c>
      <c r="O191" s="13">
        <v>52.1</v>
      </c>
      <c r="P191" s="16">
        <v>476</v>
      </c>
      <c r="Q191" s="16">
        <v>592</v>
      </c>
      <c r="R191" s="11">
        <v>29</v>
      </c>
      <c r="S191" s="11">
        <v>24</v>
      </c>
      <c r="T191" s="11">
        <v>-5</v>
      </c>
      <c r="U191" s="11">
        <v>12</v>
      </c>
      <c r="V191" s="11">
        <v>-104</v>
      </c>
      <c r="W191" s="11">
        <v>0</v>
      </c>
      <c r="X191" s="21">
        <v>0.243697478991597</v>
      </c>
      <c r="Y191" s="26"/>
      <c r="Z191" s="27" t="s">
        <v>41</v>
      </c>
      <c r="AA191" s="27">
        <v>750</v>
      </c>
      <c r="AB191" s="28">
        <v>2527</v>
      </c>
    </row>
    <row r="192" spans="1:28">
      <c r="A192" s="11">
        <v>190</v>
      </c>
      <c r="B192" s="12">
        <v>7379</v>
      </c>
      <c r="C192" s="12" t="s">
        <v>331</v>
      </c>
      <c r="D192" s="11">
        <v>54</v>
      </c>
      <c r="E192" s="11" t="s">
        <v>101</v>
      </c>
      <c r="F192" s="11" t="s">
        <v>82</v>
      </c>
      <c r="G192" s="11">
        <v>7.7</v>
      </c>
      <c r="H192" s="13">
        <v>5.147882</v>
      </c>
      <c r="I192" s="13">
        <v>6.173655</v>
      </c>
      <c r="J192" s="13">
        <v>1.35917816</v>
      </c>
      <c r="K192" s="13">
        <v>1.9592266400007</v>
      </c>
      <c r="L192" s="11">
        <v>840</v>
      </c>
      <c r="M192" s="16">
        <v>986</v>
      </c>
      <c r="N192" s="13">
        <v>61.2843095238095</v>
      </c>
      <c r="O192" s="13">
        <v>62.6</v>
      </c>
      <c r="P192" s="16">
        <v>578</v>
      </c>
      <c r="Q192" s="16">
        <v>589</v>
      </c>
      <c r="R192" s="11">
        <v>26</v>
      </c>
      <c r="S192" s="11">
        <v>23</v>
      </c>
      <c r="T192" s="11">
        <v>-3</v>
      </c>
      <c r="U192" s="11">
        <v>6</v>
      </c>
      <c r="V192" s="11">
        <v>-5</v>
      </c>
      <c r="W192" s="11">
        <v>0</v>
      </c>
      <c r="X192" s="21">
        <v>0.0190311418685121</v>
      </c>
      <c r="Y192" s="26"/>
      <c r="Z192" s="27" t="s">
        <v>31</v>
      </c>
      <c r="AA192" s="27">
        <v>850</v>
      </c>
      <c r="AB192" s="28">
        <v>4000</v>
      </c>
    </row>
    <row r="193" spans="1:28">
      <c r="A193" s="11">
        <v>308</v>
      </c>
      <c r="B193" s="12">
        <v>12397</v>
      </c>
      <c r="C193" s="12" t="s">
        <v>332</v>
      </c>
      <c r="D193" s="11">
        <v>104430</v>
      </c>
      <c r="E193" s="11" t="s">
        <v>216</v>
      </c>
      <c r="F193" s="11" t="s">
        <v>46</v>
      </c>
      <c r="G193" s="11">
        <v>0.6</v>
      </c>
      <c r="H193" s="13">
        <v>2.681136</v>
      </c>
      <c r="I193" s="13">
        <v>3.059251</v>
      </c>
      <c r="J193" s="13">
        <v>0.77199926</v>
      </c>
      <c r="K193" s="13">
        <v>0.751415709999151</v>
      </c>
      <c r="L193" s="11">
        <v>596</v>
      </c>
      <c r="M193" s="16">
        <v>591</v>
      </c>
      <c r="N193" s="13">
        <v>44.9855033557047</v>
      </c>
      <c r="O193" s="13">
        <v>51.8</v>
      </c>
      <c r="P193" s="16">
        <v>474</v>
      </c>
      <c r="Q193" s="16">
        <v>477</v>
      </c>
      <c r="R193" s="11">
        <v>29</v>
      </c>
      <c r="S193" s="11">
        <v>24</v>
      </c>
      <c r="T193" s="11">
        <v>-5</v>
      </c>
      <c r="U193" s="11">
        <v>12</v>
      </c>
      <c r="V193" s="11">
        <v>9</v>
      </c>
      <c r="W193" s="11">
        <v>0</v>
      </c>
      <c r="X193" s="21">
        <v>0.00632911392405063</v>
      </c>
      <c r="Y193" s="26" t="s">
        <v>83</v>
      </c>
      <c r="Z193" s="27" t="s">
        <v>41</v>
      </c>
      <c r="AA193" s="27">
        <v>750</v>
      </c>
      <c r="AB193" s="28">
        <v>2226</v>
      </c>
    </row>
    <row r="194" spans="1:28">
      <c r="A194" s="11">
        <v>192</v>
      </c>
      <c r="B194" s="12">
        <v>11382</v>
      </c>
      <c r="C194" s="12" t="s">
        <v>333</v>
      </c>
      <c r="D194" s="11">
        <v>103639</v>
      </c>
      <c r="E194" s="11" t="s">
        <v>280</v>
      </c>
      <c r="F194" s="11" t="s">
        <v>46</v>
      </c>
      <c r="G194" s="11">
        <v>1.9</v>
      </c>
      <c r="H194" s="13">
        <v>5.035496</v>
      </c>
      <c r="I194" s="13">
        <v>6.292626</v>
      </c>
      <c r="J194" s="13">
        <v>1.54684429</v>
      </c>
      <c r="K194" s="13">
        <v>2.03979059000246</v>
      </c>
      <c r="L194" s="11">
        <v>741</v>
      </c>
      <c r="M194" s="16">
        <v>786</v>
      </c>
      <c r="N194" s="13">
        <v>67.9554116059379</v>
      </c>
      <c r="O194" s="13">
        <v>80.1</v>
      </c>
      <c r="P194" s="16">
        <v>578</v>
      </c>
      <c r="Q194" s="16">
        <v>589</v>
      </c>
      <c r="R194" s="11">
        <v>29</v>
      </c>
      <c r="S194" s="11">
        <v>25</v>
      </c>
      <c r="T194" s="11">
        <v>-4</v>
      </c>
      <c r="U194" s="11">
        <v>8</v>
      </c>
      <c r="V194" s="11">
        <v>-3</v>
      </c>
      <c r="W194" s="11">
        <v>0</v>
      </c>
      <c r="X194" s="21">
        <v>0.0190311418685121</v>
      </c>
      <c r="Y194" s="26"/>
      <c r="Z194" s="27" t="s">
        <v>49</v>
      </c>
      <c r="AA194" s="27">
        <v>800</v>
      </c>
      <c r="AB194" s="28">
        <v>3324</v>
      </c>
    </row>
    <row r="195" spans="1:28">
      <c r="A195" s="11">
        <v>321</v>
      </c>
      <c r="B195" s="12">
        <v>12499</v>
      </c>
      <c r="C195" s="12" t="s">
        <v>334</v>
      </c>
      <c r="D195" s="11">
        <v>102935</v>
      </c>
      <c r="E195" s="11" t="s">
        <v>335</v>
      </c>
      <c r="F195" s="11" t="s">
        <v>30</v>
      </c>
      <c r="G195" s="11">
        <v>0.6</v>
      </c>
      <c r="H195" s="13">
        <v>2.761533</v>
      </c>
      <c r="I195" s="13">
        <v>3.199433</v>
      </c>
      <c r="J195" s="13">
        <v>0.78566056</v>
      </c>
      <c r="K195" s="13">
        <v>1.12412206000077</v>
      </c>
      <c r="L195" s="11">
        <v>579</v>
      </c>
      <c r="M195" s="16">
        <v>627</v>
      </c>
      <c r="N195" s="13">
        <v>47.6948704663212</v>
      </c>
      <c r="O195" s="13">
        <v>51</v>
      </c>
      <c r="P195" s="16">
        <v>462</v>
      </c>
      <c r="Q195" s="16">
        <v>465</v>
      </c>
      <c r="R195" s="11">
        <v>25</v>
      </c>
      <c r="S195" s="11">
        <v>26</v>
      </c>
      <c r="T195" s="11">
        <v>1</v>
      </c>
      <c r="U195" s="11">
        <v>12</v>
      </c>
      <c r="V195" s="11">
        <v>9</v>
      </c>
      <c r="W195" s="11">
        <v>36</v>
      </c>
      <c r="X195" s="21">
        <v>0.00649350649350649</v>
      </c>
      <c r="Y195" s="30"/>
      <c r="Z195" s="27" t="s">
        <v>41</v>
      </c>
      <c r="AA195" s="27">
        <v>750</v>
      </c>
      <c r="AB195" s="28">
        <v>2999</v>
      </c>
    </row>
    <row r="196" spans="1:28">
      <c r="A196" s="11">
        <v>194</v>
      </c>
      <c r="B196" s="12">
        <v>5665</v>
      </c>
      <c r="C196" s="12" t="s">
        <v>336</v>
      </c>
      <c r="D196" s="11">
        <v>104430</v>
      </c>
      <c r="E196" s="11" t="s">
        <v>216</v>
      </c>
      <c r="F196" s="11" t="s">
        <v>46</v>
      </c>
      <c r="G196" s="11">
        <v>9</v>
      </c>
      <c r="H196" s="13">
        <v>3.2065</v>
      </c>
      <c r="I196" s="13">
        <v>4.413052</v>
      </c>
      <c r="J196" s="13">
        <v>0.73624059</v>
      </c>
      <c r="K196" s="13">
        <v>1.07482715999928</v>
      </c>
      <c r="L196" s="11">
        <v>607</v>
      </c>
      <c r="M196" s="16">
        <v>734</v>
      </c>
      <c r="N196" s="13">
        <v>52.8253706754531</v>
      </c>
      <c r="O196" s="13">
        <v>60.1</v>
      </c>
      <c r="P196" s="16">
        <v>505</v>
      </c>
      <c r="Q196" s="16">
        <v>587</v>
      </c>
      <c r="R196" s="11">
        <v>28</v>
      </c>
      <c r="S196" s="11">
        <v>26</v>
      </c>
      <c r="T196" s="11">
        <v>-2</v>
      </c>
      <c r="U196" s="11">
        <v>6</v>
      </c>
      <c r="V196" s="11">
        <v>-76</v>
      </c>
      <c r="W196" s="11">
        <v>0</v>
      </c>
      <c r="X196" s="21">
        <v>0.162376237623762</v>
      </c>
      <c r="Y196" s="26"/>
      <c r="Z196" s="27" t="s">
        <v>41</v>
      </c>
      <c r="AA196" s="27">
        <v>750</v>
      </c>
      <c r="AB196" s="28">
        <v>2226</v>
      </c>
    </row>
    <row r="197" spans="1:28">
      <c r="A197" s="11">
        <v>235</v>
      </c>
      <c r="B197" s="12">
        <v>990451</v>
      </c>
      <c r="C197" s="12" t="s">
        <v>337</v>
      </c>
      <c r="D197" s="11">
        <v>337</v>
      </c>
      <c r="E197" s="11" t="s">
        <v>137</v>
      </c>
      <c r="F197" s="11" t="s">
        <v>40</v>
      </c>
      <c r="G197" s="11">
        <v>3</v>
      </c>
      <c r="H197" s="13">
        <v>8.866626</v>
      </c>
      <c r="I197" s="13">
        <v>7.352688</v>
      </c>
      <c r="J197" s="13">
        <v>1.83818557</v>
      </c>
      <c r="K197" s="13">
        <v>1.69634780000312</v>
      </c>
      <c r="L197" s="11">
        <v>736</v>
      </c>
      <c r="M197" s="16">
        <v>690</v>
      </c>
      <c r="N197" s="13">
        <v>120.470461956522</v>
      </c>
      <c r="O197" s="13">
        <v>106.6</v>
      </c>
      <c r="P197" s="16">
        <v>578</v>
      </c>
      <c r="Q197" s="16">
        <v>548</v>
      </c>
      <c r="R197" s="11">
        <v>29</v>
      </c>
      <c r="S197" s="11">
        <v>25</v>
      </c>
      <c r="T197" s="11">
        <v>-4</v>
      </c>
      <c r="U197" s="11">
        <v>6</v>
      </c>
      <c r="V197" s="11">
        <v>36</v>
      </c>
      <c r="W197" s="11">
        <v>0</v>
      </c>
      <c r="X197" s="21">
        <v>-0.0519031141868512</v>
      </c>
      <c r="Y197" s="26" t="s">
        <v>83</v>
      </c>
      <c r="Z197" s="27" t="s">
        <v>27</v>
      </c>
      <c r="AA197" s="27">
        <v>950</v>
      </c>
      <c r="AB197" s="28">
        <v>8610</v>
      </c>
    </row>
    <row r="198" spans="1:28">
      <c r="A198" s="11">
        <v>196</v>
      </c>
      <c r="B198" s="12">
        <v>12377</v>
      </c>
      <c r="C198" s="12" t="s">
        <v>338</v>
      </c>
      <c r="D198" s="11">
        <v>754</v>
      </c>
      <c r="E198" s="11" t="s">
        <v>339</v>
      </c>
      <c r="F198" s="11" t="s">
        <v>82</v>
      </c>
      <c r="G198" s="11">
        <v>0.7</v>
      </c>
      <c r="H198" s="13">
        <v>5.084319</v>
      </c>
      <c r="I198" s="13">
        <v>5.903378</v>
      </c>
      <c r="J198" s="13">
        <v>1.29799191</v>
      </c>
      <c r="K198" s="13">
        <v>1.69987255999942</v>
      </c>
      <c r="L198" s="11">
        <v>728</v>
      </c>
      <c r="M198" s="16">
        <v>808</v>
      </c>
      <c r="N198" s="13">
        <v>69.8395467032967</v>
      </c>
      <c r="O198" s="13">
        <v>73.1</v>
      </c>
      <c r="P198" s="16">
        <v>530</v>
      </c>
      <c r="Q198" s="16">
        <v>586</v>
      </c>
      <c r="R198" s="11">
        <v>30</v>
      </c>
      <c r="S198" s="11">
        <v>28</v>
      </c>
      <c r="T198" s="11">
        <v>-2</v>
      </c>
      <c r="U198" s="11">
        <v>12</v>
      </c>
      <c r="V198" s="11">
        <v>-44</v>
      </c>
      <c r="W198" s="11">
        <v>0</v>
      </c>
      <c r="X198" s="21">
        <v>0.105660377358491</v>
      </c>
      <c r="Y198" s="26"/>
      <c r="Z198" s="27" t="s">
        <v>49</v>
      </c>
      <c r="AA198" s="27">
        <v>800</v>
      </c>
      <c r="AB198" s="28">
        <v>3511</v>
      </c>
    </row>
    <row r="199" spans="1:28">
      <c r="A199" s="11">
        <v>226</v>
      </c>
      <c r="B199" s="12">
        <v>9331</v>
      </c>
      <c r="C199" s="12" t="s">
        <v>340</v>
      </c>
      <c r="D199" s="11">
        <v>578</v>
      </c>
      <c r="E199" s="11" t="s">
        <v>33</v>
      </c>
      <c r="F199" s="11" t="s">
        <v>30</v>
      </c>
      <c r="G199" s="11">
        <v>4.6</v>
      </c>
      <c r="H199" s="13">
        <v>3.840838</v>
      </c>
      <c r="I199" s="13">
        <v>4.208104</v>
      </c>
      <c r="J199" s="13">
        <v>1.10798894</v>
      </c>
      <c r="K199" s="13">
        <v>1.27875748000028</v>
      </c>
      <c r="L199" s="11">
        <v>677</v>
      </c>
      <c r="M199" s="16">
        <v>671</v>
      </c>
      <c r="N199" s="13">
        <v>56.7332053175775</v>
      </c>
      <c r="O199" s="13">
        <v>62.7</v>
      </c>
      <c r="P199" s="16">
        <v>589</v>
      </c>
      <c r="Q199" s="16">
        <v>553</v>
      </c>
      <c r="R199" s="11">
        <v>26</v>
      </c>
      <c r="S199" s="11">
        <v>21</v>
      </c>
      <c r="T199" s="11">
        <v>-5</v>
      </c>
      <c r="U199" s="11">
        <v>6</v>
      </c>
      <c r="V199" s="11">
        <v>42</v>
      </c>
      <c r="W199" s="11">
        <v>0</v>
      </c>
      <c r="X199" s="21">
        <v>-0.0611205432937182</v>
      </c>
      <c r="Y199" s="26" t="s">
        <v>83</v>
      </c>
      <c r="Z199" s="27" t="s">
        <v>31</v>
      </c>
      <c r="AA199" s="27">
        <v>850</v>
      </c>
      <c r="AB199" s="28">
        <v>4574</v>
      </c>
    </row>
    <row r="200" spans="1:28">
      <c r="A200" s="11">
        <v>390</v>
      </c>
      <c r="B200" s="12">
        <v>12398</v>
      </c>
      <c r="C200" s="12" t="s">
        <v>341</v>
      </c>
      <c r="D200" s="11">
        <v>747</v>
      </c>
      <c r="E200" s="11" t="s">
        <v>265</v>
      </c>
      <c r="F200" s="11" t="s">
        <v>30</v>
      </c>
      <c r="G200" s="11">
        <v>0.6</v>
      </c>
      <c r="H200" s="13">
        <v>3.303941</v>
      </c>
      <c r="I200" s="13">
        <v>3.259716</v>
      </c>
      <c r="J200" s="13">
        <v>0.62566291</v>
      </c>
      <c r="K200" s="13">
        <v>0.667635960001595</v>
      </c>
      <c r="L200" s="11">
        <v>355</v>
      </c>
      <c r="M200" s="16">
        <v>358</v>
      </c>
      <c r="N200" s="13">
        <v>93.0687605633803</v>
      </c>
      <c r="O200" s="13">
        <v>91.1</v>
      </c>
      <c r="P200" s="16">
        <v>339</v>
      </c>
      <c r="Q200" s="16">
        <v>342</v>
      </c>
      <c r="R200" s="11">
        <v>25</v>
      </c>
      <c r="S200" s="11">
        <v>22</v>
      </c>
      <c r="T200" s="11">
        <v>-3</v>
      </c>
      <c r="U200" s="11">
        <v>12</v>
      </c>
      <c r="V200" s="11">
        <v>9</v>
      </c>
      <c r="W200" s="11">
        <v>0</v>
      </c>
      <c r="X200" s="21">
        <v>0.00884955752212389</v>
      </c>
      <c r="Y200" s="26" t="s">
        <v>83</v>
      </c>
      <c r="Z200" s="27" t="s">
        <v>41</v>
      </c>
      <c r="AA200" s="27">
        <v>750</v>
      </c>
      <c r="AB200" s="28">
        <v>2538</v>
      </c>
    </row>
    <row r="201" spans="1:28">
      <c r="A201" s="11">
        <v>199</v>
      </c>
      <c r="B201" s="12">
        <v>4187</v>
      </c>
      <c r="C201" s="12" t="s">
        <v>342</v>
      </c>
      <c r="D201" s="11">
        <v>341</v>
      </c>
      <c r="E201" s="11" t="s">
        <v>261</v>
      </c>
      <c r="F201" s="11" t="s">
        <v>74</v>
      </c>
      <c r="G201" s="11">
        <v>9.6</v>
      </c>
      <c r="H201" s="13">
        <v>7.079429</v>
      </c>
      <c r="I201" s="13">
        <v>8.034833</v>
      </c>
      <c r="J201" s="13">
        <v>1.32062203</v>
      </c>
      <c r="K201" s="13">
        <v>1.93794485000014</v>
      </c>
      <c r="L201" s="11">
        <v>476</v>
      </c>
      <c r="M201" s="16">
        <v>718</v>
      </c>
      <c r="N201" s="13">
        <v>148.7275</v>
      </c>
      <c r="O201" s="13">
        <v>111.9</v>
      </c>
      <c r="P201" s="16">
        <v>463</v>
      </c>
      <c r="Q201" s="16">
        <v>577</v>
      </c>
      <c r="R201" s="11">
        <v>28</v>
      </c>
      <c r="S201" s="11">
        <v>30</v>
      </c>
      <c r="T201" s="11">
        <v>2</v>
      </c>
      <c r="U201" s="11">
        <v>6</v>
      </c>
      <c r="V201" s="11">
        <v>-108</v>
      </c>
      <c r="W201" s="11">
        <v>0</v>
      </c>
      <c r="X201" s="21">
        <v>0.24622030237581</v>
      </c>
      <c r="Y201" s="26"/>
      <c r="Z201" s="27" t="s">
        <v>27</v>
      </c>
      <c r="AA201" s="27">
        <v>950</v>
      </c>
      <c r="AB201" s="28">
        <v>7457</v>
      </c>
    </row>
    <row r="202" spans="1:28">
      <c r="A202" s="11">
        <v>97</v>
      </c>
      <c r="B202" s="12">
        <v>6232</v>
      </c>
      <c r="C202" s="12" t="s">
        <v>343</v>
      </c>
      <c r="D202" s="11">
        <v>594</v>
      </c>
      <c r="E202" s="11" t="s">
        <v>149</v>
      </c>
      <c r="F202" s="11" t="s">
        <v>40</v>
      </c>
      <c r="G202" s="11">
        <v>8.6</v>
      </c>
      <c r="H202" s="13">
        <v>5.321477</v>
      </c>
      <c r="I202" s="13">
        <v>6.637491</v>
      </c>
      <c r="J202" s="13">
        <v>1.38086338</v>
      </c>
      <c r="K202" s="13">
        <v>1.89274637999989</v>
      </c>
      <c r="L202" s="11">
        <v>855</v>
      </c>
      <c r="M202" s="16">
        <v>907</v>
      </c>
      <c r="N202" s="13">
        <v>62.2394970760234</v>
      </c>
      <c r="O202" s="13">
        <v>73.2</v>
      </c>
      <c r="P202" s="16">
        <v>729</v>
      </c>
      <c r="Q202" s="16">
        <v>686</v>
      </c>
      <c r="R202" s="11">
        <v>31</v>
      </c>
      <c r="S202" s="11">
        <v>28</v>
      </c>
      <c r="T202" s="11">
        <v>-3</v>
      </c>
      <c r="U202" s="11">
        <v>6</v>
      </c>
      <c r="V202" s="11">
        <v>49</v>
      </c>
      <c r="W202" s="11">
        <v>0</v>
      </c>
      <c r="X202" s="21">
        <v>-0.0589849108367627</v>
      </c>
      <c r="Y202" s="26" t="s">
        <v>83</v>
      </c>
      <c r="Z202" s="27" t="s">
        <v>41</v>
      </c>
      <c r="AA202" s="27">
        <v>750</v>
      </c>
      <c r="AB202" s="28">
        <v>2034</v>
      </c>
    </row>
    <row r="203" spans="1:28">
      <c r="A203" s="11">
        <v>201</v>
      </c>
      <c r="B203" s="12">
        <v>8338</v>
      </c>
      <c r="C203" s="12" t="s">
        <v>344</v>
      </c>
      <c r="D203" s="11">
        <v>730</v>
      </c>
      <c r="E203" s="11" t="s">
        <v>209</v>
      </c>
      <c r="F203" s="11" t="s">
        <v>36</v>
      </c>
      <c r="G203" s="11">
        <v>6.7</v>
      </c>
      <c r="H203" s="13">
        <v>5.55729</v>
      </c>
      <c r="I203" s="13">
        <v>5.880675</v>
      </c>
      <c r="J203" s="13">
        <v>1.39248173</v>
      </c>
      <c r="K203" s="13">
        <v>1.59751796999935</v>
      </c>
      <c r="L203" s="11">
        <v>753</v>
      </c>
      <c r="M203" s="16">
        <v>808</v>
      </c>
      <c r="N203" s="13">
        <v>73.8019920318725</v>
      </c>
      <c r="O203" s="13">
        <v>72.8</v>
      </c>
      <c r="P203" s="16">
        <v>546</v>
      </c>
      <c r="Q203" s="16">
        <v>573</v>
      </c>
      <c r="R203" s="11">
        <v>28</v>
      </c>
      <c r="S203" s="11">
        <v>24</v>
      </c>
      <c r="T203" s="11">
        <v>-4</v>
      </c>
      <c r="U203" s="11">
        <v>6</v>
      </c>
      <c r="V203" s="11">
        <v>-21</v>
      </c>
      <c r="W203" s="11">
        <v>0</v>
      </c>
      <c r="X203" s="21">
        <v>0.0494505494505494</v>
      </c>
      <c r="Y203" s="26"/>
      <c r="Z203" s="27" t="s">
        <v>31</v>
      </c>
      <c r="AA203" s="27">
        <v>850</v>
      </c>
      <c r="AB203" s="28">
        <v>4898</v>
      </c>
    </row>
    <row r="204" spans="1:28">
      <c r="A204" s="11">
        <v>202</v>
      </c>
      <c r="B204" s="12">
        <v>11372</v>
      </c>
      <c r="C204" s="12" t="s">
        <v>345</v>
      </c>
      <c r="D204" s="11">
        <v>341</v>
      </c>
      <c r="E204" s="11" t="s">
        <v>261</v>
      </c>
      <c r="F204" s="11" t="s">
        <v>74</v>
      </c>
      <c r="G204" s="11">
        <v>1.9</v>
      </c>
      <c r="H204" s="13">
        <v>9.851592</v>
      </c>
      <c r="I204" s="13">
        <v>9.370535</v>
      </c>
      <c r="J204" s="13">
        <v>1.98237254</v>
      </c>
      <c r="K204" s="13">
        <v>2.31328554</v>
      </c>
      <c r="L204" s="11">
        <v>620</v>
      </c>
      <c r="M204" s="16">
        <v>719</v>
      </c>
      <c r="N204" s="13">
        <v>158.89664516129</v>
      </c>
      <c r="O204" s="13">
        <v>130.3</v>
      </c>
      <c r="P204" s="16">
        <v>525</v>
      </c>
      <c r="Q204" s="16">
        <v>571</v>
      </c>
      <c r="R204" s="11">
        <v>30</v>
      </c>
      <c r="S204" s="11">
        <v>26</v>
      </c>
      <c r="T204" s="11">
        <v>-4</v>
      </c>
      <c r="U204" s="11">
        <v>8</v>
      </c>
      <c r="V204" s="11">
        <v>-38</v>
      </c>
      <c r="W204" s="11">
        <v>0</v>
      </c>
      <c r="X204" s="21">
        <v>0.0876190476190476</v>
      </c>
      <c r="Y204" s="26"/>
      <c r="Z204" s="27" t="s">
        <v>27</v>
      </c>
      <c r="AA204" s="27">
        <v>950</v>
      </c>
      <c r="AB204" s="28">
        <v>7457</v>
      </c>
    </row>
    <row r="205" spans="1:28">
      <c r="A205" s="11">
        <v>287</v>
      </c>
      <c r="B205" s="12">
        <v>12473</v>
      </c>
      <c r="C205" s="12" t="s">
        <v>346</v>
      </c>
      <c r="D205" s="11">
        <v>102934</v>
      </c>
      <c r="E205" s="11" t="s">
        <v>55</v>
      </c>
      <c r="F205" s="11" t="s">
        <v>36</v>
      </c>
      <c r="G205" s="11">
        <v>0.6</v>
      </c>
      <c r="H205" s="13">
        <v>3.427496</v>
      </c>
      <c r="I205" s="13">
        <v>2.809879</v>
      </c>
      <c r="J205" s="13">
        <v>0.71298644</v>
      </c>
      <c r="K205" s="13">
        <v>0.747418780000175</v>
      </c>
      <c r="L205" s="11">
        <v>640</v>
      </c>
      <c r="M205" s="16">
        <v>524</v>
      </c>
      <c r="N205" s="13">
        <v>53.554625</v>
      </c>
      <c r="O205" s="13">
        <v>53.6</v>
      </c>
      <c r="P205" s="16">
        <v>537</v>
      </c>
      <c r="Q205" s="16">
        <v>496</v>
      </c>
      <c r="R205" s="11">
        <v>29</v>
      </c>
      <c r="S205" s="11">
        <v>22</v>
      </c>
      <c r="T205" s="11">
        <v>-7</v>
      </c>
      <c r="U205" s="11">
        <v>12</v>
      </c>
      <c r="V205" s="11">
        <v>53</v>
      </c>
      <c r="W205" s="11">
        <v>0</v>
      </c>
      <c r="X205" s="21">
        <v>-0.0763500931098696</v>
      </c>
      <c r="Y205" s="26" t="s">
        <v>83</v>
      </c>
      <c r="Z205" s="27" t="s">
        <v>31</v>
      </c>
      <c r="AA205" s="27">
        <v>850</v>
      </c>
      <c r="AB205" s="28">
        <v>4725</v>
      </c>
    </row>
    <row r="206" spans="1:28">
      <c r="A206" s="11">
        <v>204</v>
      </c>
      <c r="B206" s="12">
        <v>11986</v>
      </c>
      <c r="C206" s="12" t="s">
        <v>347</v>
      </c>
      <c r="D206" s="11">
        <v>515</v>
      </c>
      <c r="E206" s="11" t="s">
        <v>189</v>
      </c>
      <c r="F206" s="11" t="s">
        <v>30</v>
      </c>
      <c r="G206" s="11">
        <v>1.2</v>
      </c>
      <c r="H206" s="13">
        <v>1.36003</v>
      </c>
      <c r="I206" s="13">
        <v>3.247864</v>
      </c>
      <c r="J206" s="13">
        <v>0.30401186</v>
      </c>
      <c r="K206" s="13">
        <v>0.904253750000955</v>
      </c>
      <c r="L206" s="11">
        <v>341</v>
      </c>
      <c r="M206" s="16">
        <v>683</v>
      </c>
      <c r="N206" s="13">
        <v>39.88357771261</v>
      </c>
      <c r="O206" s="13">
        <v>47.6</v>
      </c>
      <c r="P206" s="16">
        <v>304</v>
      </c>
      <c r="Q206" s="16">
        <v>570</v>
      </c>
      <c r="R206" s="11">
        <v>19</v>
      </c>
      <c r="S206" s="11">
        <v>22</v>
      </c>
      <c r="T206" s="11">
        <v>3</v>
      </c>
      <c r="U206" s="11">
        <v>8</v>
      </c>
      <c r="V206" s="11">
        <v>-258</v>
      </c>
      <c r="W206" s="11">
        <v>0</v>
      </c>
      <c r="X206" s="21">
        <v>0.875</v>
      </c>
      <c r="Y206" s="26"/>
      <c r="Z206" s="27" t="s">
        <v>49</v>
      </c>
      <c r="AA206" s="27">
        <v>800</v>
      </c>
      <c r="AB206" s="28">
        <v>3741</v>
      </c>
    </row>
    <row r="207" spans="1:28">
      <c r="A207" s="11">
        <v>210</v>
      </c>
      <c r="B207" s="12">
        <v>6472</v>
      </c>
      <c r="C207" s="12" t="s">
        <v>348</v>
      </c>
      <c r="D207" s="11">
        <v>104428</v>
      </c>
      <c r="E207" s="11" t="s">
        <v>349</v>
      </c>
      <c r="F207" s="11" t="s">
        <v>82</v>
      </c>
      <c r="G207" s="11">
        <v>8.5</v>
      </c>
      <c r="H207" s="13">
        <v>5.593793</v>
      </c>
      <c r="I207" s="13">
        <v>5.885192</v>
      </c>
      <c r="J207" s="13">
        <v>1.32042348</v>
      </c>
      <c r="K207" s="13">
        <v>1.73852280000097</v>
      </c>
      <c r="L207" s="11">
        <v>675</v>
      </c>
      <c r="M207" s="16">
        <v>724</v>
      </c>
      <c r="N207" s="13">
        <v>82.8710074074074</v>
      </c>
      <c r="O207" s="13">
        <v>81.3</v>
      </c>
      <c r="P207" s="16">
        <v>611</v>
      </c>
      <c r="Q207" s="16">
        <v>568</v>
      </c>
      <c r="R207" s="11">
        <v>29</v>
      </c>
      <c r="S207" s="11">
        <v>28</v>
      </c>
      <c r="T207" s="11">
        <v>-1</v>
      </c>
      <c r="U207" s="11">
        <v>6</v>
      </c>
      <c r="V207" s="11">
        <v>49</v>
      </c>
      <c r="W207" s="11">
        <v>36</v>
      </c>
      <c r="X207" s="21">
        <v>-0.0703764320785597</v>
      </c>
      <c r="Y207" s="26" t="s">
        <v>83</v>
      </c>
      <c r="Z207" s="27" t="s">
        <v>41</v>
      </c>
      <c r="AA207" s="27">
        <v>750</v>
      </c>
      <c r="AB207" s="28">
        <v>2789</v>
      </c>
    </row>
    <row r="208" spans="1:28">
      <c r="A208" s="11">
        <v>206</v>
      </c>
      <c r="B208" s="12">
        <v>5875</v>
      </c>
      <c r="C208" s="12" t="s">
        <v>350</v>
      </c>
      <c r="D208" s="11">
        <v>720</v>
      </c>
      <c r="E208" s="11" t="s">
        <v>273</v>
      </c>
      <c r="F208" s="11" t="s">
        <v>40</v>
      </c>
      <c r="G208" s="11">
        <v>2.8</v>
      </c>
      <c r="H208" s="13">
        <v>3.22958</v>
      </c>
      <c r="I208" s="13">
        <v>4.521244</v>
      </c>
      <c r="J208" s="13">
        <v>0.83089917</v>
      </c>
      <c r="K208" s="13">
        <v>1.3582513600007</v>
      </c>
      <c r="L208" s="11">
        <v>491</v>
      </c>
      <c r="M208" s="16">
        <v>724</v>
      </c>
      <c r="N208" s="13">
        <v>65.7755600814664</v>
      </c>
      <c r="O208" s="13">
        <v>62.4</v>
      </c>
      <c r="P208" s="16">
        <v>479</v>
      </c>
      <c r="Q208" s="16">
        <v>569</v>
      </c>
      <c r="R208" s="11">
        <v>30</v>
      </c>
      <c r="S208" s="11">
        <v>26</v>
      </c>
      <c r="T208" s="11">
        <v>-4</v>
      </c>
      <c r="U208" s="11">
        <v>6</v>
      </c>
      <c r="V208" s="11">
        <v>-84</v>
      </c>
      <c r="W208" s="11">
        <v>0</v>
      </c>
      <c r="X208" s="21">
        <v>0.187891440501044</v>
      </c>
      <c r="Y208" s="26"/>
      <c r="Z208" s="27" t="s">
        <v>41</v>
      </c>
      <c r="AA208" s="27">
        <v>750</v>
      </c>
      <c r="AB208" s="28">
        <v>2609</v>
      </c>
    </row>
    <row r="209" spans="1:28">
      <c r="A209" s="11">
        <v>229</v>
      </c>
      <c r="B209" s="12">
        <v>12463</v>
      </c>
      <c r="C209" s="12" t="s">
        <v>351</v>
      </c>
      <c r="D209" s="11">
        <v>582</v>
      </c>
      <c r="E209" s="11" t="s">
        <v>287</v>
      </c>
      <c r="F209" s="11" t="s">
        <v>36</v>
      </c>
      <c r="G209" s="11">
        <v>0.6</v>
      </c>
      <c r="H209" s="13">
        <v>7.890598</v>
      </c>
      <c r="I209" s="13">
        <v>7.633074</v>
      </c>
      <c r="J209" s="13">
        <v>1.45051658</v>
      </c>
      <c r="K209" s="13">
        <v>1.42241222999896</v>
      </c>
      <c r="L209" s="11">
        <v>664</v>
      </c>
      <c r="M209" s="16">
        <v>634</v>
      </c>
      <c r="N209" s="13">
        <v>118.834307228916</v>
      </c>
      <c r="O209" s="13">
        <v>120.4</v>
      </c>
      <c r="P209" s="16">
        <v>549</v>
      </c>
      <c r="Q209" s="16">
        <v>551</v>
      </c>
      <c r="R209" s="11">
        <v>28</v>
      </c>
      <c r="S209" s="11">
        <v>28</v>
      </c>
      <c r="T209" s="11">
        <v>0</v>
      </c>
      <c r="U209" s="11">
        <v>12</v>
      </c>
      <c r="V209" s="11">
        <v>10</v>
      </c>
      <c r="W209" s="11">
        <v>30</v>
      </c>
      <c r="X209" s="21">
        <v>0.00364298724954463</v>
      </c>
      <c r="Y209" s="26"/>
      <c r="Z209" s="27" t="s">
        <v>27</v>
      </c>
      <c r="AA209" s="27">
        <v>950</v>
      </c>
      <c r="AB209" s="28">
        <v>6386</v>
      </c>
    </row>
    <row r="210" spans="1:28">
      <c r="A210" s="11">
        <v>208</v>
      </c>
      <c r="B210" s="12">
        <v>11799</v>
      </c>
      <c r="C210" s="12" t="s">
        <v>352</v>
      </c>
      <c r="D210" s="11">
        <v>367</v>
      </c>
      <c r="E210" s="11" t="s">
        <v>117</v>
      </c>
      <c r="F210" s="11" t="s">
        <v>82</v>
      </c>
      <c r="G210" s="11">
        <v>0.7</v>
      </c>
      <c r="H210" s="13">
        <v>1.002428</v>
      </c>
      <c r="I210" s="13">
        <v>5.249348</v>
      </c>
      <c r="J210" s="13">
        <v>0.22756246</v>
      </c>
      <c r="K210" s="13">
        <v>1.48888871999823</v>
      </c>
      <c r="L210" s="11">
        <v>168</v>
      </c>
      <c r="M210" s="16">
        <v>772</v>
      </c>
      <c r="N210" s="13">
        <v>59.6683333333333</v>
      </c>
      <c r="O210" s="13">
        <v>68</v>
      </c>
      <c r="P210" s="16">
        <v>201</v>
      </c>
      <c r="Q210" s="16">
        <v>569</v>
      </c>
      <c r="R210" s="11">
        <v>10</v>
      </c>
      <c r="S210" s="11">
        <v>26</v>
      </c>
      <c r="T210" s="11">
        <v>16</v>
      </c>
      <c r="U210" s="11">
        <v>12</v>
      </c>
      <c r="V210" s="11">
        <v>-356</v>
      </c>
      <c r="W210" s="11">
        <v>0</v>
      </c>
      <c r="X210" s="21">
        <v>1.83084577114428</v>
      </c>
      <c r="Y210" s="26"/>
      <c r="Z210" s="27" t="s">
        <v>49</v>
      </c>
      <c r="AA210" s="27">
        <v>800</v>
      </c>
      <c r="AB210" s="28">
        <v>3272</v>
      </c>
    </row>
    <row r="211" spans="1:28">
      <c r="A211" s="11">
        <v>209</v>
      </c>
      <c r="B211" s="12">
        <v>11797</v>
      </c>
      <c r="C211" s="12" t="s">
        <v>353</v>
      </c>
      <c r="D211" s="11">
        <v>707</v>
      </c>
      <c r="E211" s="11" t="s">
        <v>250</v>
      </c>
      <c r="F211" s="11" t="s">
        <v>46</v>
      </c>
      <c r="G211" s="11">
        <v>1.6</v>
      </c>
      <c r="H211" s="13">
        <v>4.027834</v>
      </c>
      <c r="I211" s="13">
        <v>5.557001</v>
      </c>
      <c r="J211" s="13">
        <v>1.06707087</v>
      </c>
      <c r="K211" s="13">
        <v>1.74598509999754</v>
      </c>
      <c r="L211" s="11">
        <v>679</v>
      </c>
      <c r="M211" s="16">
        <v>773</v>
      </c>
      <c r="N211" s="13">
        <v>59.320088365243</v>
      </c>
      <c r="O211" s="13">
        <v>71.9</v>
      </c>
      <c r="P211" s="16">
        <v>520</v>
      </c>
      <c r="Q211" s="16">
        <v>569</v>
      </c>
      <c r="R211" s="11">
        <v>22</v>
      </c>
      <c r="S211" s="11">
        <v>21</v>
      </c>
      <c r="T211" s="11">
        <v>-1</v>
      </c>
      <c r="U211" s="11">
        <v>8</v>
      </c>
      <c r="V211" s="11">
        <v>-41</v>
      </c>
      <c r="W211" s="11">
        <v>0</v>
      </c>
      <c r="X211" s="21">
        <v>0.0942307692307692</v>
      </c>
      <c r="Y211" s="26"/>
      <c r="Z211" s="27" t="s">
        <v>31</v>
      </c>
      <c r="AA211" s="27">
        <v>850</v>
      </c>
      <c r="AB211" s="28">
        <v>4936</v>
      </c>
    </row>
    <row r="212" spans="1:28">
      <c r="A212" s="11">
        <v>107</v>
      </c>
      <c r="B212" s="12">
        <v>9749</v>
      </c>
      <c r="C212" s="12" t="s">
        <v>354</v>
      </c>
      <c r="D212" s="11">
        <v>740</v>
      </c>
      <c r="E212" s="11" t="s">
        <v>267</v>
      </c>
      <c r="F212" s="11" t="s">
        <v>46</v>
      </c>
      <c r="G212" s="11">
        <v>2.7</v>
      </c>
      <c r="H212" s="13">
        <v>6.065783</v>
      </c>
      <c r="I212" s="13">
        <v>5.439396</v>
      </c>
      <c r="J212" s="13">
        <v>1.89495175</v>
      </c>
      <c r="K212" s="13">
        <v>1.70588282999831</v>
      </c>
      <c r="L212" s="11">
        <v>928</v>
      </c>
      <c r="M212" s="16">
        <v>908</v>
      </c>
      <c r="N212" s="13">
        <v>65.3640409482759</v>
      </c>
      <c r="O212" s="13">
        <v>59.9</v>
      </c>
      <c r="P212" s="16">
        <v>713</v>
      </c>
      <c r="Q212" s="16">
        <v>669</v>
      </c>
      <c r="R212" s="11">
        <v>28</v>
      </c>
      <c r="S212" s="11">
        <v>24</v>
      </c>
      <c r="T212" s="11">
        <v>-4</v>
      </c>
      <c r="U212" s="11">
        <v>6</v>
      </c>
      <c r="V212" s="11">
        <v>50</v>
      </c>
      <c r="W212" s="11">
        <v>0</v>
      </c>
      <c r="X212" s="21">
        <v>-0.061711079943899</v>
      </c>
      <c r="Y212" s="26" t="s">
        <v>83</v>
      </c>
      <c r="Z212" s="27" t="s">
        <v>41</v>
      </c>
      <c r="AA212" s="27">
        <v>750</v>
      </c>
      <c r="AB212" s="28">
        <v>2162</v>
      </c>
    </row>
    <row r="213" spans="1:28">
      <c r="A213" s="11">
        <v>211</v>
      </c>
      <c r="B213" s="12">
        <v>9731</v>
      </c>
      <c r="C213" s="12" t="s">
        <v>355</v>
      </c>
      <c r="D213" s="11">
        <v>706</v>
      </c>
      <c r="E213" s="11" t="s">
        <v>153</v>
      </c>
      <c r="F213" s="11" t="s">
        <v>82</v>
      </c>
      <c r="G213" s="11">
        <v>4.9</v>
      </c>
      <c r="H213" s="13">
        <v>2.461211</v>
      </c>
      <c r="I213" s="13">
        <v>2.942053</v>
      </c>
      <c r="J213" s="13">
        <v>0.73046695</v>
      </c>
      <c r="K213" s="13">
        <v>0.812785000001313</v>
      </c>
      <c r="L213" s="11">
        <v>521</v>
      </c>
      <c r="M213" s="16">
        <v>526</v>
      </c>
      <c r="N213" s="13">
        <v>47.2401343570058</v>
      </c>
      <c r="O213" s="13">
        <v>55.9</v>
      </c>
      <c r="P213" s="16">
        <v>526</v>
      </c>
      <c r="Q213" s="16">
        <v>567</v>
      </c>
      <c r="R213" s="11">
        <v>28</v>
      </c>
      <c r="S213" s="11">
        <v>22</v>
      </c>
      <c r="T213" s="11">
        <v>-6</v>
      </c>
      <c r="U213" s="11">
        <v>6</v>
      </c>
      <c r="V213" s="11">
        <v>-35</v>
      </c>
      <c r="W213" s="11">
        <v>0</v>
      </c>
      <c r="X213" s="21">
        <v>0.0779467680608365</v>
      </c>
      <c r="Y213" s="26"/>
      <c r="Z213" s="27" t="s">
        <v>87</v>
      </c>
      <c r="AA213" s="27">
        <v>700</v>
      </c>
      <c r="AB213" s="28">
        <v>1997</v>
      </c>
    </row>
    <row r="214" spans="1:28">
      <c r="A214" s="11">
        <v>212</v>
      </c>
      <c r="B214" s="12">
        <v>4435</v>
      </c>
      <c r="C214" s="12" t="s">
        <v>356</v>
      </c>
      <c r="D214" s="11">
        <v>733</v>
      </c>
      <c r="E214" s="11" t="s">
        <v>357</v>
      </c>
      <c r="F214" s="11" t="s">
        <v>46</v>
      </c>
      <c r="G214" s="11">
        <v>19.6</v>
      </c>
      <c r="H214" s="13">
        <v>3.294012</v>
      </c>
      <c r="I214" s="13">
        <v>4.99611</v>
      </c>
      <c r="J214" s="13">
        <v>0.92773076</v>
      </c>
      <c r="K214" s="13">
        <v>1.52904974999954</v>
      </c>
      <c r="L214" s="11">
        <v>573</v>
      </c>
      <c r="M214" s="16">
        <v>762</v>
      </c>
      <c r="N214" s="13">
        <v>57.4871204188482</v>
      </c>
      <c r="O214" s="13">
        <v>65.6</v>
      </c>
      <c r="P214" s="16">
        <v>474</v>
      </c>
      <c r="Q214" s="16">
        <v>567</v>
      </c>
      <c r="R214" s="11">
        <v>29</v>
      </c>
      <c r="S214" s="11">
        <v>23</v>
      </c>
      <c r="T214" s="11">
        <v>-6</v>
      </c>
      <c r="U214" s="11">
        <v>6</v>
      </c>
      <c r="V214" s="11">
        <v>-87</v>
      </c>
      <c r="W214" s="11">
        <v>0</v>
      </c>
      <c r="X214" s="21">
        <v>0.19620253164557</v>
      </c>
      <c r="Y214" s="26"/>
      <c r="Z214" s="27" t="s">
        <v>41</v>
      </c>
      <c r="AA214" s="27">
        <v>750</v>
      </c>
      <c r="AB214" s="28">
        <v>2873</v>
      </c>
    </row>
    <row r="215" s="1" customFormat="1" spans="1:28">
      <c r="A215" s="11">
        <v>198</v>
      </c>
      <c r="B215" s="12">
        <v>12472</v>
      </c>
      <c r="C215" s="12" t="s">
        <v>358</v>
      </c>
      <c r="D215" s="11">
        <v>578</v>
      </c>
      <c r="E215" s="11" t="s">
        <v>33</v>
      </c>
      <c r="F215" s="11" t="s">
        <v>30</v>
      </c>
      <c r="G215" s="11">
        <v>0.6</v>
      </c>
      <c r="H215" s="13">
        <v>4.091244</v>
      </c>
      <c r="I215" s="13">
        <v>4.192505</v>
      </c>
      <c r="J215" s="13">
        <v>1.24447561</v>
      </c>
      <c r="K215" s="13">
        <v>1.34504409000014</v>
      </c>
      <c r="L215" s="11">
        <v>730</v>
      </c>
      <c r="M215" s="16">
        <v>677</v>
      </c>
      <c r="N215" s="13">
        <v>56.0444383561644</v>
      </c>
      <c r="O215" s="13">
        <v>61.9</v>
      </c>
      <c r="P215" s="16">
        <v>577</v>
      </c>
      <c r="Q215" s="16">
        <v>578</v>
      </c>
      <c r="R215" s="11">
        <v>28</v>
      </c>
      <c r="S215" s="11">
        <v>20</v>
      </c>
      <c r="T215" s="11">
        <v>-8</v>
      </c>
      <c r="U215" s="11">
        <v>12</v>
      </c>
      <c r="V215" s="11">
        <v>11</v>
      </c>
      <c r="W215" s="11">
        <v>0</v>
      </c>
      <c r="X215" s="21">
        <v>0.00173310225303293</v>
      </c>
      <c r="Y215" s="26" t="s">
        <v>83</v>
      </c>
      <c r="Z215" s="27" t="s">
        <v>31</v>
      </c>
      <c r="AA215" s="27">
        <v>850</v>
      </c>
      <c r="AB215" s="28">
        <v>4574</v>
      </c>
    </row>
    <row r="216" spans="1:28">
      <c r="A216" s="11">
        <v>158</v>
      </c>
      <c r="B216" s="12">
        <v>11458</v>
      </c>
      <c r="C216" s="12" t="s">
        <v>359</v>
      </c>
      <c r="D216" s="11">
        <v>385</v>
      </c>
      <c r="E216" s="11" t="s">
        <v>120</v>
      </c>
      <c r="F216" s="11" t="s">
        <v>71</v>
      </c>
      <c r="G216" s="11">
        <v>1.8</v>
      </c>
      <c r="H216" s="13">
        <v>5.13553</v>
      </c>
      <c r="I216" s="13">
        <v>6.397474</v>
      </c>
      <c r="J216" s="13">
        <v>1.00704012</v>
      </c>
      <c r="K216" s="13">
        <v>1.52516314999702</v>
      </c>
      <c r="L216" s="11">
        <v>822</v>
      </c>
      <c r="M216" s="16">
        <v>833</v>
      </c>
      <c r="N216" s="13">
        <v>62.4760340632603</v>
      </c>
      <c r="O216" s="13">
        <v>76.8</v>
      </c>
      <c r="P216" s="16">
        <v>648</v>
      </c>
      <c r="Q216" s="16">
        <v>624</v>
      </c>
      <c r="R216" s="11">
        <v>29</v>
      </c>
      <c r="S216" s="11">
        <v>26</v>
      </c>
      <c r="T216" s="11">
        <v>-3</v>
      </c>
      <c r="U216" s="11">
        <v>8</v>
      </c>
      <c r="V216" s="11">
        <v>32</v>
      </c>
      <c r="W216" s="11">
        <v>0</v>
      </c>
      <c r="X216" s="21">
        <v>-0.037037037037037</v>
      </c>
      <c r="Y216" s="26" t="s">
        <v>83</v>
      </c>
      <c r="Z216" s="27" t="s">
        <v>31</v>
      </c>
      <c r="AA216" s="27">
        <v>850</v>
      </c>
      <c r="AB216" s="28">
        <v>4263</v>
      </c>
    </row>
    <row r="217" spans="1:28">
      <c r="A217" s="11">
        <v>30</v>
      </c>
      <c r="B217" s="12">
        <v>6830</v>
      </c>
      <c r="C217" s="12" t="s">
        <v>360</v>
      </c>
      <c r="D217" s="11">
        <v>379</v>
      </c>
      <c r="E217" s="11" t="s">
        <v>91</v>
      </c>
      <c r="F217" s="11" t="s">
        <v>36</v>
      </c>
      <c r="G217" s="11">
        <v>8.2</v>
      </c>
      <c r="H217" s="13">
        <v>7.449957</v>
      </c>
      <c r="I217" s="13">
        <v>8.601701</v>
      </c>
      <c r="J217" s="13">
        <v>1.73263631</v>
      </c>
      <c r="K217" s="13">
        <v>2.29359910999944</v>
      </c>
      <c r="L217" s="11">
        <v>1014</v>
      </c>
      <c r="M217" s="16">
        <v>1011</v>
      </c>
      <c r="N217" s="13">
        <v>73.470976331361</v>
      </c>
      <c r="O217" s="13">
        <v>85.1</v>
      </c>
      <c r="P217" s="16">
        <v>831</v>
      </c>
      <c r="Q217" s="16">
        <v>785</v>
      </c>
      <c r="R217" s="11">
        <v>27</v>
      </c>
      <c r="S217" s="11">
        <v>25</v>
      </c>
      <c r="T217" s="11">
        <v>-2</v>
      </c>
      <c r="U217" s="11">
        <v>6</v>
      </c>
      <c r="V217" s="11">
        <v>52</v>
      </c>
      <c r="W217" s="11">
        <v>0</v>
      </c>
      <c r="X217" s="21">
        <v>-0.0553549939831528</v>
      </c>
      <c r="Y217" s="26" t="s">
        <v>83</v>
      </c>
      <c r="Z217" s="27" t="s">
        <v>49</v>
      </c>
      <c r="AA217" s="27">
        <v>800</v>
      </c>
      <c r="AB217" s="28">
        <v>3800</v>
      </c>
    </row>
    <row r="218" spans="1:28">
      <c r="A218" s="11">
        <v>216</v>
      </c>
      <c r="B218" s="12">
        <v>4325</v>
      </c>
      <c r="C218" s="12" t="s">
        <v>361</v>
      </c>
      <c r="D218" s="11">
        <v>730</v>
      </c>
      <c r="E218" s="11" t="s">
        <v>209</v>
      </c>
      <c r="F218" s="11" t="s">
        <v>36</v>
      </c>
      <c r="G218" s="11">
        <v>7.8</v>
      </c>
      <c r="H218" s="13">
        <v>4.375503</v>
      </c>
      <c r="I218" s="13">
        <v>6.425338</v>
      </c>
      <c r="J218" s="13">
        <v>1.10726397</v>
      </c>
      <c r="K218" s="13">
        <v>1.8390494600003</v>
      </c>
      <c r="L218" s="11">
        <v>606</v>
      </c>
      <c r="M218" s="16">
        <v>819</v>
      </c>
      <c r="N218" s="13">
        <v>72.2030198019802</v>
      </c>
      <c r="O218" s="13">
        <v>78.5</v>
      </c>
      <c r="P218" s="16">
        <v>486</v>
      </c>
      <c r="Q218" s="16">
        <v>565</v>
      </c>
      <c r="R218" s="11">
        <v>28</v>
      </c>
      <c r="S218" s="11">
        <v>27</v>
      </c>
      <c r="T218" s="11">
        <v>-1</v>
      </c>
      <c r="U218" s="11">
        <v>6</v>
      </c>
      <c r="V218" s="11">
        <v>-73</v>
      </c>
      <c r="W218" s="11">
        <v>0</v>
      </c>
      <c r="X218" s="21">
        <v>0.162551440329218</v>
      </c>
      <c r="Y218" s="26"/>
      <c r="Z218" s="27" t="s">
        <v>31</v>
      </c>
      <c r="AA218" s="27">
        <v>850</v>
      </c>
      <c r="AB218" s="28">
        <v>4898</v>
      </c>
    </row>
    <row r="219" spans="1:28">
      <c r="A219" s="11">
        <v>37</v>
      </c>
      <c r="B219" s="12">
        <v>5641</v>
      </c>
      <c r="C219" s="12" t="s">
        <v>362</v>
      </c>
      <c r="D219" s="11">
        <v>581</v>
      </c>
      <c r="E219" s="11" t="s">
        <v>59</v>
      </c>
      <c r="F219" s="11" t="s">
        <v>36</v>
      </c>
      <c r="G219" s="11">
        <v>9</v>
      </c>
      <c r="H219" s="13">
        <v>6.961353</v>
      </c>
      <c r="I219" s="13">
        <v>7.21001</v>
      </c>
      <c r="J219" s="13">
        <v>1.92203859</v>
      </c>
      <c r="K219" s="13">
        <v>2.32843037999937</v>
      </c>
      <c r="L219" s="11">
        <v>1376</v>
      </c>
      <c r="M219" s="16">
        <v>1300</v>
      </c>
      <c r="N219" s="13">
        <v>50.5912281976744</v>
      </c>
      <c r="O219" s="13">
        <v>55.5</v>
      </c>
      <c r="P219" s="16">
        <v>820</v>
      </c>
      <c r="Q219" s="16">
        <v>774</v>
      </c>
      <c r="R219" s="11">
        <v>30</v>
      </c>
      <c r="S219" s="11">
        <v>26</v>
      </c>
      <c r="T219" s="11">
        <v>-4</v>
      </c>
      <c r="U219" s="11">
        <v>6</v>
      </c>
      <c r="V219" s="11">
        <v>52</v>
      </c>
      <c r="W219" s="11">
        <v>0</v>
      </c>
      <c r="X219" s="21">
        <v>-0.0560975609756098</v>
      </c>
      <c r="Y219" s="26" t="s">
        <v>83</v>
      </c>
      <c r="Z219" s="27" t="s">
        <v>37</v>
      </c>
      <c r="AA219" s="27">
        <v>900</v>
      </c>
      <c r="AB219" s="28">
        <v>5895</v>
      </c>
    </row>
    <row r="220" spans="1:28">
      <c r="A220" s="11">
        <v>160</v>
      </c>
      <c r="B220" s="12">
        <v>4540</v>
      </c>
      <c r="C220" s="12" t="s">
        <v>363</v>
      </c>
      <c r="D220" s="11">
        <v>754</v>
      </c>
      <c r="E220" s="11" t="s">
        <v>339</v>
      </c>
      <c r="F220" s="11" t="s">
        <v>82</v>
      </c>
      <c r="G220" s="11">
        <v>9.6</v>
      </c>
      <c r="H220" s="13">
        <v>5.605349</v>
      </c>
      <c r="I220" s="13">
        <v>6.595889</v>
      </c>
      <c r="J220" s="13">
        <v>1.41307389</v>
      </c>
      <c r="K220" s="13">
        <v>1.67491352000207</v>
      </c>
      <c r="L220" s="11">
        <v>818</v>
      </c>
      <c r="M220" s="16">
        <v>840</v>
      </c>
      <c r="N220" s="13">
        <v>68.5250488997555</v>
      </c>
      <c r="O220" s="13">
        <v>78.5</v>
      </c>
      <c r="P220" s="16">
        <v>669</v>
      </c>
      <c r="Q220" s="16">
        <v>622</v>
      </c>
      <c r="R220" s="11">
        <v>29</v>
      </c>
      <c r="S220" s="11">
        <v>29</v>
      </c>
      <c r="T220" s="11">
        <v>0</v>
      </c>
      <c r="U220" s="11">
        <v>6</v>
      </c>
      <c r="V220" s="11">
        <v>53</v>
      </c>
      <c r="W220" s="11">
        <v>36</v>
      </c>
      <c r="X220" s="21">
        <v>-0.070254110612855</v>
      </c>
      <c r="Y220" s="26"/>
      <c r="Z220" s="27" t="s">
        <v>49</v>
      </c>
      <c r="AA220" s="27">
        <v>800</v>
      </c>
      <c r="AB220" s="28">
        <v>3511</v>
      </c>
    </row>
    <row r="221" spans="1:28">
      <c r="A221" s="11">
        <v>137</v>
      </c>
      <c r="B221" s="12">
        <v>4444</v>
      </c>
      <c r="C221" s="12" t="s">
        <v>364</v>
      </c>
      <c r="D221" s="11">
        <v>582</v>
      </c>
      <c r="E221" s="11" t="s">
        <v>287</v>
      </c>
      <c r="F221" s="11" t="s">
        <v>36</v>
      </c>
      <c r="G221" s="11">
        <v>4.7</v>
      </c>
      <c r="H221" s="13">
        <v>17.781838</v>
      </c>
      <c r="I221" s="13">
        <v>17.383351</v>
      </c>
      <c r="J221" s="13">
        <v>2.90481857</v>
      </c>
      <c r="K221" s="13">
        <v>2.355276950001</v>
      </c>
      <c r="L221" s="11">
        <v>878</v>
      </c>
      <c r="M221" s="16">
        <v>809</v>
      </c>
      <c r="N221" s="13">
        <v>202.526628701595</v>
      </c>
      <c r="O221" s="13">
        <v>214.9</v>
      </c>
      <c r="P221" s="16">
        <v>686</v>
      </c>
      <c r="Q221" s="16">
        <v>638</v>
      </c>
      <c r="R221" s="11">
        <v>30</v>
      </c>
      <c r="S221" s="11">
        <v>28</v>
      </c>
      <c r="T221" s="11">
        <v>-2</v>
      </c>
      <c r="U221" s="11">
        <v>6</v>
      </c>
      <c r="V221" s="11">
        <v>54</v>
      </c>
      <c r="W221" s="11">
        <v>36</v>
      </c>
      <c r="X221" s="21">
        <v>-0.0699708454810496</v>
      </c>
      <c r="Y221" s="26" t="s">
        <v>83</v>
      </c>
      <c r="Z221" s="27" t="s">
        <v>27</v>
      </c>
      <c r="AA221" s="27">
        <v>950</v>
      </c>
      <c r="AB221" s="28">
        <v>6386</v>
      </c>
    </row>
    <row r="222" spans="1:28">
      <c r="A222" s="11">
        <v>220</v>
      </c>
      <c r="B222" s="12">
        <v>10218</v>
      </c>
      <c r="C222" s="12" t="s">
        <v>365</v>
      </c>
      <c r="D222" s="11">
        <v>104838</v>
      </c>
      <c r="E222" s="11" t="s">
        <v>366</v>
      </c>
      <c r="F222" s="11" t="s">
        <v>82</v>
      </c>
      <c r="G222" s="11">
        <v>4.3</v>
      </c>
      <c r="H222" s="13">
        <v>2.611356</v>
      </c>
      <c r="I222" s="13">
        <v>3.575145</v>
      </c>
      <c r="J222" s="13">
        <v>0.56240626</v>
      </c>
      <c r="K222" s="13">
        <v>0.900481039999424</v>
      </c>
      <c r="L222" s="11">
        <v>532</v>
      </c>
      <c r="M222" s="16">
        <v>619</v>
      </c>
      <c r="N222" s="13">
        <v>49.0856390977444</v>
      </c>
      <c r="O222" s="13">
        <v>57.8</v>
      </c>
      <c r="P222" s="16">
        <v>511</v>
      </c>
      <c r="Q222" s="16">
        <v>564</v>
      </c>
      <c r="R222" s="11">
        <v>28</v>
      </c>
      <c r="S222" s="11">
        <v>24</v>
      </c>
      <c r="T222" s="11">
        <v>-4</v>
      </c>
      <c r="U222" s="11">
        <v>6</v>
      </c>
      <c r="V222" s="11">
        <v>-47</v>
      </c>
      <c r="W222" s="11">
        <v>0</v>
      </c>
      <c r="X222" s="21">
        <v>0.103718199608611</v>
      </c>
      <c r="Y222" s="26"/>
      <c r="Z222" s="27" t="s">
        <v>41</v>
      </c>
      <c r="AA222" s="27">
        <v>750</v>
      </c>
      <c r="AB222" s="28">
        <v>2694</v>
      </c>
    </row>
    <row r="223" spans="1:28">
      <c r="A223" s="11">
        <v>221</v>
      </c>
      <c r="B223" s="12">
        <v>12510</v>
      </c>
      <c r="C223" s="12" t="s">
        <v>367</v>
      </c>
      <c r="D223" s="11">
        <v>744</v>
      </c>
      <c r="E223" s="11" t="s">
        <v>312</v>
      </c>
      <c r="F223" s="11" t="s">
        <v>30</v>
      </c>
      <c r="G223" s="11">
        <v>0.6</v>
      </c>
      <c r="H223" s="13">
        <v>2.745225</v>
      </c>
      <c r="I223" s="13">
        <v>4.062969</v>
      </c>
      <c r="J223" s="13">
        <v>0.51941138</v>
      </c>
      <c r="K223" s="13">
        <v>1.10192453000083</v>
      </c>
      <c r="L223" s="11">
        <v>541</v>
      </c>
      <c r="M223" s="16">
        <v>676</v>
      </c>
      <c r="N223" s="13">
        <v>50.7435304990758</v>
      </c>
      <c r="O223" s="13">
        <v>60.1</v>
      </c>
      <c r="P223" s="16">
        <v>466</v>
      </c>
      <c r="Q223" s="16">
        <v>560</v>
      </c>
      <c r="R223" s="11">
        <v>29</v>
      </c>
      <c r="S223" s="11">
        <v>29</v>
      </c>
      <c r="T223" s="11">
        <v>0</v>
      </c>
      <c r="U223" s="11">
        <v>12</v>
      </c>
      <c r="V223" s="11">
        <v>-82</v>
      </c>
      <c r="W223" s="11">
        <v>0</v>
      </c>
      <c r="X223" s="21">
        <v>0.201716738197425</v>
      </c>
      <c r="Y223" s="26"/>
      <c r="Z223" s="27" t="s">
        <v>49</v>
      </c>
      <c r="AA223" s="27">
        <v>800</v>
      </c>
      <c r="AB223" s="28">
        <v>3747</v>
      </c>
    </row>
    <row r="224" s="1" customFormat="1" spans="1:28">
      <c r="A224" s="11">
        <v>222</v>
      </c>
      <c r="B224" s="12">
        <v>11241</v>
      </c>
      <c r="C224" s="12" t="s">
        <v>368</v>
      </c>
      <c r="D224" s="11">
        <v>104838</v>
      </c>
      <c r="E224" s="11" t="s">
        <v>366</v>
      </c>
      <c r="F224" s="11" t="s">
        <v>82</v>
      </c>
      <c r="G224" s="11">
        <v>2.3</v>
      </c>
      <c r="H224" s="13">
        <v>2.816021</v>
      </c>
      <c r="I224" s="13">
        <v>3.862006</v>
      </c>
      <c r="J224" s="13">
        <v>0.67239058</v>
      </c>
      <c r="K224" s="13">
        <v>1.0738735799998</v>
      </c>
      <c r="L224" s="11">
        <v>544</v>
      </c>
      <c r="M224" s="16">
        <v>601</v>
      </c>
      <c r="N224" s="13">
        <v>51.7650919117647</v>
      </c>
      <c r="O224" s="13">
        <v>64.3</v>
      </c>
      <c r="P224" s="16">
        <v>497</v>
      </c>
      <c r="Q224" s="16">
        <v>560</v>
      </c>
      <c r="R224" s="11">
        <v>27</v>
      </c>
      <c r="S224" s="11">
        <v>24</v>
      </c>
      <c r="T224" s="11">
        <v>-3</v>
      </c>
      <c r="U224" s="11">
        <v>6</v>
      </c>
      <c r="V224" s="11">
        <v>-57</v>
      </c>
      <c r="W224" s="11">
        <v>0</v>
      </c>
      <c r="X224" s="21">
        <v>0.126760563380282</v>
      </c>
      <c r="Y224" s="26" t="s">
        <v>369</v>
      </c>
      <c r="Z224" s="27" t="s">
        <v>41</v>
      </c>
      <c r="AA224" s="27">
        <v>750</v>
      </c>
      <c r="AB224" s="28">
        <v>2694</v>
      </c>
    </row>
    <row r="225" s="1" customFormat="1" spans="1:28">
      <c r="A225" s="11">
        <v>431</v>
      </c>
      <c r="B225" s="12">
        <v>12518</v>
      </c>
      <c r="C225" s="12" t="s">
        <v>370</v>
      </c>
      <c r="D225" s="11">
        <v>307</v>
      </c>
      <c r="E225" s="11" t="s">
        <v>25</v>
      </c>
      <c r="F225" s="11" t="s">
        <v>26</v>
      </c>
      <c r="G225" s="11">
        <v>0.6</v>
      </c>
      <c r="H225" s="13">
        <v>0.118611</v>
      </c>
      <c r="I225" s="13">
        <v>0.169674</v>
      </c>
      <c r="J225" s="13">
        <v>0.02629738</v>
      </c>
      <c r="K225" s="13">
        <v>0.0608969999999986</v>
      </c>
      <c r="L225" s="11">
        <v>42</v>
      </c>
      <c r="M225" s="16">
        <v>35</v>
      </c>
      <c r="N225" s="13">
        <v>28.2407142857143</v>
      </c>
      <c r="O225" s="13">
        <v>48.5</v>
      </c>
      <c r="P225" s="16">
        <v>47</v>
      </c>
      <c r="Q225" s="16">
        <v>48</v>
      </c>
      <c r="R225" s="11">
        <v>20</v>
      </c>
      <c r="S225" s="11">
        <v>15</v>
      </c>
      <c r="T225" s="11">
        <v>-5</v>
      </c>
      <c r="U225" s="11">
        <v>12</v>
      </c>
      <c r="V225" s="11">
        <v>11</v>
      </c>
      <c r="W225" s="11">
        <v>0</v>
      </c>
      <c r="X225" s="21">
        <v>0.0212765957446809</v>
      </c>
      <c r="Y225" s="26" t="s">
        <v>109</v>
      </c>
      <c r="Z225" s="27" t="s">
        <v>27</v>
      </c>
      <c r="AA225" s="27">
        <v>950</v>
      </c>
      <c r="AB225" s="28">
        <v>12809</v>
      </c>
    </row>
    <row r="226" s="1" customFormat="1" spans="1:28">
      <c r="A226" s="11">
        <v>224</v>
      </c>
      <c r="B226" s="12">
        <v>11178</v>
      </c>
      <c r="C226" s="12" t="s">
        <v>371</v>
      </c>
      <c r="D226" s="11">
        <v>753</v>
      </c>
      <c r="E226" s="11" t="s">
        <v>372</v>
      </c>
      <c r="F226" s="11" t="s">
        <v>46</v>
      </c>
      <c r="G226" s="11">
        <v>2.5</v>
      </c>
      <c r="H226" s="13">
        <v>3.482363</v>
      </c>
      <c r="I226" s="13">
        <v>4.327028</v>
      </c>
      <c r="J226" s="13">
        <v>1.04951668</v>
      </c>
      <c r="K226" s="13">
        <v>1.3717738699995</v>
      </c>
      <c r="L226" s="11">
        <v>746</v>
      </c>
      <c r="M226" s="16">
        <v>731</v>
      </c>
      <c r="N226" s="13">
        <v>46.6804691689008</v>
      </c>
      <c r="O226" s="13">
        <v>59.2</v>
      </c>
      <c r="P226" s="16">
        <v>536</v>
      </c>
      <c r="Q226" s="16">
        <v>557</v>
      </c>
      <c r="R226" s="11">
        <v>29</v>
      </c>
      <c r="S226" s="11">
        <v>23</v>
      </c>
      <c r="T226" s="11">
        <v>-6</v>
      </c>
      <c r="U226" s="11">
        <v>6</v>
      </c>
      <c r="V226" s="11">
        <v>-15</v>
      </c>
      <c r="W226" s="11">
        <v>0</v>
      </c>
      <c r="X226" s="21">
        <v>0.0391791044776119</v>
      </c>
      <c r="Y226" s="26"/>
      <c r="Z226" s="27" t="s">
        <v>87</v>
      </c>
      <c r="AA226" s="27">
        <v>700</v>
      </c>
      <c r="AB226" s="28">
        <v>1449</v>
      </c>
    </row>
    <row r="227" s="1" customFormat="1" spans="1:28">
      <c r="A227" s="11">
        <v>46</v>
      </c>
      <c r="B227" s="12">
        <v>12190</v>
      </c>
      <c r="C227" s="12" t="s">
        <v>373</v>
      </c>
      <c r="D227" s="11">
        <v>585</v>
      </c>
      <c r="E227" s="11" t="s">
        <v>65</v>
      </c>
      <c r="F227" s="11" t="s">
        <v>36</v>
      </c>
      <c r="G227" s="11">
        <v>0.9</v>
      </c>
      <c r="H227" s="13">
        <v>6.277582</v>
      </c>
      <c r="I227" s="13">
        <v>7.45383</v>
      </c>
      <c r="J227" s="13">
        <v>1.67493452</v>
      </c>
      <c r="K227" s="13">
        <v>2.06334519000366</v>
      </c>
      <c r="L227" s="11">
        <v>1098</v>
      </c>
      <c r="M227" s="16">
        <v>1234</v>
      </c>
      <c r="N227" s="13">
        <v>57.1728779599271</v>
      </c>
      <c r="O227" s="13">
        <v>60.4</v>
      </c>
      <c r="P227" s="16">
        <v>753</v>
      </c>
      <c r="Q227" s="16">
        <v>750</v>
      </c>
      <c r="R227" s="11">
        <v>29</v>
      </c>
      <c r="S227" s="11">
        <v>23</v>
      </c>
      <c r="T227" s="11">
        <v>-6</v>
      </c>
      <c r="U227" s="11">
        <v>12</v>
      </c>
      <c r="V227" s="11">
        <v>15</v>
      </c>
      <c r="W227" s="11">
        <v>0</v>
      </c>
      <c r="X227" s="21">
        <v>-0.00398406374501992</v>
      </c>
      <c r="Y227" s="26" t="s">
        <v>83</v>
      </c>
      <c r="Z227" s="27" t="s">
        <v>37</v>
      </c>
      <c r="AA227" s="27">
        <v>900</v>
      </c>
      <c r="AB227" s="28">
        <v>5372</v>
      </c>
    </row>
    <row r="228" s="1" customFormat="1" spans="1:28">
      <c r="A228" s="11">
        <v>195</v>
      </c>
      <c r="B228" s="12">
        <v>11231</v>
      </c>
      <c r="C228" s="12" t="s">
        <v>374</v>
      </c>
      <c r="D228" s="11">
        <v>359</v>
      </c>
      <c r="E228" s="11" t="s">
        <v>165</v>
      </c>
      <c r="F228" s="11" t="s">
        <v>36</v>
      </c>
      <c r="G228" s="11">
        <v>2.4</v>
      </c>
      <c r="H228" s="13">
        <v>3.827276</v>
      </c>
      <c r="I228" s="13">
        <v>4.668618</v>
      </c>
      <c r="J228" s="13">
        <v>1.09977216</v>
      </c>
      <c r="K228" s="13">
        <v>1.34947592999994</v>
      </c>
      <c r="L228" s="11">
        <v>785</v>
      </c>
      <c r="M228" s="16">
        <v>684</v>
      </c>
      <c r="N228" s="13">
        <v>48.7551082802548</v>
      </c>
      <c r="O228" s="13">
        <v>68.3</v>
      </c>
      <c r="P228" s="16">
        <v>636</v>
      </c>
      <c r="Q228" s="16">
        <v>587</v>
      </c>
      <c r="R228" s="11">
        <v>30</v>
      </c>
      <c r="S228" s="11">
        <v>25</v>
      </c>
      <c r="T228" s="11">
        <v>-5</v>
      </c>
      <c r="U228" s="11">
        <v>6</v>
      </c>
      <c r="V228" s="11">
        <v>55</v>
      </c>
      <c r="W228" s="11">
        <v>0</v>
      </c>
      <c r="X228" s="21">
        <v>-0.0770440251572327</v>
      </c>
      <c r="Y228" s="26" t="s">
        <v>83</v>
      </c>
      <c r="Z228" s="27" t="s">
        <v>49</v>
      </c>
      <c r="AA228" s="27">
        <v>800</v>
      </c>
      <c r="AB228" s="28">
        <v>3771</v>
      </c>
    </row>
    <row r="229" s="1" customFormat="1" spans="1:28">
      <c r="A229" s="11">
        <v>227</v>
      </c>
      <c r="B229" s="12">
        <v>11394</v>
      </c>
      <c r="C229" s="12" t="s">
        <v>375</v>
      </c>
      <c r="D229" s="11">
        <v>339</v>
      </c>
      <c r="E229" s="11" t="s">
        <v>296</v>
      </c>
      <c r="F229" s="11" t="s">
        <v>36</v>
      </c>
      <c r="G229" s="11">
        <v>1.9</v>
      </c>
      <c r="H229" s="13">
        <v>3.483768</v>
      </c>
      <c r="I229" s="13">
        <v>4.4372</v>
      </c>
      <c r="J229" s="13">
        <v>0.9079461</v>
      </c>
      <c r="K229" s="13">
        <v>1.42179650000194</v>
      </c>
      <c r="L229" s="11">
        <v>532</v>
      </c>
      <c r="M229" s="16">
        <v>611</v>
      </c>
      <c r="N229" s="13">
        <v>65.4843609022556</v>
      </c>
      <c r="O229" s="13">
        <v>72.6</v>
      </c>
      <c r="P229" s="16">
        <v>517</v>
      </c>
      <c r="Q229" s="16">
        <v>553</v>
      </c>
      <c r="R229" s="11">
        <v>24</v>
      </c>
      <c r="S229" s="11">
        <v>23</v>
      </c>
      <c r="T229" s="11">
        <v>-1</v>
      </c>
      <c r="U229" s="11">
        <v>8</v>
      </c>
      <c r="V229" s="11">
        <v>-28</v>
      </c>
      <c r="W229" s="11">
        <v>0</v>
      </c>
      <c r="X229" s="21">
        <v>0.0696324951644101</v>
      </c>
      <c r="Y229" s="26"/>
      <c r="Z229" s="27" t="s">
        <v>41</v>
      </c>
      <c r="AA229" s="27">
        <v>750</v>
      </c>
      <c r="AB229" s="28">
        <v>2307</v>
      </c>
    </row>
    <row r="230" s="1" customFormat="1" spans="1:28">
      <c r="A230" s="11">
        <v>228</v>
      </c>
      <c r="B230" s="12">
        <v>11639</v>
      </c>
      <c r="C230" s="12" t="s">
        <v>376</v>
      </c>
      <c r="D230" s="11">
        <v>349</v>
      </c>
      <c r="E230" s="11" t="s">
        <v>112</v>
      </c>
      <c r="F230" s="11" t="s">
        <v>36</v>
      </c>
      <c r="G230" s="11">
        <v>1.7</v>
      </c>
      <c r="H230" s="13">
        <v>3.519576</v>
      </c>
      <c r="I230" s="13">
        <v>6.054685</v>
      </c>
      <c r="J230" s="13">
        <v>1.12286659</v>
      </c>
      <c r="K230" s="13">
        <v>1.94643577999814</v>
      </c>
      <c r="L230" s="11">
        <v>526</v>
      </c>
      <c r="M230" s="16">
        <v>714</v>
      </c>
      <c r="N230" s="13">
        <v>66.9120912547529</v>
      </c>
      <c r="O230" s="13">
        <v>84.8</v>
      </c>
      <c r="P230" s="16">
        <v>440</v>
      </c>
      <c r="Q230" s="16">
        <v>552</v>
      </c>
      <c r="R230" s="11">
        <v>26</v>
      </c>
      <c r="S230" s="11">
        <v>29</v>
      </c>
      <c r="T230" s="11">
        <v>3</v>
      </c>
      <c r="U230" s="11">
        <v>8</v>
      </c>
      <c r="V230" s="11">
        <v>-104</v>
      </c>
      <c r="W230" s="11">
        <v>0</v>
      </c>
      <c r="X230" s="21">
        <v>0.254545454545455</v>
      </c>
      <c r="Y230" s="26"/>
      <c r="Z230" s="27" t="s">
        <v>41</v>
      </c>
      <c r="AA230" s="27">
        <v>750</v>
      </c>
      <c r="AB230" s="28">
        <v>2589</v>
      </c>
    </row>
    <row r="231" s="1" customFormat="1" spans="1:28">
      <c r="A231" s="11">
        <v>207</v>
      </c>
      <c r="B231" s="12">
        <v>5407</v>
      </c>
      <c r="C231" s="12" t="s">
        <v>377</v>
      </c>
      <c r="D231" s="11">
        <v>399</v>
      </c>
      <c r="E231" s="11" t="s">
        <v>277</v>
      </c>
      <c r="F231" s="11" t="s">
        <v>46</v>
      </c>
      <c r="G231" s="11">
        <v>0.5</v>
      </c>
      <c r="H231" s="13">
        <v>7.253077</v>
      </c>
      <c r="I231" s="13">
        <v>10.819558</v>
      </c>
      <c r="J231" s="13">
        <v>2.27041279</v>
      </c>
      <c r="K231" s="13">
        <v>2.91134873000169</v>
      </c>
      <c r="L231" s="11">
        <v>717</v>
      </c>
      <c r="M231" s="16">
        <v>686</v>
      </c>
      <c r="N231" s="13">
        <v>101.158675034868</v>
      </c>
      <c r="O231" s="13">
        <v>157.7</v>
      </c>
      <c r="P231" s="16">
        <v>573</v>
      </c>
      <c r="Q231" s="16">
        <v>569</v>
      </c>
      <c r="R231" s="11">
        <v>27</v>
      </c>
      <c r="S231" s="11">
        <v>28</v>
      </c>
      <c r="T231" s="11">
        <v>1</v>
      </c>
      <c r="U231" s="11">
        <v>12</v>
      </c>
      <c r="V231" s="11">
        <v>16</v>
      </c>
      <c r="W231" s="11">
        <v>36</v>
      </c>
      <c r="X231" s="21">
        <v>-0.00698080279232112</v>
      </c>
      <c r="Y231" s="26"/>
      <c r="Z231" s="27" t="s">
        <v>41</v>
      </c>
      <c r="AA231" s="27">
        <v>750</v>
      </c>
      <c r="AB231" s="28">
        <v>2816</v>
      </c>
    </row>
    <row r="232" s="1" customFormat="1" spans="1:28">
      <c r="A232" s="11">
        <v>395</v>
      </c>
      <c r="B232" s="12">
        <v>11964</v>
      </c>
      <c r="C232" s="12" t="s">
        <v>378</v>
      </c>
      <c r="D232" s="11">
        <v>747</v>
      </c>
      <c r="E232" s="11" t="s">
        <v>265</v>
      </c>
      <c r="F232" s="11" t="s">
        <v>30</v>
      </c>
      <c r="G232" s="11">
        <v>1.3</v>
      </c>
      <c r="H232" s="13">
        <v>4.171993</v>
      </c>
      <c r="I232" s="13">
        <v>3.718282</v>
      </c>
      <c r="J232" s="13">
        <v>0.78759513</v>
      </c>
      <c r="K232" s="13">
        <v>0.883456850001505</v>
      </c>
      <c r="L232" s="11">
        <v>351</v>
      </c>
      <c r="M232" s="16">
        <v>329</v>
      </c>
      <c r="N232" s="13">
        <v>118.860199430199</v>
      </c>
      <c r="O232" s="13">
        <v>113</v>
      </c>
      <c r="P232" s="16">
        <v>352</v>
      </c>
      <c r="Q232" s="16">
        <v>328</v>
      </c>
      <c r="R232" s="11">
        <v>28</v>
      </c>
      <c r="S232" s="11">
        <v>22</v>
      </c>
      <c r="T232" s="11">
        <v>-6</v>
      </c>
      <c r="U232" s="11">
        <v>8</v>
      </c>
      <c r="V232" s="11">
        <v>32</v>
      </c>
      <c r="W232" s="11">
        <v>0</v>
      </c>
      <c r="X232" s="21">
        <v>-0.0681818181818182</v>
      </c>
      <c r="Y232" s="26" t="s">
        <v>83</v>
      </c>
      <c r="Z232" s="27" t="s">
        <v>41</v>
      </c>
      <c r="AA232" s="27">
        <v>750</v>
      </c>
      <c r="AB232" s="28">
        <v>2538</v>
      </c>
    </row>
    <row r="233" s="1" customFormat="1" spans="1:28">
      <c r="A233" s="11">
        <v>231</v>
      </c>
      <c r="B233" s="12">
        <v>8060</v>
      </c>
      <c r="C233" s="12" t="s">
        <v>379</v>
      </c>
      <c r="D233" s="11">
        <v>727</v>
      </c>
      <c r="E233" s="11" t="s">
        <v>309</v>
      </c>
      <c r="F233" s="11" t="s">
        <v>36</v>
      </c>
      <c r="G233" s="11">
        <v>6.9</v>
      </c>
      <c r="H233" s="13">
        <v>4.178598</v>
      </c>
      <c r="I233" s="13">
        <v>4.804045</v>
      </c>
      <c r="J233" s="13">
        <v>1.1105842</v>
      </c>
      <c r="K233" s="13">
        <v>1.44520884000098</v>
      </c>
      <c r="L233" s="11">
        <v>578</v>
      </c>
      <c r="M233" s="16">
        <v>655</v>
      </c>
      <c r="N233" s="13">
        <v>72.2940830449827</v>
      </c>
      <c r="O233" s="13">
        <v>73.3</v>
      </c>
      <c r="P233" s="16">
        <v>500</v>
      </c>
      <c r="Q233" s="16">
        <v>550</v>
      </c>
      <c r="R233" s="11">
        <v>29</v>
      </c>
      <c r="S233" s="11">
        <v>25</v>
      </c>
      <c r="T233" s="11">
        <v>-4</v>
      </c>
      <c r="U233" s="11">
        <v>6</v>
      </c>
      <c r="V233" s="11">
        <v>-44</v>
      </c>
      <c r="W233" s="11">
        <v>0</v>
      </c>
      <c r="X233" s="21">
        <v>0.1</v>
      </c>
      <c r="Y233" s="26"/>
      <c r="Z233" s="27" t="s">
        <v>41</v>
      </c>
      <c r="AA233" s="27">
        <v>750</v>
      </c>
      <c r="AB233" s="28">
        <v>2287</v>
      </c>
    </row>
    <row r="234" s="1" customFormat="1" spans="1:28">
      <c r="A234" s="11">
        <v>24</v>
      </c>
      <c r="B234" s="12">
        <v>11465</v>
      </c>
      <c r="C234" s="12" t="s">
        <v>380</v>
      </c>
      <c r="D234" s="11">
        <v>709</v>
      </c>
      <c r="E234" s="11" t="s">
        <v>269</v>
      </c>
      <c r="F234" s="11" t="s">
        <v>36</v>
      </c>
      <c r="G234" s="11">
        <v>1.8</v>
      </c>
      <c r="H234" s="13">
        <v>7.432868</v>
      </c>
      <c r="I234" s="13">
        <v>8.588229</v>
      </c>
      <c r="J234" s="13">
        <v>1.98905353</v>
      </c>
      <c r="K234" s="13">
        <v>2.65590532000188</v>
      </c>
      <c r="L234" s="11">
        <v>1191</v>
      </c>
      <c r="M234" s="16">
        <v>1203</v>
      </c>
      <c r="N234" s="13">
        <v>62.408631402183</v>
      </c>
      <c r="O234" s="13">
        <v>71.4</v>
      </c>
      <c r="P234" s="16">
        <v>832</v>
      </c>
      <c r="Q234" s="16">
        <v>807</v>
      </c>
      <c r="R234" s="11">
        <v>28</v>
      </c>
      <c r="S234" s="11">
        <v>26</v>
      </c>
      <c r="T234" s="11">
        <v>-2</v>
      </c>
      <c r="U234" s="11">
        <v>8</v>
      </c>
      <c r="V234" s="11">
        <v>33</v>
      </c>
      <c r="W234" s="11">
        <v>0</v>
      </c>
      <c r="X234" s="21">
        <v>-0.0300480769230769</v>
      </c>
      <c r="Y234" s="26" t="s">
        <v>83</v>
      </c>
      <c r="Z234" s="27" t="s">
        <v>31</v>
      </c>
      <c r="AA234" s="27">
        <v>850</v>
      </c>
      <c r="AB234" s="28">
        <v>4810</v>
      </c>
    </row>
    <row r="235" s="1" customFormat="1" spans="1:28">
      <c r="A235" s="11">
        <v>233</v>
      </c>
      <c r="B235" s="12">
        <v>11490</v>
      </c>
      <c r="C235" s="12" t="s">
        <v>381</v>
      </c>
      <c r="D235" s="11">
        <v>341</v>
      </c>
      <c r="E235" s="11" t="s">
        <v>261</v>
      </c>
      <c r="F235" s="11" t="s">
        <v>74</v>
      </c>
      <c r="G235" s="11">
        <v>1.8</v>
      </c>
      <c r="H235" s="13">
        <v>4.579143</v>
      </c>
      <c r="I235" s="13">
        <v>6.110299</v>
      </c>
      <c r="J235" s="13">
        <v>0.93508446</v>
      </c>
      <c r="K235" s="13">
        <v>1.79700751000288</v>
      </c>
      <c r="L235" s="11">
        <v>531</v>
      </c>
      <c r="M235" s="16">
        <v>754</v>
      </c>
      <c r="N235" s="13">
        <v>86.2362146892655</v>
      </c>
      <c r="O235" s="13">
        <v>81</v>
      </c>
      <c r="P235" s="16">
        <v>453</v>
      </c>
      <c r="Q235" s="16">
        <v>550</v>
      </c>
      <c r="R235" s="11">
        <v>29</v>
      </c>
      <c r="S235" s="11">
        <v>25</v>
      </c>
      <c r="T235" s="11">
        <v>-4</v>
      </c>
      <c r="U235" s="11">
        <v>8</v>
      </c>
      <c r="V235" s="11">
        <v>-89</v>
      </c>
      <c r="W235" s="11">
        <v>0</v>
      </c>
      <c r="X235" s="21">
        <v>0.214128035320088</v>
      </c>
      <c r="Y235" s="26"/>
      <c r="Z235" s="27" t="s">
        <v>27</v>
      </c>
      <c r="AA235" s="27">
        <v>950</v>
      </c>
      <c r="AB235" s="28">
        <v>7457</v>
      </c>
    </row>
    <row r="236" s="1" customFormat="1" spans="1:28">
      <c r="A236" s="11">
        <v>234</v>
      </c>
      <c r="B236" s="12">
        <v>9112</v>
      </c>
      <c r="C236" s="12" t="s">
        <v>382</v>
      </c>
      <c r="D236" s="11">
        <v>371</v>
      </c>
      <c r="E236" s="11" t="s">
        <v>383</v>
      </c>
      <c r="F236" s="11" t="s">
        <v>71</v>
      </c>
      <c r="G236" s="11">
        <v>5.6</v>
      </c>
      <c r="H236" s="13">
        <v>3.174637</v>
      </c>
      <c r="I236" s="13">
        <v>4.779594</v>
      </c>
      <c r="J236" s="13">
        <v>0.888294</v>
      </c>
      <c r="K236" s="13">
        <v>1.58636414000065</v>
      </c>
      <c r="L236" s="11">
        <v>610</v>
      </c>
      <c r="M236" s="16">
        <v>841</v>
      </c>
      <c r="N236" s="13">
        <v>52.0432295081967</v>
      </c>
      <c r="O236" s="13">
        <v>56.8</v>
      </c>
      <c r="P236" s="16">
        <v>458</v>
      </c>
      <c r="Q236" s="16">
        <v>549</v>
      </c>
      <c r="R236" s="11">
        <v>27</v>
      </c>
      <c r="S236" s="11">
        <v>27</v>
      </c>
      <c r="T236" s="11">
        <v>0</v>
      </c>
      <c r="U236" s="11">
        <v>6</v>
      </c>
      <c r="V236" s="11">
        <v>-85</v>
      </c>
      <c r="W236" s="11">
        <v>0</v>
      </c>
      <c r="X236" s="21">
        <v>0.198689956331878</v>
      </c>
      <c r="Y236" s="26"/>
      <c r="Z236" s="27" t="s">
        <v>41</v>
      </c>
      <c r="AA236" s="27">
        <v>750</v>
      </c>
      <c r="AB236" s="28">
        <v>2526</v>
      </c>
    </row>
    <row r="237" s="1" customFormat="1" spans="1:28">
      <c r="A237" s="11">
        <v>398</v>
      </c>
      <c r="B237" s="12">
        <v>11251</v>
      </c>
      <c r="C237" s="12" t="s">
        <v>384</v>
      </c>
      <c r="D237" s="11">
        <v>355</v>
      </c>
      <c r="E237" s="11" t="s">
        <v>94</v>
      </c>
      <c r="F237" s="11" t="s">
        <v>30</v>
      </c>
      <c r="G237" s="11">
        <v>2.3</v>
      </c>
      <c r="H237" s="13">
        <v>1.796675</v>
      </c>
      <c r="I237" s="13">
        <v>1.928302</v>
      </c>
      <c r="J237" s="13">
        <v>0.5079019</v>
      </c>
      <c r="K237" s="13">
        <v>0.440240619999077</v>
      </c>
      <c r="L237" s="11">
        <v>379</v>
      </c>
      <c r="M237" s="16">
        <v>319</v>
      </c>
      <c r="N237" s="13">
        <v>47.405672823219</v>
      </c>
      <c r="O237" s="13">
        <v>60.4</v>
      </c>
      <c r="P237" s="16">
        <v>379</v>
      </c>
      <c r="Q237" s="16">
        <v>326</v>
      </c>
      <c r="R237" s="11">
        <v>26</v>
      </c>
      <c r="S237" s="11">
        <v>17</v>
      </c>
      <c r="T237" s="11">
        <v>-9</v>
      </c>
      <c r="U237" s="11">
        <v>6</v>
      </c>
      <c r="V237" s="11">
        <v>59</v>
      </c>
      <c r="W237" s="11">
        <v>0</v>
      </c>
      <c r="X237" s="21">
        <v>-0.139841688654354</v>
      </c>
      <c r="Y237" s="26" t="s">
        <v>83</v>
      </c>
      <c r="Z237" s="27" t="s">
        <v>41</v>
      </c>
      <c r="AA237" s="27">
        <v>750</v>
      </c>
      <c r="AB237" s="28">
        <v>2967</v>
      </c>
    </row>
    <row r="238" s="1" customFormat="1" spans="1:28">
      <c r="A238" s="11">
        <v>312</v>
      </c>
      <c r="B238" s="12">
        <v>12460</v>
      </c>
      <c r="C238" s="12" t="s">
        <v>385</v>
      </c>
      <c r="D238" s="11">
        <v>745</v>
      </c>
      <c r="E238" s="11" t="s">
        <v>79</v>
      </c>
      <c r="F238" s="11" t="s">
        <v>36</v>
      </c>
      <c r="G238" s="11">
        <v>0.6</v>
      </c>
      <c r="H238" s="13">
        <v>2.786383</v>
      </c>
      <c r="I238" s="13">
        <v>3.718814</v>
      </c>
      <c r="J238" s="13">
        <v>0.60722504</v>
      </c>
      <c r="K238" s="13">
        <v>0.86047422999845</v>
      </c>
      <c r="L238" s="11">
        <v>539</v>
      </c>
      <c r="M238" s="16">
        <v>533</v>
      </c>
      <c r="N238" s="13">
        <v>51.6954174397032</v>
      </c>
      <c r="O238" s="13">
        <v>69.8</v>
      </c>
      <c r="P238" s="16">
        <v>478</v>
      </c>
      <c r="Q238" s="16">
        <v>473</v>
      </c>
      <c r="R238" s="11">
        <v>28</v>
      </c>
      <c r="S238" s="11">
        <v>19</v>
      </c>
      <c r="T238" s="11">
        <v>-9</v>
      </c>
      <c r="U238" s="11">
        <v>12</v>
      </c>
      <c r="V238" s="11">
        <v>17</v>
      </c>
      <c r="W238" s="11">
        <v>0</v>
      </c>
      <c r="X238" s="21">
        <v>-0.0104602510460251</v>
      </c>
      <c r="Y238" s="26" t="s">
        <v>83</v>
      </c>
      <c r="Z238" s="27" t="s">
        <v>41</v>
      </c>
      <c r="AA238" s="27">
        <v>750</v>
      </c>
      <c r="AB238" s="28">
        <v>2396</v>
      </c>
    </row>
    <row r="239" s="1" customFormat="1" spans="1:28">
      <c r="A239" s="11">
        <v>237</v>
      </c>
      <c r="B239" s="12">
        <v>12535</v>
      </c>
      <c r="C239" s="12" t="s">
        <v>386</v>
      </c>
      <c r="D239" s="11">
        <v>341</v>
      </c>
      <c r="E239" s="11" t="s">
        <v>261</v>
      </c>
      <c r="F239" s="11" t="s">
        <v>74</v>
      </c>
      <c r="G239" s="11">
        <v>0.6</v>
      </c>
      <c r="H239" s="13">
        <v>2.808637</v>
      </c>
      <c r="I239" s="13">
        <v>3.146875</v>
      </c>
      <c r="J239" s="13">
        <v>0.67386191</v>
      </c>
      <c r="K239" s="13">
        <v>0.892985020001238</v>
      </c>
      <c r="L239" s="11">
        <v>587</v>
      </c>
      <c r="M239" s="16">
        <v>622</v>
      </c>
      <c r="N239" s="13">
        <v>47.8473083475298</v>
      </c>
      <c r="O239" s="13">
        <v>50.6</v>
      </c>
      <c r="P239" s="16">
        <v>482</v>
      </c>
      <c r="Q239" s="16">
        <v>547</v>
      </c>
      <c r="R239" s="11">
        <v>31</v>
      </c>
      <c r="S239" s="11">
        <v>25</v>
      </c>
      <c r="T239" s="11">
        <v>-6</v>
      </c>
      <c r="U239" s="11">
        <v>12</v>
      </c>
      <c r="V239" s="11">
        <v>-53</v>
      </c>
      <c r="W239" s="11">
        <v>0</v>
      </c>
      <c r="X239" s="21">
        <v>0.134854771784232</v>
      </c>
      <c r="Y239" s="26"/>
      <c r="Z239" s="27" t="s">
        <v>27</v>
      </c>
      <c r="AA239" s="27">
        <v>950</v>
      </c>
      <c r="AB239" s="28">
        <v>7457</v>
      </c>
    </row>
    <row r="240" s="1" customFormat="1" spans="1:28">
      <c r="A240" s="11">
        <v>238</v>
      </c>
      <c r="B240" s="12">
        <v>6506</v>
      </c>
      <c r="C240" s="12" t="s">
        <v>387</v>
      </c>
      <c r="D240" s="11">
        <v>738</v>
      </c>
      <c r="E240" s="11" t="s">
        <v>98</v>
      </c>
      <c r="F240" s="11" t="s">
        <v>82</v>
      </c>
      <c r="G240" s="11">
        <v>8.5</v>
      </c>
      <c r="H240" s="13">
        <v>3.848917</v>
      </c>
      <c r="I240" s="13">
        <v>4.425356</v>
      </c>
      <c r="J240" s="13">
        <v>0.85951572</v>
      </c>
      <c r="K240" s="13">
        <v>1.32529607999911</v>
      </c>
      <c r="L240" s="11">
        <v>478</v>
      </c>
      <c r="M240" s="16">
        <v>563</v>
      </c>
      <c r="N240" s="13">
        <v>80.5212761506276</v>
      </c>
      <c r="O240" s="13">
        <v>78.6</v>
      </c>
      <c r="P240" s="16">
        <v>535</v>
      </c>
      <c r="Q240" s="16">
        <v>546</v>
      </c>
      <c r="R240" s="11">
        <v>27</v>
      </c>
      <c r="S240" s="11">
        <v>24</v>
      </c>
      <c r="T240" s="11">
        <v>-3</v>
      </c>
      <c r="U240" s="11">
        <v>6</v>
      </c>
      <c r="V240" s="11">
        <v>-5</v>
      </c>
      <c r="W240" s="11">
        <v>0</v>
      </c>
      <c r="X240" s="21">
        <v>0.0205607476635514</v>
      </c>
      <c r="Y240" s="26"/>
      <c r="Z240" s="27" t="s">
        <v>87</v>
      </c>
      <c r="AA240" s="27">
        <v>700</v>
      </c>
      <c r="AB240" s="28">
        <v>1127</v>
      </c>
    </row>
    <row r="241" s="1" customFormat="1" spans="1:28">
      <c r="A241" s="11">
        <v>239</v>
      </c>
      <c r="B241" s="12">
        <v>6884</v>
      </c>
      <c r="C241" s="12" t="s">
        <v>388</v>
      </c>
      <c r="D241" s="11">
        <v>54</v>
      </c>
      <c r="E241" s="11" t="s">
        <v>101</v>
      </c>
      <c r="F241" s="11" t="s">
        <v>82</v>
      </c>
      <c r="G241" s="11">
        <v>7.4</v>
      </c>
      <c r="H241" s="13">
        <v>3.724496</v>
      </c>
      <c r="I241" s="13">
        <v>5.0615</v>
      </c>
      <c r="J241" s="13">
        <v>1.00899104</v>
      </c>
      <c r="K241" s="13">
        <v>1.63015662999836</v>
      </c>
      <c r="L241" s="11">
        <v>581</v>
      </c>
      <c r="M241" s="16">
        <v>860</v>
      </c>
      <c r="N241" s="13">
        <v>64.1049225473322</v>
      </c>
      <c r="O241" s="13">
        <v>58.9</v>
      </c>
      <c r="P241" s="16">
        <v>438</v>
      </c>
      <c r="Q241" s="16">
        <v>545</v>
      </c>
      <c r="R241" s="11">
        <v>25</v>
      </c>
      <c r="S241" s="11">
        <v>24</v>
      </c>
      <c r="T241" s="11">
        <v>-1</v>
      </c>
      <c r="U241" s="11">
        <v>6</v>
      </c>
      <c r="V241" s="11">
        <v>-101</v>
      </c>
      <c r="W241" s="11">
        <v>0</v>
      </c>
      <c r="X241" s="21">
        <v>0.244292237442922</v>
      </c>
      <c r="Y241" s="26"/>
      <c r="Z241" s="27" t="s">
        <v>31</v>
      </c>
      <c r="AA241" s="27">
        <v>850</v>
      </c>
      <c r="AB241" s="28">
        <v>4000</v>
      </c>
    </row>
    <row r="242" s="1" customFormat="1" spans="1:28">
      <c r="A242" s="11">
        <v>240</v>
      </c>
      <c r="B242" s="12">
        <v>12465</v>
      </c>
      <c r="C242" s="12" t="s">
        <v>389</v>
      </c>
      <c r="D242" s="11">
        <v>578</v>
      </c>
      <c r="E242" s="11" t="s">
        <v>33</v>
      </c>
      <c r="F242" s="11" t="s">
        <v>30</v>
      </c>
      <c r="G242" s="11">
        <v>0.6</v>
      </c>
      <c r="H242" s="13">
        <v>3.40413</v>
      </c>
      <c r="I242" s="13">
        <v>4.12737</v>
      </c>
      <c r="J242" s="13">
        <v>0.998648</v>
      </c>
      <c r="K242" s="13">
        <v>1.29812501000033</v>
      </c>
      <c r="L242" s="11">
        <v>667</v>
      </c>
      <c r="M242" s="16">
        <v>772</v>
      </c>
      <c r="N242" s="13">
        <v>51.0364317841079</v>
      </c>
      <c r="O242" s="13">
        <v>53.5</v>
      </c>
      <c r="P242" s="16">
        <v>505</v>
      </c>
      <c r="Q242" s="16">
        <v>542</v>
      </c>
      <c r="R242" s="11">
        <v>26</v>
      </c>
      <c r="S242" s="11">
        <v>23</v>
      </c>
      <c r="T242" s="11">
        <v>-3</v>
      </c>
      <c r="U242" s="11">
        <v>12</v>
      </c>
      <c r="V242" s="11">
        <v>-25</v>
      </c>
      <c r="W242" s="11">
        <v>0</v>
      </c>
      <c r="X242" s="21">
        <v>0.0732673267326733</v>
      </c>
      <c r="Y242" s="157" t="s">
        <v>390</v>
      </c>
      <c r="Z242" s="27" t="s">
        <v>31</v>
      </c>
      <c r="AA242" s="27">
        <v>850</v>
      </c>
      <c r="AB242" s="28">
        <v>4574</v>
      </c>
    </row>
    <row r="243" s="1" customFormat="1" spans="1:28">
      <c r="A243" s="11">
        <v>241</v>
      </c>
      <c r="B243" s="12">
        <v>5954</v>
      </c>
      <c r="C243" s="12" t="s">
        <v>391</v>
      </c>
      <c r="D243" s="11">
        <v>108656</v>
      </c>
      <c r="E243" s="11" t="s">
        <v>392</v>
      </c>
      <c r="F243" s="11" t="s">
        <v>71</v>
      </c>
      <c r="G243" s="11">
        <v>8.8</v>
      </c>
      <c r="H243" s="13">
        <v>5.873212</v>
      </c>
      <c r="I243" s="13">
        <v>7.73323</v>
      </c>
      <c r="J243" s="13">
        <v>1.03141819</v>
      </c>
      <c r="K243" s="13">
        <v>1.61461470999887</v>
      </c>
      <c r="L243" s="11">
        <v>441</v>
      </c>
      <c r="M243" s="16">
        <v>602</v>
      </c>
      <c r="N243" s="13">
        <v>133.179410430839</v>
      </c>
      <c r="O243" s="13">
        <v>128.5</v>
      </c>
      <c r="P243" s="16">
        <v>389</v>
      </c>
      <c r="Q243" s="16">
        <v>540</v>
      </c>
      <c r="R243" s="11">
        <v>29</v>
      </c>
      <c r="S243" s="11">
        <v>27</v>
      </c>
      <c r="T243" s="11">
        <v>-2</v>
      </c>
      <c r="U243" s="11">
        <v>6</v>
      </c>
      <c r="V243" s="11">
        <v>-145</v>
      </c>
      <c r="W243" s="11">
        <v>0</v>
      </c>
      <c r="X243" s="21">
        <v>0.388174807197943</v>
      </c>
      <c r="Y243" s="26"/>
      <c r="Z243" s="27" t="s">
        <v>41</v>
      </c>
      <c r="AA243" s="27">
        <v>750</v>
      </c>
      <c r="AB243" s="28">
        <v>2028</v>
      </c>
    </row>
    <row r="244" s="1" customFormat="1" spans="1:28">
      <c r="A244" s="11">
        <v>339</v>
      </c>
      <c r="B244" s="12">
        <v>12451</v>
      </c>
      <c r="C244" s="12" t="s">
        <v>393</v>
      </c>
      <c r="D244" s="11">
        <v>570</v>
      </c>
      <c r="E244" s="11" t="s">
        <v>202</v>
      </c>
      <c r="F244" s="11" t="s">
        <v>36</v>
      </c>
      <c r="G244" s="11">
        <v>0.6</v>
      </c>
      <c r="H244" s="13">
        <v>2.395387</v>
      </c>
      <c r="I244" s="13">
        <v>2.406412</v>
      </c>
      <c r="J244" s="13">
        <v>0.59431428</v>
      </c>
      <c r="K244" s="13">
        <v>0.571715230000924</v>
      </c>
      <c r="L244" s="11">
        <v>560</v>
      </c>
      <c r="M244" s="16">
        <v>481</v>
      </c>
      <c r="N244" s="13">
        <v>42.7747678571429</v>
      </c>
      <c r="O244" s="13">
        <v>50</v>
      </c>
      <c r="P244" s="16">
        <v>480</v>
      </c>
      <c r="Q244" s="16">
        <v>439</v>
      </c>
      <c r="R244" s="11">
        <v>28</v>
      </c>
      <c r="S244" s="11">
        <v>20</v>
      </c>
      <c r="T244" s="11">
        <v>-8</v>
      </c>
      <c r="U244" s="11">
        <v>12</v>
      </c>
      <c r="V244" s="11">
        <v>53</v>
      </c>
      <c r="W244" s="11">
        <v>0</v>
      </c>
      <c r="X244" s="21">
        <v>-0.0854166666666667</v>
      </c>
      <c r="Y244" s="26" t="s">
        <v>83</v>
      </c>
      <c r="Z244" s="27" t="s">
        <v>41</v>
      </c>
      <c r="AA244" s="27">
        <v>750</v>
      </c>
      <c r="AB244" s="28">
        <v>2295</v>
      </c>
    </row>
    <row r="245" s="1" customFormat="1" spans="1:28">
      <c r="A245" s="11">
        <v>243</v>
      </c>
      <c r="B245" s="12">
        <v>12462</v>
      </c>
      <c r="C245" s="12" t="s">
        <v>394</v>
      </c>
      <c r="D245" s="11">
        <v>391</v>
      </c>
      <c r="E245" s="11" t="s">
        <v>104</v>
      </c>
      <c r="F245" s="11" t="s">
        <v>30</v>
      </c>
      <c r="G245" s="11">
        <v>0.6</v>
      </c>
      <c r="H245" s="13">
        <v>3.281058</v>
      </c>
      <c r="I245" s="13">
        <v>4.311401</v>
      </c>
      <c r="J245" s="13">
        <v>0.86506836</v>
      </c>
      <c r="K245" s="13">
        <v>1.29300544999838</v>
      </c>
      <c r="L245" s="11">
        <v>685</v>
      </c>
      <c r="M245" s="16">
        <v>734</v>
      </c>
      <c r="N245" s="13">
        <v>47.8986569343066</v>
      </c>
      <c r="O245" s="13">
        <v>58.7</v>
      </c>
      <c r="P245" s="16">
        <v>520</v>
      </c>
      <c r="Q245" s="16">
        <v>539</v>
      </c>
      <c r="R245" s="11">
        <v>29</v>
      </c>
      <c r="S245" s="11">
        <v>28</v>
      </c>
      <c r="T245" s="11">
        <v>-1</v>
      </c>
      <c r="U245" s="11">
        <v>12</v>
      </c>
      <c r="V245" s="11">
        <v>-7</v>
      </c>
      <c r="W245" s="11">
        <v>0</v>
      </c>
      <c r="X245" s="21">
        <v>0.0365384615384615</v>
      </c>
      <c r="Y245" s="26"/>
      <c r="Z245" s="27" t="s">
        <v>49</v>
      </c>
      <c r="AA245" s="27">
        <v>800</v>
      </c>
      <c r="AB245" s="28">
        <v>3065</v>
      </c>
    </row>
    <row r="246" s="1" customFormat="1" spans="1:28">
      <c r="A246" s="11">
        <v>244</v>
      </c>
      <c r="B246" s="12">
        <v>12459</v>
      </c>
      <c r="C246" s="12" t="s">
        <v>395</v>
      </c>
      <c r="D246" s="11">
        <v>357</v>
      </c>
      <c r="E246" s="11" t="s">
        <v>212</v>
      </c>
      <c r="F246" s="11" t="s">
        <v>36</v>
      </c>
      <c r="G246" s="11">
        <v>0.6</v>
      </c>
      <c r="H246" s="13">
        <v>4.220887</v>
      </c>
      <c r="I246" s="13">
        <v>4.701261</v>
      </c>
      <c r="J246" s="13">
        <v>0.84241123</v>
      </c>
      <c r="K246" s="13">
        <v>1.46030884000062</v>
      </c>
      <c r="L246" s="11">
        <v>519</v>
      </c>
      <c r="M246" s="16">
        <v>675</v>
      </c>
      <c r="N246" s="13">
        <v>81.327302504817</v>
      </c>
      <c r="O246" s="13">
        <v>69.6</v>
      </c>
      <c r="P246" s="16">
        <v>425</v>
      </c>
      <c r="Q246" s="16">
        <v>539</v>
      </c>
      <c r="R246" s="11">
        <v>31</v>
      </c>
      <c r="S246" s="11">
        <v>24</v>
      </c>
      <c r="T246" s="11">
        <v>-7</v>
      </c>
      <c r="U246" s="11">
        <v>12</v>
      </c>
      <c r="V246" s="11">
        <v>-102</v>
      </c>
      <c r="W246" s="11">
        <v>0</v>
      </c>
      <c r="X246" s="21">
        <v>0.268235294117647</v>
      </c>
      <c r="Y246" s="26"/>
      <c r="Z246" s="27" t="s">
        <v>41</v>
      </c>
      <c r="AA246" s="27">
        <v>750</v>
      </c>
      <c r="AB246" s="28">
        <v>2686</v>
      </c>
    </row>
    <row r="247" s="1" customFormat="1" spans="1:28">
      <c r="A247" s="11">
        <v>245</v>
      </c>
      <c r="B247" s="12">
        <v>12184</v>
      </c>
      <c r="C247" s="12" t="s">
        <v>396</v>
      </c>
      <c r="D247" s="11">
        <v>549</v>
      </c>
      <c r="E247" s="11" t="s">
        <v>397</v>
      </c>
      <c r="F247" s="11" t="s">
        <v>40</v>
      </c>
      <c r="G247" s="11">
        <v>0.9</v>
      </c>
      <c r="H247" s="13">
        <v>3.048154</v>
      </c>
      <c r="I247" s="13">
        <v>4.383612</v>
      </c>
      <c r="J247" s="13">
        <v>0.77101242</v>
      </c>
      <c r="K247" s="13">
        <v>1.19774910999854</v>
      </c>
      <c r="L247" s="11">
        <v>447</v>
      </c>
      <c r="M247" s="16">
        <v>617</v>
      </c>
      <c r="N247" s="13">
        <v>68.1913646532439</v>
      </c>
      <c r="O247" s="13">
        <v>71</v>
      </c>
      <c r="P247" s="16">
        <v>445</v>
      </c>
      <c r="Q247" s="16">
        <v>539</v>
      </c>
      <c r="R247" s="11">
        <v>28</v>
      </c>
      <c r="S247" s="11">
        <v>24</v>
      </c>
      <c r="T247" s="11">
        <v>-4</v>
      </c>
      <c r="U247" s="11">
        <v>12</v>
      </c>
      <c r="V247" s="11">
        <v>-82</v>
      </c>
      <c r="W247" s="11">
        <v>0</v>
      </c>
      <c r="X247" s="21">
        <v>0.21123595505618</v>
      </c>
      <c r="Y247" s="26"/>
      <c r="Z247" s="27" t="s">
        <v>41</v>
      </c>
      <c r="AA247" s="27">
        <v>750</v>
      </c>
      <c r="AB247" s="28">
        <v>2498</v>
      </c>
    </row>
    <row r="248" s="1" customFormat="1" spans="1:28">
      <c r="A248" s="11">
        <v>315</v>
      </c>
      <c r="B248" s="12">
        <v>12442</v>
      </c>
      <c r="C248" s="12" t="s">
        <v>398</v>
      </c>
      <c r="D248" s="11">
        <v>387</v>
      </c>
      <c r="E248" s="11" t="s">
        <v>89</v>
      </c>
      <c r="F248" s="11" t="s">
        <v>46</v>
      </c>
      <c r="G248" s="11">
        <v>0.6</v>
      </c>
      <c r="H248" s="13">
        <v>2.588906</v>
      </c>
      <c r="I248" s="13">
        <v>3.453344</v>
      </c>
      <c r="J248" s="13">
        <v>0.52496017</v>
      </c>
      <c r="K248" s="13">
        <v>0.744885319998504</v>
      </c>
      <c r="L248" s="11">
        <v>611</v>
      </c>
      <c r="M248" s="16">
        <v>636</v>
      </c>
      <c r="N248" s="13">
        <v>42.371620294599</v>
      </c>
      <c r="O248" s="13">
        <v>54.3</v>
      </c>
      <c r="P248" s="16">
        <v>513</v>
      </c>
      <c r="Q248" s="16">
        <v>471</v>
      </c>
      <c r="R248" s="11">
        <v>30</v>
      </c>
      <c r="S248" s="11">
        <v>25</v>
      </c>
      <c r="T248" s="11">
        <v>-5</v>
      </c>
      <c r="U248" s="11">
        <v>12</v>
      </c>
      <c r="V248" s="11">
        <v>54</v>
      </c>
      <c r="W248" s="11">
        <v>0</v>
      </c>
      <c r="X248" s="21">
        <v>-0.0818713450292398</v>
      </c>
      <c r="Y248" s="26" t="s">
        <v>83</v>
      </c>
      <c r="Z248" s="27" t="s">
        <v>31</v>
      </c>
      <c r="AA248" s="27">
        <v>850</v>
      </c>
      <c r="AB248" s="28">
        <v>4099</v>
      </c>
    </row>
    <row r="249" spans="1:28">
      <c r="A249" s="11">
        <v>393</v>
      </c>
      <c r="B249" s="12">
        <v>12512</v>
      </c>
      <c r="C249" s="12" t="s">
        <v>399</v>
      </c>
      <c r="D249" s="11">
        <v>106865</v>
      </c>
      <c r="E249" s="11" t="s">
        <v>400</v>
      </c>
      <c r="F249" s="11" t="s">
        <v>30</v>
      </c>
      <c r="G249" s="11">
        <v>0.6</v>
      </c>
      <c r="H249" s="13">
        <v>1.822904</v>
      </c>
      <c r="I249" s="13">
        <v>1.700472</v>
      </c>
      <c r="J249" s="13">
        <v>0.38573163</v>
      </c>
      <c r="K249" s="13">
        <v>0.400126409999355</v>
      </c>
      <c r="L249" s="11">
        <v>396</v>
      </c>
      <c r="M249" s="16">
        <v>345</v>
      </c>
      <c r="N249" s="13">
        <v>46.0329292929293</v>
      </c>
      <c r="O249" s="13">
        <v>49.3</v>
      </c>
      <c r="P249" s="16">
        <v>377</v>
      </c>
      <c r="Q249" s="16">
        <v>334</v>
      </c>
      <c r="R249" s="11">
        <v>31</v>
      </c>
      <c r="S249" s="11">
        <v>26</v>
      </c>
      <c r="T249" s="11">
        <v>-5</v>
      </c>
      <c r="U249" s="11">
        <v>12</v>
      </c>
      <c r="V249" s="11">
        <v>55</v>
      </c>
      <c r="W249" s="11">
        <v>0</v>
      </c>
      <c r="X249" s="21">
        <v>-0.114058355437666</v>
      </c>
      <c r="Y249" s="26" t="s">
        <v>83</v>
      </c>
      <c r="Z249" s="27" t="s">
        <v>41</v>
      </c>
      <c r="AA249" s="27">
        <v>750</v>
      </c>
      <c r="AB249" s="28">
        <v>2020</v>
      </c>
    </row>
    <row r="250" spans="1:28">
      <c r="A250" s="11">
        <v>248</v>
      </c>
      <c r="B250" s="12">
        <v>11596</v>
      </c>
      <c r="C250" s="12" t="s">
        <v>401</v>
      </c>
      <c r="D250" s="11">
        <v>730</v>
      </c>
      <c r="E250" s="11" t="s">
        <v>209</v>
      </c>
      <c r="F250" s="11" t="s">
        <v>36</v>
      </c>
      <c r="G250" s="11">
        <v>0.9</v>
      </c>
      <c r="H250" s="13">
        <v>3.449203</v>
      </c>
      <c r="I250" s="13">
        <v>5.203698</v>
      </c>
      <c r="J250" s="13">
        <v>0.95418598</v>
      </c>
      <c r="K250" s="13">
        <v>1.54358764999924</v>
      </c>
      <c r="L250" s="11">
        <v>619</v>
      </c>
      <c r="M250" s="16">
        <v>863</v>
      </c>
      <c r="N250" s="13">
        <v>55.7221809369952</v>
      </c>
      <c r="O250" s="13">
        <v>60.3</v>
      </c>
      <c r="P250" s="16">
        <v>442</v>
      </c>
      <c r="Q250" s="16">
        <v>538</v>
      </c>
      <c r="R250" s="11">
        <v>27</v>
      </c>
      <c r="S250" s="11">
        <v>25</v>
      </c>
      <c r="T250" s="11">
        <v>-2</v>
      </c>
      <c r="U250" s="11">
        <v>12</v>
      </c>
      <c r="V250" s="11">
        <v>-84</v>
      </c>
      <c r="W250" s="11">
        <v>0</v>
      </c>
      <c r="X250" s="21">
        <v>0.217194570135747</v>
      </c>
      <c r="Y250" s="26"/>
      <c r="Z250" s="27" t="s">
        <v>31</v>
      </c>
      <c r="AA250" s="27">
        <v>850</v>
      </c>
      <c r="AB250" s="28">
        <v>4898</v>
      </c>
    </row>
    <row r="251" s="1" customFormat="1" spans="1:28">
      <c r="A251" s="11">
        <v>249</v>
      </c>
      <c r="B251" s="12">
        <v>7947</v>
      </c>
      <c r="C251" s="12" t="s">
        <v>402</v>
      </c>
      <c r="D251" s="11">
        <v>549</v>
      </c>
      <c r="E251" s="11" t="s">
        <v>397</v>
      </c>
      <c r="F251" s="11" t="s">
        <v>40</v>
      </c>
      <c r="G251" s="11">
        <v>6.6</v>
      </c>
      <c r="H251" s="13">
        <v>3.364956</v>
      </c>
      <c r="I251" s="13">
        <v>4.45526</v>
      </c>
      <c r="J251" s="13">
        <v>0.80914733</v>
      </c>
      <c r="K251" s="13">
        <v>1.33542520000031</v>
      </c>
      <c r="L251" s="11">
        <v>459</v>
      </c>
      <c r="M251" s="16">
        <v>575</v>
      </c>
      <c r="N251" s="13">
        <v>73.3105882352941</v>
      </c>
      <c r="O251" s="13">
        <v>77.5</v>
      </c>
      <c r="P251" s="16">
        <v>441</v>
      </c>
      <c r="Q251" s="16">
        <v>537</v>
      </c>
      <c r="R251" s="11">
        <v>25</v>
      </c>
      <c r="S251" s="11">
        <v>25</v>
      </c>
      <c r="T251" s="11">
        <v>0</v>
      </c>
      <c r="U251" s="11">
        <v>6</v>
      </c>
      <c r="V251" s="11">
        <v>-90</v>
      </c>
      <c r="W251" s="11">
        <v>0</v>
      </c>
      <c r="X251" s="21">
        <v>0.217687074829932</v>
      </c>
      <c r="Y251" s="26"/>
      <c r="Z251" s="27" t="s">
        <v>41</v>
      </c>
      <c r="AA251" s="27">
        <v>750</v>
      </c>
      <c r="AB251" s="28">
        <v>2498</v>
      </c>
    </row>
    <row r="252" s="1" customFormat="1" spans="1:28">
      <c r="A252" s="11">
        <v>193</v>
      </c>
      <c r="B252" s="12">
        <v>11866</v>
      </c>
      <c r="C252" s="12" t="s">
        <v>403</v>
      </c>
      <c r="D252" s="11">
        <v>101453</v>
      </c>
      <c r="E252" s="11" t="s">
        <v>156</v>
      </c>
      <c r="F252" s="11" t="s">
        <v>82</v>
      </c>
      <c r="G252" s="11">
        <v>0.6</v>
      </c>
      <c r="H252" s="13">
        <v>4.269164</v>
      </c>
      <c r="I252" s="13">
        <v>4.04327</v>
      </c>
      <c r="J252" s="13">
        <v>1.32322223</v>
      </c>
      <c r="K252" s="13">
        <v>1.29043740000083</v>
      </c>
      <c r="L252" s="11">
        <v>708</v>
      </c>
      <c r="M252" s="16">
        <v>694</v>
      </c>
      <c r="N252" s="13">
        <v>60.2989265536723</v>
      </c>
      <c r="O252" s="13">
        <v>58.3</v>
      </c>
      <c r="P252" s="16">
        <v>594</v>
      </c>
      <c r="Q252" s="16">
        <v>588</v>
      </c>
      <c r="R252" s="11">
        <v>29</v>
      </c>
      <c r="S252" s="11">
        <v>24</v>
      </c>
      <c r="T252" s="11">
        <v>-5</v>
      </c>
      <c r="U252" s="11">
        <v>12</v>
      </c>
      <c r="V252" s="11">
        <v>18</v>
      </c>
      <c r="W252" s="11">
        <v>0</v>
      </c>
      <c r="X252" s="21">
        <v>-0.0101010101010101</v>
      </c>
      <c r="Y252" s="26" t="s">
        <v>83</v>
      </c>
      <c r="Z252" s="27" t="s">
        <v>49</v>
      </c>
      <c r="AA252" s="27">
        <v>800</v>
      </c>
      <c r="AB252" s="28">
        <v>3524</v>
      </c>
    </row>
    <row r="253" s="1" customFormat="1" spans="1:28">
      <c r="A253" s="11">
        <v>251</v>
      </c>
      <c r="B253" s="12">
        <v>8113</v>
      </c>
      <c r="C253" s="12" t="s">
        <v>404</v>
      </c>
      <c r="D253" s="11">
        <v>102564</v>
      </c>
      <c r="E253" s="11" t="s">
        <v>405</v>
      </c>
      <c r="F253" s="11" t="s">
        <v>74</v>
      </c>
      <c r="G253" s="11">
        <v>6.9</v>
      </c>
      <c r="H253" s="13">
        <v>3.409725</v>
      </c>
      <c r="I253" s="13">
        <v>5.48922</v>
      </c>
      <c r="J253" s="13">
        <v>0.967204</v>
      </c>
      <c r="K253" s="13">
        <v>1.63987960000124</v>
      </c>
      <c r="L253" s="11">
        <v>520</v>
      </c>
      <c r="M253" s="16">
        <v>634</v>
      </c>
      <c r="N253" s="13">
        <v>65.5716346153846</v>
      </c>
      <c r="O253" s="13">
        <v>86.6</v>
      </c>
      <c r="P253" s="16">
        <v>505</v>
      </c>
      <c r="Q253" s="16">
        <v>535</v>
      </c>
      <c r="R253" s="11">
        <v>31</v>
      </c>
      <c r="S253" s="11">
        <v>28</v>
      </c>
      <c r="T253" s="11">
        <v>-3</v>
      </c>
      <c r="U253" s="11">
        <v>6</v>
      </c>
      <c r="V253" s="11">
        <v>-24</v>
      </c>
      <c r="W253" s="11">
        <v>0</v>
      </c>
      <c r="X253" s="21">
        <v>0.0594059405940594</v>
      </c>
      <c r="Y253" s="26"/>
      <c r="Z253" s="27" t="s">
        <v>41</v>
      </c>
      <c r="AA253" s="27">
        <v>750</v>
      </c>
      <c r="AB253" s="28">
        <v>2523</v>
      </c>
    </row>
    <row r="254" spans="1:28">
      <c r="A254" s="11">
        <v>263</v>
      </c>
      <c r="B254" s="12">
        <v>11949</v>
      </c>
      <c r="C254" s="12" t="s">
        <v>406</v>
      </c>
      <c r="D254" s="11">
        <v>754</v>
      </c>
      <c r="E254" s="11" t="s">
        <v>339</v>
      </c>
      <c r="F254" s="11" t="s">
        <v>82</v>
      </c>
      <c r="G254" s="11">
        <v>1.4</v>
      </c>
      <c r="H254" s="13">
        <v>5.36667</v>
      </c>
      <c r="I254" s="13">
        <v>5.922755</v>
      </c>
      <c r="J254" s="13">
        <v>1.34514476</v>
      </c>
      <c r="K254" s="13">
        <v>1.58176316000075</v>
      </c>
      <c r="L254" s="11">
        <v>716</v>
      </c>
      <c r="M254" s="16">
        <v>731</v>
      </c>
      <c r="N254" s="13">
        <v>74.9534916201117</v>
      </c>
      <c r="O254" s="13">
        <v>81</v>
      </c>
      <c r="P254" s="16">
        <v>547</v>
      </c>
      <c r="Q254" s="16">
        <v>522</v>
      </c>
      <c r="R254" s="11">
        <v>30</v>
      </c>
      <c r="S254" s="11">
        <v>26</v>
      </c>
      <c r="T254" s="11">
        <v>-4</v>
      </c>
      <c r="U254" s="11">
        <v>8</v>
      </c>
      <c r="V254" s="11">
        <v>33</v>
      </c>
      <c r="W254" s="11">
        <v>0</v>
      </c>
      <c r="X254" s="21">
        <v>-0.0457038391224863</v>
      </c>
      <c r="Y254" s="26" t="s">
        <v>83</v>
      </c>
      <c r="Z254" s="27" t="s">
        <v>49</v>
      </c>
      <c r="AA254" s="27">
        <v>800</v>
      </c>
      <c r="AB254" s="28">
        <v>3511</v>
      </c>
    </row>
    <row r="255" s="1" customFormat="1" spans="1:28">
      <c r="A255" s="11">
        <v>253</v>
      </c>
      <c r="B255" s="12">
        <v>12496</v>
      </c>
      <c r="C255" s="12" t="s">
        <v>407</v>
      </c>
      <c r="D255" s="11">
        <v>108277</v>
      </c>
      <c r="E255" s="11" t="s">
        <v>408</v>
      </c>
      <c r="F255" s="11" t="s">
        <v>36</v>
      </c>
      <c r="G255" s="11">
        <v>0.6</v>
      </c>
      <c r="H255" s="13">
        <v>2.30899</v>
      </c>
      <c r="I255" s="13">
        <v>3.659482</v>
      </c>
      <c r="J255" s="13">
        <v>0.54734041</v>
      </c>
      <c r="K255" s="13">
        <v>0.840599330000187</v>
      </c>
      <c r="L255" s="11">
        <v>541</v>
      </c>
      <c r="M255" s="16">
        <v>672</v>
      </c>
      <c r="N255" s="13">
        <v>42.6800369685767</v>
      </c>
      <c r="O255" s="13">
        <v>54.5</v>
      </c>
      <c r="P255" s="16">
        <v>454</v>
      </c>
      <c r="Q255" s="16">
        <v>530</v>
      </c>
      <c r="R255" s="11">
        <v>30</v>
      </c>
      <c r="S255" s="11">
        <v>24</v>
      </c>
      <c r="T255" s="11">
        <v>-6</v>
      </c>
      <c r="U255" s="11">
        <v>12</v>
      </c>
      <c r="V255" s="11">
        <v>-64</v>
      </c>
      <c r="W255" s="11">
        <v>0</v>
      </c>
      <c r="X255" s="21">
        <v>0.167400881057269</v>
      </c>
      <c r="Y255" s="26"/>
      <c r="Z255" s="27" t="s">
        <v>41</v>
      </c>
      <c r="AA255" s="27">
        <v>750</v>
      </c>
      <c r="AB255" s="28">
        <v>2096</v>
      </c>
    </row>
    <row r="256" spans="1:28">
      <c r="A256" s="11">
        <v>89</v>
      </c>
      <c r="B256" s="12">
        <v>11796</v>
      </c>
      <c r="C256" s="12" t="s">
        <v>409</v>
      </c>
      <c r="D256" s="11">
        <v>103199</v>
      </c>
      <c r="E256" s="11" t="s">
        <v>51</v>
      </c>
      <c r="F256" s="11" t="s">
        <v>36</v>
      </c>
      <c r="G256" s="11">
        <v>1.6</v>
      </c>
      <c r="H256" s="13">
        <v>5.695921</v>
      </c>
      <c r="I256" s="13">
        <v>6.474591</v>
      </c>
      <c r="J256" s="13">
        <v>1.64274002</v>
      </c>
      <c r="K256" s="13">
        <v>1.7263736300023</v>
      </c>
      <c r="L256" s="11">
        <v>1070</v>
      </c>
      <c r="M256" s="16">
        <v>1162</v>
      </c>
      <c r="N256" s="13">
        <v>53.2329065420561</v>
      </c>
      <c r="O256" s="13">
        <v>55.7</v>
      </c>
      <c r="P256" s="16">
        <v>724</v>
      </c>
      <c r="Q256" s="16">
        <v>697</v>
      </c>
      <c r="R256" s="11">
        <v>29</v>
      </c>
      <c r="S256" s="11">
        <v>25</v>
      </c>
      <c r="T256" s="11">
        <v>-4</v>
      </c>
      <c r="U256" s="11">
        <v>8</v>
      </c>
      <c r="V256" s="11">
        <v>35</v>
      </c>
      <c r="W256" s="11">
        <v>0</v>
      </c>
      <c r="X256" s="21">
        <v>-0.037292817679558</v>
      </c>
      <c r="Y256" s="26" t="s">
        <v>83</v>
      </c>
      <c r="Z256" s="27" t="s">
        <v>31</v>
      </c>
      <c r="AA256" s="27">
        <v>850</v>
      </c>
      <c r="AB256" s="28">
        <v>4046</v>
      </c>
    </row>
    <row r="257" s="1" customFormat="1" spans="1:28">
      <c r="A257" s="11">
        <v>281</v>
      </c>
      <c r="B257" s="12">
        <v>11620</v>
      </c>
      <c r="C257" s="12" t="s">
        <v>410</v>
      </c>
      <c r="D257" s="11">
        <v>744</v>
      </c>
      <c r="E257" s="11" t="s">
        <v>312</v>
      </c>
      <c r="F257" s="11" t="s">
        <v>30</v>
      </c>
      <c r="G257" s="11">
        <v>1.7</v>
      </c>
      <c r="H257" s="13">
        <v>4.613036</v>
      </c>
      <c r="I257" s="13">
        <v>3.526731</v>
      </c>
      <c r="J257" s="13">
        <v>1.0127153</v>
      </c>
      <c r="K257" s="13">
        <v>0.820024119999554</v>
      </c>
      <c r="L257" s="11">
        <v>661</v>
      </c>
      <c r="M257" s="16">
        <v>573</v>
      </c>
      <c r="N257" s="13">
        <v>69.7887443267776</v>
      </c>
      <c r="O257" s="13">
        <v>61.5</v>
      </c>
      <c r="P257" s="16">
        <v>529</v>
      </c>
      <c r="Q257" s="16">
        <v>502</v>
      </c>
      <c r="R257" s="11">
        <v>27</v>
      </c>
      <c r="S257" s="11">
        <v>22</v>
      </c>
      <c r="T257" s="11">
        <v>-5</v>
      </c>
      <c r="U257" s="11">
        <v>8</v>
      </c>
      <c r="V257" s="11">
        <v>35</v>
      </c>
      <c r="W257" s="11">
        <v>0</v>
      </c>
      <c r="X257" s="21">
        <v>-0.0510396975425331</v>
      </c>
      <c r="Y257" s="26" t="s">
        <v>83</v>
      </c>
      <c r="Z257" s="27" t="s">
        <v>49</v>
      </c>
      <c r="AA257" s="27">
        <v>800</v>
      </c>
      <c r="AB257" s="28">
        <v>3747</v>
      </c>
    </row>
    <row r="258" s="1" customFormat="1" spans="1:28">
      <c r="A258" s="11">
        <v>115</v>
      </c>
      <c r="B258" s="12">
        <v>993501</v>
      </c>
      <c r="C258" s="12" t="s">
        <v>411</v>
      </c>
      <c r="D258" s="11">
        <v>307</v>
      </c>
      <c r="E258" s="11" t="s">
        <v>25</v>
      </c>
      <c r="F258" s="11" t="s">
        <v>26</v>
      </c>
      <c r="G258" s="11">
        <v>3</v>
      </c>
      <c r="H258" s="13">
        <v>10.166105</v>
      </c>
      <c r="I258" s="13">
        <v>9.584526</v>
      </c>
      <c r="J258" s="13">
        <v>1.96151679</v>
      </c>
      <c r="K258" s="13">
        <v>2.22395185000178</v>
      </c>
      <c r="L258" s="11">
        <v>878</v>
      </c>
      <c r="M258" s="16">
        <v>880</v>
      </c>
      <c r="N258" s="13">
        <v>115.787072892938</v>
      </c>
      <c r="O258" s="13">
        <v>108.9</v>
      </c>
      <c r="P258" s="16">
        <v>711</v>
      </c>
      <c r="Q258" s="16">
        <v>657</v>
      </c>
      <c r="R258" s="11">
        <v>29</v>
      </c>
      <c r="S258" s="11">
        <v>24</v>
      </c>
      <c r="T258" s="11">
        <v>-5</v>
      </c>
      <c r="U258" s="11">
        <v>6</v>
      </c>
      <c r="V258" s="11">
        <v>60</v>
      </c>
      <c r="W258" s="11">
        <v>0</v>
      </c>
      <c r="X258" s="21">
        <v>-0.0759493670886076</v>
      </c>
      <c r="Y258" s="26" t="s">
        <v>83</v>
      </c>
      <c r="Z258" s="27" t="s">
        <v>27</v>
      </c>
      <c r="AA258" s="27">
        <v>950</v>
      </c>
      <c r="AB258" s="28">
        <v>12809</v>
      </c>
    </row>
    <row r="259" s="1" customFormat="1" spans="1:28">
      <c r="A259" s="11">
        <v>223</v>
      </c>
      <c r="B259" s="12">
        <v>12277</v>
      </c>
      <c r="C259" s="12" t="s">
        <v>412</v>
      </c>
      <c r="D259" s="11">
        <v>367</v>
      </c>
      <c r="E259" s="11" t="s">
        <v>117</v>
      </c>
      <c r="F259" s="11" t="s">
        <v>82</v>
      </c>
      <c r="G259" s="11">
        <v>0.8</v>
      </c>
      <c r="H259" s="13">
        <v>4.025244</v>
      </c>
      <c r="I259" s="13">
        <v>4.619717</v>
      </c>
      <c r="J259" s="13">
        <v>0.89761794</v>
      </c>
      <c r="K259" s="13">
        <v>1.19148409999998</v>
      </c>
      <c r="L259" s="11">
        <v>707</v>
      </c>
      <c r="M259" s="16">
        <v>703</v>
      </c>
      <c r="N259" s="13">
        <v>56.93414427157</v>
      </c>
      <c r="O259" s="13">
        <v>65.7</v>
      </c>
      <c r="P259" s="16">
        <v>564</v>
      </c>
      <c r="Q259" s="16">
        <v>557</v>
      </c>
      <c r="R259" s="11">
        <v>29</v>
      </c>
      <c r="S259" s="11">
        <v>26</v>
      </c>
      <c r="T259" s="11">
        <v>-3</v>
      </c>
      <c r="U259" s="11">
        <v>12</v>
      </c>
      <c r="V259" s="11">
        <v>19</v>
      </c>
      <c r="W259" s="11">
        <v>0</v>
      </c>
      <c r="X259" s="21">
        <v>-0.0124113475177305</v>
      </c>
      <c r="Y259" s="26" t="s">
        <v>83</v>
      </c>
      <c r="Z259" s="27" t="s">
        <v>49</v>
      </c>
      <c r="AA259" s="27">
        <v>800</v>
      </c>
      <c r="AB259" s="28">
        <v>3272</v>
      </c>
    </row>
    <row r="260" s="1" customFormat="1" spans="1:28">
      <c r="A260" s="11">
        <v>159</v>
      </c>
      <c r="B260" s="12">
        <v>4311</v>
      </c>
      <c r="C260" s="12" t="s">
        <v>413</v>
      </c>
      <c r="D260" s="11">
        <v>102479</v>
      </c>
      <c r="E260" s="11" t="s">
        <v>414</v>
      </c>
      <c r="F260" s="11" t="s">
        <v>30</v>
      </c>
      <c r="G260" s="11">
        <v>10.6</v>
      </c>
      <c r="H260" s="13">
        <v>4.997205</v>
      </c>
      <c r="I260" s="13">
        <v>4.93216</v>
      </c>
      <c r="J260" s="13">
        <v>1.37113036</v>
      </c>
      <c r="K260" s="13">
        <v>1.35698732999858</v>
      </c>
      <c r="L260" s="11">
        <v>1022</v>
      </c>
      <c r="M260" s="16">
        <v>835</v>
      </c>
      <c r="N260" s="13">
        <v>48.8963307240705</v>
      </c>
      <c r="O260" s="13">
        <v>59.1</v>
      </c>
      <c r="P260" s="16">
        <v>677</v>
      </c>
      <c r="Q260" s="16">
        <v>623</v>
      </c>
      <c r="R260" s="11">
        <v>27</v>
      </c>
      <c r="S260" s="11">
        <v>24</v>
      </c>
      <c r="T260" s="11">
        <v>-3</v>
      </c>
      <c r="U260" s="11">
        <v>6</v>
      </c>
      <c r="V260" s="11">
        <v>60</v>
      </c>
      <c r="W260" s="11">
        <v>0</v>
      </c>
      <c r="X260" s="21">
        <v>-0.0797636632200886</v>
      </c>
      <c r="Y260" s="26" t="s">
        <v>83</v>
      </c>
      <c r="Z260" s="27" t="s">
        <v>49</v>
      </c>
      <c r="AA260" s="27">
        <v>800</v>
      </c>
      <c r="AB260" s="28">
        <v>3145</v>
      </c>
    </row>
    <row r="261" s="1" customFormat="1" spans="1:28">
      <c r="A261" s="11">
        <v>340</v>
      </c>
      <c r="B261" s="12">
        <v>12497</v>
      </c>
      <c r="C261" s="12" t="s">
        <v>415</v>
      </c>
      <c r="D261" s="11">
        <v>365</v>
      </c>
      <c r="E261" s="11" t="s">
        <v>139</v>
      </c>
      <c r="F261" s="11" t="s">
        <v>36</v>
      </c>
      <c r="G261" s="11">
        <v>0.6</v>
      </c>
      <c r="H261" s="13">
        <v>3.228698</v>
      </c>
      <c r="I261" s="13">
        <v>3.052981</v>
      </c>
      <c r="J261" s="13">
        <v>0.8835761</v>
      </c>
      <c r="K261" s="13">
        <v>0.717778890000181</v>
      </c>
      <c r="L261" s="11">
        <v>552</v>
      </c>
      <c r="M261" s="16">
        <v>417</v>
      </c>
      <c r="N261" s="13">
        <v>58.4909057971014</v>
      </c>
      <c r="O261" s="13">
        <v>73.2</v>
      </c>
      <c r="P261" s="16">
        <v>482</v>
      </c>
      <c r="Q261" s="16">
        <v>438</v>
      </c>
      <c r="R261" s="11">
        <v>28</v>
      </c>
      <c r="S261" s="11">
        <v>20</v>
      </c>
      <c r="T261" s="11">
        <v>-8</v>
      </c>
      <c r="U261" s="11">
        <v>12</v>
      </c>
      <c r="V261" s="11">
        <v>56</v>
      </c>
      <c r="W261" s="11">
        <v>0</v>
      </c>
      <c r="X261" s="21">
        <v>-0.0912863070539419</v>
      </c>
      <c r="Y261" s="26" t="s">
        <v>83</v>
      </c>
      <c r="Z261" s="27" t="s">
        <v>49</v>
      </c>
      <c r="AA261" s="27">
        <v>800</v>
      </c>
      <c r="AB261" s="28">
        <v>3614</v>
      </c>
    </row>
    <row r="262" s="1" customFormat="1" spans="1:28">
      <c r="A262" s="11">
        <v>260</v>
      </c>
      <c r="B262" s="12">
        <v>11004</v>
      </c>
      <c r="C262" s="12" t="s">
        <v>416</v>
      </c>
      <c r="D262" s="11">
        <v>733</v>
      </c>
      <c r="E262" s="11" t="s">
        <v>357</v>
      </c>
      <c r="F262" s="11" t="s">
        <v>46</v>
      </c>
      <c r="G262" s="11">
        <v>2.8</v>
      </c>
      <c r="H262" s="13">
        <v>2.180523</v>
      </c>
      <c r="I262" s="13">
        <v>2.945793</v>
      </c>
      <c r="J262" s="13">
        <v>0.61351648</v>
      </c>
      <c r="K262" s="13">
        <v>0.935817350000652</v>
      </c>
      <c r="L262" s="11">
        <v>538</v>
      </c>
      <c r="M262" s="16">
        <v>674</v>
      </c>
      <c r="N262" s="13">
        <v>40.5301672862454</v>
      </c>
      <c r="O262" s="13">
        <v>43.7</v>
      </c>
      <c r="P262" s="16">
        <v>439</v>
      </c>
      <c r="Q262" s="16">
        <v>523</v>
      </c>
      <c r="R262" s="11">
        <v>30</v>
      </c>
      <c r="S262" s="11">
        <v>24</v>
      </c>
      <c r="T262" s="11">
        <v>-6</v>
      </c>
      <c r="U262" s="11">
        <v>6</v>
      </c>
      <c r="V262" s="11">
        <v>-78</v>
      </c>
      <c r="W262" s="11">
        <v>0</v>
      </c>
      <c r="X262" s="21">
        <v>0.191343963553531</v>
      </c>
      <c r="Y262" s="26"/>
      <c r="Z262" s="27" t="s">
        <v>41</v>
      </c>
      <c r="AA262" s="27">
        <v>750</v>
      </c>
      <c r="AB262" s="28">
        <v>2873</v>
      </c>
    </row>
    <row r="263" spans="1:28">
      <c r="A263" s="11">
        <v>261</v>
      </c>
      <c r="B263" s="12">
        <v>8594</v>
      </c>
      <c r="C263" s="12" t="s">
        <v>417</v>
      </c>
      <c r="D263" s="11">
        <v>351</v>
      </c>
      <c r="E263" s="11" t="s">
        <v>145</v>
      </c>
      <c r="F263" s="11" t="s">
        <v>82</v>
      </c>
      <c r="G263" s="11">
        <v>6.5</v>
      </c>
      <c r="H263" s="13">
        <v>2.68291</v>
      </c>
      <c r="I263" s="13">
        <v>4.069637</v>
      </c>
      <c r="J263" s="13">
        <v>0.59249213</v>
      </c>
      <c r="K263" s="13">
        <v>1.28922910000043</v>
      </c>
      <c r="L263" s="11">
        <v>415</v>
      </c>
      <c r="M263" s="16">
        <v>544</v>
      </c>
      <c r="N263" s="13">
        <v>64.6484337349398</v>
      </c>
      <c r="O263" s="13">
        <v>74.8</v>
      </c>
      <c r="P263" s="16">
        <v>430</v>
      </c>
      <c r="Q263" s="16">
        <v>522</v>
      </c>
      <c r="R263" s="11">
        <v>31</v>
      </c>
      <c r="S263" s="11">
        <v>27</v>
      </c>
      <c r="T263" s="11">
        <v>-4</v>
      </c>
      <c r="U263" s="11">
        <v>6</v>
      </c>
      <c r="V263" s="11">
        <v>-86</v>
      </c>
      <c r="W263" s="11">
        <v>0</v>
      </c>
      <c r="X263" s="21">
        <v>0.213953488372093</v>
      </c>
      <c r="Y263" s="26"/>
      <c r="Z263" s="27" t="s">
        <v>87</v>
      </c>
      <c r="AA263" s="27">
        <v>700</v>
      </c>
      <c r="AB263" s="28">
        <v>1995</v>
      </c>
    </row>
    <row r="264" s="1" customFormat="1" ht="19" customHeight="1" spans="1:28">
      <c r="A264" s="11">
        <v>262</v>
      </c>
      <c r="B264" s="12">
        <v>12186</v>
      </c>
      <c r="C264" s="12" t="s">
        <v>418</v>
      </c>
      <c r="D264" s="11">
        <v>52</v>
      </c>
      <c r="E264" s="11" t="s">
        <v>122</v>
      </c>
      <c r="F264" s="11" t="s">
        <v>82</v>
      </c>
      <c r="G264" s="11">
        <v>0.9</v>
      </c>
      <c r="H264" s="13">
        <v>2.947037</v>
      </c>
      <c r="I264" s="13">
        <v>4.63749</v>
      </c>
      <c r="J264" s="13">
        <v>0.84632171</v>
      </c>
      <c r="K264" s="13">
        <v>1.47209859000202</v>
      </c>
      <c r="L264" s="11">
        <v>466</v>
      </c>
      <c r="M264" s="16">
        <v>578</v>
      </c>
      <c r="N264" s="13">
        <v>63.2411373390558</v>
      </c>
      <c r="O264" s="13">
        <v>80.2</v>
      </c>
      <c r="P264" s="16">
        <v>445</v>
      </c>
      <c r="Q264" s="16">
        <v>522</v>
      </c>
      <c r="R264" s="11">
        <v>26</v>
      </c>
      <c r="S264" s="11">
        <v>26</v>
      </c>
      <c r="T264" s="11">
        <v>0</v>
      </c>
      <c r="U264" s="11">
        <v>12</v>
      </c>
      <c r="V264" s="11">
        <v>-65</v>
      </c>
      <c r="W264" s="11">
        <v>0</v>
      </c>
      <c r="X264" s="21">
        <v>0.173033707865169</v>
      </c>
      <c r="Y264" s="26"/>
      <c r="Z264" s="27" t="s">
        <v>41</v>
      </c>
      <c r="AA264" s="27">
        <v>750</v>
      </c>
      <c r="AB264" s="28">
        <v>2434</v>
      </c>
    </row>
    <row r="265" s="1" customFormat="1" spans="1:28">
      <c r="A265" s="11">
        <v>184</v>
      </c>
      <c r="B265" s="12">
        <v>11537</v>
      </c>
      <c r="C265" s="12" t="s">
        <v>419</v>
      </c>
      <c r="D265" s="11">
        <v>570</v>
      </c>
      <c r="E265" s="11" t="s">
        <v>202</v>
      </c>
      <c r="F265" s="11" t="s">
        <v>36</v>
      </c>
      <c r="G265" s="11">
        <v>1.7</v>
      </c>
      <c r="H265" s="13">
        <v>4.069807</v>
      </c>
      <c r="I265" s="13">
        <v>3.909956</v>
      </c>
      <c r="J265" s="13">
        <v>0.90803469</v>
      </c>
      <c r="K265" s="13">
        <v>1.11074034000184</v>
      </c>
      <c r="L265" s="11">
        <v>631</v>
      </c>
      <c r="M265" s="16">
        <v>658</v>
      </c>
      <c r="N265" s="13">
        <v>64.4977337559429</v>
      </c>
      <c r="O265" s="13">
        <v>59.4</v>
      </c>
      <c r="P265" s="16">
        <v>624</v>
      </c>
      <c r="Q265" s="16">
        <v>595</v>
      </c>
      <c r="R265" s="11">
        <v>28</v>
      </c>
      <c r="S265" s="11">
        <v>28</v>
      </c>
      <c r="T265" s="11">
        <v>0</v>
      </c>
      <c r="U265" s="11">
        <v>8</v>
      </c>
      <c r="V265" s="11">
        <v>37</v>
      </c>
      <c r="W265" s="11">
        <v>40</v>
      </c>
      <c r="X265" s="21">
        <v>-0.046474358974359</v>
      </c>
      <c r="Y265" s="26"/>
      <c r="Z265" s="27" t="s">
        <v>41</v>
      </c>
      <c r="AA265" s="27">
        <v>750</v>
      </c>
      <c r="AB265" s="28">
        <v>2295</v>
      </c>
    </row>
    <row r="266" s="1" customFormat="1" spans="1:28">
      <c r="A266" s="11">
        <v>250</v>
      </c>
      <c r="B266" s="12">
        <v>12484</v>
      </c>
      <c r="C266" s="12" t="s">
        <v>420</v>
      </c>
      <c r="D266" s="11">
        <v>387</v>
      </c>
      <c r="E266" s="11" t="s">
        <v>89</v>
      </c>
      <c r="F266" s="11" t="s">
        <v>46</v>
      </c>
      <c r="G266" s="11">
        <v>0.6</v>
      </c>
      <c r="H266" s="13">
        <v>3.804995</v>
      </c>
      <c r="I266" s="13">
        <v>3.98629</v>
      </c>
      <c r="J266" s="13">
        <v>0.82521646</v>
      </c>
      <c r="K266" s="13">
        <v>0.899495739999298</v>
      </c>
      <c r="L266" s="11">
        <v>759</v>
      </c>
      <c r="M266" s="16">
        <v>757</v>
      </c>
      <c r="N266" s="13">
        <v>50.1316864295125</v>
      </c>
      <c r="O266" s="13">
        <v>52.7</v>
      </c>
      <c r="P266" s="16">
        <v>544</v>
      </c>
      <c r="Q266" s="16">
        <v>537</v>
      </c>
      <c r="R266" s="11">
        <v>29</v>
      </c>
      <c r="S266" s="11">
        <v>23</v>
      </c>
      <c r="T266" s="11">
        <v>-6</v>
      </c>
      <c r="U266" s="11">
        <v>12</v>
      </c>
      <c r="V266" s="11">
        <v>19</v>
      </c>
      <c r="W266" s="11">
        <v>0</v>
      </c>
      <c r="X266" s="21">
        <v>-0.0128676470588235</v>
      </c>
      <c r="Y266" s="26" t="s">
        <v>83</v>
      </c>
      <c r="Z266" s="27" t="s">
        <v>31</v>
      </c>
      <c r="AA266" s="27">
        <v>850</v>
      </c>
      <c r="AB266" s="28">
        <v>4099</v>
      </c>
    </row>
    <row r="267" s="1" customFormat="1" spans="1:28">
      <c r="A267" s="11">
        <v>265</v>
      </c>
      <c r="B267" s="12">
        <v>9841</v>
      </c>
      <c r="C267" s="12" t="s">
        <v>421</v>
      </c>
      <c r="D267" s="11">
        <v>104428</v>
      </c>
      <c r="E267" s="11" t="s">
        <v>349</v>
      </c>
      <c r="F267" s="11" t="s">
        <v>82</v>
      </c>
      <c r="G267" s="11">
        <v>2.3</v>
      </c>
      <c r="H267" s="13">
        <v>3.069033</v>
      </c>
      <c r="I267" s="13">
        <v>4.195739</v>
      </c>
      <c r="J267" s="13">
        <v>0.8117779</v>
      </c>
      <c r="K267" s="13">
        <v>1.17662827000091</v>
      </c>
      <c r="L267" s="11">
        <v>505</v>
      </c>
      <c r="M267" s="16">
        <v>590</v>
      </c>
      <c r="N267" s="13">
        <v>60.7729306930693</v>
      </c>
      <c r="O267" s="13">
        <v>71.1</v>
      </c>
      <c r="P267" s="16">
        <v>466</v>
      </c>
      <c r="Q267" s="16">
        <v>515</v>
      </c>
      <c r="R267" s="11">
        <v>28</v>
      </c>
      <c r="S267" s="11">
        <v>23</v>
      </c>
      <c r="T267" s="11">
        <v>-5</v>
      </c>
      <c r="U267" s="11">
        <v>6</v>
      </c>
      <c r="V267" s="11">
        <v>-43</v>
      </c>
      <c r="W267" s="11">
        <v>0</v>
      </c>
      <c r="X267" s="21">
        <v>0.105150214592275</v>
      </c>
      <c r="Y267" s="26"/>
      <c r="Z267" s="27" t="s">
        <v>41</v>
      </c>
      <c r="AA267" s="27">
        <v>750</v>
      </c>
      <c r="AB267" s="28">
        <v>2789</v>
      </c>
    </row>
    <row r="268" s="1" customFormat="1" spans="1:28">
      <c r="A268" s="11">
        <v>266</v>
      </c>
      <c r="B268" s="12">
        <v>12275</v>
      </c>
      <c r="C268" s="12" t="s">
        <v>422</v>
      </c>
      <c r="D268" s="11">
        <v>598</v>
      </c>
      <c r="E268" s="11" t="s">
        <v>182</v>
      </c>
      <c r="F268" s="11" t="s">
        <v>46</v>
      </c>
      <c r="G268" s="11">
        <v>0.8</v>
      </c>
      <c r="H268" s="13">
        <v>3.253979</v>
      </c>
      <c r="I268" s="13">
        <v>3.571008</v>
      </c>
      <c r="J268" s="13">
        <v>0.81573174</v>
      </c>
      <c r="K268" s="13">
        <v>1.01214562000143</v>
      </c>
      <c r="L268" s="11">
        <v>667</v>
      </c>
      <c r="M268" s="16">
        <v>655</v>
      </c>
      <c r="N268" s="13">
        <v>48.7852923538231</v>
      </c>
      <c r="O268" s="13">
        <v>54.5</v>
      </c>
      <c r="P268" s="16">
        <v>500</v>
      </c>
      <c r="Q268" s="16">
        <v>514</v>
      </c>
      <c r="R268" s="11">
        <v>30</v>
      </c>
      <c r="S268" s="11">
        <v>28</v>
      </c>
      <c r="T268" s="11">
        <v>-2</v>
      </c>
      <c r="U268" s="11">
        <v>12</v>
      </c>
      <c r="V268" s="11">
        <v>-2</v>
      </c>
      <c r="W268" s="11">
        <v>0</v>
      </c>
      <c r="X268" s="21">
        <v>0.028</v>
      </c>
      <c r="Y268" s="26"/>
      <c r="Z268" s="27" t="s">
        <v>49</v>
      </c>
      <c r="AA268" s="27">
        <v>800</v>
      </c>
      <c r="AB268" s="28">
        <v>3481</v>
      </c>
    </row>
    <row r="269" s="1" customFormat="1" spans="1:28">
      <c r="A269" s="11">
        <v>267</v>
      </c>
      <c r="B269" s="12">
        <v>10892</v>
      </c>
      <c r="C269" s="12" t="s">
        <v>423</v>
      </c>
      <c r="D269" s="11">
        <v>337</v>
      </c>
      <c r="E269" s="11" t="s">
        <v>137</v>
      </c>
      <c r="F269" s="11" t="s">
        <v>26</v>
      </c>
      <c r="G269" s="11">
        <v>2.6</v>
      </c>
      <c r="H269" s="13">
        <v>5.670138</v>
      </c>
      <c r="I269" s="13">
        <v>6.416108</v>
      </c>
      <c r="J269" s="13">
        <v>1.3245536</v>
      </c>
      <c r="K269" s="13">
        <v>1.42454896000126</v>
      </c>
      <c r="L269" s="11">
        <v>545</v>
      </c>
      <c r="M269" s="16">
        <v>620</v>
      </c>
      <c r="N269" s="13">
        <v>104.039229357798</v>
      </c>
      <c r="O269" s="13">
        <v>103.5</v>
      </c>
      <c r="P269" s="16">
        <v>486</v>
      </c>
      <c r="Q269" s="16">
        <v>513</v>
      </c>
      <c r="R269" s="11">
        <v>26</v>
      </c>
      <c r="S269" s="11">
        <v>26</v>
      </c>
      <c r="T269" s="11">
        <v>0</v>
      </c>
      <c r="U269" s="11">
        <v>6</v>
      </c>
      <c r="V269" s="11">
        <v>-21</v>
      </c>
      <c r="W269" s="11">
        <v>0</v>
      </c>
      <c r="X269" s="21">
        <v>0.0555555555555556</v>
      </c>
      <c r="Y269" s="26"/>
      <c r="Z269" s="27" t="s">
        <v>27</v>
      </c>
      <c r="AA269" s="27">
        <v>950</v>
      </c>
      <c r="AB269" s="28">
        <v>8610</v>
      </c>
    </row>
    <row r="270" s="1" customFormat="1" spans="1:28">
      <c r="A270" s="11">
        <v>268</v>
      </c>
      <c r="B270" s="12">
        <v>12135</v>
      </c>
      <c r="C270" s="12" t="s">
        <v>424</v>
      </c>
      <c r="D270" s="11">
        <v>106569</v>
      </c>
      <c r="E270" s="11" t="s">
        <v>128</v>
      </c>
      <c r="F270" s="11" t="s">
        <v>36</v>
      </c>
      <c r="G270" s="11">
        <v>0.9</v>
      </c>
      <c r="H270" s="13">
        <v>5.533296</v>
      </c>
      <c r="I270" s="13">
        <v>4.439807</v>
      </c>
      <c r="J270" s="13">
        <v>1.55293118</v>
      </c>
      <c r="K270" s="13">
        <v>1.27523237999931</v>
      </c>
      <c r="L270" s="11">
        <v>711</v>
      </c>
      <c r="M270" s="16">
        <v>509</v>
      </c>
      <c r="N270" s="13">
        <v>77.824135021097</v>
      </c>
      <c r="O270" s="13">
        <v>87.2</v>
      </c>
      <c r="P270" s="16">
        <v>636</v>
      </c>
      <c r="Q270" s="16">
        <v>512</v>
      </c>
      <c r="R270" s="11">
        <v>31</v>
      </c>
      <c r="S270" s="11">
        <v>18</v>
      </c>
      <c r="T270" s="11">
        <v>-13</v>
      </c>
      <c r="U270" s="11">
        <v>12</v>
      </c>
      <c r="V270" s="11">
        <v>136</v>
      </c>
      <c r="W270" s="11">
        <v>0</v>
      </c>
      <c r="X270" s="21">
        <v>-0.19496855345912</v>
      </c>
      <c r="Y270" s="26" t="s">
        <v>83</v>
      </c>
      <c r="Z270" s="27" t="s">
        <v>41</v>
      </c>
      <c r="AA270" s="27">
        <v>750</v>
      </c>
      <c r="AB270" s="28">
        <v>2535</v>
      </c>
    </row>
    <row r="271" s="1" customFormat="1" spans="1:28">
      <c r="A271" s="11">
        <v>350</v>
      </c>
      <c r="B271" s="12">
        <v>12539</v>
      </c>
      <c r="C271" s="12" t="s">
        <v>425</v>
      </c>
      <c r="D271" s="11">
        <v>104838</v>
      </c>
      <c r="E271" s="11" t="s">
        <v>366</v>
      </c>
      <c r="F271" s="11" t="s">
        <v>82</v>
      </c>
      <c r="G271" s="11">
        <v>0.6</v>
      </c>
      <c r="H271" s="13">
        <v>2.068292</v>
      </c>
      <c r="I271" s="13">
        <v>2.510459</v>
      </c>
      <c r="J271" s="13">
        <v>0.42517947</v>
      </c>
      <c r="K271" s="13">
        <v>0.524884820000469</v>
      </c>
      <c r="L271" s="11">
        <v>482</v>
      </c>
      <c r="M271" s="16">
        <v>493</v>
      </c>
      <c r="N271" s="13">
        <v>42.910622406639</v>
      </c>
      <c r="O271" s="13">
        <v>50.9</v>
      </c>
      <c r="P271" s="16">
        <v>468</v>
      </c>
      <c r="Q271" s="16">
        <v>424</v>
      </c>
      <c r="R271" s="11">
        <v>29</v>
      </c>
      <c r="S271" s="11">
        <v>22</v>
      </c>
      <c r="T271" s="11">
        <v>-7</v>
      </c>
      <c r="U271" s="11">
        <v>12</v>
      </c>
      <c r="V271" s="11">
        <v>56</v>
      </c>
      <c r="W271" s="11">
        <v>0</v>
      </c>
      <c r="X271" s="21">
        <v>-0.094017094017094</v>
      </c>
      <c r="Y271" s="157" t="s">
        <v>426</v>
      </c>
      <c r="Z271" s="27" t="s">
        <v>41</v>
      </c>
      <c r="AA271" s="27">
        <v>750</v>
      </c>
      <c r="AB271" s="28">
        <v>2694</v>
      </c>
    </row>
    <row r="272" s="1" customFormat="1" spans="1:28">
      <c r="A272" s="11">
        <v>270</v>
      </c>
      <c r="B272" s="12">
        <v>8731</v>
      </c>
      <c r="C272" s="12" t="s">
        <v>427</v>
      </c>
      <c r="D272" s="11">
        <v>572</v>
      </c>
      <c r="E272" s="11" t="s">
        <v>285</v>
      </c>
      <c r="F272" s="11" t="s">
        <v>30</v>
      </c>
      <c r="G272" s="11">
        <v>6.4</v>
      </c>
      <c r="H272" s="13">
        <v>3.347431</v>
      </c>
      <c r="I272" s="13">
        <v>4.615411</v>
      </c>
      <c r="J272" s="13">
        <v>0.91762424</v>
      </c>
      <c r="K272" s="13">
        <v>1.10621180000028</v>
      </c>
      <c r="L272" s="11">
        <v>476</v>
      </c>
      <c r="M272" s="16">
        <v>459</v>
      </c>
      <c r="N272" s="13">
        <v>70.3241806722689</v>
      </c>
      <c r="O272" s="13">
        <v>100.6</v>
      </c>
      <c r="P272" s="16">
        <v>471</v>
      </c>
      <c r="Q272" s="16">
        <v>511</v>
      </c>
      <c r="R272" s="11">
        <v>28</v>
      </c>
      <c r="S272" s="11">
        <v>25</v>
      </c>
      <c r="T272" s="11">
        <v>-3</v>
      </c>
      <c r="U272" s="11">
        <v>6</v>
      </c>
      <c r="V272" s="11">
        <v>-34</v>
      </c>
      <c r="W272" s="11">
        <v>0</v>
      </c>
      <c r="X272" s="21">
        <v>0.0849256900212314</v>
      </c>
      <c r="Y272" s="26"/>
      <c r="Z272" s="27" t="s">
        <v>41</v>
      </c>
      <c r="AA272" s="27">
        <v>750</v>
      </c>
      <c r="AB272" s="28">
        <v>2850</v>
      </c>
    </row>
    <row r="273" s="1" customFormat="1" spans="1:28">
      <c r="A273" s="11">
        <v>271</v>
      </c>
      <c r="B273" s="12">
        <v>11793</v>
      </c>
      <c r="C273" s="12" t="s">
        <v>428</v>
      </c>
      <c r="D273" s="11">
        <v>102935</v>
      </c>
      <c r="E273" s="11" t="s">
        <v>335</v>
      </c>
      <c r="F273" s="11" t="s">
        <v>30</v>
      </c>
      <c r="G273" s="11">
        <v>1.6</v>
      </c>
      <c r="H273" s="13">
        <v>3.227321</v>
      </c>
      <c r="I273" s="13">
        <v>4.171257</v>
      </c>
      <c r="J273" s="13">
        <v>0.97292135</v>
      </c>
      <c r="K273" s="13">
        <v>1.35245951000002</v>
      </c>
      <c r="L273" s="11">
        <v>602</v>
      </c>
      <c r="M273" s="16">
        <v>720</v>
      </c>
      <c r="N273" s="13">
        <v>53.6099833887043</v>
      </c>
      <c r="O273" s="13">
        <v>57.9</v>
      </c>
      <c r="P273" s="16">
        <v>480</v>
      </c>
      <c r="Q273" s="16">
        <v>511</v>
      </c>
      <c r="R273" s="11">
        <v>27</v>
      </c>
      <c r="S273" s="11">
        <v>26</v>
      </c>
      <c r="T273" s="11">
        <v>-1</v>
      </c>
      <c r="U273" s="11">
        <v>8</v>
      </c>
      <c r="V273" s="11">
        <v>-23</v>
      </c>
      <c r="W273" s="11">
        <v>0</v>
      </c>
      <c r="X273" s="21">
        <v>0.0645833333333333</v>
      </c>
      <c r="Y273" s="26"/>
      <c r="Z273" s="27" t="s">
        <v>41</v>
      </c>
      <c r="AA273" s="27">
        <v>750</v>
      </c>
      <c r="AB273" s="28">
        <v>2999</v>
      </c>
    </row>
    <row r="274" s="1" customFormat="1" spans="1:28">
      <c r="A274" s="11">
        <v>230</v>
      </c>
      <c r="B274" s="12">
        <v>11363</v>
      </c>
      <c r="C274" s="12" t="s">
        <v>429</v>
      </c>
      <c r="D274" s="11">
        <v>102564</v>
      </c>
      <c r="E274" s="11" t="s">
        <v>405</v>
      </c>
      <c r="F274" s="11" t="s">
        <v>74</v>
      </c>
      <c r="G274" s="11">
        <v>2</v>
      </c>
      <c r="H274" s="13">
        <v>3.430087</v>
      </c>
      <c r="I274" s="13">
        <v>4.237788</v>
      </c>
      <c r="J274" s="13">
        <v>0.94716772</v>
      </c>
      <c r="K274" s="13">
        <v>1.3265050799983</v>
      </c>
      <c r="L274" s="11">
        <v>561</v>
      </c>
      <c r="M274" s="16">
        <v>619</v>
      </c>
      <c r="N274" s="13">
        <v>61.1423707664884</v>
      </c>
      <c r="O274" s="13">
        <v>68.5</v>
      </c>
      <c r="P274" s="16">
        <v>580</v>
      </c>
      <c r="Q274" s="16">
        <v>551</v>
      </c>
      <c r="R274" s="11">
        <v>30</v>
      </c>
      <c r="S274" s="11">
        <v>27</v>
      </c>
      <c r="T274" s="11">
        <v>-3</v>
      </c>
      <c r="U274" s="11">
        <v>8</v>
      </c>
      <c r="V274" s="11">
        <v>37</v>
      </c>
      <c r="W274" s="11">
        <v>0</v>
      </c>
      <c r="X274" s="21">
        <v>-0.05</v>
      </c>
      <c r="Y274" s="26" t="s">
        <v>220</v>
      </c>
      <c r="Z274" s="27" t="s">
        <v>41</v>
      </c>
      <c r="AA274" s="27">
        <v>750</v>
      </c>
      <c r="AB274" s="28">
        <v>2523</v>
      </c>
    </row>
    <row r="275" s="1" customFormat="1" spans="1:28">
      <c r="A275" s="11">
        <v>215</v>
      </c>
      <c r="B275" s="12">
        <v>6607</v>
      </c>
      <c r="C275" s="12" t="s">
        <v>430</v>
      </c>
      <c r="D275" s="11">
        <v>726</v>
      </c>
      <c r="E275" s="11" t="s">
        <v>431</v>
      </c>
      <c r="F275" s="11" t="s">
        <v>36</v>
      </c>
      <c r="G275" s="11">
        <v>8.4</v>
      </c>
      <c r="H275" s="13">
        <v>4.516874</v>
      </c>
      <c r="I275" s="13">
        <v>4.536036</v>
      </c>
      <c r="J275" s="13">
        <v>1.10556086</v>
      </c>
      <c r="K275" s="13">
        <v>1.20773983</v>
      </c>
      <c r="L275" s="11">
        <v>715</v>
      </c>
      <c r="M275" s="16">
        <v>668</v>
      </c>
      <c r="N275" s="13">
        <v>63.1730629370629</v>
      </c>
      <c r="O275" s="13">
        <v>67.9</v>
      </c>
      <c r="P275" s="16">
        <v>619</v>
      </c>
      <c r="Q275" s="16">
        <v>565</v>
      </c>
      <c r="R275" s="11">
        <v>29</v>
      </c>
      <c r="S275" s="11">
        <v>27</v>
      </c>
      <c r="T275" s="11">
        <v>-2</v>
      </c>
      <c r="U275" s="11">
        <v>6</v>
      </c>
      <c r="V275" s="11">
        <v>60</v>
      </c>
      <c r="W275" s="11">
        <v>36</v>
      </c>
      <c r="X275" s="21">
        <v>-0.0872374798061389</v>
      </c>
      <c r="Y275" s="26" t="s">
        <v>83</v>
      </c>
      <c r="Z275" s="27" t="s">
        <v>41</v>
      </c>
      <c r="AA275" s="27">
        <v>750</v>
      </c>
      <c r="AB275" s="28">
        <v>2696</v>
      </c>
    </row>
    <row r="276" s="1" customFormat="1" spans="1:28">
      <c r="A276" s="11">
        <v>150</v>
      </c>
      <c r="B276" s="12">
        <v>12464</v>
      </c>
      <c r="C276" s="12" t="s">
        <v>432</v>
      </c>
      <c r="D276" s="11">
        <v>377</v>
      </c>
      <c r="E276" s="11" t="s">
        <v>67</v>
      </c>
      <c r="F276" s="11" t="s">
        <v>46</v>
      </c>
      <c r="G276" s="11">
        <v>0.6</v>
      </c>
      <c r="H276" s="13">
        <v>4.036369</v>
      </c>
      <c r="I276" s="13">
        <v>4.4193</v>
      </c>
      <c r="J276" s="13">
        <v>1.17156278</v>
      </c>
      <c r="K276" s="13">
        <v>1.40469278999959</v>
      </c>
      <c r="L276" s="11">
        <v>863</v>
      </c>
      <c r="M276" s="16">
        <v>841</v>
      </c>
      <c r="N276" s="13">
        <v>46.7713673232908</v>
      </c>
      <c r="O276" s="13">
        <v>52.5</v>
      </c>
      <c r="P276" s="16">
        <v>639</v>
      </c>
      <c r="Q276" s="16">
        <v>630</v>
      </c>
      <c r="R276" s="11">
        <v>28</v>
      </c>
      <c r="S276" s="11">
        <v>23</v>
      </c>
      <c r="T276" s="11">
        <v>-5</v>
      </c>
      <c r="U276" s="11">
        <v>12</v>
      </c>
      <c r="V276" s="11">
        <v>21</v>
      </c>
      <c r="W276" s="11">
        <v>0</v>
      </c>
      <c r="X276" s="21">
        <v>-0.0140845070422535</v>
      </c>
      <c r="Y276" s="26" t="s">
        <v>83</v>
      </c>
      <c r="Z276" s="27" t="s">
        <v>31</v>
      </c>
      <c r="AA276" s="27">
        <v>850</v>
      </c>
      <c r="AB276" s="28">
        <v>4582</v>
      </c>
    </row>
    <row r="277" s="1" customFormat="1" spans="1:28">
      <c r="A277" s="11">
        <v>275</v>
      </c>
      <c r="B277" s="12">
        <v>12475</v>
      </c>
      <c r="C277" s="12" t="s">
        <v>433</v>
      </c>
      <c r="D277" s="11">
        <v>737</v>
      </c>
      <c r="E277" s="11" t="s">
        <v>57</v>
      </c>
      <c r="F277" s="11" t="s">
        <v>46</v>
      </c>
      <c r="G277" s="11">
        <v>0.6</v>
      </c>
      <c r="H277" s="13">
        <v>3.040406</v>
      </c>
      <c r="I277" s="13">
        <v>2.378333</v>
      </c>
      <c r="J277" s="13">
        <v>0.68801021</v>
      </c>
      <c r="K277" s="13">
        <v>0.611165140001094</v>
      </c>
      <c r="L277" s="11">
        <v>839</v>
      </c>
      <c r="M277" s="16">
        <v>668</v>
      </c>
      <c r="N277" s="13">
        <v>36.2384505363528</v>
      </c>
      <c r="O277" s="13">
        <v>35.6</v>
      </c>
      <c r="P277" s="16">
        <v>610</v>
      </c>
      <c r="Q277" s="16">
        <v>506</v>
      </c>
      <c r="R277" s="11">
        <v>28</v>
      </c>
      <c r="S277" s="11">
        <v>21</v>
      </c>
      <c r="T277" s="11">
        <v>-7</v>
      </c>
      <c r="U277" s="11">
        <v>12</v>
      </c>
      <c r="V277" s="11">
        <v>116</v>
      </c>
      <c r="W277" s="11">
        <v>0</v>
      </c>
      <c r="X277" s="21">
        <v>-0.170491803278689</v>
      </c>
      <c r="Y277" s="26" t="s">
        <v>83</v>
      </c>
      <c r="Z277" s="27" t="s">
        <v>49</v>
      </c>
      <c r="AA277" s="27">
        <v>800</v>
      </c>
      <c r="AB277" s="28">
        <v>3984</v>
      </c>
    </row>
    <row r="278" s="1" customFormat="1" spans="1:28">
      <c r="A278" s="11">
        <v>276</v>
      </c>
      <c r="B278" s="12">
        <v>11145</v>
      </c>
      <c r="C278" s="12" t="s">
        <v>434</v>
      </c>
      <c r="D278" s="11">
        <v>598</v>
      </c>
      <c r="E278" s="11" t="s">
        <v>182</v>
      </c>
      <c r="F278" s="11" t="s">
        <v>46</v>
      </c>
      <c r="G278" s="11">
        <v>2.5</v>
      </c>
      <c r="H278" s="13">
        <v>4.144132</v>
      </c>
      <c r="I278" s="13">
        <v>4.973931</v>
      </c>
      <c r="J278" s="13">
        <v>1.16165294</v>
      </c>
      <c r="K278" s="13">
        <v>1.60173849999822</v>
      </c>
      <c r="L278" s="11">
        <v>640</v>
      </c>
      <c r="M278" s="16">
        <v>744</v>
      </c>
      <c r="N278" s="13">
        <v>64.7520625</v>
      </c>
      <c r="O278" s="13">
        <v>66.9</v>
      </c>
      <c r="P278" s="16">
        <v>494</v>
      </c>
      <c r="Q278" s="16">
        <v>506</v>
      </c>
      <c r="R278" s="11">
        <v>27</v>
      </c>
      <c r="S278" s="11">
        <v>19</v>
      </c>
      <c r="T278" s="11">
        <v>-8</v>
      </c>
      <c r="U278" s="11">
        <v>6</v>
      </c>
      <c r="V278" s="11">
        <v>-6</v>
      </c>
      <c r="W278" s="11">
        <v>0</v>
      </c>
      <c r="X278" s="21">
        <v>0.0242914979757085</v>
      </c>
      <c r="Y278" s="26"/>
      <c r="Z278" s="27" t="s">
        <v>49</v>
      </c>
      <c r="AA278" s="27">
        <v>800</v>
      </c>
      <c r="AB278" s="28">
        <v>3481</v>
      </c>
    </row>
    <row r="279" s="1" customFormat="1" spans="1:28">
      <c r="A279" s="11">
        <v>172</v>
      </c>
      <c r="B279" s="12">
        <v>12234</v>
      </c>
      <c r="C279" s="12" t="s">
        <v>435</v>
      </c>
      <c r="D279" s="11">
        <v>105267</v>
      </c>
      <c r="E279" s="11" t="s">
        <v>207</v>
      </c>
      <c r="F279" s="11" t="s">
        <v>36</v>
      </c>
      <c r="G279" s="11">
        <v>0.8</v>
      </c>
      <c r="H279" s="13">
        <v>4.707713</v>
      </c>
      <c r="I279" s="13">
        <v>4.976947</v>
      </c>
      <c r="J279" s="13">
        <v>1.15476983</v>
      </c>
      <c r="K279" s="13">
        <v>1.44055124999984</v>
      </c>
      <c r="L279" s="11">
        <v>837</v>
      </c>
      <c r="M279" s="16">
        <v>794</v>
      </c>
      <c r="N279" s="13">
        <v>56.2450776583035</v>
      </c>
      <c r="O279" s="13">
        <v>62.7</v>
      </c>
      <c r="P279" s="16">
        <v>650</v>
      </c>
      <c r="Q279" s="16">
        <v>605</v>
      </c>
      <c r="R279" s="11">
        <v>26</v>
      </c>
      <c r="S279" s="11">
        <v>27</v>
      </c>
      <c r="T279" s="11">
        <v>1</v>
      </c>
      <c r="U279" s="11">
        <v>12</v>
      </c>
      <c r="V279" s="11">
        <v>57</v>
      </c>
      <c r="W279" s="11">
        <v>48</v>
      </c>
      <c r="X279" s="21">
        <v>-0.0692307692307692</v>
      </c>
      <c r="Y279" s="26"/>
      <c r="Z279" s="27" t="s">
        <v>41</v>
      </c>
      <c r="AA279" s="27">
        <v>750</v>
      </c>
      <c r="AB279" s="28">
        <v>2656</v>
      </c>
    </row>
    <row r="280" s="1" customFormat="1" spans="1:28">
      <c r="A280" s="11">
        <v>278</v>
      </c>
      <c r="B280" s="12">
        <v>7948</v>
      </c>
      <c r="C280" s="12" t="s">
        <v>436</v>
      </c>
      <c r="D280" s="11">
        <v>56</v>
      </c>
      <c r="E280" s="11" t="s">
        <v>437</v>
      </c>
      <c r="F280" s="11" t="s">
        <v>82</v>
      </c>
      <c r="G280" s="11">
        <v>7.1</v>
      </c>
      <c r="H280" s="13">
        <v>3.320797</v>
      </c>
      <c r="I280" s="13">
        <v>4.736879</v>
      </c>
      <c r="J280" s="13">
        <v>0.86662376</v>
      </c>
      <c r="K280" s="13">
        <v>1.4651006699985</v>
      </c>
      <c r="L280" s="11">
        <v>474</v>
      </c>
      <c r="M280" s="16">
        <v>683</v>
      </c>
      <c r="N280" s="13">
        <v>70.0590084388186</v>
      </c>
      <c r="O280" s="13">
        <v>69.4</v>
      </c>
      <c r="P280" s="16">
        <v>438</v>
      </c>
      <c r="Q280" s="16">
        <v>503</v>
      </c>
      <c r="R280" s="11">
        <v>25</v>
      </c>
      <c r="S280" s="11">
        <v>29</v>
      </c>
      <c r="T280" s="11">
        <v>4</v>
      </c>
      <c r="U280" s="11">
        <v>6</v>
      </c>
      <c r="V280" s="11">
        <v>-59</v>
      </c>
      <c r="W280" s="11">
        <v>0</v>
      </c>
      <c r="X280" s="21">
        <v>0.148401826484018</v>
      </c>
      <c r="Y280" s="26"/>
      <c r="Z280" s="27" t="s">
        <v>87</v>
      </c>
      <c r="AA280" s="27">
        <v>700</v>
      </c>
      <c r="AB280" s="28">
        <v>1769</v>
      </c>
    </row>
    <row r="281" s="1" customFormat="1" spans="1:28">
      <c r="A281" s="11">
        <v>319</v>
      </c>
      <c r="B281" s="12">
        <v>12669</v>
      </c>
      <c r="C281" s="12" t="s">
        <v>438</v>
      </c>
      <c r="D281" s="11">
        <v>545</v>
      </c>
      <c r="E281" s="11" t="s">
        <v>439</v>
      </c>
      <c r="F281" s="11" t="s">
        <v>46</v>
      </c>
      <c r="G281" s="11">
        <v>0.4</v>
      </c>
      <c r="H281" s="13">
        <v>2.724725</v>
      </c>
      <c r="I281" s="13">
        <v>3.678161</v>
      </c>
      <c r="J281" s="13">
        <v>0.77109706</v>
      </c>
      <c r="K281" s="13">
        <v>1.10811089999901</v>
      </c>
      <c r="L281" s="11">
        <v>604</v>
      </c>
      <c r="M281" s="16">
        <v>570</v>
      </c>
      <c r="N281" s="13">
        <v>45.1113410596027</v>
      </c>
      <c r="O281" s="13">
        <v>64.5</v>
      </c>
      <c r="P281" s="16">
        <v>477</v>
      </c>
      <c r="Q281" s="16">
        <v>468</v>
      </c>
      <c r="R281" s="11">
        <v>30</v>
      </c>
      <c r="S281" s="11">
        <v>25</v>
      </c>
      <c r="T281" s="11">
        <v>-5</v>
      </c>
      <c r="U281" s="11">
        <v>12</v>
      </c>
      <c r="V281" s="11">
        <v>21</v>
      </c>
      <c r="W281" s="11">
        <v>0</v>
      </c>
      <c r="X281" s="21">
        <v>-0.0188679245283019</v>
      </c>
      <c r="Y281" s="26" t="s">
        <v>83</v>
      </c>
      <c r="Z281" s="27" t="s">
        <v>87</v>
      </c>
      <c r="AA281" s="27">
        <v>700</v>
      </c>
      <c r="AB281" s="28">
        <v>1555</v>
      </c>
    </row>
    <row r="282" s="1" customFormat="1" spans="1:28">
      <c r="A282" s="11">
        <v>280</v>
      </c>
      <c r="B282" s="12">
        <v>10983</v>
      </c>
      <c r="C282" s="12" t="s">
        <v>440</v>
      </c>
      <c r="D282" s="11">
        <v>56</v>
      </c>
      <c r="E282" s="11" t="s">
        <v>437</v>
      </c>
      <c r="F282" s="11" t="s">
        <v>82</v>
      </c>
      <c r="G282" s="11">
        <v>2.9</v>
      </c>
      <c r="H282" s="13">
        <v>2.594719</v>
      </c>
      <c r="I282" s="13">
        <v>4.762712</v>
      </c>
      <c r="J282" s="13">
        <v>0.75056441</v>
      </c>
      <c r="K282" s="13">
        <v>1.24815801999956</v>
      </c>
      <c r="L282" s="11">
        <v>336</v>
      </c>
      <c r="M282" s="16">
        <v>583</v>
      </c>
      <c r="N282" s="13">
        <v>77.2237797619048</v>
      </c>
      <c r="O282" s="13">
        <v>81.7</v>
      </c>
      <c r="P282" s="16">
        <v>394</v>
      </c>
      <c r="Q282" s="16">
        <v>503</v>
      </c>
      <c r="R282" s="11">
        <v>24</v>
      </c>
      <c r="S282" s="11">
        <v>25</v>
      </c>
      <c r="T282" s="11">
        <v>1</v>
      </c>
      <c r="U282" s="11">
        <v>6</v>
      </c>
      <c r="V282" s="11">
        <v>-103</v>
      </c>
      <c r="W282" s="11">
        <v>0</v>
      </c>
      <c r="X282" s="21">
        <v>0.276649746192893</v>
      </c>
      <c r="Y282" s="26"/>
      <c r="Z282" s="27" t="s">
        <v>87</v>
      </c>
      <c r="AA282" s="27">
        <v>700</v>
      </c>
      <c r="AB282" s="28">
        <v>1769</v>
      </c>
    </row>
    <row r="283" s="1" customFormat="1" spans="1:28">
      <c r="A283" s="11">
        <v>26</v>
      </c>
      <c r="B283" s="12">
        <v>11323</v>
      </c>
      <c r="C283" s="12" t="s">
        <v>441</v>
      </c>
      <c r="D283" s="11">
        <v>377</v>
      </c>
      <c r="E283" s="11" t="s">
        <v>67</v>
      </c>
      <c r="F283" s="11" t="s">
        <v>46</v>
      </c>
      <c r="G283" s="11">
        <v>1.6</v>
      </c>
      <c r="H283" s="13">
        <v>6.785316</v>
      </c>
      <c r="I283" s="13">
        <v>8.00665</v>
      </c>
      <c r="J283" s="13">
        <v>1.89941998</v>
      </c>
      <c r="K283" s="13">
        <v>2.42902114000396</v>
      </c>
      <c r="L283" s="11">
        <v>1113</v>
      </c>
      <c r="M283" s="16">
        <v>1164</v>
      </c>
      <c r="N283" s="13">
        <v>60.964204851752</v>
      </c>
      <c r="O283" s="13">
        <v>68.8</v>
      </c>
      <c r="P283" s="16">
        <v>836</v>
      </c>
      <c r="Q283" s="16">
        <v>801</v>
      </c>
      <c r="R283" s="11">
        <v>27</v>
      </c>
      <c r="S283" s="11">
        <v>26</v>
      </c>
      <c r="T283" s="11">
        <v>-1</v>
      </c>
      <c r="U283" s="11">
        <v>8</v>
      </c>
      <c r="V283" s="11">
        <v>43</v>
      </c>
      <c r="W283" s="11">
        <v>40</v>
      </c>
      <c r="X283" s="21">
        <v>-0.041866028708134</v>
      </c>
      <c r="Y283" s="26" t="s">
        <v>83</v>
      </c>
      <c r="Z283" s="27" t="s">
        <v>31</v>
      </c>
      <c r="AA283" s="27">
        <v>850</v>
      </c>
      <c r="AB283" s="28">
        <v>4582</v>
      </c>
    </row>
    <row r="284" s="1" customFormat="1" spans="1:28">
      <c r="A284" s="11">
        <v>282</v>
      </c>
      <c r="B284" s="12">
        <v>9895</v>
      </c>
      <c r="C284" s="12" t="s">
        <v>442</v>
      </c>
      <c r="D284" s="11">
        <v>355</v>
      </c>
      <c r="E284" s="11" t="s">
        <v>94</v>
      </c>
      <c r="F284" s="11" t="s">
        <v>30</v>
      </c>
      <c r="G284" s="11">
        <v>4.7</v>
      </c>
      <c r="H284" s="13">
        <v>4.290824</v>
      </c>
      <c r="I284" s="13">
        <v>4.497002</v>
      </c>
      <c r="J284" s="13">
        <v>0.89713625</v>
      </c>
      <c r="K284" s="13">
        <v>1.06869193000219</v>
      </c>
      <c r="L284" s="11">
        <v>404</v>
      </c>
      <c r="M284" s="16">
        <v>494</v>
      </c>
      <c r="N284" s="13">
        <v>106.208514851485</v>
      </c>
      <c r="O284" s="13">
        <v>91</v>
      </c>
      <c r="P284" s="16">
        <v>421</v>
      </c>
      <c r="Q284" s="16">
        <v>501</v>
      </c>
      <c r="R284" s="11">
        <v>26</v>
      </c>
      <c r="S284" s="11">
        <v>23</v>
      </c>
      <c r="T284" s="11">
        <v>-3</v>
      </c>
      <c r="U284" s="11">
        <v>6</v>
      </c>
      <c r="V284" s="11">
        <v>-74</v>
      </c>
      <c r="W284" s="11">
        <v>0</v>
      </c>
      <c r="X284" s="21">
        <v>0.190023752969121</v>
      </c>
      <c r="Y284" s="26"/>
      <c r="Z284" s="27" t="s">
        <v>41</v>
      </c>
      <c r="AA284" s="27">
        <v>750</v>
      </c>
      <c r="AB284" s="28">
        <v>2967</v>
      </c>
    </row>
    <row r="285" s="1" customFormat="1" spans="1:28">
      <c r="A285" s="11">
        <v>283</v>
      </c>
      <c r="B285" s="12">
        <v>9822</v>
      </c>
      <c r="C285" s="12" t="s">
        <v>443</v>
      </c>
      <c r="D285" s="11">
        <v>106865</v>
      </c>
      <c r="E285" s="11" t="s">
        <v>400</v>
      </c>
      <c r="F285" s="11" t="s">
        <v>30</v>
      </c>
      <c r="G285" s="11">
        <v>4.8</v>
      </c>
      <c r="H285" s="13">
        <v>2.260775</v>
      </c>
      <c r="I285" s="13">
        <v>3.581417</v>
      </c>
      <c r="J285" s="13">
        <v>0.46030526</v>
      </c>
      <c r="K285" s="13">
        <v>0.943596669998617</v>
      </c>
      <c r="L285" s="11">
        <v>480</v>
      </c>
      <c r="M285" s="16">
        <v>607</v>
      </c>
      <c r="N285" s="13">
        <v>47.0994791666667</v>
      </c>
      <c r="O285" s="13">
        <v>59</v>
      </c>
      <c r="P285" s="16">
        <v>427</v>
      </c>
      <c r="Q285" s="16">
        <v>497</v>
      </c>
      <c r="R285" s="11">
        <v>29</v>
      </c>
      <c r="S285" s="11">
        <v>28</v>
      </c>
      <c r="T285" s="11">
        <v>-1</v>
      </c>
      <c r="U285" s="11">
        <v>6</v>
      </c>
      <c r="V285" s="11">
        <v>-64</v>
      </c>
      <c r="W285" s="11">
        <v>0</v>
      </c>
      <c r="X285" s="21">
        <v>0.163934426229508</v>
      </c>
      <c r="Y285" s="26"/>
      <c r="Z285" s="27" t="s">
        <v>41</v>
      </c>
      <c r="AA285" s="27">
        <v>750</v>
      </c>
      <c r="AB285" s="28">
        <v>2020</v>
      </c>
    </row>
    <row r="286" s="1" customFormat="1" spans="1:28">
      <c r="A286" s="11">
        <v>258</v>
      </c>
      <c r="B286" s="12">
        <v>10927</v>
      </c>
      <c r="C286" s="12" t="s">
        <v>444</v>
      </c>
      <c r="D286" s="11">
        <v>101453</v>
      </c>
      <c r="E286" s="11" t="s">
        <v>156</v>
      </c>
      <c r="F286" s="11" t="s">
        <v>82</v>
      </c>
      <c r="G286" s="11">
        <v>2.9</v>
      </c>
      <c r="H286" s="13">
        <v>3.653315</v>
      </c>
      <c r="I286" s="13">
        <v>3.59381</v>
      </c>
      <c r="J286" s="13">
        <v>1.08463478</v>
      </c>
      <c r="K286" s="13">
        <v>1.14482098999863</v>
      </c>
      <c r="L286" s="11">
        <v>655</v>
      </c>
      <c r="M286" s="16">
        <v>633</v>
      </c>
      <c r="N286" s="13">
        <v>55.7758015267176</v>
      </c>
      <c r="O286" s="13">
        <v>56.8</v>
      </c>
      <c r="P286" s="16">
        <v>579</v>
      </c>
      <c r="Q286" s="16">
        <v>525</v>
      </c>
      <c r="R286" s="11">
        <v>27</v>
      </c>
      <c r="S286" s="11">
        <v>25</v>
      </c>
      <c r="T286" s="11">
        <v>-2</v>
      </c>
      <c r="U286" s="11">
        <v>6</v>
      </c>
      <c r="V286" s="11">
        <v>60</v>
      </c>
      <c r="W286" s="11">
        <v>36</v>
      </c>
      <c r="X286" s="21">
        <v>-0.0932642487046632</v>
      </c>
      <c r="Y286" s="26" t="s">
        <v>83</v>
      </c>
      <c r="Z286" s="27" t="s">
        <v>49</v>
      </c>
      <c r="AA286" s="27">
        <v>800</v>
      </c>
      <c r="AB286" s="28">
        <v>3524</v>
      </c>
    </row>
    <row r="287" s="1" customFormat="1" spans="1:28">
      <c r="A287" s="11">
        <v>285</v>
      </c>
      <c r="B287" s="12">
        <v>12164</v>
      </c>
      <c r="C287" s="12" t="s">
        <v>445</v>
      </c>
      <c r="D287" s="11">
        <v>103639</v>
      </c>
      <c r="E287" s="11" t="s">
        <v>280</v>
      </c>
      <c r="F287" s="11" t="s">
        <v>46</v>
      </c>
      <c r="G287" s="11">
        <v>0.9</v>
      </c>
      <c r="H287" s="13">
        <v>4.672557</v>
      </c>
      <c r="I287" s="13">
        <v>4.318044</v>
      </c>
      <c r="J287" s="13">
        <v>1.49802223</v>
      </c>
      <c r="K287" s="13">
        <v>1.3282408399981</v>
      </c>
      <c r="L287" s="11">
        <v>850</v>
      </c>
      <c r="M287" s="16">
        <v>579</v>
      </c>
      <c r="N287" s="13">
        <v>54.9712588235294</v>
      </c>
      <c r="O287" s="13">
        <v>74.6</v>
      </c>
      <c r="P287" s="16">
        <v>627</v>
      </c>
      <c r="Q287" s="16">
        <v>497</v>
      </c>
      <c r="R287" s="11">
        <v>31</v>
      </c>
      <c r="S287" s="11">
        <v>20</v>
      </c>
      <c r="T287" s="11">
        <v>-11</v>
      </c>
      <c r="U287" s="11">
        <v>12</v>
      </c>
      <c r="V287" s="11">
        <v>142</v>
      </c>
      <c r="W287" s="11">
        <v>0</v>
      </c>
      <c r="X287" s="21">
        <v>-0.207336523125997</v>
      </c>
      <c r="Y287" s="26" t="s">
        <v>83</v>
      </c>
      <c r="Z287" s="27" t="s">
        <v>49</v>
      </c>
      <c r="AA287" s="27">
        <v>800</v>
      </c>
      <c r="AB287" s="28">
        <v>3324</v>
      </c>
    </row>
    <row r="288" s="1" customFormat="1" spans="1:28">
      <c r="A288" s="11">
        <v>379</v>
      </c>
      <c r="B288" s="12">
        <v>11143</v>
      </c>
      <c r="C288" s="12" t="s">
        <v>446</v>
      </c>
      <c r="D288" s="11">
        <v>545</v>
      </c>
      <c r="E288" s="11" t="s">
        <v>439</v>
      </c>
      <c r="F288" s="11" t="s">
        <v>46</v>
      </c>
      <c r="G288" s="11">
        <v>2.5</v>
      </c>
      <c r="H288" s="13">
        <v>3.479324</v>
      </c>
      <c r="I288" s="13">
        <v>2.510702</v>
      </c>
      <c r="J288" s="13">
        <v>0.81863246</v>
      </c>
      <c r="K288" s="13">
        <v>0.62924803999988</v>
      </c>
      <c r="L288" s="11">
        <v>489</v>
      </c>
      <c r="M288" s="16">
        <v>405</v>
      </c>
      <c r="N288" s="13">
        <v>71.1518200408998</v>
      </c>
      <c r="O288" s="13">
        <v>62</v>
      </c>
      <c r="P288" s="16">
        <v>426</v>
      </c>
      <c r="Q288" s="16">
        <v>371</v>
      </c>
      <c r="R288" s="11">
        <v>27</v>
      </c>
      <c r="S288" s="11">
        <v>22</v>
      </c>
      <c r="T288" s="11">
        <v>-5</v>
      </c>
      <c r="U288" s="11">
        <v>6</v>
      </c>
      <c r="V288" s="11">
        <v>61</v>
      </c>
      <c r="W288" s="11">
        <v>0</v>
      </c>
      <c r="X288" s="21">
        <v>-0.129107981220657</v>
      </c>
      <c r="Y288" s="26" t="s">
        <v>83</v>
      </c>
      <c r="Z288" s="27" t="s">
        <v>87</v>
      </c>
      <c r="AA288" s="27">
        <v>700</v>
      </c>
      <c r="AB288" s="28">
        <v>1555</v>
      </c>
    </row>
    <row r="289" s="1" customFormat="1" spans="1:28">
      <c r="A289" s="11">
        <v>442</v>
      </c>
      <c r="B289" s="12">
        <v>12224</v>
      </c>
      <c r="C289" s="12" t="s">
        <v>447</v>
      </c>
      <c r="D289" s="11">
        <v>357</v>
      </c>
      <c r="E289" s="11" t="s">
        <v>212</v>
      </c>
      <c r="F289" s="11" t="s">
        <v>36</v>
      </c>
      <c r="G289" s="11">
        <v>0.8</v>
      </c>
      <c r="H289" s="13">
        <v>0.24522</v>
      </c>
      <c r="I289" s="13">
        <v>-0.007</v>
      </c>
      <c r="J289" s="13">
        <v>0.0455392</v>
      </c>
      <c r="K289" s="13" t="e">
        <v>#N/A</v>
      </c>
      <c r="L289" s="11">
        <v>44</v>
      </c>
      <c r="M289" s="16">
        <v>1</v>
      </c>
      <c r="N289" s="13">
        <v>55.7318181818182</v>
      </c>
      <c r="O289" s="13">
        <v>-70</v>
      </c>
      <c r="P289" s="16">
        <v>47</v>
      </c>
      <c r="Q289" s="16">
        <v>1</v>
      </c>
      <c r="R289" s="11">
        <v>6</v>
      </c>
      <c r="S289" s="11">
        <v>1</v>
      </c>
      <c r="T289" s="11">
        <v>-5</v>
      </c>
      <c r="U289" s="11">
        <v>12</v>
      </c>
      <c r="V289" s="11">
        <v>58</v>
      </c>
      <c r="W289" s="11">
        <v>0</v>
      </c>
      <c r="X289" s="21">
        <v>-0.978723404255319</v>
      </c>
      <c r="Y289" s="26" t="s">
        <v>448</v>
      </c>
      <c r="Z289" s="27" t="s">
        <v>41</v>
      </c>
      <c r="AA289" s="27">
        <v>750</v>
      </c>
      <c r="AB289" s="28">
        <v>2686</v>
      </c>
    </row>
    <row r="290" s="1" customFormat="1" spans="1:28">
      <c r="A290" s="11">
        <v>288</v>
      </c>
      <c r="B290" s="12">
        <v>12213</v>
      </c>
      <c r="C290" s="12" t="s">
        <v>449</v>
      </c>
      <c r="D290" s="11">
        <v>733</v>
      </c>
      <c r="E290" s="11" t="s">
        <v>357</v>
      </c>
      <c r="F290" s="11" t="s">
        <v>46</v>
      </c>
      <c r="G290" s="11">
        <v>0.8</v>
      </c>
      <c r="H290" s="13">
        <v>2.378329</v>
      </c>
      <c r="I290" s="13">
        <v>2.587665</v>
      </c>
      <c r="J290" s="13">
        <v>0.68911449</v>
      </c>
      <c r="K290" s="13">
        <v>0.795327589998979</v>
      </c>
      <c r="L290" s="11">
        <v>519</v>
      </c>
      <c r="M290" s="16">
        <v>577</v>
      </c>
      <c r="N290" s="13">
        <v>45.8252215799615</v>
      </c>
      <c r="O290" s="13">
        <v>44.8</v>
      </c>
      <c r="P290" s="16">
        <v>463</v>
      </c>
      <c r="Q290" s="16">
        <v>496</v>
      </c>
      <c r="R290" s="11">
        <v>28</v>
      </c>
      <c r="S290" s="11">
        <v>23</v>
      </c>
      <c r="T290" s="11">
        <v>-5</v>
      </c>
      <c r="U290" s="11">
        <v>12</v>
      </c>
      <c r="V290" s="11">
        <v>-21</v>
      </c>
      <c r="W290" s="11">
        <v>0</v>
      </c>
      <c r="X290" s="21">
        <v>0.0712742980561555</v>
      </c>
      <c r="Y290" s="26"/>
      <c r="Z290" s="27" t="s">
        <v>41</v>
      </c>
      <c r="AA290" s="27">
        <v>750</v>
      </c>
      <c r="AB290" s="28">
        <v>2873</v>
      </c>
    </row>
    <row r="291" s="1" customFormat="1" spans="1:28">
      <c r="A291" s="11">
        <v>254</v>
      </c>
      <c r="B291" s="12">
        <v>11993</v>
      </c>
      <c r="C291" s="12" t="s">
        <v>450</v>
      </c>
      <c r="D291" s="11">
        <v>718</v>
      </c>
      <c r="E291" s="11" t="s">
        <v>254</v>
      </c>
      <c r="F291" s="11" t="s">
        <v>30</v>
      </c>
      <c r="G291" s="11">
        <v>1.2</v>
      </c>
      <c r="H291" s="13">
        <v>2.903781</v>
      </c>
      <c r="I291" s="13">
        <v>3.743709</v>
      </c>
      <c r="J291" s="13">
        <v>0.35746365</v>
      </c>
      <c r="K291" s="13">
        <v>1.01297405999986</v>
      </c>
      <c r="L291" s="11">
        <v>540</v>
      </c>
      <c r="M291" s="16">
        <v>669</v>
      </c>
      <c r="N291" s="13">
        <v>53.7737222222222</v>
      </c>
      <c r="O291" s="13">
        <v>56</v>
      </c>
      <c r="P291" s="16">
        <v>568</v>
      </c>
      <c r="Q291" s="16">
        <v>530</v>
      </c>
      <c r="R291" s="11">
        <v>27</v>
      </c>
      <c r="S291" s="11">
        <v>25</v>
      </c>
      <c r="T291" s="11">
        <v>-2</v>
      </c>
      <c r="U291" s="11">
        <v>8</v>
      </c>
      <c r="V291" s="11">
        <v>46</v>
      </c>
      <c r="W291" s="11">
        <v>0</v>
      </c>
      <c r="X291" s="21">
        <v>-0.0669014084507042</v>
      </c>
      <c r="Y291" s="157" t="s">
        <v>451</v>
      </c>
      <c r="Z291" s="27"/>
      <c r="AA291" s="27"/>
      <c r="AB291" s="28" t="e">
        <v>#N/A</v>
      </c>
    </row>
    <row r="292" s="1" customFormat="1" spans="1:28">
      <c r="A292" s="11">
        <v>290</v>
      </c>
      <c r="B292" s="12">
        <v>10186</v>
      </c>
      <c r="C292" s="12" t="s">
        <v>452</v>
      </c>
      <c r="D292" s="11">
        <v>572</v>
      </c>
      <c r="E292" s="11" t="s">
        <v>285</v>
      </c>
      <c r="F292" s="11" t="s">
        <v>30</v>
      </c>
      <c r="G292" s="11">
        <v>4.4</v>
      </c>
      <c r="H292" s="13">
        <v>3.790602</v>
      </c>
      <c r="I292" s="13">
        <v>4.041344</v>
      </c>
      <c r="J292" s="13">
        <v>0.80188492</v>
      </c>
      <c r="K292" s="13">
        <v>1.28381733999816</v>
      </c>
      <c r="L292" s="11">
        <v>414</v>
      </c>
      <c r="M292" s="16">
        <v>544</v>
      </c>
      <c r="N292" s="13">
        <v>91.5604347826087</v>
      </c>
      <c r="O292" s="13">
        <v>74.3</v>
      </c>
      <c r="P292" s="16">
        <v>441</v>
      </c>
      <c r="Q292" s="16">
        <v>496</v>
      </c>
      <c r="R292" s="11">
        <v>29</v>
      </c>
      <c r="S292" s="11">
        <v>25</v>
      </c>
      <c r="T292" s="11">
        <v>-4</v>
      </c>
      <c r="U292" s="11">
        <v>6</v>
      </c>
      <c r="V292" s="11">
        <v>-49</v>
      </c>
      <c r="W292" s="11">
        <v>0</v>
      </c>
      <c r="X292" s="21">
        <v>0.124716553287982</v>
      </c>
      <c r="Y292" s="26"/>
      <c r="Z292" s="27" t="s">
        <v>41</v>
      </c>
      <c r="AA292" s="27">
        <v>750</v>
      </c>
      <c r="AB292" s="28">
        <v>2850</v>
      </c>
    </row>
    <row r="293" s="1" customFormat="1" spans="1:28">
      <c r="A293" s="11">
        <v>291</v>
      </c>
      <c r="B293" s="12">
        <v>4302</v>
      </c>
      <c r="C293" s="12" t="s">
        <v>453</v>
      </c>
      <c r="D293" s="11">
        <v>311</v>
      </c>
      <c r="E293" s="11" t="s">
        <v>454</v>
      </c>
      <c r="F293" s="11" t="s">
        <v>36</v>
      </c>
      <c r="G293" s="11">
        <v>9.7</v>
      </c>
      <c r="H293" s="13">
        <v>3.791518</v>
      </c>
      <c r="I293" s="13">
        <v>7.370115</v>
      </c>
      <c r="J293" s="13">
        <v>0.84043832</v>
      </c>
      <c r="K293" s="13">
        <v>2.07461810000051</v>
      </c>
      <c r="L293" s="11">
        <v>354</v>
      </c>
      <c r="M293" s="16">
        <v>511</v>
      </c>
      <c r="N293" s="13">
        <v>107.105028248588</v>
      </c>
      <c r="O293" s="13">
        <v>144.2</v>
      </c>
      <c r="P293" s="16">
        <v>408</v>
      </c>
      <c r="Q293" s="16">
        <v>495</v>
      </c>
      <c r="R293" s="11">
        <v>26</v>
      </c>
      <c r="S293" s="11">
        <v>25</v>
      </c>
      <c r="T293" s="11">
        <v>-1</v>
      </c>
      <c r="U293" s="11">
        <v>6</v>
      </c>
      <c r="V293" s="11">
        <v>-81</v>
      </c>
      <c r="W293" s="11">
        <v>0</v>
      </c>
      <c r="X293" s="21">
        <v>0.213235294117647</v>
      </c>
      <c r="Y293" s="26"/>
      <c r="Z293" s="27" t="s">
        <v>87</v>
      </c>
      <c r="AA293" s="27">
        <v>700</v>
      </c>
      <c r="AB293" s="28">
        <v>1194</v>
      </c>
    </row>
    <row r="294" s="1" customFormat="1" spans="1:28">
      <c r="A294" s="11">
        <v>292</v>
      </c>
      <c r="B294" s="12">
        <v>4121</v>
      </c>
      <c r="C294" s="12" t="s">
        <v>455</v>
      </c>
      <c r="D294" s="11">
        <v>52</v>
      </c>
      <c r="E294" s="11" t="s">
        <v>122</v>
      </c>
      <c r="F294" s="11" t="s">
        <v>82</v>
      </c>
      <c r="G294" s="11">
        <v>0.4</v>
      </c>
      <c r="H294" s="13">
        <v>2.474488</v>
      </c>
      <c r="I294" s="13">
        <v>4.184833</v>
      </c>
      <c r="J294" s="13">
        <v>0.56944008</v>
      </c>
      <c r="K294" s="13">
        <v>1.08370954999969</v>
      </c>
      <c r="L294" s="11">
        <v>472</v>
      </c>
      <c r="M294" s="16">
        <v>579</v>
      </c>
      <c r="N294" s="13">
        <v>52.425593220339</v>
      </c>
      <c r="O294" s="13">
        <v>72.3</v>
      </c>
      <c r="P294" s="16">
        <v>425</v>
      </c>
      <c r="Q294" s="16">
        <v>495</v>
      </c>
      <c r="R294" s="11">
        <v>26</v>
      </c>
      <c r="S294" s="11">
        <v>26</v>
      </c>
      <c r="T294" s="11">
        <v>0</v>
      </c>
      <c r="U294" s="11">
        <v>12</v>
      </c>
      <c r="V294" s="11">
        <v>-58</v>
      </c>
      <c r="W294" s="11">
        <v>0</v>
      </c>
      <c r="X294" s="21">
        <v>0.164705882352941</v>
      </c>
      <c r="Y294" s="26"/>
      <c r="Z294" s="27" t="s">
        <v>41</v>
      </c>
      <c r="AA294" s="27">
        <v>750</v>
      </c>
      <c r="AB294" s="28">
        <v>2434</v>
      </c>
    </row>
    <row r="295" s="1" customFormat="1" spans="1:28">
      <c r="A295" s="11">
        <v>351</v>
      </c>
      <c r="B295" s="12">
        <v>12504</v>
      </c>
      <c r="C295" s="12" t="s">
        <v>456</v>
      </c>
      <c r="D295" s="11">
        <v>337</v>
      </c>
      <c r="E295" s="11" t="s">
        <v>137</v>
      </c>
      <c r="F295" s="11" t="s">
        <v>30</v>
      </c>
      <c r="G295" s="11">
        <v>0.6</v>
      </c>
      <c r="H295" s="13">
        <v>6.173241</v>
      </c>
      <c r="I295" s="13">
        <v>6.058545</v>
      </c>
      <c r="J295" s="13">
        <v>1.20006945</v>
      </c>
      <c r="K295" s="13">
        <v>1.1776748200021</v>
      </c>
      <c r="L295" s="11">
        <v>455</v>
      </c>
      <c r="M295" s="16">
        <v>467</v>
      </c>
      <c r="N295" s="13">
        <v>135.675626373626</v>
      </c>
      <c r="O295" s="13">
        <v>129.7</v>
      </c>
      <c r="P295" s="16">
        <v>440</v>
      </c>
      <c r="Q295" s="16">
        <v>424</v>
      </c>
      <c r="R295" s="11">
        <v>29</v>
      </c>
      <c r="S295" s="11">
        <v>24</v>
      </c>
      <c r="T295" s="11">
        <v>-5</v>
      </c>
      <c r="U295" s="11">
        <v>12</v>
      </c>
      <c r="V295" s="11">
        <v>28</v>
      </c>
      <c r="W295" s="11">
        <v>0</v>
      </c>
      <c r="X295" s="21">
        <v>-0.0363636363636364</v>
      </c>
      <c r="Y295" s="26" t="s">
        <v>83</v>
      </c>
      <c r="Z295" s="27" t="s">
        <v>27</v>
      </c>
      <c r="AA295" s="27">
        <v>950</v>
      </c>
      <c r="AB295" s="28">
        <v>8610</v>
      </c>
    </row>
    <row r="296" s="1" customFormat="1" spans="1:28">
      <c r="A296" s="11">
        <v>294</v>
      </c>
      <c r="B296" s="12">
        <v>12479</v>
      </c>
      <c r="C296" s="12" t="s">
        <v>457</v>
      </c>
      <c r="D296" s="11">
        <v>102565</v>
      </c>
      <c r="E296" s="11" t="s">
        <v>238</v>
      </c>
      <c r="F296" s="11" t="s">
        <v>36</v>
      </c>
      <c r="G296" s="11">
        <v>0.6</v>
      </c>
      <c r="H296" s="13">
        <v>1.672469</v>
      </c>
      <c r="I296" s="13">
        <v>2.678078</v>
      </c>
      <c r="J296" s="13">
        <v>0.37674321</v>
      </c>
      <c r="K296" s="13">
        <v>0.682571239998911</v>
      </c>
      <c r="L296" s="11">
        <v>504</v>
      </c>
      <c r="M296" s="16">
        <v>654</v>
      </c>
      <c r="N296" s="13">
        <v>33.1839087301587</v>
      </c>
      <c r="O296" s="13">
        <v>40.9</v>
      </c>
      <c r="P296" s="16">
        <v>418</v>
      </c>
      <c r="Q296" s="16">
        <v>492</v>
      </c>
      <c r="R296" s="11">
        <v>26</v>
      </c>
      <c r="S296" s="11">
        <v>28</v>
      </c>
      <c r="T296" s="11">
        <v>2</v>
      </c>
      <c r="U296" s="11">
        <v>12</v>
      </c>
      <c r="V296" s="11">
        <v>-62</v>
      </c>
      <c r="W296" s="11">
        <v>0</v>
      </c>
      <c r="X296" s="21">
        <v>0.177033492822967</v>
      </c>
      <c r="Y296" s="26"/>
      <c r="Z296" s="27" t="s">
        <v>49</v>
      </c>
      <c r="AA296" s="27">
        <v>800</v>
      </c>
      <c r="AB296" s="28">
        <v>3430</v>
      </c>
    </row>
    <row r="297" s="1" customFormat="1" spans="1:28">
      <c r="A297" s="11">
        <v>295</v>
      </c>
      <c r="B297" s="12">
        <v>12485</v>
      </c>
      <c r="C297" s="12" t="s">
        <v>458</v>
      </c>
      <c r="D297" s="11">
        <v>105910</v>
      </c>
      <c r="E297" s="11" t="s">
        <v>459</v>
      </c>
      <c r="F297" s="11" t="s">
        <v>46</v>
      </c>
      <c r="G297" s="11">
        <v>0.6</v>
      </c>
      <c r="H297" s="13">
        <v>2.447541</v>
      </c>
      <c r="I297" s="13">
        <v>2.648348</v>
      </c>
      <c r="J297" s="13">
        <v>0.55640922</v>
      </c>
      <c r="K297" s="13">
        <v>0.601743820000369</v>
      </c>
      <c r="L297" s="11">
        <v>527</v>
      </c>
      <c r="M297" s="16">
        <v>567</v>
      </c>
      <c r="N297" s="13">
        <v>46.4429032258065</v>
      </c>
      <c r="O297" s="13">
        <v>46.7</v>
      </c>
      <c r="P297" s="16">
        <v>450</v>
      </c>
      <c r="Q297" s="16">
        <v>490</v>
      </c>
      <c r="R297" s="11">
        <v>30</v>
      </c>
      <c r="S297" s="11">
        <v>24</v>
      </c>
      <c r="T297" s="11">
        <v>-6</v>
      </c>
      <c r="U297" s="11">
        <v>12</v>
      </c>
      <c r="V297" s="11">
        <v>-28</v>
      </c>
      <c r="W297" s="11">
        <v>0</v>
      </c>
      <c r="X297" s="21">
        <v>0.0888888888888889</v>
      </c>
      <c r="Y297" s="26"/>
      <c r="Z297" s="27" t="s">
        <v>87</v>
      </c>
      <c r="AA297" s="27">
        <v>700</v>
      </c>
      <c r="AB297" s="28">
        <v>1999</v>
      </c>
    </row>
    <row r="298" s="1" customFormat="1" spans="1:28">
      <c r="A298" s="11">
        <v>296</v>
      </c>
      <c r="B298" s="12">
        <v>12454</v>
      </c>
      <c r="C298" s="12" t="s">
        <v>460</v>
      </c>
      <c r="D298" s="11">
        <v>103639</v>
      </c>
      <c r="E298" s="11" t="s">
        <v>280</v>
      </c>
      <c r="F298" s="11" t="s">
        <v>46</v>
      </c>
      <c r="G298" s="11">
        <v>0.6</v>
      </c>
      <c r="H298" s="13">
        <v>1.856387</v>
      </c>
      <c r="I298" s="13">
        <v>2.872713</v>
      </c>
      <c r="J298" s="13">
        <v>0.3684022</v>
      </c>
      <c r="K298" s="13">
        <v>0.810981920000402</v>
      </c>
      <c r="L298" s="11">
        <v>478</v>
      </c>
      <c r="M298" s="16">
        <v>602</v>
      </c>
      <c r="N298" s="13">
        <v>38.8365481171548</v>
      </c>
      <c r="O298" s="13">
        <v>47.7</v>
      </c>
      <c r="P298" s="16">
        <v>401</v>
      </c>
      <c r="Q298" s="16">
        <v>489</v>
      </c>
      <c r="R298" s="11">
        <v>30</v>
      </c>
      <c r="S298" s="11">
        <v>27</v>
      </c>
      <c r="T298" s="11">
        <v>-3</v>
      </c>
      <c r="U298" s="11">
        <v>12</v>
      </c>
      <c r="V298" s="11">
        <v>-76</v>
      </c>
      <c r="W298" s="11">
        <v>0</v>
      </c>
      <c r="X298" s="21">
        <v>0.219451371571072</v>
      </c>
      <c r="Y298" s="26"/>
      <c r="Z298" s="27" t="s">
        <v>49</v>
      </c>
      <c r="AA298" s="27">
        <v>800</v>
      </c>
      <c r="AB298" s="28">
        <v>3324</v>
      </c>
    </row>
    <row r="299" s="1" customFormat="1" spans="1:28">
      <c r="A299" s="11">
        <v>297</v>
      </c>
      <c r="B299" s="12">
        <v>11774</v>
      </c>
      <c r="C299" s="12" t="s">
        <v>461</v>
      </c>
      <c r="D299" s="11">
        <v>105910</v>
      </c>
      <c r="E299" s="11" t="s">
        <v>459</v>
      </c>
      <c r="F299" s="11" t="s">
        <v>46</v>
      </c>
      <c r="G299" s="11">
        <v>0.6</v>
      </c>
      <c r="H299" s="13">
        <v>2.512145</v>
      </c>
      <c r="I299" s="13">
        <v>3.346704</v>
      </c>
      <c r="J299" s="13">
        <v>0.64824832</v>
      </c>
      <c r="K299" s="13">
        <v>0.869939519998736</v>
      </c>
      <c r="L299" s="11">
        <v>465</v>
      </c>
      <c r="M299" s="16">
        <v>564</v>
      </c>
      <c r="N299" s="13">
        <v>54.024623655914</v>
      </c>
      <c r="O299" s="13">
        <v>59.3</v>
      </c>
      <c r="P299" s="16">
        <v>379</v>
      </c>
      <c r="Q299" s="16">
        <v>487</v>
      </c>
      <c r="R299" s="11">
        <v>30</v>
      </c>
      <c r="S299" s="11">
        <v>24</v>
      </c>
      <c r="T299" s="11">
        <v>-6</v>
      </c>
      <c r="U299" s="11">
        <v>12</v>
      </c>
      <c r="V299" s="11">
        <v>-96</v>
      </c>
      <c r="W299" s="11">
        <v>0</v>
      </c>
      <c r="X299" s="21">
        <v>0.284960422163588</v>
      </c>
      <c r="Y299" s="26"/>
      <c r="Z299" s="27" t="s">
        <v>87</v>
      </c>
      <c r="AA299" s="27">
        <v>700</v>
      </c>
      <c r="AB299" s="28">
        <v>1999</v>
      </c>
    </row>
    <row r="300" s="1" customFormat="1" spans="1:28">
      <c r="A300" s="11">
        <v>187</v>
      </c>
      <c r="B300" s="12">
        <v>12449</v>
      </c>
      <c r="C300" s="12" t="s">
        <v>462</v>
      </c>
      <c r="D300" s="11">
        <v>103199</v>
      </c>
      <c r="E300" s="11" t="s">
        <v>51</v>
      </c>
      <c r="F300" s="11" t="s">
        <v>36</v>
      </c>
      <c r="G300" s="11">
        <v>0.6</v>
      </c>
      <c r="H300" s="13">
        <v>3.315273</v>
      </c>
      <c r="I300" s="13">
        <v>3.346936</v>
      </c>
      <c r="J300" s="13">
        <v>0.57554197</v>
      </c>
      <c r="K300" s="13">
        <v>0.682660580000145</v>
      </c>
      <c r="L300" s="11">
        <v>1129</v>
      </c>
      <c r="M300" s="16">
        <v>872</v>
      </c>
      <c r="N300" s="13">
        <v>29.3646855624446</v>
      </c>
      <c r="O300" s="13">
        <v>38.4</v>
      </c>
      <c r="P300" s="16">
        <v>644</v>
      </c>
      <c r="Q300" s="16">
        <v>593</v>
      </c>
      <c r="R300" s="11">
        <v>31</v>
      </c>
      <c r="S300" s="11">
        <v>23</v>
      </c>
      <c r="T300" s="11">
        <v>-8</v>
      </c>
      <c r="U300" s="11">
        <v>12</v>
      </c>
      <c r="V300" s="11">
        <v>63</v>
      </c>
      <c r="W300" s="11">
        <v>0</v>
      </c>
      <c r="X300" s="21">
        <v>-0.0791925465838509</v>
      </c>
      <c r="Y300" s="26" t="s">
        <v>83</v>
      </c>
      <c r="Z300" s="27" t="s">
        <v>31</v>
      </c>
      <c r="AA300" s="27">
        <v>850</v>
      </c>
      <c r="AB300" s="28">
        <v>4046</v>
      </c>
    </row>
    <row r="301" s="1" customFormat="1" spans="1:28">
      <c r="A301" s="11">
        <v>200</v>
      </c>
      <c r="B301" s="12">
        <v>10955</v>
      </c>
      <c r="C301" s="12" t="s">
        <v>463</v>
      </c>
      <c r="D301" s="11">
        <v>367</v>
      </c>
      <c r="E301" s="11" t="s">
        <v>117</v>
      </c>
      <c r="F301" s="11" t="s">
        <v>82</v>
      </c>
      <c r="G301" s="11">
        <v>2.9</v>
      </c>
      <c r="H301" s="13">
        <v>4.992173</v>
      </c>
      <c r="I301" s="13">
        <v>4.404977</v>
      </c>
      <c r="J301" s="13">
        <v>1.21042999</v>
      </c>
      <c r="K301" s="13">
        <v>1.03963519999785</v>
      </c>
      <c r="L301" s="11">
        <v>781</v>
      </c>
      <c r="M301" s="16">
        <v>704</v>
      </c>
      <c r="N301" s="13">
        <v>63.9202688860435</v>
      </c>
      <c r="O301" s="13">
        <v>62.6</v>
      </c>
      <c r="P301" s="16">
        <v>632</v>
      </c>
      <c r="Q301" s="16">
        <v>575</v>
      </c>
      <c r="R301" s="11">
        <v>29</v>
      </c>
      <c r="S301" s="11">
        <v>27</v>
      </c>
      <c r="T301" s="11">
        <v>-2</v>
      </c>
      <c r="U301" s="11">
        <v>6</v>
      </c>
      <c r="V301" s="11">
        <v>63</v>
      </c>
      <c r="W301" s="11">
        <v>0</v>
      </c>
      <c r="X301" s="21">
        <v>-0.0901898734177215</v>
      </c>
      <c r="Y301" s="157" t="s">
        <v>464</v>
      </c>
      <c r="Z301" s="27" t="s">
        <v>49</v>
      </c>
      <c r="AA301" s="27">
        <v>800</v>
      </c>
      <c r="AB301" s="28">
        <v>3272</v>
      </c>
    </row>
    <row r="302" s="1" customFormat="1" spans="1:28">
      <c r="A302" s="11">
        <v>274</v>
      </c>
      <c r="B302" s="12">
        <v>12488</v>
      </c>
      <c r="C302" s="12" t="s">
        <v>465</v>
      </c>
      <c r="D302" s="11">
        <v>743</v>
      </c>
      <c r="E302" s="11" t="s">
        <v>48</v>
      </c>
      <c r="F302" s="11" t="s">
        <v>46</v>
      </c>
      <c r="G302" s="11">
        <v>0.6</v>
      </c>
      <c r="H302" s="13">
        <v>3.054228</v>
      </c>
      <c r="I302" s="13">
        <v>3.699269</v>
      </c>
      <c r="J302" s="13">
        <v>0.77006259</v>
      </c>
      <c r="K302" s="13">
        <v>1.01140540000147</v>
      </c>
      <c r="L302" s="11">
        <v>708</v>
      </c>
      <c r="M302" s="16">
        <v>696</v>
      </c>
      <c r="N302" s="13">
        <v>43.138813559322</v>
      </c>
      <c r="O302" s="13">
        <v>53.2</v>
      </c>
      <c r="P302" s="16">
        <v>526</v>
      </c>
      <c r="Q302" s="16">
        <v>508</v>
      </c>
      <c r="R302" s="11">
        <v>30</v>
      </c>
      <c r="S302" s="11">
        <v>20</v>
      </c>
      <c r="T302" s="11">
        <v>-10</v>
      </c>
      <c r="U302" s="11">
        <v>12</v>
      </c>
      <c r="V302" s="11">
        <v>30</v>
      </c>
      <c r="W302" s="11">
        <v>0</v>
      </c>
      <c r="X302" s="21">
        <v>-0.0342205323193916</v>
      </c>
      <c r="Y302" s="26" t="s">
        <v>83</v>
      </c>
      <c r="Z302" s="27" t="s">
        <v>49</v>
      </c>
      <c r="AA302" s="27">
        <v>800</v>
      </c>
      <c r="AB302" s="28">
        <v>3422</v>
      </c>
    </row>
    <row r="303" s="1" customFormat="1" spans="1:28">
      <c r="A303" s="11">
        <v>301</v>
      </c>
      <c r="B303" s="12">
        <v>12439</v>
      </c>
      <c r="C303" s="12" t="s">
        <v>466</v>
      </c>
      <c r="D303" s="11">
        <v>365</v>
      </c>
      <c r="E303" s="11" t="s">
        <v>139</v>
      </c>
      <c r="F303" s="11" t="s">
        <v>36</v>
      </c>
      <c r="G303" s="11">
        <v>0.6</v>
      </c>
      <c r="H303" s="13">
        <v>2.585836</v>
      </c>
      <c r="I303" s="13">
        <v>3.777542</v>
      </c>
      <c r="J303" s="13">
        <v>0.64502233</v>
      </c>
      <c r="K303" s="13">
        <v>1.06590966000021</v>
      </c>
      <c r="L303" s="11">
        <v>525</v>
      </c>
      <c r="M303" s="16">
        <v>621</v>
      </c>
      <c r="N303" s="13">
        <v>49.254019047619</v>
      </c>
      <c r="O303" s="13">
        <v>60.8</v>
      </c>
      <c r="P303" s="16">
        <v>433</v>
      </c>
      <c r="Q303" s="16">
        <v>484</v>
      </c>
      <c r="R303" s="11">
        <v>26</v>
      </c>
      <c r="S303" s="11">
        <v>28</v>
      </c>
      <c r="T303" s="11">
        <v>2</v>
      </c>
      <c r="U303" s="11">
        <v>12</v>
      </c>
      <c r="V303" s="11">
        <v>-39</v>
      </c>
      <c r="W303" s="11">
        <v>0</v>
      </c>
      <c r="X303" s="21">
        <v>0.117782909930716</v>
      </c>
      <c r="Y303" s="26"/>
      <c r="Z303" s="27" t="s">
        <v>49</v>
      </c>
      <c r="AA303" s="27">
        <v>800</v>
      </c>
      <c r="AB303" s="28">
        <v>3614</v>
      </c>
    </row>
    <row r="304" s="1" customFormat="1" spans="1:28">
      <c r="A304" s="11">
        <v>302</v>
      </c>
      <c r="B304" s="12">
        <v>12447</v>
      </c>
      <c r="C304" s="12" t="s">
        <v>467</v>
      </c>
      <c r="D304" s="11">
        <v>723</v>
      </c>
      <c r="E304" s="11" t="s">
        <v>184</v>
      </c>
      <c r="F304" s="11" t="s">
        <v>30</v>
      </c>
      <c r="G304" s="11">
        <v>0.6</v>
      </c>
      <c r="H304" s="13">
        <v>1.704286</v>
      </c>
      <c r="I304" s="13">
        <v>2.479858</v>
      </c>
      <c r="J304" s="13">
        <v>0.44710261</v>
      </c>
      <c r="K304" s="13">
        <v>0.730887869999643</v>
      </c>
      <c r="L304" s="11">
        <v>508</v>
      </c>
      <c r="M304" s="16">
        <v>598</v>
      </c>
      <c r="N304" s="13">
        <v>33.548937007874</v>
      </c>
      <c r="O304" s="13">
        <v>41.5</v>
      </c>
      <c r="P304" s="16">
        <v>419</v>
      </c>
      <c r="Q304" s="16">
        <v>483</v>
      </c>
      <c r="R304" s="11">
        <v>27</v>
      </c>
      <c r="S304" s="11">
        <v>24</v>
      </c>
      <c r="T304" s="11">
        <v>-3</v>
      </c>
      <c r="U304" s="11">
        <v>12</v>
      </c>
      <c r="V304" s="11">
        <v>-52</v>
      </c>
      <c r="W304" s="11">
        <v>0</v>
      </c>
      <c r="X304" s="21">
        <v>0.152744630071599</v>
      </c>
      <c r="Y304" s="26"/>
      <c r="Z304" s="27" t="s">
        <v>41</v>
      </c>
      <c r="AA304" s="27">
        <v>750</v>
      </c>
      <c r="AB304" s="28">
        <v>2572</v>
      </c>
    </row>
    <row r="305" s="1" customFormat="1" spans="1:28">
      <c r="A305" s="11">
        <v>303</v>
      </c>
      <c r="B305" s="12">
        <v>7687</v>
      </c>
      <c r="C305" s="12" t="s">
        <v>468</v>
      </c>
      <c r="D305" s="11">
        <v>549</v>
      </c>
      <c r="E305" s="11" t="s">
        <v>397</v>
      </c>
      <c r="F305" s="11" t="s">
        <v>40</v>
      </c>
      <c r="G305" s="11">
        <v>7.4</v>
      </c>
      <c r="H305" s="13">
        <v>2.677138</v>
      </c>
      <c r="I305" s="13">
        <v>3.773622</v>
      </c>
      <c r="J305" s="13">
        <v>0.59466395</v>
      </c>
      <c r="K305" s="13">
        <v>0.97259020999986</v>
      </c>
      <c r="L305" s="11">
        <v>427</v>
      </c>
      <c r="M305" s="16">
        <v>549</v>
      </c>
      <c r="N305" s="13">
        <v>62.6964402810304</v>
      </c>
      <c r="O305" s="13">
        <v>68.7</v>
      </c>
      <c r="P305" s="16">
        <v>449</v>
      </c>
      <c r="Q305" s="16">
        <v>481</v>
      </c>
      <c r="R305" s="11">
        <v>28</v>
      </c>
      <c r="S305" s="11">
        <v>26</v>
      </c>
      <c r="T305" s="11">
        <v>-2</v>
      </c>
      <c r="U305" s="11">
        <v>6</v>
      </c>
      <c r="V305" s="11">
        <v>-26</v>
      </c>
      <c r="W305" s="11">
        <v>0</v>
      </c>
      <c r="X305" s="21">
        <v>0.0712694877505568</v>
      </c>
      <c r="Y305" s="26"/>
      <c r="Z305" s="27" t="s">
        <v>41</v>
      </c>
      <c r="AA305" s="27">
        <v>750</v>
      </c>
      <c r="AB305" s="28">
        <v>2498</v>
      </c>
    </row>
    <row r="306" s="1" customFormat="1" spans="1:28">
      <c r="A306" s="11">
        <v>67</v>
      </c>
      <c r="B306" s="12">
        <v>12338</v>
      </c>
      <c r="C306" s="12" t="s">
        <v>469</v>
      </c>
      <c r="D306" s="11">
        <v>514</v>
      </c>
      <c r="E306" s="11" t="s">
        <v>70</v>
      </c>
      <c r="F306" s="11" t="s">
        <v>71</v>
      </c>
      <c r="G306" s="11">
        <v>0.7</v>
      </c>
      <c r="H306" s="13">
        <v>5.117956</v>
      </c>
      <c r="I306" s="13">
        <v>6.094471</v>
      </c>
      <c r="J306" s="13">
        <v>1.32476005</v>
      </c>
      <c r="K306" s="13">
        <v>1.91574959000077</v>
      </c>
      <c r="L306" s="11">
        <v>967</v>
      </c>
      <c r="M306" s="16">
        <v>1013</v>
      </c>
      <c r="N306" s="13">
        <v>52.9261220268873</v>
      </c>
      <c r="O306" s="13">
        <v>60.2</v>
      </c>
      <c r="P306" s="16">
        <v>737</v>
      </c>
      <c r="Q306" s="16">
        <v>718</v>
      </c>
      <c r="R306" s="11">
        <v>28</v>
      </c>
      <c r="S306" s="11">
        <v>29</v>
      </c>
      <c r="T306" s="11">
        <v>1</v>
      </c>
      <c r="U306" s="11">
        <v>12</v>
      </c>
      <c r="V306" s="11">
        <v>31</v>
      </c>
      <c r="W306" s="11">
        <v>48</v>
      </c>
      <c r="X306" s="21">
        <v>-0.0257801899592944</v>
      </c>
      <c r="Y306" s="26"/>
      <c r="Z306" s="27" t="s">
        <v>37</v>
      </c>
      <c r="AA306" s="27">
        <v>900</v>
      </c>
      <c r="AB306" s="28">
        <v>5141</v>
      </c>
    </row>
    <row r="307" s="1" customFormat="1" spans="1:28">
      <c r="A307" s="11">
        <v>305</v>
      </c>
      <c r="B307" s="12">
        <v>12410</v>
      </c>
      <c r="C307" s="12" t="s">
        <v>470</v>
      </c>
      <c r="D307" s="11">
        <v>102564</v>
      </c>
      <c r="E307" s="11" t="s">
        <v>405</v>
      </c>
      <c r="F307" s="11" t="s">
        <v>74</v>
      </c>
      <c r="G307" s="11">
        <v>0.6</v>
      </c>
      <c r="H307" s="13">
        <v>2.666683</v>
      </c>
      <c r="I307" s="13">
        <v>3.712897</v>
      </c>
      <c r="J307" s="13">
        <v>0.70945284</v>
      </c>
      <c r="K307" s="13">
        <v>1.12924258000163</v>
      </c>
      <c r="L307" s="11">
        <v>495</v>
      </c>
      <c r="M307" s="16">
        <v>569</v>
      </c>
      <c r="N307" s="13">
        <v>53.8723838383838</v>
      </c>
      <c r="O307" s="13">
        <v>65.3</v>
      </c>
      <c r="P307" s="16">
        <v>445</v>
      </c>
      <c r="Q307" s="16">
        <v>480</v>
      </c>
      <c r="R307" s="11">
        <v>29</v>
      </c>
      <c r="S307" s="11">
        <v>24</v>
      </c>
      <c r="T307" s="11">
        <v>-5</v>
      </c>
      <c r="U307" s="11">
        <v>12</v>
      </c>
      <c r="V307" s="11">
        <v>-23</v>
      </c>
      <c r="W307" s="11">
        <v>0</v>
      </c>
      <c r="X307" s="21">
        <v>0.0786516853932584</v>
      </c>
      <c r="Y307" s="26"/>
      <c r="Z307" s="27" t="s">
        <v>41</v>
      </c>
      <c r="AA307" s="27">
        <v>750</v>
      </c>
      <c r="AB307" s="28">
        <v>2523</v>
      </c>
    </row>
    <row r="308" s="1" customFormat="1" spans="1:28">
      <c r="A308" s="11">
        <v>306</v>
      </c>
      <c r="B308" s="12">
        <v>11120</v>
      </c>
      <c r="C308" s="12" t="s">
        <v>471</v>
      </c>
      <c r="D308" s="11">
        <v>753</v>
      </c>
      <c r="E308" s="11" t="s">
        <v>372</v>
      </c>
      <c r="F308" s="11" t="s">
        <v>46</v>
      </c>
      <c r="G308" s="11">
        <v>1.6</v>
      </c>
      <c r="H308" s="13">
        <v>3.853566</v>
      </c>
      <c r="I308" s="13">
        <v>3.796545</v>
      </c>
      <c r="J308" s="13">
        <v>0.88801814</v>
      </c>
      <c r="K308" s="13">
        <v>0.979316999998771</v>
      </c>
      <c r="L308" s="11">
        <v>478</v>
      </c>
      <c r="M308" s="16">
        <v>581</v>
      </c>
      <c r="N308" s="13">
        <v>80.6185355648536</v>
      </c>
      <c r="O308" s="13">
        <v>65.3</v>
      </c>
      <c r="P308" s="16">
        <v>434</v>
      </c>
      <c r="Q308" s="16">
        <v>480</v>
      </c>
      <c r="R308" s="11">
        <v>29</v>
      </c>
      <c r="S308" s="11">
        <v>22</v>
      </c>
      <c r="T308" s="11">
        <v>-7</v>
      </c>
      <c r="U308" s="11">
        <v>8</v>
      </c>
      <c r="V308" s="11">
        <v>-38</v>
      </c>
      <c r="W308" s="11">
        <v>0</v>
      </c>
      <c r="X308" s="21">
        <v>0.105990783410138</v>
      </c>
      <c r="Y308" s="26"/>
      <c r="Z308" s="27" t="s">
        <v>87</v>
      </c>
      <c r="AA308" s="27">
        <v>700</v>
      </c>
      <c r="AB308" s="28">
        <v>1449</v>
      </c>
    </row>
    <row r="309" s="1" customFormat="1" spans="1:28">
      <c r="A309" s="11">
        <v>353</v>
      </c>
      <c r="B309" s="12">
        <v>12531</v>
      </c>
      <c r="C309" s="12" t="s">
        <v>472</v>
      </c>
      <c r="D309" s="11">
        <v>104838</v>
      </c>
      <c r="E309" s="11" t="s">
        <v>366</v>
      </c>
      <c r="F309" s="11" t="s">
        <v>82</v>
      </c>
      <c r="G309" s="11">
        <v>0.6</v>
      </c>
      <c r="H309" s="13">
        <v>2.169433</v>
      </c>
      <c r="I309" s="13">
        <v>1.988375</v>
      </c>
      <c r="J309" s="13">
        <v>0.4499353</v>
      </c>
      <c r="K309" s="13">
        <v>0.518663890000072</v>
      </c>
      <c r="L309" s="11">
        <v>477</v>
      </c>
      <c r="M309" s="16">
        <v>460</v>
      </c>
      <c r="N309" s="13">
        <v>45.4807756813417</v>
      </c>
      <c r="O309" s="13">
        <v>43.2</v>
      </c>
      <c r="P309" s="16">
        <v>440</v>
      </c>
      <c r="Q309" s="16">
        <v>421</v>
      </c>
      <c r="R309" s="11">
        <v>29</v>
      </c>
      <c r="S309" s="11">
        <v>21</v>
      </c>
      <c r="T309" s="11">
        <v>-8</v>
      </c>
      <c r="U309" s="11">
        <v>12</v>
      </c>
      <c r="V309" s="11">
        <v>31</v>
      </c>
      <c r="W309" s="11">
        <v>0</v>
      </c>
      <c r="X309" s="21">
        <v>-0.0431818181818182</v>
      </c>
      <c r="Y309" s="26" t="s">
        <v>83</v>
      </c>
      <c r="Z309" s="27" t="s">
        <v>41</v>
      </c>
      <c r="AA309" s="27">
        <v>750</v>
      </c>
      <c r="AB309" s="28">
        <v>2694</v>
      </c>
    </row>
    <row r="310" s="1" customFormat="1" spans="1:28">
      <c r="A310" s="11">
        <v>213</v>
      </c>
      <c r="B310" s="12">
        <v>11880</v>
      </c>
      <c r="C310" s="12" t="s">
        <v>473</v>
      </c>
      <c r="D310" s="11">
        <v>102565</v>
      </c>
      <c r="E310" s="11" t="s">
        <v>238</v>
      </c>
      <c r="F310" s="11" t="s">
        <v>36</v>
      </c>
      <c r="G310" s="11">
        <v>0.6</v>
      </c>
      <c r="H310" s="13">
        <v>4.527503</v>
      </c>
      <c r="I310" s="13">
        <v>4.472745</v>
      </c>
      <c r="J310" s="13">
        <v>1.25490928</v>
      </c>
      <c r="K310" s="13">
        <v>1.2968078399988</v>
      </c>
      <c r="L310" s="11">
        <v>838</v>
      </c>
      <c r="M310" s="16">
        <v>749</v>
      </c>
      <c r="N310" s="13">
        <v>54.0274821002387</v>
      </c>
      <c r="O310" s="13">
        <v>59.7</v>
      </c>
      <c r="P310" s="16">
        <v>588</v>
      </c>
      <c r="Q310" s="16">
        <v>567</v>
      </c>
      <c r="R310" s="11">
        <v>28</v>
      </c>
      <c r="S310" s="11">
        <v>23</v>
      </c>
      <c r="T310" s="11">
        <v>-5</v>
      </c>
      <c r="U310" s="11">
        <v>12</v>
      </c>
      <c r="V310" s="11">
        <v>33</v>
      </c>
      <c r="W310" s="11">
        <v>0</v>
      </c>
      <c r="X310" s="21">
        <v>-0.0357142857142857</v>
      </c>
      <c r="Y310" s="26" t="s">
        <v>83</v>
      </c>
      <c r="Z310" s="27" t="s">
        <v>49</v>
      </c>
      <c r="AA310" s="27">
        <v>800</v>
      </c>
      <c r="AB310" s="28">
        <v>3430</v>
      </c>
    </row>
    <row r="311" s="1" customFormat="1" spans="1:28">
      <c r="A311" s="11">
        <v>32</v>
      </c>
      <c r="B311" s="12">
        <v>11486</v>
      </c>
      <c r="C311" s="12" t="s">
        <v>474</v>
      </c>
      <c r="D311" s="11">
        <v>709</v>
      </c>
      <c r="E311" s="11" t="s">
        <v>269</v>
      </c>
      <c r="F311" s="11" t="s">
        <v>36</v>
      </c>
      <c r="G311" s="11">
        <v>1.8</v>
      </c>
      <c r="H311" s="13">
        <v>7.064569</v>
      </c>
      <c r="I311" s="13">
        <v>7.41048</v>
      </c>
      <c r="J311" s="13">
        <v>1.68216727</v>
      </c>
      <c r="K311" s="13">
        <v>2.04994329000055</v>
      </c>
      <c r="L311" s="11">
        <v>1224</v>
      </c>
      <c r="M311" s="16">
        <v>1120</v>
      </c>
      <c r="N311" s="13">
        <v>57.7170669934641</v>
      </c>
      <c r="O311" s="13">
        <v>66.2</v>
      </c>
      <c r="P311" s="16">
        <v>829</v>
      </c>
      <c r="Q311" s="16">
        <v>783</v>
      </c>
      <c r="R311" s="11">
        <v>29</v>
      </c>
      <c r="S311" s="11">
        <v>24</v>
      </c>
      <c r="T311" s="11">
        <v>-5</v>
      </c>
      <c r="U311" s="11">
        <v>8</v>
      </c>
      <c r="V311" s="11">
        <v>54</v>
      </c>
      <c r="W311" s="11">
        <v>0</v>
      </c>
      <c r="X311" s="21">
        <v>-0.0554885404101327</v>
      </c>
      <c r="Y311" s="26" t="s">
        <v>83</v>
      </c>
      <c r="Z311" s="27" t="s">
        <v>31</v>
      </c>
      <c r="AA311" s="27">
        <v>850</v>
      </c>
      <c r="AB311" s="28">
        <v>4810</v>
      </c>
    </row>
    <row r="312" s="1" customFormat="1" spans="1:28">
      <c r="A312" s="11">
        <v>310</v>
      </c>
      <c r="B312" s="12">
        <v>5764</v>
      </c>
      <c r="C312" s="12" t="s">
        <v>475</v>
      </c>
      <c r="D312" s="11">
        <v>591</v>
      </c>
      <c r="E312" s="11" t="s">
        <v>219</v>
      </c>
      <c r="F312" s="11" t="s">
        <v>74</v>
      </c>
      <c r="G312" s="11">
        <v>8.9</v>
      </c>
      <c r="H312" s="13">
        <v>3.019068</v>
      </c>
      <c r="I312" s="13">
        <v>3.765914</v>
      </c>
      <c r="J312" s="13">
        <v>0.85757117</v>
      </c>
      <c r="K312" s="13">
        <v>1.29110503000042</v>
      </c>
      <c r="L312" s="11">
        <v>500</v>
      </c>
      <c r="M312" s="16">
        <v>552</v>
      </c>
      <c r="N312" s="13">
        <v>60.38136</v>
      </c>
      <c r="O312" s="13">
        <v>68.2</v>
      </c>
      <c r="P312" s="16">
        <v>429</v>
      </c>
      <c r="Q312" s="16">
        <v>475</v>
      </c>
      <c r="R312" s="11">
        <v>28</v>
      </c>
      <c r="S312" s="11">
        <v>24</v>
      </c>
      <c r="T312" s="11">
        <v>-4</v>
      </c>
      <c r="U312" s="11">
        <v>6</v>
      </c>
      <c r="V312" s="11">
        <v>-40</v>
      </c>
      <c r="W312" s="11">
        <v>0</v>
      </c>
      <c r="X312" s="21">
        <v>0.107226107226107</v>
      </c>
      <c r="Y312" s="26"/>
      <c r="Z312" s="27" t="s">
        <v>87</v>
      </c>
      <c r="AA312" s="27">
        <v>700</v>
      </c>
      <c r="AB312" s="28">
        <v>1919</v>
      </c>
    </row>
    <row r="313" s="1" customFormat="1" spans="1:28">
      <c r="A313" s="11">
        <v>311</v>
      </c>
      <c r="B313" s="12">
        <v>12757</v>
      </c>
      <c r="C313" s="12" t="s">
        <v>476</v>
      </c>
      <c r="D313" s="11">
        <v>750</v>
      </c>
      <c r="E313" s="11" t="s">
        <v>115</v>
      </c>
      <c r="F313" s="11" t="s">
        <v>46</v>
      </c>
      <c r="G313" s="11">
        <v>0.2</v>
      </c>
      <c r="H313" s="13">
        <v>1.882701</v>
      </c>
      <c r="I313" s="13">
        <v>2.710402</v>
      </c>
      <c r="J313" s="13">
        <v>0.44104034</v>
      </c>
      <c r="K313" s="13">
        <v>0.682806830000867</v>
      </c>
      <c r="L313" s="11">
        <v>584</v>
      </c>
      <c r="M313" s="16">
        <v>649</v>
      </c>
      <c r="N313" s="13">
        <v>32.2380308219178</v>
      </c>
      <c r="O313" s="13">
        <v>41.8</v>
      </c>
      <c r="P313" s="16">
        <v>419</v>
      </c>
      <c r="Q313" s="16">
        <v>473</v>
      </c>
      <c r="R313" s="11">
        <v>28</v>
      </c>
      <c r="S313" s="11">
        <v>22</v>
      </c>
      <c r="T313" s="11">
        <v>-6</v>
      </c>
      <c r="U313" s="11">
        <v>0</v>
      </c>
      <c r="V313" s="11">
        <v>-54</v>
      </c>
      <c r="W313" s="11">
        <v>0</v>
      </c>
      <c r="X313" s="21">
        <v>0.128878281622912</v>
      </c>
      <c r="Y313" s="26"/>
      <c r="Z313" s="27" t="s">
        <v>27</v>
      </c>
      <c r="AA313" s="27">
        <v>950</v>
      </c>
      <c r="AB313" s="28">
        <v>8592</v>
      </c>
    </row>
    <row r="314" s="1" customFormat="1" spans="1:28">
      <c r="A314" s="11">
        <v>191</v>
      </c>
      <c r="B314" s="12">
        <v>12471</v>
      </c>
      <c r="C314" s="12" t="s">
        <v>477</v>
      </c>
      <c r="D314" s="11">
        <v>517</v>
      </c>
      <c r="E314" s="11" t="s">
        <v>225</v>
      </c>
      <c r="F314" s="11" t="s">
        <v>30</v>
      </c>
      <c r="G314" s="11">
        <v>0.6</v>
      </c>
      <c r="H314" s="13">
        <v>5.958915</v>
      </c>
      <c r="I314" s="13">
        <v>6.698854</v>
      </c>
      <c r="J314" s="13">
        <v>1.89359218</v>
      </c>
      <c r="K314" s="13">
        <v>2.20369628999748</v>
      </c>
      <c r="L314" s="11">
        <v>1104</v>
      </c>
      <c r="M314" s="16">
        <v>1168</v>
      </c>
      <c r="N314" s="13">
        <v>53.9756793478261</v>
      </c>
      <c r="O314" s="13">
        <v>57.4</v>
      </c>
      <c r="P314" s="16">
        <v>611</v>
      </c>
      <c r="Q314" s="16">
        <v>589</v>
      </c>
      <c r="R314" s="11">
        <v>26</v>
      </c>
      <c r="S314" s="11">
        <v>22</v>
      </c>
      <c r="T314" s="11">
        <v>-4</v>
      </c>
      <c r="U314" s="11">
        <v>12</v>
      </c>
      <c r="V314" s="11">
        <v>34</v>
      </c>
      <c r="W314" s="11">
        <v>0</v>
      </c>
      <c r="X314" s="21">
        <v>-0.0360065466448445</v>
      </c>
      <c r="Y314" s="26" t="s">
        <v>83</v>
      </c>
      <c r="Z314" s="27" t="s">
        <v>27</v>
      </c>
      <c r="AA314" s="27">
        <v>950</v>
      </c>
      <c r="AB314" s="28">
        <v>7833</v>
      </c>
    </row>
    <row r="315" s="1" customFormat="1" spans="1:28">
      <c r="A315" s="11">
        <v>313</v>
      </c>
      <c r="B315" s="12">
        <v>8489</v>
      </c>
      <c r="C315" s="12" t="s">
        <v>478</v>
      </c>
      <c r="D315" s="11">
        <v>108656</v>
      </c>
      <c r="E315" s="11" t="s">
        <v>392</v>
      </c>
      <c r="F315" s="11" t="s">
        <v>71</v>
      </c>
      <c r="G315" s="11">
        <v>6.6</v>
      </c>
      <c r="H315" s="13">
        <v>5.839884</v>
      </c>
      <c r="I315" s="13">
        <v>7.48246</v>
      </c>
      <c r="J315" s="13">
        <v>1.04026576</v>
      </c>
      <c r="K315" s="13">
        <v>1.71490602999788</v>
      </c>
      <c r="L315" s="11">
        <v>448</v>
      </c>
      <c r="M315" s="16">
        <v>635</v>
      </c>
      <c r="N315" s="13">
        <v>130.354553571429</v>
      </c>
      <c r="O315" s="13">
        <v>117.8</v>
      </c>
      <c r="P315" s="16">
        <v>404</v>
      </c>
      <c r="Q315" s="16">
        <v>471</v>
      </c>
      <c r="R315" s="11">
        <v>28</v>
      </c>
      <c r="S315" s="11">
        <v>27</v>
      </c>
      <c r="T315" s="11">
        <v>-1</v>
      </c>
      <c r="U315" s="11">
        <v>6</v>
      </c>
      <c r="V315" s="11">
        <v>-61</v>
      </c>
      <c r="W315" s="11">
        <v>0</v>
      </c>
      <c r="X315" s="21">
        <v>0.165841584158416</v>
      </c>
      <c r="Y315" s="26"/>
      <c r="Z315" s="27" t="s">
        <v>41</v>
      </c>
      <c r="AA315" s="27">
        <v>750</v>
      </c>
      <c r="AB315" s="28">
        <v>2028</v>
      </c>
    </row>
    <row r="316" s="1" customFormat="1" spans="1:28">
      <c r="A316" s="11">
        <v>236</v>
      </c>
      <c r="B316" s="12">
        <v>12483</v>
      </c>
      <c r="C316" s="12" t="s">
        <v>479</v>
      </c>
      <c r="D316" s="11">
        <v>515</v>
      </c>
      <c r="E316" s="11" t="s">
        <v>189</v>
      </c>
      <c r="F316" s="11" t="s">
        <v>30</v>
      </c>
      <c r="G316" s="11">
        <v>0.6</v>
      </c>
      <c r="H316" s="13">
        <v>2.684028</v>
      </c>
      <c r="I316" s="13">
        <v>3.351076</v>
      </c>
      <c r="J316" s="13">
        <v>0.68919015</v>
      </c>
      <c r="K316" s="13">
        <v>1.04172680999964</v>
      </c>
      <c r="L316" s="11">
        <v>709</v>
      </c>
      <c r="M316" s="16">
        <v>681</v>
      </c>
      <c r="N316" s="13">
        <v>37.8565303244006</v>
      </c>
      <c r="O316" s="13">
        <v>49.2</v>
      </c>
      <c r="P316" s="16">
        <v>570</v>
      </c>
      <c r="Q316" s="16">
        <v>548</v>
      </c>
      <c r="R316" s="11">
        <v>28</v>
      </c>
      <c r="S316" s="11">
        <v>23</v>
      </c>
      <c r="T316" s="11">
        <v>-5</v>
      </c>
      <c r="U316" s="11">
        <v>12</v>
      </c>
      <c r="V316" s="11">
        <v>34</v>
      </c>
      <c r="W316" s="11">
        <v>0</v>
      </c>
      <c r="X316" s="21">
        <v>-0.0385964912280702</v>
      </c>
      <c r="Y316" s="26" t="s">
        <v>83</v>
      </c>
      <c r="Z316" s="27" t="s">
        <v>49</v>
      </c>
      <c r="AA316" s="27">
        <v>800</v>
      </c>
      <c r="AB316" s="28">
        <v>3741</v>
      </c>
    </row>
    <row r="317" s="1" customFormat="1" spans="1:28">
      <c r="A317" s="11">
        <v>246</v>
      </c>
      <c r="B317" s="12">
        <v>12189</v>
      </c>
      <c r="C317" s="12" t="s">
        <v>480</v>
      </c>
      <c r="D317" s="11">
        <v>712</v>
      </c>
      <c r="E317" s="11" t="s">
        <v>163</v>
      </c>
      <c r="F317" s="11" t="s">
        <v>46</v>
      </c>
      <c r="G317" s="11">
        <v>0.9</v>
      </c>
      <c r="H317" s="13">
        <v>3.877303</v>
      </c>
      <c r="I317" s="13">
        <v>3.865026</v>
      </c>
      <c r="J317" s="13">
        <v>1.16539278</v>
      </c>
      <c r="K317" s="13">
        <v>1.22652820000167</v>
      </c>
      <c r="L317" s="11">
        <v>869</v>
      </c>
      <c r="M317" s="16">
        <v>698</v>
      </c>
      <c r="N317" s="13">
        <v>44.6179861910242</v>
      </c>
      <c r="O317" s="13">
        <v>55.4</v>
      </c>
      <c r="P317" s="16">
        <v>590</v>
      </c>
      <c r="Q317" s="16">
        <v>538</v>
      </c>
      <c r="R317" s="11">
        <v>28</v>
      </c>
      <c r="S317" s="11">
        <v>23</v>
      </c>
      <c r="T317" s="11">
        <v>-5</v>
      </c>
      <c r="U317" s="11">
        <v>12</v>
      </c>
      <c r="V317" s="11">
        <v>64</v>
      </c>
      <c r="W317" s="11">
        <v>0</v>
      </c>
      <c r="X317" s="21">
        <v>-0.088135593220339</v>
      </c>
      <c r="Y317" s="26" t="s">
        <v>83</v>
      </c>
      <c r="Z317" s="27" t="s">
        <v>37</v>
      </c>
      <c r="AA317" s="27">
        <v>900</v>
      </c>
      <c r="AB317" s="28">
        <v>5045</v>
      </c>
    </row>
    <row r="318" s="1" customFormat="1" spans="1:28">
      <c r="A318" s="11">
        <v>316</v>
      </c>
      <c r="B318" s="12">
        <v>12530</v>
      </c>
      <c r="C318" s="12" t="s">
        <v>481</v>
      </c>
      <c r="D318" s="11">
        <v>104428</v>
      </c>
      <c r="E318" s="11" t="s">
        <v>349</v>
      </c>
      <c r="F318" s="11" t="s">
        <v>82</v>
      </c>
      <c r="G318" s="11">
        <v>0.6</v>
      </c>
      <c r="H318" s="13">
        <v>2.773763</v>
      </c>
      <c r="I318" s="13">
        <v>3.374594</v>
      </c>
      <c r="J318" s="13">
        <v>0.68514857</v>
      </c>
      <c r="K318" s="13">
        <v>0.898100569999322</v>
      </c>
      <c r="L318" s="11">
        <v>490</v>
      </c>
      <c r="M318" s="16">
        <v>525</v>
      </c>
      <c r="N318" s="13">
        <v>56.6074081632653</v>
      </c>
      <c r="O318" s="13">
        <v>64.3</v>
      </c>
      <c r="P318" s="16">
        <v>458</v>
      </c>
      <c r="Q318" s="16">
        <v>470</v>
      </c>
      <c r="R318" s="11">
        <v>28</v>
      </c>
      <c r="S318" s="11">
        <v>24</v>
      </c>
      <c r="T318" s="11">
        <v>-4</v>
      </c>
      <c r="U318" s="11">
        <v>12</v>
      </c>
      <c r="V318" s="11">
        <v>0</v>
      </c>
      <c r="W318" s="11">
        <v>0</v>
      </c>
      <c r="X318" s="21">
        <v>0.0262008733624454</v>
      </c>
      <c r="Y318" s="30"/>
      <c r="Z318" s="27" t="s">
        <v>41</v>
      </c>
      <c r="AA318" s="27">
        <v>750</v>
      </c>
      <c r="AB318" s="28">
        <v>2789</v>
      </c>
    </row>
    <row r="319" s="1" customFormat="1" spans="1:28">
      <c r="A319" s="11">
        <v>317</v>
      </c>
      <c r="B319" s="12">
        <v>9988</v>
      </c>
      <c r="C319" s="12" t="s">
        <v>482</v>
      </c>
      <c r="D319" s="11">
        <v>329</v>
      </c>
      <c r="E319" s="11" t="s">
        <v>324</v>
      </c>
      <c r="F319" s="11" t="s">
        <v>82</v>
      </c>
      <c r="G319" s="11">
        <v>4.6</v>
      </c>
      <c r="H319" s="13">
        <v>3.425432</v>
      </c>
      <c r="I319" s="13">
        <v>5.311526</v>
      </c>
      <c r="J319" s="13">
        <v>0.72208238</v>
      </c>
      <c r="K319" s="13">
        <v>1.26261325999742</v>
      </c>
      <c r="L319" s="11">
        <v>280</v>
      </c>
      <c r="M319" s="16">
        <v>437</v>
      </c>
      <c r="N319" s="13">
        <v>122.336857142857</v>
      </c>
      <c r="O319" s="13">
        <v>121.5</v>
      </c>
      <c r="P319" s="16">
        <v>347</v>
      </c>
      <c r="Q319" s="16">
        <v>468</v>
      </c>
      <c r="R319" s="11">
        <v>28</v>
      </c>
      <c r="S319" s="11">
        <v>27</v>
      </c>
      <c r="T319" s="11">
        <v>-1</v>
      </c>
      <c r="U319" s="11">
        <v>6</v>
      </c>
      <c r="V319" s="11">
        <v>-115</v>
      </c>
      <c r="W319" s="11">
        <v>0</v>
      </c>
      <c r="X319" s="21">
        <v>0.348703170028818</v>
      </c>
      <c r="Y319" s="26"/>
      <c r="Z319" s="27" t="s">
        <v>87</v>
      </c>
      <c r="AA319" s="27">
        <v>700</v>
      </c>
      <c r="AB319" s="28">
        <v>1760</v>
      </c>
    </row>
    <row r="320" s="1" customFormat="1" spans="1:28">
      <c r="A320" s="11">
        <v>318</v>
      </c>
      <c r="B320" s="12">
        <v>9295</v>
      </c>
      <c r="C320" s="12" t="s">
        <v>483</v>
      </c>
      <c r="D320" s="11">
        <v>106568</v>
      </c>
      <c r="E320" s="11" t="s">
        <v>484</v>
      </c>
      <c r="F320" s="11" t="s">
        <v>46</v>
      </c>
      <c r="G320" s="11">
        <v>2.5</v>
      </c>
      <c r="H320" s="13">
        <v>2.650723</v>
      </c>
      <c r="I320" s="13">
        <v>3.120143</v>
      </c>
      <c r="J320" s="13">
        <v>0.7073641</v>
      </c>
      <c r="K320" s="13">
        <v>0.853344329998832</v>
      </c>
      <c r="L320" s="11">
        <v>397</v>
      </c>
      <c r="M320" s="16">
        <v>427</v>
      </c>
      <c r="N320" s="13">
        <v>66.7688413098237</v>
      </c>
      <c r="O320" s="13">
        <v>73.1</v>
      </c>
      <c r="P320" s="16">
        <v>414</v>
      </c>
      <c r="Q320" s="16">
        <v>468</v>
      </c>
      <c r="R320" s="11">
        <v>27</v>
      </c>
      <c r="S320" s="11">
        <v>25</v>
      </c>
      <c r="T320" s="11">
        <v>-2</v>
      </c>
      <c r="U320" s="11">
        <v>6</v>
      </c>
      <c r="V320" s="11">
        <v>-48</v>
      </c>
      <c r="W320" s="11">
        <v>0</v>
      </c>
      <c r="X320" s="21">
        <v>0.130434782608696</v>
      </c>
      <c r="Y320" s="26"/>
      <c r="Z320" s="27" t="s">
        <v>87</v>
      </c>
      <c r="AA320" s="27">
        <v>700</v>
      </c>
      <c r="AB320" s="28">
        <v>1094</v>
      </c>
    </row>
    <row r="321" s="1" customFormat="1" spans="1:28">
      <c r="A321" s="11">
        <v>307</v>
      </c>
      <c r="B321" s="12">
        <v>12109</v>
      </c>
      <c r="C321" s="12" t="s">
        <v>485</v>
      </c>
      <c r="D321" s="11">
        <v>587</v>
      </c>
      <c r="E321" s="11" t="s">
        <v>228</v>
      </c>
      <c r="F321" s="11" t="s">
        <v>82</v>
      </c>
      <c r="G321" s="11">
        <v>0.9</v>
      </c>
      <c r="H321" s="13">
        <v>3.117472</v>
      </c>
      <c r="I321" s="13">
        <v>3.471252</v>
      </c>
      <c r="J321" s="13">
        <v>0.8487566</v>
      </c>
      <c r="K321" s="13">
        <v>0.958503809999024</v>
      </c>
      <c r="L321" s="11">
        <v>565</v>
      </c>
      <c r="M321" s="16">
        <v>550</v>
      </c>
      <c r="N321" s="13">
        <v>55.1764955752212</v>
      </c>
      <c r="O321" s="13">
        <v>63.1</v>
      </c>
      <c r="P321" s="16">
        <v>500</v>
      </c>
      <c r="Q321" s="16">
        <v>478</v>
      </c>
      <c r="R321" s="11">
        <v>27</v>
      </c>
      <c r="S321" s="11">
        <v>22</v>
      </c>
      <c r="T321" s="11">
        <v>-5</v>
      </c>
      <c r="U321" s="11">
        <v>12</v>
      </c>
      <c r="V321" s="11">
        <v>34</v>
      </c>
      <c r="W321" s="11">
        <v>0</v>
      </c>
      <c r="X321" s="21">
        <v>-0.044</v>
      </c>
      <c r="Y321" s="26" t="s">
        <v>83</v>
      </c>
      <c r="Z321" s="27" t="s">
        <v>41</v>
      </c>
      <c r="AA321" s="27">
        <v>750</v>
      </c>
      <c r="AB321" s="28">
        <v>2305</v>
      </c>
    </row>
    <row r="322" s="1" customFormat="1" spans="1:28">
      <c r="A322" s="11">
        <v>320</v>
      </c>
      <c r="B322" s="12">
        <v>12054</v>
      </c>
      <c r="C322" s="12" t="s">
        <v>486</v>
      </c>
      <c r="D322" s="11">
        <v>752</v>
      </c>
      <c r="E322" s="11" t="s">
        <v>316</v>
      </c>
      <c r="F322" s="11" t="s">
        <v>36</v>
      </c>
      <c r="G322" s="11">
        <v>0.6</v>
      </c>
      <c r="H322" s="13">
        <v>2.800235</v>
      </c>
      <c r="I322" s="13">
        <v>3.325066</v>
      </c>
      <c r="J322" s="13">
        <v>0.65480865</v>
      </c>
      <c r="K322" s="13">
        <v>0.685672900000163</v>
      </c>
      <c r="L322" s="11">
        <v>505</v>
      </c>
      <c r="M322" s="16">
        <v>542</v>
      </c>
      <c r="N322" s="13">
        <v>55.450198019802</v>
      </c>
      <c r="O322" s="13">
        <v>61.3</v>
      </c>
      <c r="P322" s="16">
        <v>451</v>
      </c>
      <c r="Q322" s="16">
        <v>466</v>
      </c>
      <c r="R322" s="11">
        <v>30</v>
      </c>
      <c r="S322" s="11">
        <v>24</v>
      </c>
      <c r="T322" s="11">
        <v>-6</v>
      </c>
      <c r="U322" s="11">
        <v>12</v>
      </c>
      <c r="V322" s="11">
        <v>-3</v>
      </c>
      <c r="W322" s="11">
        <v>0</v>
      </c>
      <c r="X322" s="21">
        <v>0.0332594235033259</v>
      </c>
      <c r="Y322" s="26"/>
      <c r="Z322" s="27" t="s">
        <v>41</v>
      </c>
      <c r="AA322" s="27">
        <v>750</v>
      </c>
      <c r="AB322" s="28">
        <v>2084</v>
      </c>
    </row>
    <row r="323" s="1" customFormat="1" spans="1:28">
      <c r="A323" s="11">
        <v>360</v>
      </c>
      <c r="B323" s="12">
        <v>12495</v>
      </c>
      <c r="C323" s="12" t="s">
        <v>487</v>
      </c>
      <c r="D323" s="11">
        <v>106485</v>
      </c>
      <c r="E323" s="11" t="s">
        <v>134</v>
      </c>
      <c r="F323" s="11" t="s">
        <v>46</v>
      </c>
      <c r="G323" s="11">
        <v>0.6</v>
      </c>
      <c r="H323" s="13">
        <v>2.414431</v>
      </c>
      <c r="I323" s="13">
        <v>2.555658</v>
      </c>
      <c r="J323" s="13">
        <v>0.29678246</v>
      </c>
      <c r="K323" s="13">
        <v>0.511069610000443</v>
      </c>
      <c r="L323" s="11">
        <v>523</v>
      </c>
      <c r="M323" s="16">
        <v>485</v>
      </c>
      <c r="N323" s="13">
        <v>46.1650286806883</v>
      </c>
      <c r="O323" s="13">
        <v>52.7</v>
      </c>
      <c r="P323" s="16">
        <v>434</v>
      </c>
      <c r="Q323" s="16">
        <v>412</v>
      </c>
      <c r="R323" s="11">
        <v>28</v>
      </c>
      <c r="S323" s="11">
        <v>23</v>
      </c>
      <c r="T323" s="11">
        <v>-5</v>
      </c>
      <c r="U323" s="11">
        <v>12</v>
      </c>
      <c r="V323" s="11">
        <v>34</v>
      </c>
      <c r="W323" s="11">
        <v>0</v>
      </c>
      <c r="X323" s="21">
        <v>-0.0506912442396313</v>
      </c>
      <c r="Y323" s="26" t="s">
        <v>83</v>
      </c>
      <c r="Z323" s="27" t="s">
        <v>41</v>
      </c>
      <c r="AA323" s="27">
        <v>750</v>
      </c>
      <c r="AB323" s="28">
        <v>2696</v>
      </c>
    </row>
    <row r="324" s="1" customFormat="1" spans="1:28">
      <c r="A324" s="11">
        <v>348</v>
      </c>
      <c r="B324" s="12">
        <v>7666</v>
      </c>
      <c r="C324" s="12" t="s">
        <v>488</v>
      </c>
      <c r="D324" s="11">
        <v>741</v>
      </c>
      <c r="E324" s="11" t="s">
        <v>489</v>
      </c>
      <c r="F324" s="11" t="s">
        <v>36</v>
      </c>
      <c r="G324" s="11">
        <v>1.7</v>
      </c>
      <c r="H324" s="13">
        <v>4.249551</v>
      </c>
      <c r="I324" s="13">
        <v>2.713631</v>
      </c>
      <c r="J324" s="13">
        <v>0.81636541</v>
      </c>
      <c r="K324" s="13">
        <v>0.718904310000831</v>
      </c>
      <c r="L324" s="11">
        <v>531</v>
      </c>
      <c r="M324" s="16">
        <v>481</v>
      </c>
      <c r="N324" s="13">
        <v>80.029209039548</v>
      </c>
      <c r="O324" s="13">
        <v>56.4</v>
      </c>
      <c r="P324" s="16">
        <v>477</v>
      </c>
      <c r="Q324" s="16">
        <v>426</v>
      </c>
      <c r="R324" s="11">
        <v>29</v>
      </c>
      <c r="S324" s="11">
        <v>23</v>
      </c>
      <c r="T324" s="11">
        <v>-6</v>
      </c>
      <c r="U324" s="11">
        <v>8</v>
      </c>
      <c r="V324" s="11">
        <v>59</v>
      </c>
      <c r="W324" s="11">
        <v>0</v>
      </c>
      <c r="X324" s="21">
        <v>-0.106918238993711</v>
      </c>
      <c r="Y324" s="26" t="s">
        <v>83</v>
      </c>
      <c r="Z324" s="27" t="s">
        <v>87</v>
      </c>
      <c r="AA324" s="27">
        <v>700</v>
      </c>
      <c r="AB324" s="28">
        <v>1289</v>
      </c>
    </row>
    <row r="325" s="1" customFormat="1" spans="1:28">
      <c r="A325" s="11">
        <v>323</v>
      </c>
      <c r="B325" s="12">
        <v>12514</v>
      </c>
      <c r="C325" s="12" t="s">
        <v>490</v>
      </c>
      <c r="D325" s="11">
        <v>105267</v>
      </c>
      <c r="E325" s="11" t="s">
        <v>207</v>
      </c>
      <c r="F325" s="11" t="s">
        <v>36</v>
      </c>
      <c r="G325" s="11">
        <v>0.6</v>
      </c>
      <c r="H325" s="13">
        <v>3.38904</v>
      </c>
      <c r="I325" s="13">
        <v>3.24636</v>
      </c>
      <c r="J325" s="13">
        <v>0.7721536</v>
      </c>
      <c r="K325" s="13">
        <v>0.72662859999858</v>
      </c>
      <c r="L325" s="11">
        <v>739</v>
      </c>
      <c r="M325" s="16">
        <v>544</v>
      </c>
      <c r="N325" s="13">
        <v>45.8598105548038</v>
      </c>
      <c r="O325" s="13">
        <v>59.7</v>
      </c>
      <c r="P325" s="16">
        <v>557</v>
      </c>
      <c r="Q325" s="16">
        <v>464</v>
      </c>
      <c r="R325" s="11">
        <v>28</v>
      </c>
      <c r="S325" s="11">
        <v>23</v>
      </c>
      <c r="T325" s="11">
        <v>-5</v>
      </c>
      <c r="U325" s="11">
        <v>12</v>
      </c>
      <c r="V325" s="11">
        <v>105</v>
      </c>
      <c r="W325" s="11">
        <v>15</v>
      </c>
      <c r="X325" s="21">
        <v>-0.166965888689408</v>
      </c>
      <c r="Y325" s="26" t="s">
        <v>83</v>
      </c>
      <c r="Z325" s="27" t="s">
        <v>41</v>
      </c>
      <c r="AA325" s="27">
        <v>750</v>
      </c>
      <c r="AB325" s="28">
        <v>2656</v>
      </c>
    </row>
    <row r="326" s="1" customFormat="1" spans="1:28">
      <c r="A326" s="11">
        <v>161</v>
      </c>
      <c r="B326" s="12">
        <v>11333</v>
      </c>
      <c r="C326" s="12" t="s">
        <v>491</v>
      </c>
      <c r="D326" s="11">
        <v>744</v>
      </c>
      <c r="E326" s="11" t="s">
        <v>312</v>
      </c>
      <c r="F326" s="11" t="s">
        <v>30</v>
      </c>
      <c r="G326" s="11">
        <v>1.6</v>
      </c>
      <c r="H326" s="13">
        <v>7.012959</v>
      </c>
      <c r="I326" s="13">
        <v>5.592843</v>
      </c>
      <c r="J326" s="13">
        <v>1.66315503</v>
      </c>
      <c r="K326" s="13">
        <v>1.42292952000243</v>
      </c>
      <c r="L326" s="11">
        <v>766</v>
      </c>
      <c r="M326" s="16">
        <v>713</v>
      </c>
      <c r="N326" s="13">
        <v>91.5529895561358</v>
      </c>
      <c r="O326" s="13">
        <v>78.4</v>
      </c>
      <c r="P326" s="16">
        <v>680</v>
      </c>
      <c r="Q326" s="16">
        <v>622</v>
      </c>
      <c r="R326" s="11">
        <v>28</v>
      </c>
      <c r="S326" s="11">
        <v>23</v>
      </c>
      <c r="T326" s="11">
        <v>-5</v>
      </c>
      <c r="U326" s="11">
        <v>8</v>
      </c>
      <c r="V326" s="11">
        <v>66</v>
      </c>
      <c r="W326" s="11">
        <v>0</v>
      </c>
      <c r="X326" s="21">
        <v>-0.0852941176470588</v>
      </c>
      <c r="Y326" s="26" t="s">
        <v>83</v>
      </c>
      <c r="Z326" s="27" t="s">
        <v>49</v>
      </c>
      <c r="AA326" s="27">
        <v>800</v>
      </c>
      <c r="AB326" s="28">
        <v>3747</v>
      </c>
    </row>
    <row r="327" s="1" customFormat="1" spans="1:28">
      <c r="A327" s="11">
        <v>325</v>
      </c>
      <c r="B327" s="12">
        <v>7645</v>
      </c>
      <c r="C327" s="12" t="s">
        <v>492</v>
      </c>
      <c r="D327" s="11">
        <v>591</v>
      </c>
      <c r="E327" s="11" t="s">
        <v>219</v>
      </c>
      <c r="F327" s="11" t="s">
        <v>74</v>
      </c>
      <c r="G327" s="11">
        <v>7.5</v>
      </c>
      <c r="H327" s="13">
        <v>3.927393</v>
      </c>
      <c r="I327" s="13">
        <v>4.432941</v>
      </c>
      <c r="J327" s="13">
        <v>1.0865241</v>
      </c>
      <c r="K327" s="13">
        <v>1.45889922000034</v>
      </c>
      <c r="L327" s="11">
        <v>508</v>
      </c>
      <c r="M327" s="16">
        <v>618</v>
      </c>
      <c r="N327" s="13">
        <v>77.3108858267717</v>
      </c>
      <c r="O327" s="13">
        <v>71.7</v>
      </c>
      <c r="P327" s="16">
        <v>437</v>
      </c>
      <c r="Q327" s="16">
        <v>461</v>
      </c>
      <c r="R327" s="11">
        <v>30</v>
      </c>
      <c r="S327" s="11">
        <v>25</v>
      </c>
      <c r="T327" s="11">
        <v>-5</v>
      </c>
      <c r="U327" s="11">
        <v>6</v>
      </c>
      <c r="V327" s="11">
        <v>-18</v>
      </c>
      <c r="W327" s="11">
        <v>0</v>
      </c>
      <c r="X327" s="21">
        <v>0.0549199084668192</v>
      </c>
      <c r="Y327" s="26"/>
      <c r="Z327" s="27" t="s">
        <v>87</v>
      </c>
      <c r="AA327" s="27">
        <v>700</v>
      </c>
      <c r="AB327" s="28">
        <v>1919</v>
      </c>
    </row>
    <row r="328" s="1" customFormat="1" spans="1:28">
      <c r="A328" s="11">
        <v>326</v>
      </c>
      <c r="B328" s="12">
        <v>12752</v>
      </c>
      <c r="C328" s="12" t="s">
        <v>493</v>
      </c>
      <c r="D328" s="11">
        <v>733</v>
      </c>
      <c r="E328" s="11" t="s">
        <v>357</v>
      </c>
      <c r="F328" s="11" t="s">
        <v>46</v>
      </c>
      <c r="G328" s="11">
        <v>0.2</v>
      </c>
      <c r="H328" s="13">
        <v>1.753306</v>
      </c>
      <c r="I328" s="13">
        <v>1.932894</v>
      </c>
      <c r="J328" s="13">
        <v>0.53201999</v>
      </c>
      <c r="K328" s="13">
        <v>0.625060880000709</v>
      </c>
      <c r="L328" s="11">
        <v>477</v>
      </c>
      <c r="M328" s="16">
        <v>519</v>
      </c>
      <c r="N328" s="13">
        <v>36.7569392033543</v>
      </c>
      <c r="O328" s="13">
        <v>37.2</v>
      </c>
      <c r="P328" s="16">
        <v>411</v>
      </c>
      <c r="Q328" s="16">
        <v>461</v>
      </c>
      <c r="R328" s="11">
        <v>29</v>
      </c>
      <c r="S328" s="11">
        <v>23</v>
      </c>
      <c r="T328" s="11">
        <v>-6</v>
      </c>
      <c r="U328" s="11">
        <v>0</v>
      </c>
      <c r="V328" s="11">
        <v>-50</v>
      </c>
      <c r="W328" s="11">
        <v>0</v>
      </c>
      <c r="X328" s="21">
        <v>0.121654501216545</v>
      </c>
      <c r="Y328" s="26"/>
      <c r="Z328" s="27" t="s">
        <v>41</v>
      </c>
      <c r="AA328" s="27">
        <v>750</v>
      </c>
      <c r="AB328" s="28">
        <v>2873</v>
      </c>
    </row>
    <row r="329" s="1" customFormat="1" spans="1:28">
      <c r="A329" s="11">
        <v>327</v>
      </c>
      <c r="B329" s="12">
        <v>999691</v>
      </c>
      <c r="C329" s="12" t="s">
        <v>494</v>
      </c>
      <c r="D329" s="11">
        <v>102479</v>
      </c>
      <c r="E329" s="11" t="s">
        <v>414</v>
      </c>
      <c r="F329" s="11" t="s">
        <v>30</v>
      </c>
      <c r="G329" s="11">
        <v>0.2</v>
      </c>
      <c r="H329" s="13">
        <v>1.1</v>
      </c>
      <c r="I329" s="13">
        <v>3.037102</v>
      </c>
      <c r="J329" s="13">
        <v>0.3</v>
      </c>
      <c r="K329" s="13">
        <v>0.974207759998755</v>
      </c>
      <c r="L329" s="11">
        <v>316</v>
      </c>
      <c r="M329" s="16">
        <v>615</v>
      </c>
      <c r="N329" s="13">
        <v>35.5</v>
      </c>
      <c r="O329" s="13">
        <v>49.4</v>
      </c>
      <c r="P329" s="16">
        <v>277</v>
      </c>
      <c r="Q329" s="16">
        <v>460</v>
      </c>
      <c r="R329" s="11">
        <v>15</v>
      </c>
      <c r="S329" s="11">
        <v>20</v>
      </c>
      <c r="T329" s="11">
        <v>5</v>
      </c>
      <c r="U329" s="11">
        <v>0</v>
      </c>
      <c r="V329" s="11">
        <v>-183</v>
      </c>
      <c r="W329" s="11">
        <v>0</v>
      </c>
      <c r="X329" s="21">
        <v>0.660649819494585</v>
      </c>
      <c r="Y329" s="26" t="s">
        <v>495</v>
      </c>
      <c r="Z329" s="27"/>
      <c r="AA329" s="27"/>
      <c r="AB329" s="28">
        <v>3145</v>
      </c>
    </row>
    <row r="330" s="1" customFormat="1" spans="1:28">
      <c r="A330" s="11">
        <v>328</v>
      </c>
      <c r="B330" s="12">
        <v>12536</v>
      </c>
      <c r="C330" s="12" t="s">
        <v>496</v>
      </c>
      <c r="D330" s="11">
        <v>102478</v>
      </c>
      <c r="E330" s="11" t="s">
        <v>497</v>
      </c>
      <c r="F330" s="11" t="s">
        <v>30</v>
      </c>
      <c r="G330" s="11">
        <v>0.6</v>
      </c>
      <c r="H330" s="13">
        <v>3.897466</v>
      </c>
      <c r="I330" s="13">
        <v>3.071581</v>
      </c>
      <c r="J330" s="13">
        <v>1.11290446</v>
      </c>
      <c r="K330" s="13">
        <v>0.910605979999793</v>
      </c>
      <c r="L330" s="11">
        <v>669</v>
      </c>
      <c r="M330" s="16">
        <v>501</v>
      </c>
      <c r="N330" s="13">
        <v>58.258086696562</v>
      </c>
      <c r="O330" s="13">
        <v>61.3</v>
      </c>
      <c r="P330" s="16">
        <v>551</v>
      </c>
      <c r="Q330" s="16">
        <v>460</v>
      </c>
      <c r="R330" s="11">
        <v>27</v>
      </c>
      <c r="S330" s="11">
        <v>23</v>
      </c>
      <c r="T330" s="11">
        <v>-4</v>
      </c>
      <c r="U330" s="11">
        <v>12</v>
      </c>
      <c r="V330" s="11">
        <v>103</v>
      </c>
      <c r="W330" s="11">
        <v>36</v>
      </c>
      <c r="X330" s="21">
        <v>-0.165154264972777</v>
      </c>
      <c r="Y330" s="26" t="s">
        <v>83</v>
      </c>
      <c r="Z330" s="27" t="s">
        <v>87</v>
      </c>
      <c r="AA330" s="27">
        <v>700</v>
      </c>
      <c r="AB330" s="28">
        <v>1329</v>
      </c>
    </row>
    <row r="331" s="1" customFormat="1" spans="1:28">
      <c r="A331" s="11">
        <v>309</v>
      </c>
      <c r="B331" s="12">
        <v>11446</v>
      </c>
      <c r="C331" s="12" t="s">
        <v>498</v>
      </c>
      <c r="D331" s="11">
        <v>104428</v>
      </c>
      <c r="E331" s="11" t="s">
        <v>349</v>
      </c>
      <c r="F331" s="11" t="s">
        <v>82</v>
      </c>
      <c r="G331" s="11">
        <v>1.8</v>
      </c>
      <c r="H331" s="13">
        <v>3.971243</v>
      </c>
      <c r="I331" s="13">
        <v>3.836582</v>
      </c>
      <c r="J331" s="13">
        <v>0.99341167</v>
      </c>
      <c r="K331" s="13">
        <v>1.15345241000067</v>
      </c>
      <c r="L331" s="11">
        <v>600</v>
      </c>
      <c r="M331" s="16">
        <v>553</v>
      </c>
      <c r="N331" s="13">
        <v>66.1873833333333</v>
      </c>
      <c r="O331" s="13">
        <v>69.4</v>
      </c>
      <c r="P331" s="16">
        <v>536</v>
      </c>
      <c r="Q331" s="16">
        <v>476</v>
      </c>
      <c r="R331" s="11">
        <v>29</v>
      </c>
      <c r="S331" s="11">
        <v>26</v>
      </c>
      <c r="T331" s="11">
        <v>-3</v>
      </c>
      <c r="U331" s="11">
        <v>8</v>
      </c>
      <c r="V331" s="11">
        <v>68</v>
      </c>
      <c r="W331" s="11">
        <v>40</v>
      </c>
      <c r="X331" s="21">
        <v>-0.111940298507463</v>
      </c>
      <c r="Y331" s="26" t="s">
        <v>83</v>
      </c>
      <c r="Z331" s="27" t="s">
        <v>41</v>
      </c>
      <c r="AA331" s="27">
        <v>750</v>
      </c>
      <c r="AB331" s="28">
        <v>2789</v>
      </c>
    </row>
    <row r="332" s="1" customFormat="1" spans="1:28">
      <c r="A332" s="11">
        <v>330</v>
      </c>
      <c r="B332" s="12">
        <v>9983</v>
      </c>
      <c r="C332" s="12" t="s">
        <v>485</v>
      </c>
      <c r="D332" s="11">
        <v>52</v>
      </c>
      <c r="E332" s="11" t="s">
        <v>122</v>
      </c>
      <c r="F332" s="11" t="s">
        <v>82</v>
      </c>
      <c r="G332" s="11">
        <v>4.6</v>
      </c>
      <c r="H332" s="13">
        <v>2.698416</v>
      </c>
      <c r="I332" s="13">
        <v>3.121464</v>
      </c>
      <c r="J332" s="13">
        <v>0.60842666</v>
      </c>
      <c r="K332" s="13">
        <v>0.810041450000308</v>
      </c>
      <c r="L332" s="11">
        <v>417</v>
      </c>
      <c r="M332" s="16">
        <v>484</v>
      </c>
      <c r="N332" s="13">
        <v>64.7102158273381</v>
      </c>
      <c r="O332" s="13">
        <v>64.5</v>
      </c>
      <c r="P332" s="16">
        <v>438</v>
      </c>
      <c r="Q332" s="16">
        <v>452</v>
      </c>
      <c r="R332" s="11">
        <v>28</v>
      </c>
      <c r="S332" s="11">
        <v>24</v>
      </c>
      <c r="T332" s="11">
        <v>-4</v>
      </c>
      <c r="U332" s="11">
        <v>6</v>
      </c>
      <c r="V332" s="11">
        <v>-8</v>
      </c>
      <c r="W332" s="11">
        <v>0</v>
      </c>
      <c r="X332" s="21">
        <v>0.0319634703196347</v>
      </c>
      <c r="Y332" s="26"/>
      <c r="Z332" s="27" t="s">
        <v>41</v>
      </c>
      <c r="AA332" s="27">
        <v>750</v>
      </c>
      <c r="AB332" s="28">
        <v>2434</v>
      </c>
    </row>
    <row r="333" s="1" customFormat="1" spans="1:28">
      <c r="A333" s="11">
        <v>341</v>
      </c>
      <c r="B333" s="12">
        <v>11844</v>
      </c>
      <c r="C333" s="12" t="s">
        <v>499</v>
      </c>
      <c r="D333" s="11">
        <v>102935</v>
      </c>
      <c r="E333" s="11" t="s">
        <v>335</v>
      </c>
      <c r="F333" s="11" t="s">
        <v>30</v>
      </c>
      <c r="G333" s="11">
        <v>1.5</v>
      </c>
      <c r="H333" s="13">
        <v>3.623145</v>
      </c>
      <c r="I333" s="13">
        <v>3.393335</v>
      </c>
      <c r="J333" s="13">
        <v>1.10297952</v>
      </c>
      <c r="K333" s="13">
        <v>1.07880998000107</v>
      </c>
      <c r="L333" s="11">
        <v>660</v>
      </c>
      <c r="M333" s="16">
        <v>553</v>
      </c>
      <c r="N333" s="13">
        <v>54.8961363636364</v>
      </c>
      <c r="O333" s="13">
        <v>61.4</v>
      </c>
      <c r="P333" s="16">
        <v>500</v>
      </c>
      <c r="Q333" s="16">
        <v>437</v>
      </c>
      <c r="R333" s="11">
        <v>30</v>
      </c>
      <c r="S333" s="11">
        <v>24</v>
      </c>
      <c r="T333" s="11">
        <v>-6</v>
      </c>
      <c r="U333" s="11">
        <v>8</v>
      </c>
      <c r="V333" s="11">
        <v>71</v>
      </c>
      <c r="W333" s="11">
        <v>0</v>
      </c>
      <c r="X333" s="21">
        <v>-0.126</v>
      </c>
      <c r="Y333" s="26" t="s">
        <v>83</v>
      </c>
      <c r="Z333" s="27" t="s">
        <v>41</v>
      </c>
      <c r="AA333" s="27">
        <v>750</v>
      </c>
      <c r="AB333" s="28">
        <v>2999</v>
      </c>
    </row>
    <row r="334" s="1" customFormat="1" spans="1:28">
      <c r="A334" s="11">
        <v>403</v>
      </c>
      <c r="B334" s="12">
        <v>11779</v>
      </c>
      <c r="C334" s="12" t="s">
        <v>500</v>
      </c>
      <c r="D334" s="11">
        <v>107829</v>
      </c>
      <c r="E334" s="11" t="s">
        <v>191</v>
      </c>
      <c r="F334" s="11" t="s">
        <v>30</v>
      </c>
      <c r="G334" s="11">
        <v>0.6</v>
      </c>
      <c r="H334" s="13">
        <v>1.412625</v>
      </c>
      <c r="I334" s="13">
        <v>1.505102</v>
      </c>
      <c r="J334" s="13">
        <v>0.28605782</v>
      </c>
      <c r="K334" s="13">
        <v>0.36811761999947</v>
      </c>
      <c r="L334" s="11">
        <v>324</v>
      </c>
      <c r="M334" s="16">
        <v>296</v>
      </c>
      <c r="N334" s="13">
        <v>43.599537037037</v>
      </c>
      <c r="O334" s="13">
        <v>50.8</v>
      </c>
      <c r="P334" s="16">
        <v>317</v>
      </c>
      <c r="Q334" s="16">
        <v>295</v>
      </c>
      <c r="R334" s="11">
        <v>29</v>
      </c>
      <c r="S334" s="11">
        <v>23</v>
      </c>
      <c r="T334" s="11">
        <v>-6</v>
      </c>
      <c r="U334" s="11">
        <v>12</v>
      </c>
      <c r="V334" s="11">
        <v>34</v>
      </c>
      <c r="W334" s="11">
        <v>0</v>
      </c>
      <c r="X334" s="21">
        <v>-0.0694006309148265</v>
      </c>
      <c r="Y334" s="26" t="s">
        <v>83</v>
      </c>
      <c r="Z334" s="27" t="s">
        <v>87</v>
      </c>
      <c r="AA334" s="27">
        <v>700</v>
      </c>
      <c r="AB334" s="28">
        <v>1395</v>
      </c>
    </row>
    <row r="335" s="1" customFormat="1" spans="1:28">
      <c r="A335" s="11">
        <v>217</v>
      </c>
      <c r="B335" s="12">
        <v>10816</v>
      </c>
      <c r="C335" s="12" t="s">
        <v>501</v>
      </c>
      <c r="D335" s="11">
        <v>582</v>
      </c>
      <c r="E335" s="11" t="s">
        <v>287</v>
      </c>
      <c r="F335" s="11" t="s">
        <v>36</v>
      </c>
      <c r="G335" s="11">
        <v>3.4</v>
      </c>
      <c r="H335" s="13">
        <v>13.347977</v>
      </c>
      <c r="I335" s="13">
        <v>11.989195</v>
      </c>
      <c r="J335" s="13">
        <v>2.54881485</v>
      </c>
      <c r="K335" s="13">
        <v>1.64450616999884</v>
      </c>
      <c r="L335" s="11">
        <v>821</v>
      </c>
      <c r="M335" s="16">
        <v>672</v>
      </c>
      <c r="N335" s="13">
        <v>162.581936662607</v>
      </c>
      <c r="O335" s="13">
        <v>178.4</v>
      </c>
      <c r="P335" s="16">
        <v>622</v>
      </c>
      <c r="Q335" s="16">
        <v>565</v>
      </c>
      <c r="R335" s="11">
        <v>27</v>
      </c>
      <c r="S335" s="11">
        <v>23</v>
      </c>
      <c r="T335" s="11">
        <v>-4</v>
      </c>
      <c r="U335" s="11">
        <v>6</v>
      </c>
      <c r="V335" s="11">
        <v>63</v>
      </c>
      <c r="W335" s="11">
        <v>0</v>
      </c>
      <c r="X335" s="21">
        <v>-0.0916398713826367</v>
      </c>
      <c r="Y335" s="26" t="s">
        <v>83</v>
      </c>
      <c r="Z335" s="27" t="s">
        <v>27</v>
      </c>
      <c r="AA335" s="27">
        <v>950</v>
      </c>
      <c r="AB335" s="28">
        <v>6386</v>
      </c>
    </row>
    <row r="336" s="1" customFormat="1" spans="1:28">
      <c r="A336" s="11">
        <v>334</v>
      </c>
      <c r="B336" s="12">
        <v>12682</v>
      </c>
      <c r="C336" s="12" t="s">
        <v>502</v>
      </c>
      <c r="D336" s="11">
        <v>371</v>
      </c>
      <c r="E336" s="11" t="s">
        <v>383</v>
      </c>
      <c r="F336" s="11" t="s">
        <v>71</v>
      </c>
      <c r="G336" s="11">
        <v>0.4</v>
      </c>
      <c r="H336" s="13">
        <v>1.97192</v>
      </c>
      <c r="I336" s="13">
        <v>3.496817</v>
      </c>
      <c r="J336" s="13">
        <v>0.61620061</v>
      </c>
      <c r="K336" s="13">
        <v>1.17875667999965</v>
      </c>
      <c r="L336" s="11">
        <v>491</v>
      </c>
      <c r="M336" s="16">
        <v>732</v>
      </c>
      <c r="N336" s="13">
        <v>40.1613034623218</v>
      </c>
      <c r="O336" s="13">
        <v>47.8</v>
      </c>
      <c r="P336" s="16">
        <v>369</v>
      </c>
      <c r="Q336" s="16">
        <v>446</v>
      </c>
      <c r="R336" s="11">
        <v>27</v>
      </c>
      <c r="S336" s="11">
        <v>26</v>
      </c>
      <c r="T336" s="11">
        <v>-1</v>
      </c>
      <c r="U336" s="11">
        <v>12</v>
      </c>
      <c r="V336" s="11">
        <v>-65</v>
      </c>
      <c r="W336" s="11">
        <v>0</v>
      </c>
      <c r="X336" s="21">
        <v>0.208672086720867</v>
      </c>
      <c r="Y336" s="26"/>
      <c r="Z336" s="27" t="s">
        <v>41</v>
      </c>
      <c r="AA336" s="27">
        <v>750</v>
      </c>
      <c r="AB336" s="28">
        <v>2526</v>
      </c>
    </row>
    <row r="337" s="1" customFormat="1" spans="1:28">
      <c r="A337" s="11">
        <v>335</v>
      </c>
      <c r="B337" s="12">
        <v>12517</v>
      </c>
      <c r="C337" s="12" t="s">
        <v>503</v>
      </c>
      <c r="D337" s="11">
        <v>349</v>
      </c>
      <c r="E337" s="11" t="s">
        <v>112</v>
      </c>
      <c r="F337" s="11" t="s">
        <v>30</v>
      </c>
      <c r="G337" s="11">
        <v>0.6</v>
      </c>
      <c r="H337" s="13">
        <v>2.817257</v>
      </c>
      <c r="I337" s="13">
        <v>3.442231</v>
      </c>
      <c r="J337" s="13">
        <v>0.8892394</v>
      </c>
      <c r="K337" s="13">
        <v>0.944226990001008</v>
      </c>
      <c r="L337" s="11">
        <v>496</v>
      </c>
      <c r="M337" s="16">
        <v>500</v>
      </c>
      <c r="N337" s="13">
        <v>56.7995362903226</v>
      </c>
      <c r="O337" s="13">
        <v>68.8</v>
      </c>
      <c r="P337" s="16">
        <v>412</v>
      </c>
      <c r="Q337" s="16">
        <v>445</v>
      </c>
      <c r="R337" s="11">
        <v>30</v>
      </c>
      <c r="S337" s="11">
        <v>28</v>
      </c>
      <c r="T337" s="11">
        <v>-2</v>
      </c>
      <c r="U337" s="11">
        <v>12</v>
      </c>
      <c r="V337" s="11">
        <v>-21</v>
      </c>
      <c r="W337" s="11">
        <v>0</v>
      </c>
      <c r="X337" s="21">
        <v>0.0800970873786408</v>
      </c>
      <c r="Y337" s="26"/>
      <c r="Z337" s="27" t="s">
        <v>41</v>
      </c>
      <c r="AA337" s="27">
        <v>750</v>
      </c>
      <c r="AB337" s="28">
        <v>2589</v>
      </c>
    </row>
    <row r="338" s="1" customFormat="1" spans="1:28">
      <c r="A338" s="11">
        <v>336</v>
      </c>
      <c r="B338" s="12">
        <v>12717</v>
      </c>
      <c r="C338" s="12" t="s">
        <v>504</v>
      </c>
      <c r="D338" s="11">
        <v>106568</v>
      </c>
      <c r="E338" s="11" t="s">
        <v>484</v>
      </c>
      <c r="F338" s="11" t="s">
        <v>46</v>
      </c>
      <c r="G338" s="11">
        <v>0.3</v>
      </c>
      <c r="H338" s="13">
        <v>3.062753</v>
      </c>
      <c r="I338" s="13">
        <v>2.928518</v>
      </c>
      <c r="J338" s="13">
        <v>0.820967</v>
      </c>
      <c r="K338" s="13">
        <v>0.8681394500009</v>
      </c>
      <c r="L338" s="11">
        <v>584</v>
      </c>
      <c r="M338" s="16">
        <v>492</v>
      </c>
      <c r="N338" s="13">
        <v>52.4444006849315</v>
      </c>
      <c r="O338" s="13">
        <v>59.5</v>
      </c>
      <c r="P338" s="16">
        <v>534</v>
      </c>
      <c r="Q338" s="16">
        <v>444</v>
      </c>
      <c r="R338" s="11">
        <v>27</v>
      </c>
      <c r="S338" s="11">
        <v>22</v>
      </c>
      <c r="T338" s="11">
        <v>-5</v>
      </c>
      <c r="U338" s="11">
        <v>0</v>
      </c>
      <c r="V338" s="11">
        <v>90</v>
      </c>
      <c r="W338" s="11">
        <v>0</v>
      </c>
      <c r="X338" s="21">
        <v>-0.168539325842697</v>
      </c>
      <c r="Y338" s="26"/>
      <c r="Z338" s="27" t="s">
        <v>87</v>
      </c>
      <c r="AA338" s="27">
        <v>700</v>
      </c>
      <c r="AB338" s="28">
        <v>1094</v>
      </c>
    </row>
    <row r="339" s="1" customFormat="1" spans="1:28">
      <c r="A339" s="11">
        <v>337</v>
      </c>
      <c r="B339" s="12">
        <v>5347</v>
      </c>
      <c r="C339" s="12" t="s">
        <v>505</v>
      </c>
      <c r="D339" s="11">
        <v>308</v>
      </c>
      <c r="E339" s="11" t="s">
        <v>506</v>
      </c>
      <c r="F339" s="11" t="s">
        <v>30</v>
      </c>
      <c r="G339" s="11">
        <v>4.8</v>
      </c>
      <c r="H339" s="13">
        <v>3.618865</v>
      </c>
      <c r="I339" s="13">
        <v>4.494123</v>
      </c>
      <c r="J339" s="13">
        <v>1.02162863</v>
      </c>
      <c r="K339" s="13">
        <v>1.36560671000032</v>
      </c>
      <c r="L339" s="11">
        <v>503</v>
      </c>
      <c r="M339" s="16">
        <v>530</v>
      </c>
      <c r="N339" s="13">
        <v>71.9456262425447</v>
      </c>
      <c r="O339" s="13">
        <v>84.8</v>
      </c>
      <c r="P339" s="16">
        <v>423</v>
      </c>
      <c r="Q339" s="16">
        <v>443</v>
      </c>
      <c r="R339" s="11">
        <v>27</v>
      </c>
      <c r="S339" s="11">
        <v>23</v>
      </c>
      <c r="T339" s="11">
        <v>-4</v>
      </c>
      <c r="U339" s="11">
        <v>6</v>
      </c>
      <c r="V339" s="11">
        <v>-14</v>
      </c>
      <c r="W339" s="11">
        <v>0</v>
      </c>
      <c r="X339" s="21">
        <v>0.0472813238770686</v>
      </c>
      <c r="Y339" s="26"/>
      <c r="Z339" s="27" t="s">
        <v>41</v>
      </c>
      <c r="AA339" s="27">
        <v>750</v>
      </c>
      <c r="AB339" s="28">
        <v>2826</v>
      </c>
    </row>
    <row r="340" s="1" customFormat="1" spans="1:28">
      <c r="A340" s="11">
        <v>338</v>
      </c>
      <c r="B340" s="12">
        <v>11760</v>
      </c>
      <c r="C340" s="12" t="s">
        <v>507</v>
      </c>
      <c r="D340" s="11">
        <v>102478</v>
      </c>
      <c r="E340" s="11" t="s">
        <v>497</v>
      </c>
      <c r="F340" s="11" t="s">
        <v>30</v>
      </c>
      <c r="G340" s="11">
        <v>0.6</v>
      </c>
      <c r="H340" s="13">
        <v>1.314048</v>
      </c>
      <c r="I340" s="13">
        <v>2.94545</v>
      </c>
      <c r="J340" s="13">
        <v>0.34967015</v>
      </c>
      <c r="K340" s="13">
        <v>0.84500690000143</v>
      </c>
      <c r="L340" s="11">
        <v>291</v>
      </c>
      <c r="M340" s="16">
        <v>504</v>
      </c>
      <c r="N340" s="13">
        <v>45.1562886597938</v>
      </c>
      <c r="O340" s="13">
        <v>58.4</v>
      </c>
      <c r="P340" s="16">
        <v>289</v>
      </c>
      <c r="Q340" s="16">
        <v>442</v>
      </c>
      <c r="R340" s="11">
        <v>16</v>
      </c>
      <c r="S340" s="11">
        <v>24</v>
      </c>
      <c r="T340" s="11">
        <v>8</v>
      </c>
      <c r="U340" s="11">
        <v>12</v>
      </c>
      <c r="V340" s="11">
        <v>-141</v>
      </c>
      <c r="W340" s="11">
        <v>0</v>
      </c>
      <c r="X340" s="21">
        <v>0.529411764705882</v>
      </c>
      <c r="Y340" s="26"/>
      <c r="Z340" s="27" t="s">
        <v>87</v>
      </c>
      <c r="AA340" s="27">
        <v>700</v>
      </c>
      <c r="AB340" s="28">
        <v>1329</v>
      </c>
    </row>
    <row r="341" s="1" customFormat="1" spans="1:28">
      <c r="A341" s="11">
        <v>384</v>
      </c>
      <c r="B341" s="12">
        <v>12490</v>
      </c>
      <c r="C341" s="12" t="s">
        <v>508</v>
      </c>
      <c r="D341" s="11">
        <v>707</v>
      </c>
      <c r="E341" s="11" t="s">
        <v>250</v>
      </c>
      <c r="F341" s="11" t="s">
        <v>46</v>
      </c>
      <c r="G341" s="11">
        <v>0.6</v>
      </c>
      <c r="H341" s="13">
        <v>2.193772</v>
      </c>
      <c r="I341" s="13">
        <v>1.820389</v>
      </c>
      <c r="J341" s="13">
        <v>0.47495724</v>
      </c>
      <c r="K341" s="13">
        <v>0.531173159999376</v>
      </c>
      <c r="L341" s="11">
        <v>480</v>
      </c>
      <c r="M341" s="16">
        <v>383</v>
      </c>
      <c r="N341" s="13">
        <v>45.7035833333333</v>
      </c>
      <c r="O341" s="13">
        <v>47.5</v>
      </c>
      <c r="P341" s="16">
        <v>407</v>
      </c>
      <c r="Q341" s="16">
        <v>355</v>
      </c>
      <c r="R341" s="11">
        <v>25</v>
      </c>
      <c r="S341" s="11">
        <v>19</v>
      </c>
      <c r="T341" s="11">
        <v>-6</v>
      </c>
      <c r="U341" s="11">
        <v>12</v>
      </c>
      <c r="V341" s="11">
        <v>64</v>
      </c>
      <c r="W341" s="11">
        <v>0</v>
      </c>
      <c r="X341" s="21">
        <v>-0.127764127764128</v>
      </c>
      <c r="Y341" s="26" t="s">
        <v>83</v>
      </c>
      <c r="Z341" s="27" t="s">
        <v>31</v>
      </c>
      <c r="AA341" s="27">
        <v>850</v>
      </c>
      <c r="AB341" s="28">
        <v>4936</v>
      </c>
    </row>
    <row r="342" s="1" customFormat="1" spans="1:28">
      <c r="A342" s="11">
        <v>383</v>
      </c>
      <c r="B342" s="12">
        <v>12492</v>
      </c>
      <c r="C342" s="12" t="s">
        <v>509</v>
      </c>
      <c r="D342" s="11">
        <v>355</v>
      </c>
      <c r="E342" s="11" t="s">
        <v>94</v>
      </c>
      <c r="F342" s="11" t="s">
        <v>30</v>
      </c>
      <c r="G342" s="11">
        <v>0.6</v>
      </c>
      <c r="H342" s="13">
        <v>1.982488</v>
      </c>
      <c r="I342" s="13">
        <v>1.715706</v>
      </c>
      <c r="J342" s="13">
        <v>0.43192315</v>
      </c>
      <c r="K342" s="13">
        <v>0.492935430000077</v>
      </c>
      <c r="L342" s="11">
        <v>472</v>
      </c>
      <c r="M342" s="16">
        <v>389</v>
      </c>
      <c r="N342" s="13">
        <v>42.0018644067797</v>
      </c>
      <c r="O342" s="13">
        <v>44.1</v>
      </c>
      <c r="P342" s="16">
        <v>418</v>
      </c>
      <c r="Q342" s="16">
        <v>355</v>
      </c>
      <c r="R342" s="11">
        <v>27</v>
      </c>
      <c r="S342" s="11">
        <v>22</v>
      </c>
      <c r="T342" s="11">
        <v>-5</v>
      </c>
      <c r="U342" s="11">
        <v>12</v>
      </c>
      <c r="V342" s="11">
        <v>75</v>
      </c>
      <c r="W342" s="11">
        <v>0</v>
      </c>
      <c r="X342" s="21">
        <v>-0.150717703349282</v>
      </c>
      <c r="Y342" s="26" t="s">
        <v>83</v>
      </c>
      <c r="Z342" s="27" t="s">
        <v>41</v>
      </c>
      <c r="AA342" s="27">
        <v>750</v>
      </c>
      <c r="AB342" s="28">
        <v>2967</v>
      </c>
    </row>
    <row r="343" s="1" customFormat="1" spans="1:28">
      <c r="A343" s="11">
        <v>214</v>
      </c>
      <c r="B343" s="12">
        <v>11517</v>
      </c>
      <c r="C343" s="12" t="s">
        <v>510</v>
      </c>
      <c r="D343" s="11">
        <v>343</v>
      </c>
      <c r="E343" s="11" t="s">
        <v>35</v>
      </c>
      <c r="F343" s="11" t="s">
        <v>36</v>
      </c>
      <c r="G343" s="11">
        <v>1.7</v>
      </c>
      <c r="H343" s="13">
        <v>6.342847</v>
      </c>
      <c r="I343" s="13">
        <v>6.246795</v>
      </c>
      <c r="J343" s="13">
        <v>1.57417864</v>
      </c>
      <c r="K343" s="13">
        <v>1.21275798000149</v>
      </c>
      <c r="L343" s="11">
        <v>746</v>
      </c>
      <c r="M343" s="16">
        <v>645</v>
      </c>
      <c r="N343" s="13">
        <v>85.0247587131367</v>
      </c>
      <c r="O343" s="13">
        <v>96.8</v>
      </c>
      <c r="P343" s="16">
        <v>633</v>
      </c>
      <c r="Q343" s="16">
        <v>566</v>
      </c>
      <c r="R343" s="11">
        <v>30</v>
      </c>
      <c r="S343" s="11">
        <v>22</v>
      </c>
      <c r="T343" s="11">
        <v>-8</v>
      </c>
      <c r="U343" s="11">
        <v>8</v>
      </c>
      <c r="V343" s="11">
        <v>75</v>
      </c>
      <c r="W343" s="11">
        <v>0</v>
      </c>
      <c r="X343" s="21">
        <v>-0.105845181674566</v>
      </c>
      <c r="Y343" s="26" t="s">
        <v>83</v>
      </c>
      <c r="Z343" s="27" t="s">
        <v>37</v>
      </c>
      <c r="AA343" s="27">
        <v>900</v>
      </c>
      <c r="AB343" s="28">
        <v>5086</v>
      </c>
    </row>
    <row r="344" s="1" customFormat="1" spans="1:28">
      <c r="A344" s="11">
        <v>342</v>
      </c>
      <c r="B344" s="12">
        <v>12534</v>
      </c>
      <c r="C344" s="12" t="s">
        <v>511</v>
      </c>
      <c r="D344" s="11">
        <v>102564</v>
      </c>
      <c r="E344" s="11" t="s">
        <v>405</v>
      </c>
      <c r="F344" s="11" t="s">
        <v>74</v>
      </c>
      <c r="G344" s="11">
        <v>0.6</v>
      </c>
      <c r="H344" s="13">
        <v>2.0171</v>
      </c>
      <c r="I344" s="13">
        <v>2.349766</v>
      </c>
      <c r="J344" s="13">
        <v>0.60872433</v>
      </c>
      <c r="K344" s="13">
        <v>0.710559379999043</v>
      </c>
      <c r="L344" s="11">
        <v>427</v>
      </c>
      <c r="M344" s="16">
        <v>470</v>
      </c>
      <c r="N344" s="13">
        <v>47.2388758782201</v>
      </c>
      <c r="O344" s="13">
        <v>50</v>
      </c>
      <c r="P344" s="16">
        <v>412</v>
      </c>
      <c r="Q344" s="16">
        <v>436</v>
      </c>
      <c r="R344" s="11">
        <v>31</v>
      </c>
      <c r="S344" s="11">
        <v>25</v>
      </c>
      <c r="T344" s="11">
        <v>-6</v>
      </c>
      <c r="U344" s="11">
        <v>12</v>
      </c>
      <c r="V344" s="11">
        <v>-12</v>
      </c>
      <c r="W344" s="11">
        <v>0</v>
      </c>
      <c r="X344" s="21">
        <v>0.058252427184466</v>
      </c>
      <c r="Y344" s="26"/>
      <c r="Z344" s="27" t="s">
        <v>41</v>
      </c>
      <c r="AA344" s="27">
        <v>750</v>
      </c>
      <c r="AB344" s="28">
        <v>2523</v>
      </c>
    </row>
    <row r="345" s="1" customFormat="1" spans="1:28">
      <c r="A345" s="11">
        <v>343</v>
      </c>
      <c r="B345" s="12">
        <v>12146</v>
      </c>
      <c r="C345" s="12" t="s">
        <v>512</v>
      </c>
      <c r="D345" s="11">
        <v>105910</v>
      </c>
      <c r="E345" s="11" t="s">
        <v>459</v>
      </c>
      <c r="F345" s="11" t="s">
        <v>46</v>
      </c>
      <c r="G345" s="11">
        <v>0.9</v>
      </c>
      <c r="H345" s="13">
        <v>2.609319</v>
      </c>
      <c r="I345" s="13">
        <v>2.830647</v>
      </c>
      <c r="J345" s="13">
        <v>0.79016242</v>
      </c>
      <c r="K345" s="13">
        <v>0.800720799999123</v>
      </c>
      <c r="L345" s="11">
        <v>510</v>
      </c>
      <c r="M345" s="16">
        <v>541</v>
      </c>
      <c r="N345" s="13">
        <v>51.1631176470588</v>
      </c>
      <c r="O345" s="13">
        <v>52.3</v>
      </c>
      <c r="P345" s="16">
        <v>414</v>
      </c>
      <c r="Q345" s="16">
        <v>436</v>
      </c>
      <c r="R345" s="11">
        <v>30</v>
      </c>
      <c r="S345" s="11">
        <v>26</v>
      </c>
      <c r="T345" s="11">
        <v>-4</v>
      </c>
      <c r="U345" s="11">
        <v>12</v>
      </c>
      <c r="V345" s="11">
        <v>-10</v>
      </c>
      <c r="W345" s="11">
        <v>0</v>
      </c>
      <c r="X345" s="21">
        <v>0.0531400966183575</v>
      </c>
      <c r="Y345" s="26"/>
      <c r="Z345" s="27" t="s">
        <v>87</v>
      </c>
      <c r="AA345" s="27">
        <v>700</v>
      </c>
      <c r="AB345" s="28">
        <v>1999</v>
      </c>
    </row>
    <row r="346" s="1" customFormat="1" spans="1:28">
      <c r="A346" s="11">
        <v>322</v>
      </c>
      <c r="B346" s="12">
        <v>11429</v>
      </c>
      <c r="C346" s="12" t="s">
        <v>513</v>
      </c>
      <c r="D346" s="11">
        <v>726</v>
      </c>
      <c r="E346" s="11" t="s">
        <v>431</v>
      </c>
      <c r="F346" s="11" t="s">
        <v>36</v>
      </c>
      <c r="G346" s="11">
        <v>1.9</v>
      </c>
      <c r="H346" s="13">
        <v>3.904289</v>
      </c>
      <c r="I346" s="13">
        <v>3.640664</v>
      </c>
      <c r="J346" s="13">
        <v>1.04637971</v>
      </c>
      <c r="K346" s="13">
        <v>1.00606425999924</v>
      </c>
      <c r="L346" s="11">
        <v>607</v>
      </c>
      <c r="M346" s="16">
        <v>514</v>
      </c>
      <c r="N346" s="13">
        <v>64.3210708401977</v>
      </c>
      <c r="O346" s="13">
        <v>70.8</v>
      </c>
      <c r="P346" s="16">
        <v>538</v>
      </c>
      <c r="Q346" s="16">
        <v>465</v>
      </c>
      <c r="R346" s="11">
        <v>28</v>
      </c>
      <c r="S346" s="11">
        <v>22</v>
      </c>
      <c r="T346" s="11">
        <v>-6</v>
      </c>
      <c r="U346" s="11">
        <v>8</v>
      </c>
      <c r="V346" s="11">
        <v>81</v>
      </c>
      <c r="W346" s="11">
        <v>0</v>
      </c>
      <c r="X346" s="21">
        <v>-0.135687732342007</v>
      </c>
      <c r="Y346" s="26" t="s">
        <v>83</v>
      </c>
      <c r="Z346" s="27" t="s">
        <v>41</v>
      </c>
      <c r="AA346" s="27">
        <v>750</v>
      </c>
      <c r="AB346" s="28">
        <v>2696</v>
      </c>
    </row>
    <row r="347" s="1" customFormat="1" spans="1:28">
      <c r="A347" s="11">
        <v>359</v>
      </c>
      <c r="B347" s="12">
        <v>4089</v>
      </c>
      <c r="C347" s="12" t="s">
        <v>514</v>
      </c>
      <c r="D347" s="11">
        <v>308</v>
      </c>
      <c r="E347" s="11" t="s">
        <v>506</v>
      </c>
      <c r="F347" s="11" t="s">
        <v>30</v>
      </c>
      <c r="G347" s="11">
        <v>10.3</v>
      </c>
      <c r="H347" s="13">
        <v>3.520556</v>
      </c>
      <c r="I347" s="13">
        <v>3.130573</v>
      </c>
      <c r="J347" s="13">
        <v>0.98520683</v>
      </c>
      <c r="K347" s="13">
        <v>0.840727929999087</v>
      </c>
      <c r="L347" s="11">
        <v>529</v>
      </c>
      <c r="M347" s="16">
        <v>446</v>
      </c>
      <c r="N347" s="13">
        <v>66.5511531190926</v>
      </c>
      <c r="O347" s="13">
        <v>70.2</v>
      </c>
      <c r="P347" s="16">
        <v>471</v>
      </c>
      <c r="Q347" s="16">
        <v>413</v>
      </c>
      <c r="R347" s="11">
        <v>28</v>
      </c>
      <c r="S347" s="11">
        <v>21</v>
      </c>
      <c r="T347" s="11">
        <v>-7</v>
      </c>
      <c r="U347" s="11">
        <v>6</v>
      </c>
      <c r="V347" s="11">
        <v>64</v>
      </c>
      <c r="W347" s="11">
        <v>0</v>
      </c>
      <c r="X347" s="21">
        <v>-0.123142250530786</v>
      </c>
      <c r="Y347" s="26" t="s">
        <v>83</v>
      </c>
      <c r="Z347" s="27" t="s">
        <v>41</v>
      </c>
      <c r="AA347" s="27">
        <v>750</v>
      </c>
      <c r="AB347" s="28">
        <v>2826</v>
      </c>
    </row>
    <row r="348" s="1" customFormat="1" spans="1:28">
      <c r="A348" s="11">
        <v>413</v>
      </c>
      <c r="B348" s="12">
        <v>12461</v>
      </c>
      <c r="C348" s="12" t="s">
        <v>515</v>
      </c>
      <c r="D348" s="11">
        <v>107829</v>
      </c>
      <c r="E348" s="11" t="s">
        <v>191</v>
      </c>
      <c r="F348" s="11" t="s">
        <v>30</v>
      </c>
      <c r="G348" s="11">
        <v>0.6</v>
      </c>
      <c r="H348" s="13">
        <v>1.445673</v>
      </c>
      <c r="I348" s="13">
        <v>1.387157</v>
      </c>
      <c r="J348" s="13">
        <v>0.36955829</v>
      </c>
      <c r="K348" s="13">
        <v>0.295358529999724</v>
      </c>
      <c r="L348" s="11">
        <v>315</v>
      </c>
      <c r="M348" s="16">
        <v>259</v>
      </c>
      <c r="N348" s="13">
        <v>45.8943809523809</v>
      </c>
      <c r="O348" s="13">
        <v>53.6</v>
      </c>
      <c r="P348" s="16">
        <v>311</v>
      </c>
      <c r="Q348" s="16">
        <v>247</v>
      </c>
      <c r="R348" s="11">
        <v>30</v>
      </c>
      <c r="S348" s="11">
        <v>23</v>
      </c>
      <c r="T348" s="11">
        <v>-7</v>
      </c>
      <c r="U348" s="11">
        <v>12</v>
      </c>
      <c r="V348" s="11">
        <v>76</v>
      </c>
      <c r="W348" s="11">
        <v>9</v>
      </c>
      <c r="X348" s="21">
        <v>-0.205787781350482</v>
      </c>
      <c r="Y348" s="26" t="s">
        <v>83</v>
      </c>
      <c r="Z348" s="27" t="s">
        <v>87</v>
      </c>
      <c r="AA348" s="27">
        <v>700</v>
      </c>
      <c r="AB348" s="28">
        <v>1395</v>
      </c>
    </row>
    <row r="349" s="1" customFormat="1" spans="1:28">
      <c r="A349" s="11">
        <v>347</v>
      </c>
      <c r="B349" s="12">
        <v>12466</v>
      </c>
      <c r="C349" s="12" t="s">
        <v>516</v>
      </c>
      <c r="D349" s="11">
        <v>572</v>
      </c>
      <c r="E349" s="11" t="s">
        <v>285</v>
      </c>
      <c r="F349" s="11" t="s">
        <v>30</v>
      </c>
      <c r="G349" s="11">
        <v>0.6</v>
      </c>
      <c r="H349" s="13">
        <v>1.837372</v>
      </c>
      <c r="I349" s="13">
        <v>2.353884</v>
      </c>
      <c r="J349" s="13">
        <v>0.3912384</v>
      </c>
      <c r="K349" s="13">
        <v>0.681435860000074</v>
      </c>
      <c r="L349" s="11">
        <v>477</v>
      </c>
      <c r="M349" s="16">
        <v>418</v>
      </c>
      <c r="N349" s="13">
        <v>38.5193291404612</v>
      </c>
      <c r="O349" s="13">
        <v>56.3</v>
      </c>
      <c r="P349" s="16">
        <v>407</v>
      </c>
      <c r="Q349" s="16">
        <v>428</v>
      </c>
      <c r="R349" s="11">
        <v>29</v>
      </c>
      <c r="S349" s="11">
        <v>25</v>
      </c>
      <c r="T349" s="11">
        <v>-4</v>
      </c>
      <c r="U349" s="11">
        <v>12</v>
      </c>
      <c r="V349" s="11">
        <v>-9</v>
      </c>
      <c r="W349" s="11">
        <v>0</v>
      </c>
      <c r="X349" s="21">
        <v>0.0515970515970516</v>
      </c>
      <c r="Y349" s="26"/>
      <c r="Z349" s="27" t="s">
        <v>41</v>
      </c>
      <c r="AA349" s="27">
        <v>750</v>
      </c>
      <c r="AB349" s="28">
        <v>2850</v>
      </c>
    </row>
    <row r="350" s="1" customFormat="1" spans="1:28">
      <c r="A350" s="11">
        <v>331</v>
      </c>
      <c r="B350" s="12">
        <v>11512</v>
      </c>
      <c r="C350" s="12" t="s">
        <v>517</v>
      </c>
      <c r="D350" s="11">
        <v>726</v>
      </c>
      <c r="E350" s="11" t="s">
        <v>431</v>
      </c>
      <c r="F350" s="11" t="s">
        <v>36</v>
      </c>
      <c r="G350" s="11">
        <v>1.8</v>
      </c>
      <c r="H350" s="13">
        <v>3.785833</v>
      </c>
      <c r="I350" s="13">
        <v>2.9575</v>
      </c>
      <c r="J350" s="13">
        <v>0.80125551</v>
      </c>
      <c r="K350" s="13">
        <v>0.724190770001335</v>
      </c>
      <c r="L350" s="11">
        <v>619</v>
      </c>
      <c r="M350" s="16">
        <v>477</v>
      </c>
      <c r="N350" s="13">
        <v>61.1604684975767</v>
      </c>
      <c r="O350" s="13">
        <v>62</v>
      </c>
      <c r="P350" s="16">
        <v>542</v>
      </c>
      <c r="Q350" s="16">
        <v>449</v>
      </c>
      <c r="R350" s="11">
        <v>29</v>
      </c>
      <c r="S350" s="11">
        <v>26</v>
      </c>
      <c r="T350" s="11">
        <v>-3</v>
      </c>
      <c r="U350" s="11">
        <v>8</v>
      </c>
      <c r="V350" s="11">
        <v>101</v>
      </c>
      <c r="W350" s="11">
        <v>40</v>
      </c>
      <c r="X350" s="21">
        <v>-0.171586715867159</v>
      </c>
      <c r="Y350" s="26" t="s">
        <v>83</v>
      </c>
      <c r="Z350" s="27" t="s">
        <v>41</v>
      </c>
      <c r="AA350" s="27">
        <v>750</v>
      </c>
      <c r="AB350" s="28">
        <v>2696</v>
      </c>
    </row>
    <row r="351" s="1" customFormat="1" spans="1:28">
      <c r="A351" s="11">
        <v>349</v>
      </c>
      <c r="B351" s="12">
        <v>11388</v>
      </c>
      <c r="C351" s="12" t="s">
        <v>518</v>
      </c>
      <c r="D351" s="11">
        <v>371</v>
      </c>
      <c r="E351" s="11" t="s">
        <v>383</v>
      </c>
      <c r="F351" s="11" t="s">
        <v>71</v>
      </c>
      <c r="G351" s="11">
        <v>1.9</v>
      </c>
      <c r="H351" s="13">
        <v>2.852305</v>
      </c>
      <c r="I351" s="13">
        <v>3.537432</v>
      </c>
      <c r="J351" s="13">
        <v>0.84613519</v>
      </c>
      <c r="K351" s="13">
        <v>1.08709415999891</v>
      </c>
      <c r="L351" s="11">
        <v>550</v>
      </c>
      <c r="M351" s="16">
        <v>641</v>
      </c>
      <c r="N351" s="13">
        <v>51.8600909090909</v>
      </c>
      <c r="O351" s="13">
        <v>55.2</v>
      </c>
      <c r="P351" s="16">
        <v>401</v>
      </c>
      <c r="Q351" s="16">
        <v>426</v>
      </c>
      <c r="R351" s="11">
        <v>28</v>
      </c>
      <c r="S351" s="11">
        <v>25</v>
      </c>
      <c r="T351" s="11">
        <v>-3</v>
      </c>
      <c r="U351" s="11">
        <v>8</v>
      </c>
      <c r="V351" s="11">
        <v>-17</v>
      </c>
      <c r="W351" s="11">
        <v>0</v>
      </c>
      <c r="X351" s="21">
        <v>0.0623441396508728</v>
      </c>
      <c r="Y351" s="26"/>
      <c r="Z351" s="27" t="s">
        <v>41</v>
      </c>
      <c r="AA351" s="27">
        <v>750</v>
      </c>
      <c r="AB351" s="28">
        <v>2526</v>
      </c>
    </row>
    <row r="352" s="1" customFormat="1" spans="1:28">
      <c r="A352" s="11">
        <v>259</v>
      </c>
      <c r="B352" s="12">
        <v>12501</v>
      </c>
      <c r="C352" s="12" t="s">
        <v>519</v>
      </c>
      <c r="D352" s="11">
        <v>343</v>
      </c>
      <c r="E352" s="11" t="s">
        <v>35</v>
      </c>
      <c r="F352" s="11" t="s">
        <v>36</v>
      </c>
      <c r="G352" s="11">
        <v>0.6</v>
      </c>
      <c r="H352" s="13">
        <v>4.396892</v>
      </c>
      <c r="I352" s="13">
        <v>3.509325</v>
      </c>
      <c r="J352" s="13">
        <v>0.48957077</v>
      </c>
      <c r="K352" s="13">
        <v>0.78116912999958</v>
      </c>
      <c r="L352" s="11">
        <v>754</v>
      </c>
      <c r="M352" s="16">
        <v>592</v>
      </c>
      <c r="N352" s="13">
        <v>58.3142175066313</v>
      </c>
      <c r="O352" s="13">
        <v>59.3</v>
      </c>
      <c r="P352" s="16">
        <v>591</v>
      </c>
      <c r="Q352" s="16">
        <v>524</v>
      </c>
      <c r="R352" s="11">
        <v>30</v>
      </c>
      <c r="S352" s="11">
        <v>24</v>
      </c>
      <c r="T352" s="11">
        <v>-6</v>
      </c>
      <c r="U352" s="11">
        <v>12</v>
      </c>
      <c r="V352" s="11">
        <v>79</v>
      </c>
      <c r="W352" s="11">
        <v>0</v>
      </c>
      <c r="X352" s="21">
        <v>-0.11336717428088</v>
      </c>
      <c r="Y352" s="26" t="s">
        <v>83</v>
      </c>
      <c r="Z352" s="27" t="s">
        <v>37</v>
      </c>
      <c r="AA352" s="27">
        <v>900</v>
      </c>
      <c r="AB352" s="28">
        <v>5086</v>
      </c>
    </row>
    <row r="353" s="1" customFormat="1" spans="1:28">
      <c r="A353" s="11">
        <v>180</v>
      </c>
      <c r="B353" s="12">
        <v>11622</v>
      </c>
      <c r="C353" s="12" t="s">
        <v>520</v>
      </c>
      <c r="D353" s="11">
        <v>105751</v>
      </c>
      <c r="E353" s="11" t="s">
        <v>187</v>
      </c>
      <c r="F353" s="11" t="s">
        <v>46</v>
      </c>
      <c r="G353" s="11">
        <v>0.5</v>
      </c>
      <c r="H353" s="13">
        <v>4.949527</v>
      </c>
      <c r="I353" s="13">
        <v>4.343078</v>
      </c>
      <c r="J353" s="13">
        <v>1.59815673</v>
      </c>
      <c r="K353" s="13">
        <v>1.45766581999819</v>
      </c>
      <c r="L353" s="11">
        <v>820</v>
      </c>
      <c r="M353" s="16">
        <v>691</v>
      </c>
      <c r="N353" s="13">
        <v>60.3600853658537</v>
      </c>
      <c r="O353" s="13">
        <v>62.9</v>
      </c>
      <c r="P353" s="16">
        <v>622</v>
      </c>
      <c r="Q353" s="16">
        <v>599</v>
      </c>
      <c r="R353" s="11">
        <v>26</v>
      </c>
      <c r="S353" s="11">
        <v>23</v>
      </c>
      <c r="T353" s="11">
        <v>-3</v>
      </c>
      <c r="U353" s="11">
        <v>12</v>
      </c>
      <c r="V353" s="11">
        <v>35</v>
      </c>
      <c r="W353" s="11">
        <v>0</v>
      </c>
      <c r="X353" s="21">
        <v>-0.0369774919614148</v>
      </c>
      <c r="Y353" s="26" t="s">
        <v>83</v>
      </c>
      <c r="Z353" s="27" t="s">
        <v>49</v>
      </c>
      <c r="AA353" s="27">
        <v>800</v>
      </c>
      <c r="AB353" s="28">
        <v>3799</v>
      </c>
    </row>
    <row r="354" s="1" customFormat="1" spans="1:28">
      <c r="A354" s="11">
        <v>352</v>
      </c>
      <c r="B354" s="12">
        <v>12538</v>
      </c>
      <c r="C354" s="12" t="s">
        <v>521</v>
      </c>
      <c r="D354" s="11">
        <v>549</v>
      </c>
      <c r="E354" s="11" t="s">
        <v>397</v>
      </c>
      <c r="F354" s="11" t="s">
        <v>40</v>
      </c>
      <c r="G354" s="11">
        <v>0.6</v>
      </c>
      <c r="H354" s="13">
        <v>2.148226</v>
      </c>
      <c r="I354" s="13">
        <v>2.408774</v>
      </c>
      <c r="J354" s="13">
        <v>0.47286612</v>
      </c>
      <c r="K354" s="13">
        <v>0.635883110000134</v>
      </c>
      <c r="L354" s="11">
        <v>462</v>
      </c>
      <c r="M354" s="16">
        <v>496</v>
      </c>
      <c r="N354" s="13">
        <v>46.4983982683983</v>
      </c>
      <c r="O354" s="13">
        <v>48.6</v>
      </c>
      <c r="P354" s="16">
        <v>409</v>
      </c>
      <c r="Q354" s="16">
        <v>421</v>
      </c>
      <c r="R354" s="11">
        <v>27</v>
      </c>
      <c r="S354" s="11">
        <v>24</v>
      </c>
      <c r="T354" s="11">
        <v>-3</v>
      </c>
      <c r="U354" s="11">
        <v>12</v>
      </c>
      <c r="V354" s="11">
        <v>0</v>
      </c>
      <c r="W354" s="11">
        <v>0</v>
      </c>
      <c r="X354" s="21">
        <v>0.0293398533007335</v>
      </c>
      <c r="Y354" s="26"/>
      <c r="Z354" s="27" t="s">
        <v>41</v>
      </c>
      <c r="AA354" s="27">
        <v>750</v>
      </c>
      <c r="AB354" s="28">
        <v>2498</v>
      </c>
    </row>
    <row r="355" s="1" customFormat="1" spans="1:28">
      <c r="A355" s="11">
        <v>279</v>
      </c>
      <c r="B355" s="12">
        <v>12513</v>
      </c>
      <c r="C355" s="12" t="s">
        <v>522</v>
      </c>
      <c r="D355" s="11">
        <v>727</v>
      </c>
      <c r="E355" s="11" t="s">
        <v>309</v>
      </c>
      <c r="F355" s="11" t="s">
        <v>36</v>
      </c>
      <c r="G355" s="11">
        <v>0.6</v>
      </c>
      <c r="H355" s="13">
        <v>3.526122</v>
      </c>
      <c r="I355" s="13">
        <v>3.313311</v>
      </c>
      <c r="J355" s="13">
        <v>0.92792603</v>
      </c>
      <c r="K355" s="13">
        <v>0.883221370001162</v>
      </c>
      <c r="L355" s="11">
        <v>747</v>
      </c>
      <c r="M355" s="16">
        <v>634</v>
      </c>
      <c r="N355" s="13">
        <v>47.2037751004016</v>
      </c>
      <c r="O355" s="13">
        <v>52.3</v>
      </c>
      <c r="P355" s="16">
        <v>527</v>
      </c>
      <c r="Q355" s="16">
        <v>503</v>
      </c>
      <c r="R355" s="11">
        <v>31</v>
      </c>
      <c r="S355" s="11">
        <v>25</v>
      </c>
      <c r="T355" s="11">
        <v>-6</v>
      </c>
      <c r="U355" s="11">
        <v>12</v>
      </c>
      <c r="V355" s="11">
        <v>36</v>
      </c>
      <c r="W355" s="11">
        <v>0</v>
      </c>
      <c r="X355" s="21">
        <v>-0.0455407969639469</v>
      </c>
      <c r="Y355" s="26" t="s">
        <v>83</v>
      </c>
      <c r="Z355" s="27" t="s">
        <v>41</v>
      </c>
      <c r="AA355" s="27">
        <v>750</v>
      </c>
      <c r="AB355" s="28">
        <v>2287</v>
      </c>
    </row>
    <row r="356" s="1" customFormat="1" spans="1:28">
      <c r="A356" s="11">
        <v>332</v>
      </c>
      <c r="B356" s="12">
        <v>12347</v>
      </c>
      <c r="C356" s="12" t="s">
        <v>523</v>
      </c>
      <c r="D356" s="11">
        <v>102935</v>
      </c>
      <c r="E356" s="11" t="s">
        <v>335</v>
      </c>
      <c r="F356" s="11" t="s">
        <v>30</v>
      </c>
      <c r="G356" s="11">
        <v>0.7</v>
      </c>
      <c r="H356" s="13">
        <v>2.665453</v>
      </c>
      <c r="I356" s="13">
        <v>2.634485</v>
      </c>
      <c r="J356" s="13">
        <v>0.79392684</v>
      </c>
      <c r="K356" s="13">
        <v>0.810531030000007</v>
      </c>
      <c r="L356" s="11">
        <v>585</v>
      </c>
      <c r="M356" s="16">
        <v>514</v>
      </c>
      <c r="N356" s="13">
        <v>45.5632991452991</v>
      </c>
      <c r="O356" s="13">
        <v>51.3</v>
      </c>
      <c r="P356" s="16">
        <v>476</v>
      </c>
      <c r="Q356" s="16">
        <v>448</v>
      </c>
      <c r="R356" s="11">
        <v>27</v>
      </c>
      <c r="S356" s="11">
        <v>24</v>
      </c>
      <c r="T356" s="11">
        <v>-3</v>
      </c>
      <c r="U356" s="11">
        <v>12</v>
      </c>
      <c r="V356" s="11">
        <v>40</v>
      </c>
      <c r="W356" s="11">
        <v>0</v>
      </c>
      <c r="X356" s="21">
        <v>-0.0588235294117647</v>
      </c>
      <c r="Y356" s="26" t="s">
        <v>83</v>
      </c>
      <c r="Z356" s="27" t="s">
        <v>41</v>
      </c>
      <c r="AA356" s="27">
        <v>750</v>
      </c>
      <c r="AB356" s="28">
        <v>2999</v>
      </c>
    </row>
    <row r="357" s="1" customFormat="1" spans="1:28">
      <c r="A357" s="11">
        <v>355</v>
      </c>
      <c r="B357" s="12">
        <v>12493</v>
      </c>
      <c r="C357" s="12" t="s">
        <v>524</v>
      </c>
      <c r="D357" s="11">
        <v>329</v>
      </c>
      <c r="E357" s="11" t="s">
        <v>324</v>
      </c>
      <c r="F357" s="11" t="s">
        <v>82</v>
      </c>
      <c r="G357" s="11">
        <v>0.6</v>
      </c>
      <c r="H357" s="13">
        <v>2.054753</v>
      </c>
      <c r="I357" s="13">
        <v>3.109592</v>
      </c>
      <c r="J357" s="13">
        <v>0.42089075</v>
      </c>
      <c r="K357" s="13">
        <v>0.648641070001358</v>
      </c>
      <c r="L357" s="11">
        <v>293</v>
      </c>
      <c r="M357" s="16">
        <v>397</v>
      </c>
      <c r="N357" s="13">
        <v>70.1280887372014</v>
      </c>
      <c r="O357" s="13">
        <v>78.3</v>
      </c>
      <c r="P357" s="16">
        <v>330</v>
      </c>
      <c r="Q357" s="16">
        <v>419</v>
      </c>
      <c r="R357" s="11">
        <v>28</v>
      </c>
      <c r="S357" s="11">
        <v>22</v>
      </c>
      <c r="T357" s="11">
        <v>-6</v>
      </c>
      <c r="U357" s="11">
        <v>12</v>
      </c>
      <c r="V357" s="11">
        <v>-77</v>
      </c>
      <c r="W357" s="11">
        <v>0</v>
      </c>
      <c r="X357" s="21">
        <v>0.26969696969697</v>
      </c>
      <c r="Y357" s="26"/>
      <c r="Z357" s="27" t="s">
        <v>87</v>
      </c>
      <c r="AA357" s="27">
        <v>700</v>
      </c>
      <c r="AB357" s="28">
        <v>1760</v>
      </c>
    </row>
    <row r="358" s="1" customFormat="1" spans="1:28">
      <c r="A358" s="11">
        <v>356</v>
      </c>
      <c r="B358" s="12">
        <v>10907</v>
      </c>
      <c r="C358" s="12" t="s">
        <v>525</v>
      </c>
      <c r="D358" s="11">
        <v>747</v>
      </c>
      <c r="E358" s="11" t="s">
        <v>265</v>
      </c>
      <c r="F358" s="11" t="s">
        <v>30</v>
      </c>
      <c r="G358" s="11">
        <v>3.1</v>
      </c>
      <c r="H358" s="13">
        <v>4.664434</v>
      </c>
      <c r="I358" s="13">
        <v>5.319262</v>
      </c>
      <c r="J358" s="13">
        <v>0.86471266</v>
      </c>
      <c r="K358" s="13">
        <v>1.36882128999902</v>
      </c>
      <c r="L358" s="11">
        <v>280</v>
      </c>
      <c r="M358" s="16">
        <v>457</v>
      </c>
      <c r="N358" s="13">
        <v>166.586928571429</v>
      </c>
      <c r="O358" s="13">
        <v>116.4</v>
      </c>
      <c r="P358" s="16">
        <v>317</v>
      </c>
      <c r="Q358" s="16">
        <v>419</v>
      </c>
      <c r="R358" s="11">
        <v>27</v>
      </c>
      <c r="S358" s="11">
        <v>27</v>
      </c>
      <c r="T358" s="11">
        <v>0</v>
      </c>
      <c r="U358" s="11">
        <v>6</v>
      </c>
      <c r="V358" s="11">
        <v>-96</v>
      </c>
      <c r="W358" s="11">
        <v>0</v>
      </c>
      <c r="X358" s="21">
        <v>0.321766561514196</v>
      </c>
      <c r="Y358" s="26"/>
      <c r="Z358" s="27" t="s">
        <v>41</v>
      </c>
      <c r="AA358" s="27">
        <v>750</v>
      </c>
      <c r="AB358" s="28">
        <v>2538</v>
      </c>
    </row>
    <row r="359" s="1" customFormat="1" spans="1:28">
      <c r="A359" s="11">
        <v>75</v>
      </c>
      <c r="B359" s="12">
        <v>10191</v>
      </c>
      <c r="C359" s="12" t="s">
        <v>526</v>
      </c>
      <c r="D359" s="11">
        <v>709</v>
      </c>
      <c r="E359" s="11" t="s">
        <v>269</v>
      </c>
      <c r="F359" s="11" t="s">
        <v>36</v>
      </c>
      <c r="G359" s="11">
        <v>4.4</v>
      </c>
      <c r="H359" s="13">
        <v>5.487394</v>
      </c>
      <c r="I359" s="13">
        <v>6.829443</v>
      </c>
      <c r="J359" s="13">
        <v>1.24432733</v>
      </c>
      <c r="K359" s="13">
        <v>1.89116122999814</v>
      </c>
      <c r="L359" s="11">
        <v>1044</v>
      </c>
      <c r="M359" s="16">
        <v>1051</v>
      </c>
      <c r="N359" s="13">
        <v>52.561245210728</v>
      </c>
      <c r="O359" s="13">
        <v>65</v>
      </c>
      <c r="P359" s="16">
        <v>769</v>
      </c>
      <c r="Q359" s="16">
        <v>709</v>
      </c>
      <c r="R359" s="11">
        <v>27</v>
      </c>
      <c r="S359" s="11">
        <v>24</v>
      </c>
      <c r="T359" s="11">
        <v>-3</v>
      </c>
      <c r="U359" s="11">
        <v>6</v>
      </c>
      <c r="V359" s="11">
        <v>66</v>
      </c>
      <c r="W359" s="11">
        <v>0</v>
      </c>
      <c r="X359" s="21">
        <v>-0.0780234070221066</v>
      </c>
      <c r="Y359" s="26" t="s">
        <v>83</v>
      </c>
      <c r="Z359" s="27" t="s">
        <v>31</v>
      </c>
      <c r="AA359" s="27">
        <v>850</v>
      </c>
      <c r="AB359" s="28">
        <v>4810</v>
      </c>
    </row>
    <row r="360" s="1" customFormat="1" spans="1:28">
      <c r="A360" s="11">
        <v>304</v>
      </c>
      <c r="B360" s="12">
        <v>12511</v>
      </c>
      <c r="C360" s="12" t="s">
        <v>527</v>
      </c>
      <c r="D360" s="11">
        <v>107658</v>
      </c>
      <c r="E360" s="11" t="s">
        <v>96</v>
      </c>
      <c r="F360" s="11" t="s">
        <v>36</v>
      </c>
      <c r="G360" s="11">
        <v>0.6</v>
      </c>
      <c r="H360" s="13">
        <v>2.658301</v>
      </c>
      <c r="I360" s="13">
        <v>2.541724</v>
      </c>
      <c r="J360" s="13">
        <v>0.57587442</v>
      </c>
      <c r="K360" s="13">
        <v>0.573956810000464</v>
      </c>
      <c r="L360" s="11">
        <v>655</v>
      </c>
      <c r="M360" s="16">
        <v>509</v>
      </c>
      <c r="N360" s="13">
        <v>40.5847480916031</v>
      </c>
      <c r="O360" s="13">
        <v>49.9</v>
      </c>
      <c r="P360" s="16">
        <v>510</v>
      </c>
      <c r="Q360" s="16">
        <v>481</v>
      </c>
      <c r="R360" s="11">
        <v>28</v>
      </c>
      <c r="S360" s="11">
        <v>20</v>
      </c>
      <c r="T360" s="11">
        <v>-8</v>
      </c>
      <c r="U360" s="11">
        <v>12</v>
      </c>
      <c r="V360" s="11">
        <v>41</v>
      </c>
      <c r="W360" s="11">
        <v>0</v>
      </c>
      <c r="X360" s="21">
        <v>-0.0568627450980392</v>
      </c>
      <c r="Y360" s="26" t="s">
        <v>83</v>
      </c>
      <c r="Z360" s="27" t="s">
        <v>49</v>
      </c>
      <c r="AA360" s="27">
        <v>800</v>
      </c>
      <c r="AB360" s="28">
        <v>3553</v>
      </c>
    </row>
    <row r="361" s="1" customFormat="1" spans="1:28">
      <c r="A361" s="11">
        <v>286</v>
      </c>
      <c r="B361" s="12">
        <v>10900</v>
      </c>
      <c r="C361" s="12" t="s">
        <v>528</v>
      </c>
      <c r="D361" s="11">
        <v>754</v>
      </c>
      <c r="E361" s="11" t="s">
        <v>339</v>
      </c>
      <c r="F361" s="11" t="s">
        <v>82</v>
      </c>
      <c r="G361" s="11">
        <v>2.6</v>
      </c>
      <c r="H361" s="13">
        <v>5.6177</v>
      </c>
      <c r="I361" s="13">
        <v>4.829284</v>
      </c>
      <c r="J361" s="13">
        <v>1.36729097</v>
      </c>
      <c r="K361" s="13">
        <v>1.19620950000007</v>
      </c>
      <c r="L361" s="11">
        <v>827</v>
      </c>
      <c r="M361" s="16">
        <v>622</v>
      </c>
      <c r="N361" s="13">
        <v>67.9286577992745</v>
      </c>
      <c r="O361" s="13">
        <v>77.6</v>
      </c>
      <c r="P361" s="16">
        <v>561</v>
      </c>
      <c r="Q361" s="16">
        <v>497</v>
      </c>
      <c r="R361" s="11">
        <v>30</v>
      </c>
      <c r="S361" s="11">
        <v>21</v>
      </c>
      <c r="T361" s="11">
        <v>-9</v>
      </c>
      <c r="U361" s="11">
        <v>6</v>
      </c>
      <c r="V361" s="11">
        <v>70</v>
      </c>
      <c r="W361" s="11">
        <v>0</v>
      </c>
      <c r="X361" s="21">
        <v>-0.114081996434938</v>
      </c>
      <c r="Y361" s="26" t="s">
        <v>83</v>
      </c>
      <c r="Z361" s="27" t="s">
        <v>49</v>
      </c>
      <c r="AA361" s="27">
        <v>800</v>
      </c>
      <c r="AB361" s="28">
        <v>3511</v>
      </c>
    </row>
    <row r="362" s="1" customFormat="1" spans="1:28">
      <c r="A362" s="11">
        <v>136</v>
      </c>
      <c r="B362" s="12">
        <v>12478</v>
      </c>
      <c r="C362" s="12" t="s">
        <v>529</v>
      </c>
      <c r="D362" s="11">
        <v>750</v>
      </c>
      <c r="E362" s="11" t="s">
        <v>115</v>
      </c>
      <c r="F362" s="11" t="s">
        <v>46</v>
      </c>
      <c r="G362" s="11">
        <v>0.6</v>
      </c>
      <c r="H362" s="13">
        <v>6.506618</v>
      </c>
      <c r="I362" s="13">
        <v>5.882792</v>
      </c>
      <c r="J362" s="13">
        <v>1.7768663</v>
      </c>
      <c r="K362" s="13">
        <v>1.30451120000185</v>
      </c>
      <c r="L362" s="11">
        <v>1029</v>
      </c>
      <c r="M362" s="16">
        <v>818</v>
      </c>
      <c r="N362" s="13">
        <v>63.2324392614189</v>
      </c>
      <c r="O362" s="13">
        <v>71.9</v>
      </c>
      <c r="P362" s="16">
        <v>669</v>
      </c>
      <c r="Q362" s="16">
        <v>639</v>
      </c>
      <c r="R362" s="11">
        <v>27</v>
      </c>
      <c r="S362" s="11">
        <v>24</v>
      </c>
      <c r="T362" s="11">
        <v>-3</v>
      </c>
      <c r="U362" s="11">
        <v>12</v>
      </c>
      <c r="V362" s="11">
        <v>42</v>
      </c>
      <c r="W362" s="11">
        <v>0</v>
      </c>
      <c r="X362" s="21">
        <v>-0.0448430493273543</v>
      </c>
      <c r="Y362" s="26" t="s">
        <v>83</v>
      </c>
      <c r="Z362" s="27" t="s">
        <v>27</v>
      </c>
      <c r="AA362" s="27">
        <v>950</v>
      </c>
      <c r="AB362" s="28">
        <v>8592</v>
      </c>
    </row>
    <row r="363" s="1" customFormat="1" spans="1:28">
      <c r="A363" s="11">
        <v>56</v>
      </c>
      <c r="B363" s="12">
        <v>995987</v>
      </c>
      <c r="C363" s="12" t="s">
        <v>530</v>
      </c>
      <c r="D363" s="11">
        <v>571</v>
      </c>
      <c r="E363" s="11" t="s">
        <v>76</v>
      </c>
      <c r="F363" s="11" t="s">
        <v>40</v>
      </c>
      <c r="G363" s="11">
        <v>3</v>
      </c>
      <c r="H363" s="13">
        <v>11.649536</v>
      </c>
      <c r="I363" s="13">
        <v>10.204226</v>
      </c>
      <c r="J363" s="13">
        <v>2.80401411</v>
      </c>
      <c r="K363" s="13">
        <v>2.8628202699959</v>
      </c>
      <c r="L363" s="11">
        <v>1295</v>
      </c>
      <c r="M363" s="16">
        <v>1046</v>
      </c>
      <c r="N363" s="13">
        <v>89.957806949807</v>
      </c>
      <c r="O363" s="13">
        <v>97.6</v>
      </c>
      <c r="P363" s="16">
        <v>800</v>
      </c>
      <c r="Q363" s="16">
        <v>734</v>
      </c>
      <c r="R363" s="11">
        <v>29</v>
      </c>
      <c r="S363" s="11">
        <v>24</v>
      </c>
      <c r="T363" s="11">
        <v>-5</v>
      </c>
      <c r="U363" s="11">
        <v>6</v>
      </c>
      <c r="V363" s="11">
        <v>72</v>
      </c>
      <c r="W363" s="11">
        <v>0</v>
      </c>
      <c r="X363" s="21">
        <v>-0.0825</v>
      </c>
      <c r="Y363" s="26" t="s">
        <v>83</v>
      </c>
      <c r="Z363" s="27" t="s">
        <v>37</v>
      </c>
      <c r="AA363" s="27">
        <v>900</v>
      </c>
      <c r="AB363" s="28">
        <v>5224</v>
      </c>
    </row>
    <row r="364" s="1" customFormat="1" spans="1:28">
      <c r="A364" s="11">
        <v>174</v>
      </c>
      <c r="B364" s="12">
        <v>10932</v>
      </c>
      <c r="C364" s="12" t="s">
        <v>531</v>
      </c>
      <c r="D364" s="11">
        <v>343</v>
      </c>
      <c r="E364" s="11" t="s">
        <v>35</v>
      </c>
      <c r="F364" s="11" t="s">
        <v>36</v>
      </c>
      <c r="G364" s="11">
        <v>2.9</v>
      </c>
      <c r="H364" s="13">
        <v>6.671715</v>
      </c>
      <c r="I364" s="13">
        <v>7.098054</v>
      </c>
      <c r="J364" s="13">
        <v>1.80871821</v>
      </c>
      <c r="K364" s="13">
        <v>1.96471715999895</v>
      </c>
      <c r="L364" s="11">
        <v>734</v>
      </c>
      <c r="M364" s="16">
        <v>656</v>
      </c>
      <c r="N364" s="13">
        <v>90.8952997275204</v>
      </c>
      <c r="O364" s="13">
        <v>108.2</v>
      </c>
      <c r="P364" s="16">
        <v>678</v>
      </c>
      <c r="Q364" s="16">
        <v>603</v>
      </c>
      <c r="R364" s="11">
        <v>31</v>
      </c>
      <c r="S364" s="11">
        <v>23</v>
      </c>
      <c r="T364" s="11">
        <v>-8</v>
      </c>
      <c r="U364" s="11">
        <v>6</v>
      </c>
      <c r="V364" s="11">
        <v>81</v>
      </c>
      <c r="W364" s="11">
        <v>0</v>
      </c>
      <c r="X364" s="21">
        <v>-0.110619469026549</v>
      </c>
      <c r="Y364" s="26" t="s">
        <v>83</v>
      </c>
      <c r="Z364" s="27" t="s">
        <v>37</v>
      </c>
      <c r="AA364" s="27">
        <v>900</v>
      </c>
      <c r="AB364" s="28">
        <v>5086</v>
      </c>
    </row>
    <row r="365" s="1" customFormat="1" spans="1:28">
      <c r="A365" s="11">
        <v>363</v>
      </c>
      <c r="B365" s="12">
        <v>12491</v>
      </c>
      <c r="C365" s="12" t="s">
        <v>532</v>
      </c>
      <c r="D365" s="11">
        <v>329</v>
      </c>
      <c r="E365" s="11" t="s">
        <v>324</v>
      </c>
      <c r="F365" s="11" t="s">
        <v>82</v>
      </c>
      <c r="G365" s="11">
        <v>0.6</v>
      </c>
      <c r="H365" s="13">
        <v>1.800594</v>
      </c>
      <c r="I365" s="13">
        <v>2.563287</v>
      </c>
      <c r="J365" s="13">
        <v>0.35583687</v>
      </c>
      <c r="K365" s="13">
        <v>0.58868784000105</v>
      </c>
      <c r="L365" s="11">
        <v>233</v>
      </c>
      <c r="M365" s="16">
        <v>319</v>
      </c>
      <c r="N365" s="13">
        <v>77.2787124463519</v>
      </c>
      <c r="O365" s="13">
        <v>80.4</v>
      </c>
      <c r="P365" s="16">
        <v>288</v>
      </c>
      <c r="Q365" s="16">
        <v>407</v>
      </c>
      <c r="R365" s="11">
        <v>27</v>
      </c>
      <c r="S365" s="11">
        <v>22</v>
      </c>
      <c r="T365" s="11">
        <v>-5</v>
      </c>
      <c r="U365" s="11">
        <v>12</v>
      </c>
      <c r="V365" s="11">
        <v>-107</v>
      </c>
      <c r="W365" s="11">
        <v>0</v>
      </c>
      <c r="X365" s="21">
        <v>0.413194444444444</v>
      </c>
      <c r="Y365" s="26"/>
      <c r="Z365" s="27" t="s">
        <v>87</v>
      </c>
      <c r="AA365" s="27">
        <v>700</v>
      </c>
      <c r="AB365" s="28">
        <v>1760</v>
      </c>
    </row>
    <row r="366" s="1" customFormat="1" spans="1:28">
      <c r="A366" s="11">
        <v>364</v>
      </c>
      <c r="B366" s="12">
        <v>12555</v>
      </c>
      <c r="C366" s="12" t="s">
        <v>533</v>
      </c>
      <c r="D366" s="11">
        <v>108656</v>
      </c>
      <c r="E366" s="11" t="s">
        <v>392</v>
      </c>
      <c r="F366" s="11" t="s">
        <v>71</v>
      </c>
      <c r="G366" s="11">
        <v>0.6</v>
      </c>
      <c r="H366" s="13">
        <v>3.183521</v>
      </c>
      <c r="I366" s="13">
        <v>5.156875</v>
      </c>
      <c r="J366" s="13">
        <v>0.56510021</v>
      </c>
      <c r="K366" s="13">
        <v>1.18969501000015</v>
      </c>
      <c r="L366" s="11">
        <v>330</v>
      </c>
      <c r="M366" s="16">
        <v>518</v>
      </c>
      <c r="N366" s="13">
        <v>96.4703333333333</v>
      </c>
      <c r="O366" s="13">
        <v>99.6</v>
      </c>
      <c r="P366" s="16">
        <v>291</v>
      </c>
      <c r="Q366" s="16">
        <v>406</v>
      </c>
      <c r="R366" s="11">
        <v>29</v>
      </c>
      <c r="S366" s="11">
        <v>30</v>
      </c>
      <c r="T366" s="11">
        <v>1</v>
      </c>
      <c r="U366" s="11">
        <v>12</v>
      </c>
      <c r="V366" s="11">
        <v>-103</v>
      </c>
      <c r="W366" s="11">
        <v>0</v>
      </c>
      <c r="X366" s="21">
        <v>0.395189003436426</v>
      </c>
      <c r="Y366" s="26"/>
      <c r="Z366" s="27" t="s">
        <v>41</v>
      </c>
      <c r="AA366" s="27">
        <v>750</v>
      </c>
      <c r="AB366" s="28">
        <v>2028</v>
      </c>
    </row>
    <row r="367" s="1" customFormat="1" spans="1:28">
      <c r="A367" s="11">
        <v>365</v>
      </c>
      <c r="B367" s="12">
        <v>12446</v>
      </c>
      <c r="C367" s="12" t="s">
        <v>534</v>
      </c>
      <c r="D367" s="11">
        <v>573</v>
      </c>
      <c r="E367" s="11" t="s">
        <v>222</v>
      </c>
      <c r="F367" s="11" t="s">
        <v>46</v>
      </c>
      <c r="G367" s="11">
        <v>0.6</v>
      </c>
      <c r="H367" s="13">
        <v>2.738197</v>
      </c>
      <c r="I367" s="13">
        <v>1.897597</v>
      </c>
      <c r="J367" s="13">
        <v>0.55068981</v>
      </c>
      <c r="K367" s="13">
        <v>0.477179619999528</v>
      </c>
      <c r="L367" s="11">
        <v>664</v>
      </c>
      <c r="M367" s="16">
        <v>440</v>
      </c>
      <c r="N367" s="13">
        <v>41.237906626506</v>
      </c>
      <c r="O367" s="13">
        <v>43.1</v>
      </c>
      <c r="P367" s="16">
        <v>500</v>
      </c>
      <c r="Q367" s="16">
        <v>406</v>
      </c>
      <c r="R367" s="11">
        <v>29</v>
      </c>
      <c r="S367" s="11">
        <v>23</v>
      </c>
      <c r="T367" s="11">
        <v>-6</v>
      </c>
      <c r="U367" s="11">
        <v>12</v>
      </c>
      <c r="V367" s="11">
        <v>106</v>
      </c>
      <c r="W367" s="11">
        <v>6</v>
      </c>
      <c r="X367" s="21">
        <v>-0.188</v>
      </c>
      <c r="Y367" s="26" t="s">
        <v>83</v>
      </c>
      <c r="Z367" s="27" t="s">
        <v>41</v>
      </c>
      <c r="AA367" s="27">
        <v>750</v>
      </c>
      <c r="AB367" s="28">
        <v>2772</v>
      </c>
    </row>
    <row r="368" s="1" customFormat="1" spans="1:28">
      <c r="A368" s="11">
        <v>366</v>
      </c>
      <c r="B368" s="12">
        <v>997367</v>
      </c>
      <c r="C368" s="12" t="s">
        <v>535</v>
      </c>
      <c r="D368" s="11">
        <v>343</v>
      </c>
      <c r="E368" s="11" t="s">
        <v>35</v>
      </c>
      <c r="F368" s="11" t="s">
        <v>36</v>
      </c>
      <c r="G368" s="11">
        <v>3</v>
      </c>
      <c r="H368" s="13">
        <v>2.468927</v>
      </c>
      <c r="I368" s="13">
        <v>6.074607</v>
      </c>
      <c r="J368" s="13">
        <v>0.05639741</v>
      </c>
      <c r="K368" s="13">
        <v>0.739197210002942</v>
      </c>
      <c r="L368" s="11">
        <v>290</v>
      </c>
      <c r="M368" s="16">
        <v>449</v>
      </c>
      <c r="N368" s="13">
        <v>85.1354137931035</v>
      </c>
      <c r="O368" s="13">
        <v>135.3</v>
      </c>
      <c r="P368" s="16">
        <v>275</v>
      </c>
      <c r="Q368" s="16">
        <v>405</v>
      </c>
      <c r="R368" s="11">
        <v>19</v>
      </c>
      <c r="S368" s="11">
        <v>27</v>
      </c>
      <c r="T368" s="11">
        <v>8</v>
      </c>
      <c r="U368" s="11">
        <v>6</v>
      </c>
      <c r="V368" s="11">
        <v>-124</v>
      </c>
      <c r="W368" s="11">
        <v>0</v>
      </c>
      <c r="X368" s="21">
        <v>0.472727272727273</v>
      </c>
      <c r="Y368" s="26"/>
      <c r="Z368" s="27" t="s">
        <v>37</v>
      </c>
      <c r="AA368" s="27">
        <v>900</v>
      </c>
      <c r="AB368" s="28">
        <v>5086</v>
      </c>
    </row>
    <row r="369" s="1" customFormat="1" spans="1:28">
      <c r="A369" s="11">
        <v>367</v>
      </c>
      <c r="B369" s="12">
        <v>12755</v>
      </c>
      <c r="C369" s="12" t="s">
        <v>536</v>
      </c>
      <c r="D369" s="11">
        <v>582</v>
      </c>
      <c r="E369" s="11" t="s">
        <v>287</v>
      </c>
      <c r="F369" s="11" t="s">
        <v>36</v>
      </c>
      <c r="G369" s="11">
        <v>0.2</v>
      </c>
      <c r="H369" s="13">
        <v>1.360355</v>
      </c>
      <c r="I369" s="13">
        <v>5.80594</v>
      </c>
      <c r="J369" s="13">
        <v>0.19345057</v>
      </c>
      <c r="K369" s="13">
        <v>0.754446759999342</v>
      </c>
      <c r="L369" s="11">
        <v>92</v>
      </c>
      <c r="M369" s="16">
        <v>486</v>
      </c>
      <c r="N369" s="13">
        <v>147.864673913043</v>
      </c>
      <c r="O369" s="13">
        <v>119.5</v>
      </c>
      <c r="P369" s="16">
        <v>115</v>
      </c>
      <c r="Q369" s="16">
        <v>403</v>
      </c>
      <c r="R369" s="11">
        <v>7</v>
      </c>
      <c r="S369" s="11">
        <v>23</v>
      </c>
      <c r="T369" s="11">
        <v>16</v>
      </c>
      <c r="U369" s="11">
        <v>0</v>
      </c>
      <c r="V369" s="11">
        <v>-288</v>
      </c>
      <c r="W369" s="11">
        <v>0</v>
      </c>
      <c r="X369" s="21">
        <v>2.50434782608696</v>
      </c>
      <c r="Y369" s="26"/>
      <c r="Z369" s="27" t="s">
        <v>27</v>
      </c>
      <c r="AA369" s="27">
        <v>950</v>
      </c>
      <c r="AB369" s="28">
        <v>6386</v>
      </c>
    </row>
    <row r="370" s="1" customFormat="1" spans="1:28">
      <c r="A370" s="11">
        <v>277</v>
      </c>
      <c r="B370" s="12">
        <v>12528</v>
      </c>
      <c r="C370" s="12" t="s">
        <v>537</v>
      </c>
      <c r="D370" s="11">
        <v>103198</v>
      </c>
      <c r="E370" s="11" t="s">
        <v>141</v>
      </c>
      <c r="F370" s="11" t="s">
        <v>36</v>
      </c>
      <c r="G370" s="11">
        <v>0.6</v>
      </c>
      <c r="H370" s="13">
        <v>3.216024</v>
      </c>
      <c r="I370" s="13">
        <v>3.036459</v>
      </c>
      <c r="J370" s="13">
        <v>0.74639973</v>
      </c>
      <c r="K370" s="13">
        <v>0.714758580000869</v>
      </c>
      <c r="L370" s="11">
        <v>744</v>
      </c>
      <c r="M370" s="16">
        <v>665</v>
      </c>
      <c r="N370" s="13">
        <v>43.2261290322581</v>
      </c>
      <c r="O370" s="13">
        <v>45.7</v>
      </c>
      <c r="P370" s="16">
        <v>572</v>
      </c>
      <c r="Q370" s="16">
        <v>504</v>
      </c>
      <c r="R370" s="11">
        <v>29</v>
      </c>
      <c r="S370" s="11">
        <v>21</v>
      </c>
      <c r="T370" s="11">
        <v>-8</v>
      </c>
      <c r="U370" s="11">
        <v>12</v>
      </c>
      <c r="V370" s="11">
        <v>80</v>
      </c>
      <c r="W370" s="11">
        <v>0</v>
      </c>
      <c r="X370" s="21">
        <v>-0.118881118881119</v>
      </c>
      <c r="Y370" s="26" t="s">
        <v>83</v>
      </c>
      <c r="Z370" s="27" t="s">
        <v>31</v>
      </c>
      <c r="AA370" s="27">
        <v>850</v>
      </c>
      <c r="AB370" s="28">
        <v>4157</v>
      </c>
    </row>
    <row r="371" s="1" customFormat="1" spans="1:28">
      <c r="A371" s="11">
        <v>219</v>
      </c>
      <c r="B371" s="12">
        <v>8903</v>
      </c>
      <c r="C371" s="12" t="s">
        <v>538</v>
      </c>
      <c r="D371" s="11">
        <v>373</v>
      </c>
      <c r="E371" s="11" t="s">
        <v>43</v>
      </c>
      <c r="F371" s="11" t="s">
        <v>30</v>
      </c>
      <c r="G371" s="11">
        <v>5.6</v>
      </c>
      <c r="H371" s="13">
        <v>5.27569</v>
      </c>
      <c r="I371" s="13">
        <v>5.194939</v>
      </c>
      <c r="J371" s="13">
        <v>1.33120502</v>
      </c>
      <c r="K371" s="13">
        <v>1.2408211500016</v>
      </c>
      <c r="L371" s="11">
        <v>832</v>
      </c>
      <c r="M371" s="16">
        <v>664</v>
      </c>
      <c r="N371" s="13">
        <v>63.4097355769231</v>
      </c>
      <c r="O371" s="13">
        <v>78.2</v>
      </c>
      <c r="P371" s="16">
        <v>646</v>
      </c>
      <c r="Q371" s="16">
        <v>564</v>
      </c>
      <c r="R371" s="11">
        <v>29</v>
      </c>
      <c r="S371" s="11">
        <v>20</v>
      </c>
      <c r="T371" s="11">
        <v>-9</v>
      </c>
      <c r="U371" s="11">
        <v>6</v>
      </c>
      <c r="V371" s="11">
        <v>88</v>
      </c>
      <c r="W371" s="11">
        <v>0</v>
      </c>
      <c r="X371" s="21">
        <v>-0.126934984520124</v>
      </c>
      <c r="Y371" s="158" t="s">
        <v>198</v>
      </c>
      <c r="Z371" s="27" t="s">
        <v>31</v>
      </c>
      <c r="AA371" s="27">
        <v>850</v>
      </c>
      <c r="AB371" s="28">
        <v>4341</v>
      </c>
    </row>
    <row r="372" s="1" customFormat="1" spans="1:28">
      <c r="A372" s="11">
        <v>370</v>
      </c>
      <c r="B372" s="12">
        <v>10898</v>
      </c>
      <c r="C372" s="12" t="s">
        <v>539</v>
      </c>
      <c r="D372" s="11">
        <v>747</v>
      </c>
      <c r="E372" s="11" t="s">
        <v>265</v>
      </c>
      <c r="F372" s="11" t="s">
        <v>30</v>
      </c>
      <c r="G372" s="11">
        <v>2.6</v>
      </c>
      <c r="H372" s="13">
        <v>3.361538</v>
      </c>
      <c r="I372" s="13">
        <v>3.516296</v>
      </c>
      <c r="J372" s="13">
        <v>0.61101345</v>
      </c>
      <c r="K372" s="13">
        <v>0.872368620001039</v>
      </c>
      <c r="L372" s="11">
        <v>283</v>
      </c>
      <c r="M372" s="16">
        <v>401</v>
      </c>
      <c r="N372" s="13">
        <v>118.782261484099</v>
      </c>
      <c r="O372" s="13">
        <v>87.7</v>
      </c>
      <c r="P372" s="16">
        <v>304</v>
      </c>
      <c r="Q372" s="16">
        <v>392</v>
      </c>
      <c r="R372" s="11">
        <v>28</v>
      </c>
      <c r="S372" s="11">
        <v>28</v>
      </c>
      <c r="T372" s="11">
        <v>0</v>
      </c>
      <c r="U372" s="11">
        <v>6</v>
      </c>
      <c r="V372" s="11">
        <v>-82</v>
      </c>
      <c r="W372" s="11">
        <v>0</v>
      </c>
      <c r="X372" s="21">
        <v>0.289473684210526</v>
      </c>
      <c r="Y372" s="26"/>
      <c r="Z372" s="27" t="s">
        <v>41</v>
      </c>
      <c r="AA372" s="27">
        <v>750</v>
      </c>
      <c r="AB372" s="28">
        <v>2538</v>
      </c>
    </row>
    <row r="373" s="1" customFormat="1" spans="1:28">
      <c r="A373" s="11">
        <v>371</v>
      </c>
      <c r="B373" s="12">
        <v>12091</v>
      </c>
      <c r="C373" s="12" t="s">
        <v>540</v>
      </c>
      <c r="D373" s="11">
        <v>349</v>
      </c>
      <c r="E373" s="11" t="s">
        <v>112</v>
      </c>
      <c r="F373" s="11" t="s">
        <v>30</v>
      </c>
      <c r="G373" s="11">
        <v>1</v>
      </c>
      <c r="H373" s="13">
        <v>3.852278</v>
      </c>
      <c r="I373" s="13">
        <v>2.999616</v>
      </c>
      <c r="J373" s="13">
        <v>1.18599623</v>
      </c>
      <c r="K373" s="13">
        <v>0.91909623999888</v>
      </c>
      <c r="L373" s="11">
        <v>552</v>
      </c>
      <c r="M373" s="16">
        <v>430</v>
      </c>
      <c r="N373" s="13">
        <v>69.7876449275362</v>
      </c>
      <c r="O373" s="13">
        <v>69.8</v>
      </c>
      <c r="P373" s="16">
        <v>480</v>
      </c>
      <c r="Q373" s="16">
        <v>388</v>
      </c>
      <c r="R373" s="11">
        <v>30</v>
      </c>
      <c r="S373" s="11">
        <v>21</v>
      </c>
      <c r="T373" s="11">
        <v>-9</v>
      </c>
      <c r="U373" s="11">
        <v>12</v>
      </c>
      <c r="V373" s="11">
        <v>104</v>
      </c>
      <c r="W373" s="11">
        <v>0</v>
      </c>
      <c r="X373" s="21">
        <v>-0.191666666666667</v>
      </c>
      <c r="Y373" s="26" t="s">
        <v>83</v>
      </c>
      <c r="Z373" s="27" t="s">
        <v>41</v>
      </c>
      <c r="AA373" s="27">
        <v>750</v>
      </c>
      <c r="AB373" s="28">
        <v>2589</v>
      </c>
    </row>
    <row r="374" s="1" customFormat="1" spans="1:28">
      <c r="A374" s="11">
        <v>372</v>
      </c>
      <c r="B374" s="12">
        <v>12751</v>
      </c>
      <c r="C374" s="12" t="s">
        <v>541</v>
      </c>
      <c r="D374" s="11">
        <v>349</v>
      </c>
      <c r="E374" s="11" t="s">
        <v>112</v>
      </c>
      <c r="F374" s="11" t="s">
        <v>30</v>
      </c>
      <c r="G374" s="11">
        <v>0.2</v>
      </c>
      <c r="H374" s="13">
        <v>1.430554</v>
      </c>
      <c r="I374" s="13">
        <v>1.95128</v>
      </c>
      <c r="J374" s="13">
        <v>0.28053652</v>
      </c>
      <c r="K374" s="13">
        <v>0.585386920000761</v>
      </c>
      <c r="L374" s="11">
        <v>450</v>
      </c>
      <c r="M374" s="16">
        <v>462</v>
      </c>
      <c r="N374" s="13">
        <v>31.7900888888889</v>
      </c>
      <c r="O374" s="13">
        <v>42.2</v>
      </c>
      <c r="P374" s="16">
        <v>371</v>
      </c>
      <c r="Q374" s="16">
        <v>385</v>
      </c>
      <c r="R374" s="11">
        <v>29</v>
      </c>
      <c r="S374" s="11">
        <v>26</v>
      </c>
      <c r="T374" s="11">
        <v>-3</v>
      </c>
      <c r="U374" s="11">
        <v>0</v>
      </c>
      <c r="V374" s="11">
        <v>-14</v>
      </c>
      <c r="W374" s="11">
        <v>0</v>
      </c>
      <c r="X374" s="21">
        <v>0.0377358490566038</v>
      </c>
      <c r="Y374" s="26"/>
      <c r="Z374" s="27" t="s">
        <v>41</v>
      </c>
      <c r="AA374" s="27">
        <v>750</v>
      </c>
      <c r="AB374" s="28">
        <v>2589</v>
      </c>
    </row>
    <row r="375" s="1" customFormat="1" spans="1:28">
      <c r="A375" s="11">
        <v>373</v>
      </c>
      <c r="B375" s="12">
        <v>12486</v>
      </c>
      <c r="C375" s="12" t="s">
        <v>542</v>
      </c>
      <c r="D375" s="11">
        <v>741</v>
      </c>
      <c r="E375" s="11" t="s">
        <v>489</v>
      </c>
      <c r="F375" s="11" t="s">
        <v>36</v>
      </c>
      <c r="G375" s="11">
        <v>0.6</v>
      </c>
      <c r="H375" s="13">
        <v>2.066979</v>
      </c>
      <c r="I375" s="13">
        <v>2.35876</v>
      </c>
      <c r="J375" s="13">
        <v>0.42538724</v>
      </c>
      <c r="K375" s="13">
        <v>0.519641779999294</v>
      </c>
      <c r="L375" s="11">
        <v>469</v>
      </c>
      <c r="M375" s="16">
        <v>504</v>
      </c>
      <c r="N375" s="13">
        <v>44.0720469083156</v>
      </c>
      <c r="O375" s="13">
        <v>46.8</v>
      </c>
      <c r="P375" s="16">
        <v>369</v>
      </c>
      <c r="Q375" s="16">
        <v>385</v>
      </c>
      <c r="R375" s="11">
        <v>29</v>
      </c>
      <c r="S375" s="11">
        <v>23</v>
      </c>
      <c r="T375" s="11">
        <v>-6</v>
      </c>
      <c r="U375" s="11">
        <v>12</v>
      </c>
      <c r="V375" s="11">
        <v>-4</v>
      </c>
      <c r="W375" s="11">
        <v>0</v>
      </c>
      <c r="X375" s="21">
        <v>0.043360433604336</v>
      </c>
      <c r="Y375" s="26"/>
      <c r="Z375" s="27" t="s">
        <v>87</v>
      </c>
      <c r="AA375" s="27">
        <v>700</v>
      </c>
      <c r="AB375" s="28">
        <v>1289</v>
      </c>
    </row>
    <row r="376" s="1" customFormat="1" spans="1:28">
      <c r="A376" s="11">
        <v>374</v>
      </c>
      <c r="B376" s="12">
        <v>8606</v>
      </c>
      <c r="C376" s="12" t="s">
        <v>543</v>
      </c>
      <c r="D376" s="11">
        <v>351</v>
      </c>
      <c r="E376" s="11" t="s">
        <v>145</v>
      </c>
      <c r="F376" s="11" t="s">
        <v>82</v>
      </c>
      <c r="G376" s="11">
        <v>6.4</v>
      </c>
      <c r="H376" s="13">
        <v>2.866709</v>
      </c>
      <c r="I376" s="13">
        <v>3.479063</v>
      </c>
      <c r="J376" s="13">
        <v>0.83393327</v>
      </c>
      <c r="K376" s="13">
        <v>1.18613239999942</v>
      </c>
      <c r="L376" s="11">
        <v>298</v>
      </c>
      <c r="M376" s="16">
        <v>401</v>
      </c>
      <c r="N376" s="13">
        <v>96.198288590604</v>
      </c>
      <c r="O376" s="13">
        <v>86.8</v>
      </c>
      <c r="P376" s="16">
        <v>345</v>
      </c>
      <c r="Q376" s="16">
        <v>380</v>
      </c>
      <c r="R376" s="11">
        <v>26</v>
      </c>
      <c r="S376" s="11">
        <v>24</v>
      </c>
      <c r="T376" s="11">
        <v>-2</v>
      </c>
      <c r="U376" s="11">
        <v>6</v>
      </c>
      <c r="V376" s="11">
        <v>-29</v>
      </c>
      <c r="W376" s="11">
        <v>0</v>
      </c>
      <c r="X376" s="21">
        <v>0.101449275362319</v>
      </c>
      <c r="Y376" s="26"/>
      <c r="Z376" s="27" t="s">
        <v>87</v>
      </c>
      <c r="AA376" s="27">
        <v>700</v>
      </c>
      <c r="AB376" s="28">
        <v>1995</v>
      </c>
    </row>
    <row r="377" s="1" customFormat="1" spans="1:28">
      <c r="A377" s="11">
        <v>375</v>
      </c>
      <c r="B377" s="12">
        <v>12443</v>
      </c>
      <c r="C377" s="12" t="s">
        <v>544</v>
      </c>
      <c r="D377" s="11">
        <v>737</v>
      </c>
      <c r="E377" s="11" t="s">
        <v>57</v>
      </c>
      <c r="F377" s="11" t="s">
        <v>46</v>
      </c>
      <c r="G377" s="11">
        <v>0.6</v>
      </c>
      <c r="H377" s="13">
        <v>2.51483</v>
      </c>
      <c r="I377" s="13">
        <v>2.04628</v>
      </c>
      <c r="J377" s="13">
        <v>0.67341187</v>
      </c>
      <c r="K377" s="13">
        <v>0.614673819999036</v>
      </c>
      <c r="L377" s="11">
        <v>572</v>
      </c>
      <c r="M377" s="16">
        <v>449</v>
      </c>
      <c r="N377" s="13">
        <v>43.9655594405594</v>
      </c>
      <c r="O377" s="13">
        <v>45.6</v>
      </c>
      <c r="P377" s="16">
        <v>479</v>
      </c>
      <c r="Q377" s="16">
        <v>380</v>
      </c>
      <c r="R377" s="11">
        <v>28</v>
      </c>
      <c r="S377" s="11">
        <v>21</v>
      </c>
      <c r="T377" s="11">
        <v>-7</v>
      </c>
      <c r="U377" s="11">
        <v>12</v>
      </c>
      <c r="V377" s="11">
        <v>111</v>
      </c>
      <c r="W377" s="11">
        <v>0</v>
      </c>
      <c r="X377" s="21">
        <v>-0.206680584551148</v>
      </c>
      <c r="Y377" s="157" t="s">
        <v>545</v>
      </c>
      <c r="Z377" s="27" t="s">
        <v>49</v>
      </c>
      <c r="AA377" s="27">
        <v>800</v>
      </c>
      <c r="AB377" s="28">
        <v>3984</v>
      </c>
    </row>
    <row r="378" s="1" customFormat="1" spans="1:28">
      <c r="A378" s="11">
        <v>376</v>
      </c>
      <c r="B378" s="12">
        <v>4093</v>
      </c>
      <c r="C378" s="12" t="s">
        <v>546</v>
      </c>
      <c r="D378" s="11">
        <v>311</v>
      </c>
      <c r="E378" s="11" t="s">
        <v>454</v>
      </c>
      <c r="F378" s="11" t="s">
        <v>36</v>
      </c>
      <c r="G378" s="11">
        <v>10.3</v>
      </c>
      <c r="H378" s="13">
        <v>2.179</v>
      </c>
      <c r="I378" s="13">
        <v>6.131178</v>
      </c>
      <c r="J378" s="13">
        <v>0.43583396</v>
      </c>
      <c r="K378" s="13">
        <v>1.40396556000072</v>
      </c>
      <c r="L378" s="11">
        <v>129</v>
      </c>
      <c r="M378" s="16">
        <v>380</v>
      </c>
      <c r="N378" s="13">
        <v>168.914728682171</v>
      </c>
      <c r="O378" s="13">
        <v>161.3</v>
      </c>
      <c r="P378" s="16">
        <v>180</v>
      </c>
      <c r="Q378" s="16">
        <v>379</v>
      </c>
      <c r="R378" s="11">
        <v>10</v>
      </c>
      <c r="S378" s="11">
        <v>23</v>
      </c>
      <c r="T378" s="11">
        <v>13</v>
      </c>
      <c r="U378" s="11">
        <v>6</v>
      </c>
      <c r="V378" s="11">
        <v>-193</v>
      </c>
      <c r="W378" s="11">
        <v>0</v>
      </c>
      <c r="X378" s="21">
        <v>1.10555555555556</v>
      </c>
      <c r="Y378" s="26"/>
      <c r="Z378" s="27" t="s">
        <v>87</v>
      </c>
      <c r="AA378" s="27">
        <v>700</v>
      </c>
      <c r="AB378" s="28">
        <v>1194</v>
      </c>
    </row>
    <row r="379" s="1" customFormat="1" spans="1:28">
      <c r="A379" s="11">
        <v>377</v>
      </c>
      <c r="B379" s="12">
        <v>12700</v>
      </c>
      <c r="C379" s="12" t="s">
        <v>547</v>
      </c>
      <c r="D379" s="11">
        <v>337</v>
      </c>
      <c r="E379" s="11" t="s">
        <v>137</v>
      </c>
      <c r="F379" s="11" t="s">
        <v>30</v>
      </c>
      <c r="G379" s="11">
        <v>0.4</v>
      </c>
      <c r="H379" s="13">
        <v>3.172323</v>
      </c>
      <c r="I379" s="13">
        <v>3.748076</v>
      </c>
      <c r="J379" s="13">
        <v>0.5930931</v>
      </c>
      <c r="K379" s="13">
        <v>0.729112510001661</v>
      </c>
      <c r="L379" s="11">
        <v>288</v>
      </c>
      <c r="M379" s="16">
        <v>392</v>
      </c>
      <c r="N379" s="13">
        <v>110.150104166667</v>
      </c>
      <c r="O379" s="13">
        <v>95.6</v>
      </c>
      <c r="P379" s="16">
        <v>320</v>
      </c>
      <c r="Q379" s="16">
        <v>373</v>
      </c>
      <c r="R379" s="11">
        <v>20</v>
      </c>
      <c r="S379" s="11">
        <v>20</v>
      </c>
      <c r="T379" s="11">
        <v>0</v>
      </c>
      <c r="U379" s="11">
        <v>12</v>
      </c>
      <c r="V379" s="11">
        <v>-41</v>
      </c>
      <c r="W379" s="11">
        <v>0</v>
      </c>
      <c r="X379" s="21">
        <v>0.165625</v>
      </c>
      <c r="Y379" s="26"/>
      <c r="Z379" s="27" t="s">
        <v>27</v>
      </c>
      <c r="AA379" s="27">
        <v>950</v>
      </c>
      <c r="AB379" s="28">
        <v>8610</v>
      </c>
    </row>
    <row r="380" s="1" customFormat="1" spans="1:28">
      <c r="A380" s="11">
        <v>378</v>
      </c>
      <c r="B380" s="12">
        <v>12516</v>
      </c>
      <c r="C380" s="12" t="s">
        <v>548</v>
      </c>
      <c r="D380" s="11">
        <v>308</v>
      </c>
      <c r="E380" s="11" t="s">
        <v>506</v>
      </c>
      <c r="F380" s="11" t="s">
        <v>30</v>
      </c>
      <c r="G380" s="11">
        <v>0.6</v>
      </c>
      <c r="H380" s="13">
        <v>1.760967</v>
      </c>
      <c r="I380" s="13">
        <v>2.249886</v>
      </c>
      <c r="J380" s="13">
        <v>0.55421071</v>
      </c>
      <c r="K380" s="13">
        <v>0.73330091999991</v>
      </c>
      <c r="L380" s="11">
        <v>349</v>
      </c>
      <c r="M380" s="16">
        <v>422</v>
      </c>
      <c r="N380" s="13">
        <v>50.4575071633238</v>
      </c>
      <c r="O380" s="13">
        <v>53.3</v>
      </c>
      <c r="P380" s="16">
        <v>345</v>
      </c>
      <c r="Q380" s="16">
        <v>372</v>
      </c>
      <c r="R380" s="11">
        <v>26</v>
      </c>
      <c r="S380" s="11">
        <v>24</v>
      </c>
      <c r="T380" s="11">
        <v>-2</v>
      </c>
      <c r="U380" s="11">
        <v>12</v>
      </c>
      <c r="V380" s="11">
        <v>-15</v>
      </c>
      <c r="W380" s="11">
        <v>0</v>
      </c>
      <c r="X380" s="21">
        <v>0.0782608695652174</v>
      </c>
      <c r="Y380" s="26"/>
      <c r="Z380" s="27" t="s">
        <v>41</v>
      </c>
      <c r="AA380" s="27">
        <v>750</v>
      </c>
      <c r="AB380" s="28">
        <v>2826</v>
      </c>
    </row>
    <row r="381" s="1" customFormat="1" spans="1:28">
      <c r="A381" s="11">
        <v>406</v>
      </c>
      <c r="B381" s="12">
        <v>9200</v>
      </c>
      <c r="C381" s="12" t="s">
        <v>549</v>
      </c>
      <c r="D381" s="11">
        <v>308</v>
      </c>
      <c r="E381" s="11" t="s">
        <v>506</v>
      </c>
      <c r="F381" s="11" t="s">
        <v>30</v>
      </c>
      <c r="G381" s="11">
        <v>4.6</v>
      </c>
      <c r="H381" s="13">
        <v>2.393547</v>
      </c>
      <c r="I381" s="13">
        <v>1.913215</v>
      </c>
      <c r="J381" s="13">
        <v>0.666264</v>
      </c>
      <c r="K381" s="13">
        <v>0.484349050000727</v>
      </c>
      <c r="L381" s="11">
        <v>415</v>
      </c>
      <c r="M381" s="16">
        <v>335</v>
      </c>
      <c r="N381" s="13">
        <v>57.6758313253012</v>
      </c>
      <c r="O381" s="13">
        <v>57.1</v>
      </c>
      <c r="P381" s="16">
        <v>375</v>
      </c>
      <c r="Q381" s="16">
        <v>287</v>
      </c>
      <c r="R381" s="11">
        <v>26</v>
      </c>
      <c r="S381" s="11">
        <v>18</v>
      </c>
      <c r="T381" s="11">
        <v>-8</v>
      </c>
      <c r="U381" s="11">
        <v>6</v>
      </c>
      <c r="V381" s="11">
        <v>94</v>
      </c>
      <c r="W381" s="11">
        <v>0</v>
      </c>
      <c r="X381" s="21">
        <v>-0.234666666666667</v>
      </c>
      <c r="Y381" s="26" t="s">
        <v>83</v>
      </c>
      <c r="Z381" s="27" t="s">
        <v>41</v>
      </c>
      <c r="AA381" s="27">
        <v>750</v>
      </c>
      <c r="AB381" s="28">
        <v>2826</v>
      </c>
    </row>
    <row r="382" s="1" customFormat="1" spans="1:28">
      <c r="A382" s="11">
        <v>329</v>
      </c>
      <c r="B382" s="12">
        <v>11902</v>
      </c>
      <c r="C382" s="12" t="s">
        <v>550</v>
      </c>
      <c r="D382" s="11">
        <v>391</v>
      </c>
      <c r="E382" s="11" t="s">
        <v>104</v>
      </c>
      <c r="F382" s="11" t="s">
        <v>30</v>
      </c>
      <c r="G382" s="11">
        <v>1.4</v>
      </c>
      <c r="H382" s="13">
        <v>3.797582</v>
      </c>
      <c r="I382" s="13">
        <v>3.418346</v>
      </c>
      <c r="J382" s="13">
        <v>1.13801717</v>
      </c>
      <c r="K382" s="13">
        <v>1.07586704999857</v>
      </c>
      <c r="L382" s="11">
        <v>654</v>
      </c>
      <c r="M382" s="16">
        <v>562</v>
      </c>
      <c r="N382" s="13">
        <v>58.067003058104</v>
      </c>
      <c r="O382" s="13">
        <v>60.8</v>
      </c>
      <c r="P382" s="16">
        <v>556</v>
      </c>
      <c r="Q382" s="16">
        <v>454</v>
      </c>
      <c r="R382" s="11">
        <v>30</v>
      </c>
      <c r="S382" s="11">
        <v>25</v>
      </c>
      <c r="T382" s="11">
        <v>-5</v>
      </c>
      <c r="U382" s="11">
        <v>8</v>
      </c>
      <c r="V382" s="11">
        <v>110</v>
      </c>
      <c r="W382" s="11">
        <v>40</v>
      </c>
      <c r="X382" s="21">
        <v>-0.183453237410072</v>
      </c>
      <c r="Y382" s="26" t="s">
        <v>83</v>
      </c>
      <c r="Z382" s="27" t="s">
        <v>49</v>
      </c>
      <c r="AA382" s="27">
        <v>800</v>
      </c>
      <c r="AB382" s="28">
        <v>3065</v>
      </c>
    </row>
    <row r="383" s="1" customFormat="1" spans="1:28">
      <c r="A383" s="11">
        <v>381</v>
      </c>
      <c r="B383" s="12">
        <v>11768</v>
      </c>
      <c r="C383" s="12" t="s">
        <v>470</v>
      </c>
      <c r="D383" s="11">
        <v>347</v>
      </c>
      <c r="E383" s="11" t="s">
        <v>321</v>
      </c>
      <c r="F383" s="11" t="s">
        <v>36</v>
      </c>
      <c r="G383" s="11">
        <v>0.6</v>
      </c>
      <c r="H383" s="13">
        <v>5.076615</v>
      </c>
      <c r="I383" s="13">
        <v>2.348192</v>
      </c>
      <c r="J383" s="13">
        <v>1.33010045</v>
      </c>
      <c r="K383" s="13">
        <v>0.672363009999816</v>
      </c>
      <c r="L383" s="11">
        <v>798</v>
      </c>
      <c r="M383" s="16">
        <v>438</v>
      </c>
      <c r="N383" s="13">
        <v>63.6167293233083</v>
      </c>
      <c r="O383" s="13">
        <v>53.6</v>
      </c>
      <c r="P383" s="16">
        <v>586</v>
      </c>
      <c r="Q383" s="16">
        <v>365</v>
      </c>
      <c r="R383" s="11">
        <v>30</v>
      </c>
      <c r="S383" s="11">
        <v>16</v>
      </c>
      <c r="T383" s="11">
        <v>-14</v>
      </c>
      <c r="U383" s="11">
        <v>12</v>
      </c>
      <c r="V383" s="11">
        <v>233</v>
      </c>
      <c r="W383" s="11">
        <v>0</v>
      </c>
      <c r="X383" s="21">
        <v>-0.377133105802048</v>
      </c>
      <c r="Y383" s="158" t="s">
        <v>551</v>
      </c>
      <c r="Z383" s="27" t="s">
        <v>41</v>
      </c>
      <c r="AA383" s="27">
        <v>750</v>
      </c>
      <c r="AB383" s="28">
        <v>2527</v>
      </c>
    </row>
    <row r="384" s="1" customFormat="1" spans="1:28">
      <c r="A384" s="11">
        <v>382</v>
      </c>
      <c r="B384" s="12">
        <v>11335</v>
      </c>
      <c r="C384" s="12" t="s">
        <v>552</v>
      </c>
      <c r="D384" s="11">
        <v>106865</v>
      </c>
      <c r="E384" s="11" t="s">
        <v>400</v>
      </c>
      <c r="F384" s="11" t="s">
        <v>30</v>
      </c>
      <c r="G384" s="11">
        <v>1.6</v>
      </c>
      <c r="H384" s="13">
        <v>2.460888</v>
      </c>
      <c r="I384" s="13">
        <v>1.69688</v>
      </c>
      <c r="J384" s="13">
        <v>0.52079285</v>
      </c>
      <c r="K384" s="13">
        <v>0.415249789999401</v>
      </c>
      <c r="L384" s="11">
        <v>495</v>
      </c>
      <c r="M384" s="16">
        <v>380</v>
      </c>
      <c r="N384" s="13">
        <v>49.7149090909091</v>
      </c>
      <c r="O384" s="13">
        <v>44.7</v>
      </c>
      <c r="P384" s="16">
        <v>458</v>
      </c>
      <c r="Q384" s="16">
        <v>356</v>
      </c>
      <c r="R384" s="11">
        <v>31</v>
      </c>
      <c r="S384" s="11">
        <v>25</v>
      </c>
      <c r="T384" s="11">
        <v>-6</v>
      </c>
      <c r="U384" s="11">
        <v>8</v>
      </c>
      <c r="V384" s="11">
        <v>110</v>
      </c>
      <c r="W384" s="11">
        <v>40</v>
      </c>
      <c r="X384" s="21">
        <v>-0.222707423580786</v>
      </c>
      <c r="Y384" s="26" t="s">
        <v>83</v>
      </c>
      <c r="Z384" s="27" t="s">
        <v>41</v>
      </c>
      <c r="AA384" s="27">
        <v>750</v>
      </c>
      <c r="AB384" s="28">
        <v>2020</v>
      </c>
    </row>
    <row r="385" s="1" customFormat="1" spans="1:28">
      <c r="A385" s="11">
        <v>368</v>
      </c>
      <c r="B385" s="12">
        <v>11769</v>
      </c>
      <c r="C385" s="12" t="s">
        <v>553</v>
      </c>
      <c r="D385" s="11">
        <v>744</v>
      </c>
      <c r="E385" s="11" t="s">
        <v>312</v>
      </c>
      <c r="F385" s="11" t="s">
        <v>30</v>
      </c>
      <c r="G385" s="11">
        <v>0.6</v>
      </c>
      <c r="H385" s="13">
        <v>4.074063</v>
      </c>
      <c r="I385" s="13">
        <v>2.409127</v>
      </c>
      <c r="J385" s="13">
        <v>0.81702444</v>
      </c>
      <c r="K385" s="13">
        <v>0.53404346000098</v>
      </c>
      <c r="L385" s="11">
        <v>542</v>
      </c>
      <c r="M385" s="16">
        <v>402</v>
      </c>
      <c r="N385" s="13">
        <v>75.1672140221402</v>
      </c>
      <c r="O385" s="13">
        <v>59.9</v>
      </c>
      <c r="P385" s="16">
        <v>470</v>
      </c>
      <c r="Q385" s="16">
        <v>401</v>
      </c>
      <c r="R385" s="11">
        <v>27</v>
      </c>
      <c r="S385" s="11">
        <v>20</v>
      </c>
      <c r="T385" s="11">
        <v>-7</v>
      </c>
      <c r="U385" s="11">
        <v>12</v>
      </c>
      <c r="V385" s="11">
        <v>81</v>
      </c>
      <c r="W385" s="11">
        <v>0</v>
      </c>
      <c r="X385" s="21">
        <v>-0.146808510638298</v>
      </c>
      <c r="Y385" s="26" t="s">
        <v>83</v>
      </c>
      <c r="Z385" s="27" t="s">
        <v>49</v>
      </c>
      <c r="AA385" s="27">
        <v>800</v>
      </c>
      <c r="AB385" s="28">
        <v>3747</v>
      </c>
    </row>
    <row r="386" s="1" customFormat="1" spans="1:28">
      <c r="A386" s="11">
        <v>203</v>
      </c>
      <c r="B386" s="12">
        <v>12508</v>
      </c>
      <c r="C386" s="12" t="s">
        <v>554</v>
      </c>
      <c r="D386" s="11">
        <v>103198</v>
      </c>
      <c r="E386" s="11" t="s">
        <v>141</v>
      </c>
      <c r="F386" s="11" t="s">
        <v>36</v>
      </c>
      <c r="G386" s="11">
        <v>0.6</v>
      </c>
      <c r="H386" s="13">
        <v>4.207705</v>
      </c>
      <c r="I386" s="13">
        <v>3.204332</v>
      </c>
      <c r="J386" s="13">
        <v>0.94725055</v>
      </c>
      <c r="K386" s="13">
        <v>0.726541570000392</v>
      </c>
      <c r="L386" s="11">
        <v>788</v>
      </c>
      <c r="M386" s="16">
        <v>687</v>
      </c>
      <c r="N386" s="13">
        <v>53.3972715736041</v>
      </c>
      <c r="O386" s="13">
        <v>46.6</v>
      </c>
      <c r="P386" s="16">
        <v>644</v>
      </c>
      <c r="Q386" s="16">
        <v>570</v>
      </c>
      <c r="R386" s="11">
        <v>28</v>
      </c>
      <c r="S386" s="11">
        <v>21</v>
      </c>
      <c r="T386" s="11">
        <v>-7</v>
      </c>
      <c r="U386" s="11">
        <v>12</v>
      </c>
      <c r="V386" s="11">
        <v>86</v>
      </c>
      <c r="W386" s="11">
        <v>0</v>
      </c>
      <c r="X386" s="21">
        <v>-0.114906832298137</v>
      </c>
      <c r="Y386" s="26" t="s">
        <v>83</v>
      </c>
      <c r="Z386" s="27" t="s">
        <v>31</v>
      </c>
      <c r="AA386" s="27">
        <v>850</v>
      </c>
      <c r="AB386" s="28">
        <v>4157</v>
      </c>
    </row>
    <row r="387" s="1" customFormat="1" spans="1:28">
      <c r="A387" s="11">
        <v>126</v>
      </c>
      <c r="B387" s="12">
        <v>4044</v>
      </c>
      <c r="C387" s="12" t="s">
        <v>555</v>
      </c>
      <c r="D387" s="11">
        <v>582</v>
      </c>
      <c r="E387" s="11" t="s">
        <v>287</v>
      </c>
      <c r="F387" s="11" t="s">
        <v>36</v>
      </c>
      <c r="G387" s="11">
        <v>10.3</v>
      </c>
      <c r="H387" s="13">
        <v>15.736651</v>
      </c>
      <c r="I387" s="13">
        <v>13.218891</v>
      </c>
      <c r="J387" s="13">
        <v>2.84891212</v>
      </c>
      <c r="K387" s="13">
        <v>1.65976173000056</v>
      </c>
      <c r="L387" s="11">
        <v>1015</v>
      </c>
      <c r="M387" s="16">
        <v>809</v>
      </c>
      <c r="N387" s="13">
        <v>155.040896551724</v>
      </c>
      <c r="O387" s="13">
        <v>163.4</v>
      </c>
      <c r="P387" s="16">
        <v>744</v>
      </c>
      <c r="Q387" s="16">
        <v>648</v>
      </c>
      <c r="R387" s="11">
        <v>31</v>
      </c>
      <c r="S387" s="11">
        <v>30</v>
      </c>
      <c r="T387" s="11">
        <v>-1</v>
      </c>
      <c r="U387" s="11">
        <v>6</v>
      </c>
      <c r="V387" s="11">
        <v>102</v>
      </c>
      <c r="W387" s="11">
        <v>48</v>
      </c>
      <c r="X387" s="21">
        <v>-0.129032258064516</v>
      </c>
      <c r="Y387" s="26" t="s">
        <v>83</v>
      </c>
      <c r="Z387" s="27" t="s">
        <v>27</v>
      </c>
      <c r="AA387" s="27">
        <v>950</v>
      </c>
      <c r="AB387" s="28">
        <v>6386</v>
      </c>
    </row>
    <row r="388" s="1" customFormat="1" spans="1:28">
      <c r="A388" s="11">
        <v>269</v>
      </c>
      <c r="B388" s="12">
        <v>12052</v>
      </c>
      <c r="C388" s="12" t="s">
        <v>556</v>
      </c>
      <c r="D388" s="11">
        <v>359</v>
      </c>
      <c r="E388" s="11" t="s">
        <v>165</v>
      </c>
      <c r="F388" s="11" t="s">
        <v>36</v>
      </c>
      <c r="G388" s="11">
        <v>0.6</v>
      </c>
      <c r="H388" s="13">
        <v>3.557234</v>
      </c>
      <c r="I388" s="13">
        <v>3.822183</v>
      </c>
      <c r="J388" s="13">
        <v>0.85861563</v>
      </c>
      <c r="K388" s="13">
        <v>1.06970609000158</v>
      </c>
      <c r="L388" s="11">
        <v>824</v>
      </c>
      <c r="M388" s="16">
        <v>677</v>
      </c>
      <c r="N388" s="13">
        <v>43.1703155339806</v>
      </c>
      <c r="O388" s="13">
        <v>56.5</v>
      </c>
      <c r="P388" s="16">
        <v>588</v>
      </c>
      <c r="Q388" s="16">
        <v>512</v>
      </c>
      <c r="R388" s="11">
        <v>29</v>
      </c>
      <c r="S388" s="11">
        <v>23</v>
      </c>
      <c r="T388" s="11">
        <v>-6</v>
      </c>
      <c r="U388" s="11">
        <v>12</v>
      </c>
      <c r="V388" s="11">
        <v>88</v>
      </c>
      <c r="W388" s="11">
        <v>0</v>
      </c>
      <c r="X388" s="21">
        <v>-0.129251700680272</v>
      </c>
      <c r="Y388" s="26" t="s">
        <v>83</v>
      </c>
      <c r="Z388" s="27" t="s">
        <v>49</v>
      </c>
      <c r="AA388" s="27">
        <v>800</v>
      </c>
      <c r="AB388" s="28">
        <v>3771</v>
      </c>
    </row>
    <row r="389" s="1" customFormat="1" spans="1:28">
      <c r="A389" s="11">
        <v>105</v>
      </c>
      <c r="B389" s="12">
        <v>11463</v>
      </c>
      <c r="C389" s="12" t="s">
        <v>557</v>
      </c>
      <c r="D389" s="11">
        <v>750</v>
      </c>
      <c r="E389" s="11" t="s">
        <v>115</v>
      </c>
      <c r="F389" s="11" t="s">
        <v>46</v>
      </c>
      <c r="G389" s="11">
        <v>1.8</v>
      </c>
      <c r="H389" s="13">
        <v>11.652605</v>
      </c>
      <c r="I389" s="13">
        <v>10.146841</v>
      </c>
      <c r="J389" s="13">
        <v>3.01448146</v>
      </c>
      <c r="K389" s="13">
        <v>2.50118221000114</v>
      </c>
      <c r="L389" s="11">
        <v>1177</v>
      </c>
      <c r="M389" s="16">
        <v>966</v>
      </c>
      <c r="N389" s="13">
        <v>99.0025913338997</v>
      </c>
      <c r="O389" s="13">
        <v>105</v>
      </c>
      <c r="P389" s="16">
        <v>775</v>
      </c>
      <c r="Q389" s="16">
        <v>672</v>
      </c>
      <c r="R389" s="11">
        <v>26</v>
      </c>
      <c r="S389" s="11">
        <v>23</v>
      </c>
      <c r="T389" s="11">
        <v>-3</v>
      </c>
      <c r="U389" s="11">
        <v>8</v>
      </c>
      <c r="V389" s="11">
        <v>111</v>
      </c>
      <c r="W389" s="11">
        <v>40</v>
      </c>
      <c r="X389" s="21">
        <v>-0.132903225806452</v>
      </c>
      <c r="Y389" s="26" t="s">
        <v>83</v>
      </c>
      <c r="Z389" s="27" t="s">
        <v>27</v>
      </c>
      <c r="AA389" s="27">
        <v>950</v>
      </c>
      <c r="AB389" s="28">
        <v>8592</v>
      </c>
    </row>
    <row r="390" s="1" customFormat="1" spans="1:28">
      <c r="A390" s="11">
        <v>388</v>
      </c>
      <c r="B390" s="12">
        <v>7050</v>
      </c>
      <c r="C390" s="12" t="s">
        <v>558</v>
      </c>
      <c r="D390" s="11">
        <v>545</v>
      </c>
      <c r="E390" s="11" t="s">
        <v>439</v>
      </c>
      <c r="F390" s="11" t="s">
        <v>46</v>
      </c>
      <c r="G390" s="11">
        <v>8.1</v>
      </c>
      <c r="H390" s="13">
        <v>0.931683</v>
      </c>
      <c r="I390" s="13">
        <v>2.508292</v>
      </c>
      <c r="J390" s="13">
        <v>0.29842284</v>
      </c>
      <c r="K390" s="13">
        <v>0.78299968999882</v>
      </c>
      <c r="L390" s="11">
        <v>177</v>
      </c>
      <c r="M390" s="16">
        <v>367</v>
      </c>
      <c r="N390" s="13">
        <v>52.6374576271186</v>
      </c>
      <c r="O390" s="13">
        <v>68.3</v>
      </c>
      <c r="P390" s="16">
        <v>203</v>
      </c>
      <c r="Q390" s="16">
        <v>346</v>
      </c>
      <c r="R390" s="11">
        <v>28</v>
      </c>
      <c r="S390" s="11">
        <v>23</v>
      </c>
      <c r="T390" s="11">
        <v>-5</v>
      </c>
      <c r="U390" s="11">
        <v>6</v>
      </c>
      <c r="V390" s="11">
        <v>-137</v>
      </c>
      <c r="W390" s="11">
        <v>0</v>
      </c>
      <c r="X390" s="21">
        <v>0.704433497536946</v>
      </c>
      <c r="Y390" s="26"/>
      <c r="Z390" s="27" t="s">
        <v>87</v>
      </c>
      <c r="AA390" s="27">
        <v>700</v>
      </c>
      <c r="AB390" s="28">
        <v>1555</v>
      </c>
    </row>
    <row r="391" s="1" customFormat="1" spans="1:28">
      <c r="A391" s="11">
        <v>389</v>
      </c>
      <c r="B391" s="12">
        <v>11876</v>
      </c>
      <c r="C391" s="12" t="s">
        <v>559</v>
      </c>
      <c r="D391" s="11">
        <v>511</v>
      </c>
      <c r="E391" s="11" t="s">
        <v>29</v>
      </c>
      <c r="F391" s="11" t="s">
        <v>30</v>
      </c>
      <c r="G391" s="11">
        <v>0.6</v>
      </c>
      <c r="H391" s="13">
        <v>3.977416</v>
      </c>
      <c r="I391" s="13">
        <v>2.111883</v>
      </c>
      <c r="J391" s="13">
        <v>0.99393213</v>
      </c>
      <c r="K391" s="13">
        <v>0.556406570000671</v>
      </c>
      <c r="L391" s="11">
        <v>781</v>
      </c>
      <c r="M391" s="16">
        <v>372</v>
      </c>
      <c r="N391" s="13">
        <v>50.9272215108835</v>
      </c>
      <c r="O391" s="13">
        <v>56.8</v>
      </c>
      <c r="P391" s="16">
        <v>583</v>
      </c>
      <c r="Q391" s="16">
        <v>345</v>
      </c>
      <c r="R391" s="11">
        <v>27</v>
      </c>
      <c r="S391" s="11">
        <v>15</v>
      </c>
      <c r="T391" s="11">
        <v>-12</v>
      </c>
      <c r="U391" s="11">
        <v>12</v>
      </c>
      <c r="V391" s="11">
        <v>250</v>
      </c>
      <c r="W391" s="11">
        <v>0</v>
      </c>
      <c r="X391" s="21">
        <v>-0.408233276157804</v>
      </c>
      <c r="Y391" s="158" t="s">
        <v>551</v>
      </c>
      <c r="Z391" s="27" t="s">
        <v>31</v>
      </c>
      <c r="AA391" s="27">
        <v>850</v>
      </c>
      <c r="AB391" s="28">
        <v>4103</v>
      </c>
    </row>
    <row r="392" s="1" customFormat="1" spans="1:28">
      <c r="A392" s="11">
        <v>179</v>
      </c>
      <c r="B392" s="12">
        <v>12216</v>
      </c>
      <c r="C392" s="12" t="s">
        <v>560</v>
      </c>
      <c r="D392" s="11">
        <v>571</v>
      </c>
      <c r="E392" s="11" t="s">
        <v>76</v>
      </c>
      <c r="F392" s="11" t="s">
        <v>46</v>
      </c>
      <c r="G392" s="11">
        <v>0.8</v>
      </c>
      <c r="H392" s="13">
        <v>6.663773</v>
      </c>
      <c r="I392" s="13">
        <v>5.902016</v>
      </c>
      <c r="J392" s="13">
        <v>1.71147444</v>
      </c>
      <c r="K392" s="13">
        <v>1.48323994000026</v>
      </c>
      <c r="L392" s="11">
        <v>920</v>
      </c>
      <c r="M392" s="16">
        <v>805</v>
      </c>
      <c r="N392" s="13">
        <v>72.4323152173913</v>
      </c>
      <c r="O392" s="13">
        <v>73.3</v>
      </c>
      <c r="P392" s="16">
        <v>629</v>
      </c>
      <c r="Q392" s="16">
        <v>599</v>
      </c>
      <c r="R392" s="11">
        <v>27</v>
      </c>
      <c r="S392" s="11">
        <v>23</v>
      </c>
      <c r="T392" s="11">
        <v>-4</v>
      </c>
      <c r="U392" s="11">
        <v>12</v>
      </c>
      <c r="V392" s="11">
        <v>42</v>
      </c>
      <c r="W392" s="11">
        <v>0</v>
      </c>
      <c r="X392" s="21">
        <v>-0.0476947535771065</v>
      </c>
      <c r="Y392" s="26" t="s">
        <v>83</v>
      </c>
      <c r="Z392" s="27" t="s">
        <v>37</v>
      </c>
      <c r="AA392" s="27">
        <v>900</v>
      </c>
      <c r="AB392" s="28">
        <v>5224</v>
      </c>
    </row>
    <row r="393" s="1" customFormat="1" spans="1:28">
      <c r="A393" s="11">
        <v>114</v>
      </c>
      <c r="B393" s="12">
        <v>11051</v>
      </c>
      <c r="C393" s="12" t="s">
        <v>38</v>
      </c>
      <c r="D393" s="11">
        <v>750</v>
      </c>
      <c r="E393" s="11" t="s">
        <v>115</v>
      </c>
      <c r="F393" s="11" t="s">
        <v>46</v>
      </c>
      <c r="G393" s="11">
        <v>2.7</v>
      </c>
      <c r="H393" s="13">
        <v>11.637493</v>
      </c>
      <c r="I393" s="13">
        <v>10.579885</v>
      </c>
      <c r="J393" s="13">
        <v>3.31037664</v>
      </c>
      <c r="K393" s="13">
        <v>2.88791493999515</v>
      </c>
      <c r="L393" s="11">
        <v>1193</v>
      </c>
      <c r="M393" s="16">
        <v>978</v>
      </c>
      <c r="N393" s="13">
        <v>97.5481391450126</v>
      </c>
      <c r="O393" s="13">
        <v>108.2</v>
      </c>
      <c r="P393" s="16">
        <v>757</v>
      </c>
      <c r="Q393" s="16">
        <v>658</v>
      </c>
      <c r="R393" s="11">
        <v>27</v>
      </c>
      <c r="S393" s="11">
        <v>22</v>
      </c>
      <c r="T393" s="11">
        <v>-5</v>
      </c>
      <c r="U393" s="11">
        <v>6</v>
      </c>
      <c r="V393" s="11">
        <v>105</v>
      </c>
      <c r="W393" s="11">
        <v>0</v>
      </c>
      <c r="X393" s="21">
        <v>-0.130779392338177</v>
      </c>
      <c r="Y393" s="26" t="s">
        <v>83</v>
      </c>
      <c r="Z393" s="27" t="s">
        <v>27</v>
      </c>
      <c r="AA393" s="27">
        <v>950</v>
      </c>
      <c r="AB393" s="28">
        <v>8592</v>
      </c>
    </row>
    <row r="394" s="1" customFormat="1" spans="1:28">
      <c r="A394" s="11">
        <v>392</v>
      </c>
      <c r="B394" s="12">
        <v>7369</v>
      </c>
      <c r="C394" s="12" t="s">
        <v>561</v>
      </c>
      <c r="D394" s="11">
        <v>105396</v>
      </c>
      <c r="E394" s="11" t="s">
        <v>197</v>
      </c>
      <c r="F394" s="11" t="s">
        <v>46</v>
      </c>
      <c r="G394" s="11">
        <v>2.6</v>
      </c>
      <c r="H394" s="13">
        <v>2.904428</v>
      </c>
      <c r="I394" s="13">
        <v>3.434988</v>
      </c>
      <c r="J394" s="13">
        <v>0.93949182</v>
      </c>
      <c r="K394" s="13">
        <v>1.08753194000031</v>
      </c>
      <c r="L394" s="11">
        <v>454</v>
      </c>
      <c r="M394" s="16">
        <v>512</v>
      </c>
      <c r="N394" s="13">
        <v>63.9741850220264</v>
      </c>
      <c r="O394" s="13">
        <v>67.1</v>
      </c>
      <c r="P394" s="16">
        <v>320</v>
      </c>
      <c r="Q394" s="16">
        <v>338</v>
      </c>
      <c r="R394" s="11">
        <v>27</v>
      </c>
      <c r="S394" s="11">
        <v>28</v>
      </c>
      <c r="T394" s="11">
        <v>1</v>
      </c>
      <c r="U394" s="11">
        <v>6</v>
      </c>
      <c r="V394" s="11">
        <v>-12</v>
      </c>
      <c r="W394" s="11">
        <v>0</v>
      </c>
      <c r="X394" s="21">
        <v>0.05625</v>
      </c>
      <c r="Y394" s="26"/>
      <c r="Z394" s="27" t="s">
        <v>87</v>
      </c>
      <c r="AA394" s="27">
        <v>700</v>
      </c>
      <c r="AB394" s="28">
        <v>1767</v>
      </c>
    </row>
    <row r="395" s="1" customFormat="1" spans="1:28">
      <c r="A395" s="11">
        <v>394</v>
      </c>
      <c r="B395" s="12">
        <v>12515</v>
      </c>
      <c r="C395" s="12" t="s">
        <v>562</v>
      </c>
      <c r="D395" s="11">
        <v>308</v>
      </c>
      <c r="E395" s="11" t="s">
        <v>506</v>
      </c>
      <c r="F395" s="11" t="s">
        <v>30</v>
      </c>
      <c r="G395" s="11">
        <v>0.6</v>
      </c>
      <c r="H395" s="13">
        <v>2.154571</v>
      </c>
      <c r="I395" s="13">
        <v>1.862284</v>
      </c>
      <c r="J395" s="13">
        <v>0.62484352</v>
      </c>
      <c r="K395" s="13">
        <v>0.53318465999969</v>
      </c>
      <c r="L395" s="11">
        <v>433</v>
      </c>
      <c r="M395" s="16">
        <v>357</v>
      </c>
      <c r="N395" s="13">
        <v>49.7591454965358</v>
      </c>
      <c r="O395" s="13">
        <v>52.2</v>
      </c>
      <c r="P395" s="16">
        <v>405</v>
      </c>
      <c r="Q395" s="16">
        <v>328</v>
      </c>
      <c r="R395" s="11">
        <v>28</v>
      </c>
      <c r="S395" s="11">
        <v>23</v>
      </c>
      <c r="T395" s="11">
        <v>-5</v>
      </c>
      <c r="U395" s="11">
        <v>12</v>
      </c>
      <c r="V395" s="11">
        <v>89</v>
      </c>
      <c r="W395" s="11">
        <v>36</v>
      </c>
      <c r="X395" s="21">
        <v>-0.190123456790123</v>
      </c>
      <c r="Y395" s="26" t="s">
        <v>83</v>
      </c>
      <c r="Z395" s="27" t="s">
        <v>41</v>
      </c>
      <c r="AA395" s="27">
        <v>750</v>
      </c>
      <c r="AB395" s="28">
        <v>2826</v>
      </c>
    </row>
    <row r="396" s="1" customFormat="1" spans="1:28">
      <c r="A396" s="11">
        <v>242</v>
      </c>
      <c r="B396" s="12">
        <v>12489</v>
      </c>
      <c r="C396" s="12" t="s">
        <v>563</v>
      </c>
      <c r="D396" s="11">
        <v>724</v>
      </c>
      <c r="E396" s="11" t="s">
        <v>45</v>
      </c>
      <c r="F396" s="11" t="s">
        <v>46</v>
      </c>
      <c r="G396" s="11">
        <v>0.6</v>
      </c>
      <c r="H396" s="13">
        <v>4.344898</v>
      </c>
      <c r="I396" s="13">
        <v>3.751558</v>
      </c>
      <c r="J396" s="13">
        <v>1.08320825</v>
      </c>
      <c r="K396" s="13">
        <v>0.997507960001228</v>
      </c>
      <c r="L396" s="11">
        <v>834</v>
      </c>
      <c r="M396" s="16">
        <v>733</v>
      </c>
      <c r="N396" s="13">
        <v>52.0970983213429</v>
      </c>
      <c r="O396" s="13">
        <v>51.2</v>
      </c>
      <c r="P396" s="16">
        <v>619</v>
      </c>
      <c r="Q396" s="16">
        <v>539</v>
      </c>
      <c r="R396" s="11">
        <v>27</v>
      </c>
      <c r="S396" s="11">
        <v>20</v>
      </c>
      <c r="T396" s="11">
        <v>-7</v>
      </c>
      <c r="U396" s="11">
        <v>12</v>
      </c>
      <c r="V396" s="11">
        <v>92</v>
      </c>
      <c r="W396" s="11">
        <v>0</v>
      </c>
      <c r="X396" s="21">
        <v>-0.12924071082391</v>
      </c>
      <c r="Y396" s="26" t="s">
        <v>83</v>
      </c>
      <c r="Z396" s="27" t="s">
        <v>31</v>
      </c>
      <c r="AA396" s="27">
        <v>850</v>
      </c>
      <c r="AB396" s="28">
        <v>4510</v>
      </c>
    </row>
    <row r="397" s="1" customFormat="1" spans="1:28">
      <c r="A397" s="11">
        <v>289</v>
      </c>
      <c r="B397" s="12">
        <v>11397</v>
      </c>
      <c r="C397" s="12" t="s">
        <v>564</v>
      </c>
      <c r="D397" s="11">
        <v>723</v>
      </c>
      <c r="E397" s="11" t="s">
        <v>184</v>
      </c>
      <c r="F397" s="11" t="s">
        <v>30</v>
      </c>
      <c r="G397" s="11">
        <v>1.9</v>
      </c>
      <c r="H397" s="13">
        <v>3.748723</v>
      </c>
      <c r="I397" s="13">
        <v>2.826939</v>
      </c>
      <c r="J397" s="13">
        <v>1.06153733</v>
      </c>
      <c r="K397" s="13">
        <v>0.700342020000249</v>
      </c>
      <c r="L397" s="11">
        <v>828</v>
      </c>
      <c r="M397" s="16">
        <v>545</v>
      </c>
      <c r="N397" s="13">
        <v>45.2744323671498</v>
      </c>
      <c r="O397" s="13">
        <v>51.9</v>
      </c>
      <c r="P397" s="16">
        <v>604</v>
      </c>
      <c r="Q397" s="16">
        <v>496</v>
      </c>
      <c r="R397" s="11">
        <v>30</v>
      </c>
      <c r="S397" s="11">
        <v>19</v>
      </c>
      <c r="T397" s="11">
        <v>-11</v>
      </c>
      <c r="U397" s="11">
        <v>8</v>
      </c>
      <c r="V397" s="11">
        <v>116</v>
      </c>
      <c r="W397" s="11">
        <v>0</v>
      </c>
      <c r="X397" s="21">
        <v>-0.178807947019868</v>
      </c>
      <c r="Y397" s="26" t="s">
        <v>565</v>
      </c>
      <c r="Z397" s="27" t="s">
        <v>41</v>
      </c>
      <c r="AA397" s="27">
        <v>750</v>
      </c>
      <c r="AB397" s="28">
        <v>2572</v>
      </c>
    </row>
    <row r="398" s="1" customFormat="1" spans="1:28">
      <c r="A398" s="11">
        <v>346</v>
      </c>
      <c r="B398" s="12">
        <v>12503</v>
      </c>
      <c r="C398" s="12" t="s">
        <v>566</v>
      </c>
      <c r="D398" s="11">
        <v>337</v>
      </c>
      <c r="E398" s="11" t="s">
        <v>137</v>
      </c>
      <c r="F398" s="11" t="s">
        <v>30</v>
      </c>
      <c r="G398" s="11">
        <v>0.6</v>
      </c>
      <c r="H398" s="13">
        <v>4.598491</v>
      </c>
      <c r="I398" s="13">
        <v>5.325261</v>
      </c>
      <c r="J398" s="13">
        <v>1.20842576</v>
      </c>
      <c r="K398" s="13">
        <v>1.05187456000245</v>
      </c>
      <c r="L398" s="11">
        <v>598</v>
      </c>
      <c r="M398" s="16">
        <v>502</v>
      </c>
      <c r="N398" s="13">
        <v>76.8978428093645</v>
      </c>
      <c r="O398" s="13">
        <v>106.1</v>
      </c>
      <c r="P398" s="16">
        <v>512</v>
      </c>
      <c r="Q398" s="16">
        <v>429</v>
      </c>
      <c r="R398" s="11">
        <v>28</v>
      </c>
      <c r="S398" s="11">
        <v>24</v>
      </c>
      <c r="T398" s="11">
        <v>-4</v>
      </c>
      <c r="U398" s="11">
        <v>12</v>
      </c>
      <c r="V398" s="11">
        <v>95</v>
      </c>
      <c r="W398" s="11">
        <v>36</v>
      </c>
      <c r="X398" s="21">
        <v>-0.162109375</v>
      </c>
      <c r="Y398" s="26" t="s">
        <v>83</v>
      </c>
      <c r="Z398" s="27" t="s">
        <v>27</v>
      </c>
      <c r="AA398" s="27">
        <v>950</v>
      </c>
      <c r="AB398" s="28">
        <v>8610</v>
      </c>
    </row>
    <row r="399" s="1" customFormat="1" spans="1:28">
      <c r="A399" s="11">
        <v>397</v>
      </c>
      <c r="B399" s="12">
        <v>12203</v>
      </c>
      <c r="C399" s="12" t="s">
        <v>567</v>
      </c>
      <c r="D399" s="11">
        <v>106865</v>
      </c>
      <c r="E399" s="11" t="s">
        <v>400</v>
      </c>
      <c r="F399" s="11" t="s">
        <v>30</v>
      </c>
      <c r="G399" s="11">
        <v>0.8</v>
      </c>
      <c r="H399" s="13">
        <v>2.112536</v>
      </c>
      <c r="I399" s="13">
        <v>1.904375</v>
      </c>
      <c r="J399" s="13">
        <v>0.51662103</v>
      </c>
      <c r="K399" s="13">
        <v>0.471749990000747</v>
      </c>
      <c r="L399" s="11">
        <v>441</v>
      </c>
      <c r="M399" s="16">
        <v>354</v>
      </c>
      <c r="N399" s="13">
        <v>47.9033106575964</v>
      </c>
      <c r="O399" s="13">
        <v>53.8</v>
      </c>
      <c r="P399" s="16">
        <v>420</v>
      </c>
      <c r="Q399" s="16">
        <v>327</v>
      </c>
      <c r="R399" s="11">
        <v>31</v>
      </c>
      <c r="S399" s="11">
        <v>24</v>
      </c>
      <c r="T399" s="11">
        <v>-7</v>
      </c>
      <c r="U399" s="11">
        <v>12</v>
      </c>
      <c r="V399" s="11">
        <v>105</v>
      </c>
      <c r="W399" s="11">
        <v>30</v>
      </c>
      <c r="X399" s="21">
        <v>-0.221428571428571</v>
      </c>
      <c r="Y399" s="26" t="s">
        <v>83</v>
      </c>
      <c r="Z399" s="27" t="s">
        <v>41</v>
      </c>
      <c r="AA399" s="27">
        <v>750</v>
      </c>
      <c r="AB399" s="28">
        <v>2020</v>
      </c>
    </row>
    <row r="400" s="1" customFormat="1" spans="1:28">
      <c r="A400" s="11">
        <v>144</v>
      </c>
      <c r="B400" s="12">
        <v>6814</v>
      </c>
      <c r="C400" s="12" t="s">
        <v>568</v>
      </c>
      <c r="D400" s="11">
        <v>357</v>
      </c>
      <c r="E400" s="11" t="s">
        <v>212</v>
      </c>
      <c r="F400" s="11" t="s">
        <v>36</v>
      </c>
      <c r="G400" s="11">
        <v>8.2</v>
      </c>
      <c r="H400" s="13">
        <v>9.296306</v>
      </c>
      <c r="I400" s="13">
        <v>7.371332</v>
      </c>
      <c r="J400" s="13">
        <v>2.12277369</v>
      </c>
      <c r="K400" s="13">
        <v>2.04779980999735</v>
      </c>
      <c r="L400" s="11">
        <v>885</v>
      </c>
      <c r="M400" s="16">
        <v>733</v>
      </c>
      <c r="N400" s="13">
        <v>105.043005649718</v>
      </c>
      <c r="O400" s="13">
        <v>100.6</v>
      </c>
      <c r="P400" s="16">
        <v>732</v>
      </c>
      <c r="Q400" s="16">
        <v>633</v>
      </c>
      <c r="R400" s="11">
        <v>31</v>
      </c>
      <c r="S400" s="11">
        <v>24</v>
      </c>
      <c r="T400" s="11">
        <v>-7</v>
      </c>
      <c r="U400" s="11">
        <v>6</v>
      </c>
      <c r="V400" s="11">
        <v>105</v>
      </c>
      <c r="W400" s="11">
        <v>0</v>
      </c>
      <c r="X400" s="21">
        <v>-0.135245901639344</v>
      </c>
      <c r="Y400" s="26" t="s">
        <v>83</v>
      </c>
      <c r="Z400" s="27" t="s">
        <v>41</v>
      </c>
      <c r="AA400" s="27">
        <v>750</v>
      </c>
      <c r="AB400" s="28">
        <v>2686</v>
      </c>
    </row>
    <row r="401" s="1" customFormat="1" spans="1:28">
      <c r="A401" s="11">
        <v>399</v>
      </c>
      <c r="B401" s="12">
        <v>12467</v>
      </c>
      <c r="C401" s="12" t="s">
        <v>569</v>
      </c>
      <c r="D401" s="11">
        <v>747</v>
      </c>
      <c r="E401" s="11" t="s">
        <v>265</v>
      </c>
      <c r="F401" s="11" t="s">
        <v>30</v>
      </c>
      <c r="G401" s="11">
        <v>0.6</v>
      </c>
      <c r="H401" s="13">
        <v>2.38699</v>
      </c>
      <c r="I401" s="13">
        <v>3.053963</v>
      </c>
      <c r="J401" s="13">
        <v>0.4143103</v>
      </c>
      <c r="K401" s="13">
        <v>0.716240390001248</v>
      </c>
      <c r="L401" s="11">
        <v>278</v>
      </c>
      <c r="M401" s="16">
        <v>351</v>
      </c>
      <c r="N401" s="13">
        <v>85.8629496402878</v>
      </c>
      <c r="O401" s="13">
        <v>87</v>
      </c>
      <c r="P401" s="16">
        <v>278</v>
      </c>
      <c r="Q401" s="16">
        <v>322</v>
      </c>
      <c r="R401" s="11">
        <v>26</v>
      </c>
      <c r="S401" s="11">
        <v>24</v>
      </c>
      <c r="T401" s="11">
        <v>-2</v>
      </c>
      <c r="U401" s="11">
        <v>12</v>
      </c>
      <c r="V401" s="11">
        <v>-32</v>
      </c>
      <c r="W401" s="11">
        <v>0</v>
      </c>
      <c r="X401" s="21">
        <v>0.158273381294964</v>
      </c>
      <c r="Y401" s="26"/>
      <c r="Z401" s="27" t="s">
        <v>41</v>
      </c>
      <c r="AA401" s="27">
        <v>750</v>
      </c>
      <c r="AB401" s="28">
        <v>2538</v>
      </c>
    </row>
    <row r="402" s="1" customFormat="1" spans="1:28">
      <c r="A402" s="11">
        <v>405</v>
      </c>
      <c r="B402" s="12">
        <v>11830</v>
      </c>
      <c r="C402" s="12" t="s">
        <v>570</v>
      </c>
      <c r="D402" s="11">
        <v>56</v>
      </c>
      <c r="E402" s="11" t="s">
        <v>437</v>
      </c>
      <c r="F402" s="11" t="s">
        <v>82</v>
      </c>
      <c r="G402" s="11">
        <v>1.5</v>
      </c>
      <c r="H402" s="13">
        <v>2.988287</v>
      </c>
      <c r="I402" s="13">
        <v>1.885339</v>
      </c>
      <c r="J402" s="13">
        <v>0.82656403</v>
      </c>
      <c r="K402" s="13">
        <v>0.590550290000702</v>
      </c>
      <c r="L402" s="11">
        <v>460</v>
      </c>
      <c r="M402" s="16">
        <v>314</v>
      </c>
      <c r="N402" s="13">
        <v>64.9627608695652</v>
      </c>
      <c r="O402" s="13">
        <v>60</v>
      </c>
      <c r="P402" s="16">
        <v>403</v>
      </c>
      <c r="Q402" s="16">
        <v>292</v>
      </c>
      <c r="R402" s="11">
        <v>28</v>
      </c>
      <c r="S402" s="11">
        <v>19</v>
      </c>
      <c r="T402" s="11">
        <v>-9</v>
      </c>
      <c r="U402" s="11">
        <v>8</v>
      </c>
      <c r="V402" s="11">
        <v>119</v>
      </c>
      <c r="W402" s="11">
        <v>0</v>
      </c>
      <c r="X402" s="21">
        <v>-0.275434243176179</v>
      </c>
      <c r="Y402" s="26" t="s">
        <v>83</v>
      </c>
      <c r="Z402" s="27" t="s">
        <v>87</v>
      </c>
      <c r="AA402" s="27">
        <v>700</v>
      </c>
      <c r="AB402" s="28">
        <v>1769</v>
      </c>
    </row>
    <row r="403" s="1" customFormat="1" spans="1:28">
      <c r="A403" s="11">
        <v>401</v>
      </c>
      <c r="B403" s="12">
        <v>997487</v>
      </c>
      <c r="C403" s="12" t="s">
        <v>571</v>
      </c>
      <c r="D403" s="11">
        <v>351</v>
      </c>
      <c r="E403" s="11" t="s">
        <v>145</v>
      </c>
      <c r="F403" s="11" t="s">
        <v>40</v>
      </c>
      <c r="G403" s="11">
        <v>3</v>
      </c>
      <c r="H403" s="13">
        <v>1.753484</v>
      </c>
      <c r="I403" s="13">
        <v>2.227819</v>
      </c>
      <c r="J403" s="13">
        <v>0.23435066</v>
      </c>
      <c r="K403" s="13">
        <v>0.225966579999169</v>
      </c>
      <c r="L403" s="11">
        <v>220</v>
      </c>
      <c r="M403" s="16">
        <v>301</v>
      </c>
      <c r="N403" s="13">
        <v>79.7038181818182</v>
      </c>
      <c r="O403" s="13">
        <v>74</v>
      </c>
      <c r="P403" s="16">
        <v>239</v>
      </c>
      <c r="Q403" s="16">
        <v>309</v>
      </c>
      <c r="R403" s="11">
        <v>19</v>
      </c>
      <c r="S403" s="11">
        <v>22</v>
      </c>
      <c r="T403" s="11">
        <v>3</v>
      </c>
      <c r="U403" s="11">
        <v>6</v>
      </c>
      <c r="V403" s="11">
        <v>-64</v>
      </c>
      <c r="W403" s="11">
        <v>0</v>
      </c>
      <c r="X403" s="21">
        <v>0.292887029288703</v>
      </c>
      <c r="Y403" s="26"/>
      <c r="Z403" s="27" t="s">
        <v>87</v>
      </c>
      <c r="AA403" s="27">
        <v>700</v>
      </c>
      <c r="AB403" s="28">
        <v>1995</v>
      </c>
    </row>
    <row r="404" s="1" customFormat="1" spans="1:28">
      <c r="A404" s="11">
        <v>402</v>
      </c>
      <c r="B404" s="12">
        <v>12481</v>
      </c>
      <c r="C404" s="12" t="s">
        <v>572</v>
      </c>
      <c r="D404" s="11">
        <v>105396</v>
      </c>
      <c r="E404" s="11" t="s">
        <v>197</v>
      </c>
      <c r="F404" s="11" t="s">
        <v>46</v>
      </c>
      <c r="G404" s="11">
        <v>0.6</v>
      </c>
      <c r="H404" s="13">
        <v>2.268171</v>
      </c>
      <c r="I404" s="13">
        <v>2.27168</v>
      </c>
      <c r="J404" s="13">
        <v>0.72564517</v>
      </c>
      <c r="K404" s="13">
        <v>0.73925563000091</v>
      </c>
      <c r="L404" s="11">
        <v>411</v>
      </c>
      <c r="M404" s="16">
        <v>435</v>
      </c>
      <c r="N404" s="13">
        <v>55.1866423357664</v>
      </c>
      <c r="O404" s="13">
        <v>52.2</v>
      </c>
      <c r="P404" s="16">
        <v>277</v>
      </c>
      <c r="Q404" s="16">
        <v>296</v>
      </c>
      <c r="R404" s="11">
        <v>28</v>
      </c>
      <c r="S404" s="11">
        <v>18</v>
      </c>
      <c r="T404" s="11">
        <v>-10</v>
      </c>
      <c r="U404" s="11">
        <v>12</v>
      </c>
      <c r="V404" s="11">
        <v>-7</v>
      </c>
      <c r="W404" s="11">
        <v>0</v>
      </c>
      <c r="X404" s="21">
        <v>0.0685920577617329</v>
      </c>
      <c r="Y404" s="26"/>
      <c r="Z404" s="27" t="s">
        <v>87</v>
      </c>
      <c r="AA404" s="27">
        <v>700</v>
      </c>
      <c r="AB404" s="28">
        <v>1767</v>
      </c>
    </row>
    <row r="405" s="1" customFormat="1" spans="1:28">
      <c r="A405" s="11">
        <v>300</v>
      </c>
      <c r="B405" s="12">
        <v>12440</v>
      </c>
      <c r="C405" s="12" t="s">
        <v>573</v>
      </c>
      <c r="D405" s="11">
        <v>399</v>
      </c>
      <c r="E405" s="11" t="s">
        <v>277</v>
      </c>
      <c r="F405" s="11" t="s">
        <v>46</v>
      </c>
      <c r="G405" s="11">
        <v>0.6</v>
      </c>
      <c r="H405" s="13">
        <v>3.536533</v>
      </c>
      <c r="I405" s="13">
        <v>5.470389</v>
      </c>
      <c r="J405" s="13">
        <v>0.96244167</v>
      </c>
      <c r="K405" s="13">
        <v>1.16364398000263</v>
      </c>
      <c r="L405" s="11">
        <v>595</v>
      </c>
      <c r="M405" s="16">
        <v>509</v>
      </c>
      <c r="N405" s="13">
        <v>59.4375294117647</v>
      </c>
      <c r="O405" s="13">
        <v>107.5</v>
      </c>
      <c r="P405" s="16">
        <v>516</v>
      </c>
      <c r="Q405" s="16">
        <v>484</v>
      </c>
      <c r="R405" s="11">
        <v>28</v>
      </c>
      <c r="S405" s="11">
        <v>24</v>
      </c>
      <c r="T405" s="11">
        <v>-4</v>
      </c>
      <c r="U405" s="11">
        <v>12</v>
      </c>
      <c r="V405" s="11">
        <v>44</v>
      </c>
      <c r="W405" s="11">
        <v>0</v>
      </c>
      <c r="X405" s="21">
        <v>-0.062015503875969</v>
      </c>
      <c r="Y405" s="26" t="s">
        <v>83</v>
      </c>
      <c r="Z405" s="27" t="s">
        <v>41</v>
      </c>
      <c r="AA405" s="27">
        <v>750</v>
      </c>
      <c r="AB405" s="28">
        <v>2816</v>
      </c>
    </row>
    <row r="406" s="1" customFormat="1" spans="1:28">
      <c r="A406" s="11">
        <v>205</v>
      </c>
      <c r="B406" s="12">
        <v>10886</v>
      </c>
      <c r="C406" s="12" t="s">
        <v>574</v>
      </c>
      <c r="D406" s="11">
        <v>307</v>
      </c>
      <c r="E406" s="11" t="s">
        <v>25</v>
      </c>
      <c r="F406" s="11" t="s">
        <v>26</v>
      </c>
      <c r="G406" s="11">
        <v>3.1</v>
      </c>
      <c r="H406" s="13">
        <v>8.947222</v>
      </c>
      <c r="I406" s="13">
        <v>8.997081</v>
      </c>
      <c r="J406" s="13">
        <v>1.77484902</v>
      </c>
      <c r="K406" s="13">
        <v>1.9393634700013</v>
      </c>
      <c r="L406" s="11">
        <v>805</v>
      </c>
      <c r="M406" s="16">
        <v>613</v>
      </c>
      <c r="N406" s="13">
        <v>111.145614906832</v>
      </c>
      <c r="O406" s="13">
        <v>146.8</v>
      </c>
      <c r="P406" s="16">
        <v>670</v>
      </c>
      <c r="Q406" s="16">
        <v>570</v>
      </c>
      <c r="R406" s="11">
        <v>31</v>
      </c>
      <c r="S406" s="11">
        <v>23</v>
      </c>
      <c r="T406" s="11">
        <v>-8</v>
      </c>
      <c r="U406" s="11">
        <v>6</v>
      </c>
      <c r="V406" s="11">
        <v>106</v>
      </c>
      <c r="W406" s="11">
        <v>0</v>
      </c>
      <c r="X406" s="21">
        <v>-0.149253731343284</v>
      </c>
      <c r="Y406" s="26" t="s">
        <v>83</v>
      </c>
      <c r="Z406" s="27" t="s">
        <v>27</v>
      </c>
      <c r="AA406" s="27">
        <v>950</v>
      </c>
      <c r="AB406" s="28">
        <v>12809</v>
      </c>
    </row>
    <row r="407" s="1" customFormat="1" spans="1:28">
      <c r="A407" s="11">
        <v>252</v>
      </c>
      <c r="B407" s="12">
        <v>11686</v>
      </c>
      <c r="C407" s="12" t="s">
        <v>575</v>
      </c>
      <c r="D407" s="11">
        <v>102565</v>
      </c>
      <c r="E407" s="11" t="s">
        <v>238</v>
      </c>
      <c r="F407" s="11" t="s">
        <v>36</v>
      </c>
      <c r="G407" s="11">
        <v>1.6</v>
      </c>
      <c r="H407" s="13">
        <v>5.283812</v>
      </c>
      <c r="I407" s="13">
        <v>3.831866</v>
      </c>
      <c r="J407" s="13">
        <v>1.41427638</v>
      </c>
      <c r="K407" s="13">
        <v>1.13960841999902</v>
      </c>
      <c r="L407" s="11">
        <v>906</v>
      </c>
      <c r="M407" s="16">
        <v>653</v>
      </c>
      <c r="N407" s="13">
        <v>58.3202207505519</v>
      </c>
      <c r="O407" s="13">
        <v>58.7</v>
      </c>
      <c r="P407" s="16">
        <v>664</v>
      </c>
      <c r="Q407" s="16">
        <v>533</v>
      </c>
      <c r="R407" s="11">
        <v>30</v>
      </c>
      <c r="S407" s="11">
        <v>21</v>
      </c>
      <c r="T407" s="11">
        <v>-9</v>
      </c>
      <c r="U407" s="11">
        <v>8</v>
      </c>
      <c r="V407" s="11">
        <v>139</v>
      </c>
      <c r="W407" s="11">
        <v>0</v>
      </c>
      <c r="X407" s="21">
        <v>-0.197289156626506</v>
      </c>
      <c r="Y407" s="26" t="s">
        <v>83</v>
      </c>
      <c r="Z407" s="27" t="s">
        <v>49</v>
      </c>
      <c r="AA407" s="27">
        <v>800</v>
      </c>
      <c r="AB407" s="28">
        <v>3430</v>
      </c>
    </row>
    <row r="408" s="1" customFormat="1" spans="1:28">
      <c r="A408" s="11">
        <v>333</v>
      </c>
      <c r="B408" s="12">
        <v>10177</v>
      </c>
      <c r="C408" s="12" t="s">
        <v>576</v>
      </c>
      <c r="D408" s="11">
        <v>726</v>
      </c>
      <c r="E408" s="11" t="s">
        <v>431</v>
      </c>
      <c r="F408" s="11" t="s">
        <v>36</v>
      </c>
      <c r="G408" s="11">
        <v>4.4</v>
      </c>
      <c r="H408" s="13">
        <v>5.066114</v>
      </c>
      <c r="I408" s="13">
        <v>4.227044</v>
      </c>
      <c r="J408" s="13">
        <v>1.2928294</v>
      </c>
      <c r="K408" s="13">
        <v>0.855042730000168</v>
      </c>
      <c r="L408" s="11">
        <v>607</v>
      </c>
      <c r="M408" s="16">
        <v>469</v>
      </c>
      <c r="N408" s="13">
        <v>83.4615156507413</v>
      </c>
      <c r="O408" s="13">
        <v>90.1</v>
      </c>
      <c r="P408" s="16">
        <v>561</v>
      </c>
      <c r="Q408" s="16">
        <v>447</v>
      </c>
      <c r="R408" s="11">
        <v>28</v>
      </c>
      <c r="S408" s="11">
        <v>25</v>
      </c>
      <c r="T408" s="11">
        <v>-3</v>
      </c>
      <c r="U408" s="11">
        <v>6</v>
      </c>
      <c r="V408" s="11">
        <v>120</v>
      </c>
      <c r="W408" s="11">
        <v>36</v>
      </c>
      <c r="X408" s="21">
        <v>-0.203208556149733</v>
      </c>
      <c r="Y408" s="26" t="s">
        <v>83</v>
      </c>
      <c r="Z408" s="27" t="s">
        <v>41</v>
      </c>
      <c r="AA408" s="27">
        <v>750</v>
      </c>
      <c r="AB408" s="28">
        <v>2696</v>
      </c>
    </row>
    <row r="409" s="1" customFormat="1" spans="1:28">
      <c r="A409" s="11">
        <v>407</v>
      </c>
      <c r="B409" s="12">
        <v>11107</v>
      </c>
      <c r="C409" s="12" t="s">
        <v>577</v>
      </c>
      <c r="D409" s="11">
        <v>742</v>
      </c>
      <c r="E409" s="11" t="s">
        <v>86</v>
      </c>
      <c r="F409" s="11" t="s">
        <v>30</v>
      </c>
      <c r="G409" s="11">
        <v>1.6</v>
      </c>
      <c r="H409" s="13">
        <v>3.58151</v>
      </c>
      <c r="I409" s="13">
        <v>6.535066</v>
      </c>
      <c r="J409" s="13">
        <v>0.35902744</v>
      </c>
      <c r="K409" s="13">
        <v>1.22555178999896</v>
      </c>
      <c r="L409" s="11">
        <v>199</v>
      </c>
      <c r="M409" s="16">
        <v>353</v>
      </c>
      <c r="N409" s="13">
        <v>179.975376884422</v>
      </c>
      <c r="O409" s="13">
        <v>185.1</v>
      </c>
      <c r="P409" s="16">
        <v>187</v>
      </c>
      <c r="Q409" s="16">
        <v>281</v>
      </c>
      <c r="R409" s="11">
        <v>15</v>
      </c>
      <c r="S409" s="11">
        <v>18</v>
      </c>
      <c r="T409" s="11">
        <v>3</v>
      </c>
      <c r="U409" s="11">
        <v>8</v>
      </c>
      <c r="V409" s="11">
        <v>-86</v>
      </c>
      <c r="W409" s="11">
        <v>0</v>
      </c>
      <c r="X409" s="21">
        <v>0.502673796791444</v>
      </c>
      <c r="Y409" s="26" t="s">
        <v>578</v>
      </c>
      <c r="Z409" s="27" t="s">
        <v>87</v>
      </c>
      <c r="AA409" s="27">
        <v>700</v>
      </c>
      <c r="AB409" s="28">
        <v>1827</v>
      </c>
    </row>
    <row r="410" s="1" customFormat="1" spans="1:28">
      <c r="A410" s="11">
        <v>408</v>
      </c>
      <c r="B410" s="12">
        <v>12745</v>
      </c>
      <c r="C410" s="12" t="s">
        <v>579</v>
      </c>
      <c r="D410" s="11">
        <v>110378</v>
      </c>
      <c r="E410" s="11" t="s">
        <v>580</v>
      </c>
      <c r="F410" s="11" t="s">
        <v>82</v>
      </c>
      <c r="G410" s="11">
        <v>0.2</v>
      </c>
      <c r="H410" s="13">
        <v>0.34552</v>
      </c>
      <c r="I410" s="13">
        <v>1.429659</v>
      </c>
      <c r="J410" s="13">
        <v>0.0858275</v>
      </c>
      <c r="K410" s="13">
        <v>0.344569109999365</v>
      </c>
      <c r="L410" s="11">
        <v>44</v>
      </c>
      <c r="M410" s="16">
        <v>221</v>
      </c>
      <c r="N410" s="13">
        <v>78.5272727272727</v>
      </c>
      <c r="O410" s="13">
        <v>64.7</v>
      </c>
      <c r="P410" s="16">
        <v>55</v>
      </c>
      <c r="Q410" s="16">
        <v>272</v>
      </c>
      <c r="R410" s="11">
        <v>12</v>
      </c>
      <c r="S410" s="11">
        <v>26</v>
      </c>
      <c r="T410" s="11">
        <v>14</v>
      </c>
      <c r="U410" s="11">
        <v>0</v>
      </c>
      <c r="V410" s="11">
        <v>-217</v>
      </c>
      <c r="W410" s="11">
        <v>0</v>
      </c>
      <c r="X410" s="21">
        <v>3.94545454545455</v>
      </c>
      <c r="Y410" s="26" t="s">
        <v>581</v>
      </c>
      <c r="Z410" s="27" t="s">
        <v>87</v>
      </c>
      <c r="AA410" s="27">
        <v>700</v>
      </c>
      <c r="AB410" s="28">
        <v>706</v>
      </c>
    </row>
    <row r="411" s="1" customFormat="1" spans="1:28">
      <c r="A411" s="11">
        <v>409</v>
      </c>
      <c r="B411" s="12">
        <v>4569</v>
      </c>
      <c r="C411" s="12" t="s">
        <v>365</v>
      </c>
      <c r="D411" s="11">
        <v>102565</v>
      </c>
      <c r="E411" s="11" t="s">
        <v>238</v>
      </c>
      <c r="F411" s="11" t="s">
        <v>36</v>
      </c>
      <c r="G411" s="11">
        <v>8.6</v>
      </c>
      <c r="H411" s="13">
        <v>0.015632</v>
      </c>
      <c r="I411" s="13">
        <v>1.64094</v>
      </c>
      <c r="J411" s="13">
        <v>0.001189</v>
      </c>
      <c r="K411" s="13">
        <v>0.537503960000203</v>
      </c>
      <c r="L411" s="11">
        <v>3</v>
      </c>
      <c r="M411" s="16">
        <v>247</v>
      </c>
      <c r="N411" s="13">
        <v>52.1066666666667</v>
      </c>
      <c r="O411" s="13">
        <v>66.4</v>
      </c>
      <c r="P411" s="16">
        <v>3</v>
      </c>
      <c r="Q411" s="16">
        <v>268</v>
      </c>
      <c r="R411" s="11">
        <v>3</v>
      </c>
      <c r="S411" s="11">
        <v>10</v>
      </c>
      <c r="T411" s="11">
        <v>7</v>
      </c>
      <c r="U411" s="11">
        <v>6</v>
      </c>
      <c r="V411" s="11">
        <v>-259</v>
      </c>
      <c r="W411" s="11">
        <v>0</v>
      </c>
      <c r="X411" s="21">
        <v>88.3333333333333</v>
      </c>
      <c r="Y411" s="26"/>
      <c r="Z411" s="27" t="s">
        <v>49</v>
      </c>
      <c r="AA411" s="27">
        <v>800</v>
      </c>
      <c r="AB411" s="28">
        <v>3430</v>
      </c>
    </row>
    <row r="412" s="1" customFormat="1" spans="1:28">
      <c r="A412" s="11">
        <v>410</v>
      </c>
      <c r="B412" s="12">
        <v>5521</v>
      </c>
      <c r="C412" s="12" t="s">
        <v>582</v>
      </c>
      <c r="D412" s="11">
        <v>110378</v>
      </c>
      <c r="E412" s="11" t="s">
        <v>580</v>
      </c>
      <c r="F412" s="11" t="s">
        <v>82</v>
      </c>
      <c r="G412" s="11">
        <v>0.4</v>
      </c>
      <c r="H412" s="13">
        <v>1.418969</v>
      </c>
      <c r="I412" s="13">
        <v>1.870596</v>
      </c>
      <c r="J412" s="13">
        <v>0.30512322</v>
      </c>
      <c r="K412" s="13">
        <v>0.432427140000742</v>
      </c>
      <c r="L412" s="11">
        <v>208</v>
      </c>
      <c r="M412" s="16">
        <v>253</v>
      </c>
      <c r="N412" s="13">
        <v>68.2196634615385</v>
      </c>
      <c r="O412" s="13">
        <v>73.9</v>
      </c>
      <c r="P412" s="16">
        <v>253</v>
      </c>
      <c r="Q412" s="16">
        <v>265</v>
      </c>
      <c r="R412" s="11">
        <v>21</v>
      </c>
      <c r="S412" s="11">
        <v>27</v>
      </c>
      <c r="T412" s="11">
        <v>6</v>
      </c>
      <c r="U412" s="11">
        <v>12</v>
      </c>
      <c r="V412" s="11">
        <v>0</v>
      </c>
      <c r="W412" s="11">
        <v>0</v>
      </c>
      <c r="X412" s="21">
        <v>0.0474308300395257</v>
      </c>
      <c r="Y412" s="26" t="s">
        <v>581</v>
      </c>
      <c r="Z412" s="27" t="s">
        <v>87</v>
      </c>
      <c r="AA412" s="27">
        <v>700</v>
      </c>
      <c r="AB412" s="28">
        <v>706</v>
      </c>
    </row>
    <row r="413" s="1" customFormat="1" spans="1:28">
      <c r="A413" s="11">
        <v>225</v>
      </c>
      <c r="B413" s="12">
        <v>12505</v>
      </c>
      <c r="C413" s="12" t="s">
        <v>583</v>
      </c>
      <c r="D413" s="11">
        <v>517</v>
      </c>
      <c r="E413" s="11" t="s">
        <v>225</v>
      </c>
      <c r="F413" s="11" t="s">
        <v>30</v>
      </c>
      <c r="G413" s="11">
        <v>0.6</v>
      </c>
      <c r="H413" s="13">
        <v>5.904534</v>
      </c>
      <c r="I413" s="13">
        <v>4.814064</v>
      </c>
      <c r="J413" s="13">
        <v>1.70394603</v>
      </c>
      <c r="K413" s="13">
        <v>1.41235335000144</v>
      </c>
      <c r="L413" s="11">
        <v>1011</v>
      </c>
      <c r="M413" s="16">
        <v>771</v>
      </c>
      <c r="N413" s="13">
        <v>58.4029080118694</v>
      </c>
      <c r="O413" s="13">
        <v>62.4</v>
      </c>
      <c r="P413" s="16">
        <v>591</v>
      </c>
      <c r="Q413" s="16">
        <v>556</v>
      </c>
      <c r="R413" s="11">
        <v>26</v>
      </c>
      <c r="S413" s="11">
        <v>17</v>
      </c>
      <c r="T413" s="11">
        <v>-9</v>
      </c>
      <c r="U413" s="11">
        <v>12</v>
      </c>
      <c r="V413" s="11">
        <v>47</v>
      </c>
      <c r="W413" s="11">
        <v>0</v>
      </c>
      <c r="X413" s="21">
        <v>-0.0592216582064298</v>
      </c>
      <c r="Y413" s="157" t="s">
        <v>584</v>
      </c>
      <c r="Z413" s="27" t="s">
        <v>27</v>
      </c>
      <c r="AA413" s="27">
        <v>950</v>
      </c>
      <c r="AB413" s="28">
        <v>7833</v>
      </c>
    </row>
    <row r="414" s="1" customFormat="1" spans="1:28">
      <c r="A414" s="11">
        <v>412</v>
      </c>
      <c r="B414" s="12">
        <v>12502</v>
      </c>
      <c r="C414" s="12" t="s">
        <v>585</v>
      </c>
      <c r="D414" s="11">
        <v>742</v>
      </c>
      <c r="E414" s="11" t="s">
        <v>86</v>
      </c>
      <c r="F414" s="11" t="s">
        <v>30</v>
      </c>
      <c r="G414" s="11">
        <v>0.6</v>
      </c>
      <c r="H414" s="13">
        <v>1.531052</v>
      </c>
      <c r="I414" s="13">
        <v>3.609001</v>
      </c>
      <c r="J414" s="13">
        <v>0.20881691</v>
      </c>
      <c r="K414" s="13">
        <v>0.725344029999188</v>
      </c>
      <c r="L414" s="11">
        <v>123</v>
      </c>
      <c r="M414" s="16">
        <v>285</v>
      </c>
      <c r="N414" s="13">
        <v>124.475772357724</v>
      </c>
      <c r="O414" s="13">
        <v>126.6</v>
      </c>
      <c r="P414" s="16">
        <v>120</v>
      </c>
      <c r="Q414" s="16">
        <v>250</v>
      </c>
      <c r="R414" s="11">
        <v>13</v>
      </c>
      <c r="S414" s="11">
        <v>17</v>
      </c>
      <c r="T414" s="11">
        <v>4</v>
      </c>
      <c r="U414" s="11">
        <v>12</v>
      </c>
      <c r="V414" s="11">
        <v>-118</v>
      </c>
      <c r="W414" s="11">
        <v>0</v>
      </c>
      <c r="X414" s="21">
        <v>1.08333333333333</v>
      </c>
      <c r="Y414" s="26" t="s">
        <v>578</v>
      </c>
      <c r="Z414" s="27" t="s">
        <v>87</v>
      </c>
      <c r="AA414" s="27">
        <v>700</v>
      </c>
      <c r="AB414" s="28">
        <v>1827</v>
      </c>
    </row>
    <row r="415" s="1" customFormat="1" spans="1:28">
      <c r="A415" s="11">
        <v>298</v>
      </c>
      <c r="B415" s="12">
        <v>12494</v>
      </c>
      <c r="C415" s="12" t="s">
        <v>586</v>
      </c>
      <c r="D415" s="11">
        <v>359</v>
      </c>
      <c r="E415" s="11" t="s">
        <v>165</v>
      </c>
      <c r="F415" s="11" t="s">
        <v>36</v>
      </c>
      <c r="G415" s="11">
        <v>0.6</v>
      </c>
      <c r="H415" s="13">
        <v>3.188121</v>
      </c>
      <c r="I415" s="13">
        <v>2.93459</v>
      </c>
      <c r="J415" s="13">
        <v>0.91106357</v>
      </c>
      <c r="K415" s="13">
        <v>0.898394200001314</v>
      </c>
      <c r="L415" s="11">
        <v>837</v>
      </c>
      <c r="M415" s="16">
        <v>628</v>
      </c>
      <c r="N415" s="13">
        <v>38.0898566308244</v>
      </c>
      <c r="O415" s="13">
        <v>46.7</v>
      </c>
      <c r="P415" s="16">
        <v>572</v>
      </c>
      <c r="Q415" s="16">
        <v>486</v>
      </c>
      <c r="R415" s="11">
        <v>28</v>
      </c>
      <c r="S415" s="11">
        <v>21</v>
      </c>
      <c r="T415" s="11">
        <v>-7</v>
      </c>
      <c r="U415" s="11">
        <v>12</v>
      </c>
      <c r="V415" s="11">
        <v>98</v>
      </c>
      <c r="W415" s="11">
        <v>0</v>
      </c>
      <c r="X415" s="21">
        <v>-0.15034965034965</v>
      </c>
      <c r="Y415" s="26" t="s">
        <v>83</v>
      </c>
      <c r="Z415" s="27" t="s">
        <v>49</v>
      </c>
      <c r="AA415" s="27">
        <v>800</v>
      </c>
      <c r="AB415" s="28">
        <v>3771</v>
      </c>
    </row>
    <row r="416" s="1" customFormat="1" spans="1:28">
      <c r="A416" s="11">
        <v>414</v>
      </c>
      <c r="B416" s="12">
        <v>11782</v>
      </c>
      <c r="C416" s="12" t="s">
        <v>587</v>
      </c>
      <c r="D416" s="11">
        <v>108277</v>
      </c>
      <c r="E416" s="11" t="s">
        <v>408</v>
      </c>
      <c r="F416" s="11" t="s">
        <v>36</v>
      </c>
      <c r="G416" s="11">
        <v>0.6</v>
      </c>
      <c r="H416" s="13">
        <v>2.542393</v>
      </c>
      <c r="I416" s="13">
        <v>1.015705</v>
      </c>
      <c r="J416" s="13">
        <v>0.5166358</v>
      </c>
      <c r="K416" s="13">
        <v>0.218200579999976</v>
      </c>
      <c r="L416" s="11">
        <v>590</v>
      </c>
      <c r="M416" s="16">
        <v>215</v>
      </c>
      <c r="N416" s="13">
        <v>43.091406779661</v>
      </c>
      <c r="O416" s="13">
        <v>47.2</v>
      </c>
      <c r="P416" s="16">
        <v>467</v>
      </c>
      <c r="Q416" s="16">
        <v>240</v>
      </c>
      <c r="R416" s="11">
        <v>27</v>
      </c>
      <c r="S416" s="11">
        <v>11</v>
      </c>
      <c r="T416" s="11">
        <v>-16</v>
      </c>
      <c r="U416" s="11">
        <v>12</v>
      </c>
      <c r="V416" s="11">
        <v>239</v>
      </c>
      <c r="W416" s="11">
        <v>0</v>
      </c>
      <c r="X416" s="21">
        <v>-0.486081370449679</v>
      </c>
      <c r="Y416" s="158" t="s">
        <v>588</v>
      </c>
      <c r="Z416" s="27" t="s">
        <v>41</v>
      </c>
      <c r="AA416" s="27">
        <v>750</v>
      </c>
      <c r="AB416" s="28">
        <v>2096</v>
      </c>
    </row>
    <row r="417" s="1" customFormat="1" spans="1:28">
      <c r="A417" s="11">
        <v>218</v>
      </c>
      <c r="B417" s="12">
        <v>990035</v>
      </c>
      <c r="C417" s="12" t="s">
        <v>589</v>
      </c>
      <c r="D417" s="11">
        <v>582</v>
      </c>
      <c r="E417" s="11" t="s">
        <v>287</v>
      </c>
      <c r="F417" s="11" t="s">
        <v>40</v>
      </c>
      <c r="G417" s="11">
        <v>3</v>
      </c>
      <c r="H417" s="13">
        <v>19.216371</v>
      </c>
      <c r="I417" s="13">
        <v>13.755631</v>
      </c>
      <c r="J417" s="13">
        <v>3.05732674</v>
      </c>
      <c r="K417" s="13">
        <v>1.30375549000068</v>
      </c>
      <c r="L417" s="11">
        <v>955</v>
      </c>
      <c r="M417" s="16">
        <v>751</v>
      </c>
      <c r="N417" s="13">
        <v>201.218544502618</v>
      </c>
      <c r="O417" s="13">
        <v>183.2</v>
      </c>
      <c r="P417" s="16">
        <v>689</v>
      </c>
      <c r="Q417" s="16">
        <v>564</v>
      </c>
      <c r="R417" s="11">
        <v>30</v>
      </c>
      <c r="S417" s="11">
        <v>24</v>
      </c>
      <c r="T417" s="11">
        <v>-6</v>
      </c>
      <c r="U417" s="11">
        <v>6</v>
      </c>
      <c r="V417" s="11">
        <v>131</v>
      </c>
      <c r="W417" s="11">
        <v>0</v>
      </c>
      <c r="X417" s="21">
        <v>-0.181422351233672</v>
      </c>
      <c r="Y417" s="26" t="s">
        <v>83</v>
      </c>
      <c r="Z417" s="27" t="s">
        <v>27</v>
      </c>
      <c r="AA417" s="27">
        <v>950</v>
      </c>
      <c r="AB417" s="28">
        <v>6386</v>
      </c>
    </row>
    <row r="418" s="1" customFormat="1" spans="1:28">
      <c r="A418" s="11">
        <v>416</v>
      </c>
      <c r="B418" s="12">
        <v>10586</v>
      </c>
      <c r="C418" s="12" t="s">
        <v>590</v>
      </c>
      <c r="D418" s="11">
        <v>108277</v>
      </c>
      <c r="E418" s="11" t="s">
        <v>408</v>
      </c>
      <c r="F418" s="11" t="s">
        <v>36</v>
      </c>
      <c r="G418" s="11">
        <v>0.6</v>
      </c>
      <c r="H418" s="13">
        <v>2.582415</v>
      </c>
      <c r="I418" s="13">
        <v>0.883889</v>
      </c>
      <c r="J418" s="13">
        <v>0.68234897</v>
      </c>
      <c r="K418" s="13">
        <v>0.199880830000368</v>
      </c>
      <c r="L418" s="11">
        <v>654</v>
      </c>
      <c r="M418" s="16">
        <v>201</v>
      </c>
      <c r="N418" s="13">
        <v>39.4864678899083</v>
      </c>
      <c r="O418" s="13">
        <v>44</v>
      </c>
      <c r="P418" s="16">
        <v>539</v>
      </c>
      <c r="Q418" s="16">
        <v>227</v>
      </c>
      <c r="R418" s="11">
        <v>29</v>
      </c>
      <c r="S418" s="11">
        <v>12</v>
      </c>
      <c r="T418" s="11">
        <v>-17</v>
      </c>
      <c r="U418" s="11">
        <v>12</v>
      </c>
      <c r="V418" s="11">
        <v>324</v>
      </c>
      <c r="W418" s="11">
        <v>24</v>
      </c>
      <c r="X418" s="21">
        <v>-0.578849721706865</v>
      </c>
      <c r="Y418" s="158" t="s">
        <v>588</v>
      </c>
      <c r="Z418" s="27" t="s">
        <v>41</v>
      </c>
      <c r="AA418" s="27">
        <v>750</v>
      </c>
      <c r="AB418" s="28">
        <v>2096</v>
      </c>
    </row>
    <row r="419" s="1" customFormat="1" spans="1:28">
      <c r="A419" s="11">
        <v>417</v>
      </c>
      <c r="B419" s="12">
        <v>12847</v>
      </c>
      <c r="C419" s="12" t="s">
        <v>591</v>
      </c>
      <c r="D419" s="11">
        <v>571</v>
      </c>
      <c r="E419" s="46" t="s">
        <v>76</v>
      </c>
      <c r="F419" s="11" t="s">
        <v>46</v>
      </c>
      <c r="G419" s="11">
        <v>0.1</v>
      </c>
      <c r="H419" s="13">
        <v>0</v>
      </c>
      <c r="I419" s="13">
        <v>1.068168</v>
      </c>
      <c r="J419" s="13">
        <v>0</v>
      </c>
      <c r="K419" s="13">
        <v>0.311072840000463</v>
      </c>
      <c r="L419" s="11">
        <v>0</v>
      </c>
      <c r="M419" s="16">
        <v>186</v>
      </c>
      <c r="N419" s="13">
        <v>0</v>
      </c>
      <c r="O419" s="13">
        <v>57.4</v>
      </c>
      <c r="P419" s="16">
        <v>0</v>
      </c>
      <c r="Q419" s="16">
        <v>220</v>
      </c>
      <c r="R419" s="11">
        <v>0</v>
      </c>
      <c r="S419" s="11">
        <v>9</v>
      </c>
      <c r="T419" s="11">
        <v>9</v>
      </c>
      <c r="U419" s="11">
        <v>0</v>
      </c>
      <c r="V419" s="11">
        <v>-220</v>
      </c>
      <c r="W419" s="11">
        <v>0</v>
      </c>
      <c r="X419" s="21" t="e">
        <v>#DIV/0!</v>
      </c>
      <c r="Y419" s="26"/>
      <c r="Z419" s="27" t="s">
        <v>37</v>
      </c>
      <c r="AA419" s="27">
        <v>900</v>
      </c>
      <c r="AB419" s="28">
        <v>5224</v>
      </c>
    </row>
    <row r="420" s="1" customFormat="1" spans="1:28">
      <c r="A420" s="11">
        <v>418</v>
      </c>
      <c r="B420" s="12">
        <v>10468</v>
      </c>
      <c r="C420" s="12" t="s">
        <v>592</v>
      </c>
      <c r="D420" s="11">
        <v>752</v>
      </c>
      <c r="E420" s="11" t="s">
        <v>316</v>
      </c>
      <c r="F420" s="11" t="s">
        <v>36</v>
      </c>
      <c r="G420" s="11">
        <v>3.6</v>
      </c>
      <c r="H420" s="13">
        <v>0.004408</v>
      </c>
      <c r="I420" s="13">
        <v>1.201814</v>
      </c>
      <c r="J420" s="13">
        <v>-0.002347</v>
      </c>
      <c r="K420" s="13">
        <v>0.39232475999991</v>
      </c>
      <c r="L420" s="11">
        <v>3</v>
      </c>
      <c r="M420" s="16">
        <v>162</v>
      </c>
      <c r="N420" s="13">
        <v>14.6933333333333</v>
      </c>
      <c r="O420" s="13">
        <v>74.2</v>
      </c>
      <c r="P420" s="16">
        <v>7</v>
      </c>
      <c r="Q420" s="16">
        <v>213</v>
      </c>
      <c r="R420" s="11">
        <v>3</v>
      </c>
      <c r="S420" s="11">
        <v>8</v>
      </c>
      <c r="T420" s="11">
        <v>5</v>
      </c>
      <c r="U420" s="11">
        <v>6</v>
      </c>
      <c r="V420" s="11">
        <v>-200</v>
      </c>
      <c r="W420" s="11">
        <v>0</v>
      </c>
      <c r="X420" s="21">
        <v>29.4285714285714</v>
      </c>
      <c r="Y420" s="157" t="s">
        <v>593</v>
      </c>
      <c r="Z420" s="27" t="s">
        <v>41</v>
      </c>
      <c r="AA420" s="27">
        <v>750</v>
      </c>
      <c r="AB420" s="28">
        <v>2084</v>
      </c>
    </row>
    <row r="421" s="1" customFormat="1" spans="1:28">
      <c r="A421" s="11">
        <v>419</v>
      </c>
      <c r="B421" s="12">
        <v>990280</v>
      </c>
      <c r="C421" s="12" t="s">
        <v>594</v>
      </c>
      <c r="D421" s="11">
        <v>307</v>
      </c>
      <c r="E421" s="11" t="s">
        <v>25</v>
      </c>
      <c r="F421" s="11" t="s">
        <v>26</v>
      </c>
      <c r="G421" s="11">
        <v>3</v>
      </c>
      <c r="H421" s="13">
        <v>0.604291</v>
      </c>
      <c r="I421" s="13">
        <v>1.401144</v>
      </c>
      <c r="J421" s="13">
        <v>0.09582772</v>
      </c>
      <c r="K421" s="13">
        <v>0.414968020000455</v>
      </c>
      <c r="L421" s="11">
        <v>100</v>
      </c>
      <c r="M421" s="16">
        <v>138</v>
      </c>
      <c r="N421" s="13">
        <v>60.4291</v>
      </c>
      <c r="O421" s="13">
        <v>101.5</v>
      </c>
      <c r="P421" s="16">
        <v>127</v>
      </c>
      <c r="Q421" s="16">
        <v>190</v>
      </c>
      <c r="R421" s="11">
        <v>26</v>
      </c>
      <c r="S421" s="11">
        <v>24</v>
      </c>
      <c r="T421" s="11">
        <v>-2</v>
      </c>
      <c r="U421" s="11">
        <v>6</v>
      </c>
      <c r="V421" s="11">
        <v>-57</v>
      </c>
      <c r="W421" s="11">
        <v>0</v>
      </c>
      <c r="X421" s="21">
        <v>0.496062992125984</v>
      </c>
      <c r="Y421" s="26"/>
      <c r="Z421" s="27" t="s">
        <v>27</v>
      </c>
      <c r="AA421" s="27">
        <v>950</v>
      </c>
      <c r="AB421" s="28">
        <v>12809</v>
      </c>
    </row>
    <row r="422" s="1" customFormat="1" spans="1:28">
      <c r="A422" s="11">
        <v>420</v>
      </c>
      <c r="B422" s="12">
        <v>12718</v>
      </c>
      <c r="C422" s="12" t="s">
        <v>595</v>
      </c>
      <c r="D422" s="11">
        <v>110378</v>
      </c>
      <c r="E422" s="11" t="s">
        <v>580</v>
      </c>
      <c r="F422" s="11" t="s">
        <v>82</v>
      </c>
      <c r="G422" s="11">
        <v>0.3</v>
      </c>
      <c r="H422" s="13">
        <v>0.241664</v>
      </c>
      <c r="I422" s="13">
        <v>1.21948</v>
      </c>
      <c r="J422" s="13">
        <v>0.06784232</v>
      </c>
      <c r="K422" s="13">
        <v>0.280798480000027</v>
      </c>
      <c r="L422" s="11">
        <v>59</v>
      </c>
      <c r="M422" s="16">
        <v>180</v>
      </c>
      <c r="N422" s="13">
        <v>40.96</v>
      </c>
      <c r="O422" s="13">
        <v>67.7</v>
      </c>
      <c r="P422" s="16">
        <v>71</v>
      </c>
      <c r="Q422" s="16">
        <v>189</v>
      </c>
      <c r="R422" s="11">
        <v>13</v>
      </c>
      <c r="S422" s="11">
        <v>24</v>
      </c>
      <c r="T422" s="11">
        <v>11</v>
      </c>
      <c r="U422" s="11">
        <v>0</v>
      </c>
      <c r="V422" s="11">
        <v>-118</v>
      </c>
      <c r="W422" s="11">
        <v>0</v>
      </c>
      <c r="X422" s="21">
        <v>1.66197183098592</v>
      </c>
      <c r="Y422" s="26" t="s">
        <v>581</v>
      </c>
      <c r="Z422" s="27" t="s">
        <v>87</v>
      </c>
      <c r="AA422" s="27">
        <v>700</v>
      </c>
      <c r="AB422" s="28">
        <v>706</v>
      </c>
    </row>
    <row r="423" s="1" customFormat="1" spans="1:28">
      <c r="A423" s="11">
        <v>421</v>
      </c>
      <c r="B423" s="12">
        <v>12274</v>
      </c>
      <c r="C423" s="12" t="s">
        <v>596</v>
      </c>
      <c r="D423" s="11">
        <v>598</v>
      </c>
      <c r="E423" s="11" t="s">
        <v>182</v>
      </c>
      <c r="F423" s="11" t="s">
        <v>46</v>
      </c>
      <c r="G423" s="11">
        <v>0.7</v>
      </c>
      <c r="H423" s="13">
        <v>3.026448</v>
      </c>
      <c r="I423" s="13">
        <v>0.688292</v>
      </c>
      <c r="J423" s="13">
        <v>0.8890101</v>
      </c>
      <c r="K423" s="13">
        <v>0.185803929999768</v>
      </c>
      <c r="L423" s="11">
        <v>616</v>
      </c>
      <c r="M423" s="16">
        <v>129</v>
      </c>
      <c r="N423" s="13">
        <v>49.1306493506493</v>
      </c>
      <c r="O423" s="13">
        <v>53.4</v>
      </c>
      <c r="P423" s="16">
        <v>473</v>
      </c>
      <c r="Q423" s="16">
        <v>164</v>
      </c>
      <c r="R423" s="11">
        <v>28</v>
      </c>
      <c r="S423" s="11">
        <v>9</v>
      </c>
      <c r="T423" s="11">
        <v>-19</v>
      </c>
      <c r="U423" s="11">
        <v>12</v>
      </c>
      <c r="V423" s="11">
        <v>321</v>
      </c>
      <c r="W423" s="11">
        <v>0</v>
      </c>
      <c r="X423" s="21">
        <v>-0.653276955602537</v>
      </c>
      <c r="Y423" s="158" t="s">
        <v>597</v>
      </c>
      <c r="Z423" s="27" t="s">
        <v>49</v>
      </c>
      <c r="AA423" s="27">
        <v>800</v>
      </c>
      <c r="AB423" s="28">
        <v>3481</v>
      </c>
    </row>
    <row r="424" s="1" customFormat="1" spans="1:28">
      <c r="A424" s="11">
        <v>422</v>
      </c>
      <c r="B424" s="12">
        <v>12726</v>
      </c>
      <c r="C424" s="12" t="s">
        <v>598</v>
      </c>
      <c r="D424" s="11">
        <v>105396</v>
      </c>
      <c r="E424" s="11" t="s">
        <v>197</v>
      </c>
      <c r="F424" s="11" t="s">
        <v>46</v>
      </c>
      <c r="G424" s="11">
        <v>0.3</v>
      </c>
      <c r="H424" s="13">
        <v>1.951076</v>
      </c>
      <c r="I424" s="13">
        <v>0.691346</v>
      </c>
      <c r="J424" s="13">
        <v>0.6176064</v>
      </c>
      <c r="K424" s="13">
        <v>0.222542050000025</v>
      </c>
      <c r="L424" s="11">
        <v>413</v>
      </c>
      <c r="M424" s="16">
        <v>162</v>
      </c>
      <c r="N424" s="13">
        <v>47.2415496368039</v>
      </c>
      <c r="O424" s="13">
        <v>42.7</v>
      </c>
      <c r="P424" s="16">
        <v>318</v>
      </c>
      <c r="Q424" s="16">
        <v>157</v>
      </c>
      <c r="R424" s="11">
        <v>27</v>
      </c>
      <c r="S424" s="11">
        <v>7</v>
      </c>
      <c r="T424" s="11">
        <v>-20</v>
      </c>
      <c r="U424" s="11">
        <v>0</v>
      </c>
      <c r="V424" s="11">
        <v>161</v>
      </c>
      <c r="W424" s="11">
        <v>0</v>
      </c>
      <c r="X424" s="21">
        <v>-0.506289308176101</v>
      </c>
      <c r="Y424" s="158" t="s">
        <v>599</v>
      </c>
      <c r="Z424" s="27" t="s">
        <v>87</v>
      </c>
      <c r="AA424" s="27">
        <v>700</v>
      </c>
      <c r="AB424" s="28">
        <v>1767</v>
      </c>
    </row>
    <row r="425" s="1" customFormat="1" ht="15" customHeight="1" spans="1:28">
      <c r="A425" s="11">
        <v>423</v>
      </c>
      <c r="B425" s="12">
        <v>12276</v>
      </c>
      <c r="C425" s="12" t="s">
        <v>600</v>
      </c>
      <c r="D425" s="11">
        <v>745</v>
      </c>
      <c r="E425" s="11" t="s">
        <v>79</v>
      </c>
      <c r="F425" s="11" t="s">
        <v>36</v>
      </c>
      <c r="G425" s="11">
        <v>0.7</v>
      </c>
      <c r="H425" s="13">
        <v>3.398098</v>
      </c>
      <c r="I425" s="13">
        <v>0.865202</v>
      </c>
      <c r="J425" s="13">
        <v>0.9080898</v>
      </c>
      <c r="K425" s="13">
        <v>0.232501950000005</v>
      </c>
      <c r="L425" s="11">
        <v>487</v>
      </c>
      <c r="M425" s="16">
        <v>106</v>
      </c>
      <c r="N425" s="13">
        <v>69.7761396303901</v>
      </c>
      <c r="O425" s="13">
        <v>81.6</v>
      </c>
      <c r="P425" s="16">
        <v>462</v>
      </c>
      <c r="Q425" s="16">
        <v>133</v>
      </c>
      <c r="R425" s="11">
        <v>29</v>
      </c>
      <c r="S425" s="11">
        <v>7</v>
      </c>
      <c r="T425" s="11">
        <v>-22</v>
      </c>
      <c r="U425" s="11">
        <v>12</v>
      </c>
      <c r="V425" s="11">
        <v>341</v>
      </c>
      <c r="W425" s="11">
        <v>0</v>
      </c>
      <c r="X425" s="21">
        <v>-0.712121212121212</v>
      </c>
      <c r="Y425" s="158" t="s">
        <v>597</v>
      </c>
      <c r="Z425" s="27" t="s">
        <v>41</v>
      </c>
      <c r="AA425" s="27">
        <v>750</v>
      </c>
      <c r="AB425" s="28">
        <v>2396</v>
      </c>
    </row>
    <row r="426" s="1" customFormat="1" spans="1:28">
      <c r="A426" s="11">
        <v>424</v>
      </c>
      <c r="B426" s="12">
        <v>12219</v>
      </c>
      <c r="C426" s="12" t="s">
        <v>601</v>
      </c>
      <c r="D426" s="11">
        <v>104429</v>
      </c>
      <c r="E426" s="11" t="s">
        <v>236</v>
      </c>
      <c r="F426" s="11" t="s">
        <v>36</v>
      </c>
      <c r="G426" s="11">
        <v>0.8</v>
      </c>
      <c r="H426" s="13">
        <v>3.467493</v>
      </c>
      <c r="I426" s="13">
        <v>0.795967</v>
      </c>
      <c r="J426" s="13">
        <v>0.67156205</v>
      </c>
      <c r="K426" s="13">
        <v>0.128972799999633</v>
      </c>
      <c r="L426" s="11">
        <v>475</v>
      </c>
      <c r="M426" s="16">
        <v>108</v>
      </c>
      <c r="N426" s="13">
        <v>72.9998526315789</v>
      </c>
      <c r="O426" s="13">
        <v>73.7</v>
      </c>
      <c r="P426" s="16">
        <v>454</v>
      </c>
      <c r="Q426" s="16">
        <v>130</v>
      </c>
      <c r="R426" s="11">
        <v>29</v>
      </c>
      <c r="S426" s="11">
        <v>7</v>
      </c>
      <c r="T426" s="11">
        <v>-22</v>
      </c>
      <c r="U426" s="11">
        <v>12</v>
      </c>
      <c r="V426" s="11">
        <v>336</v>
      </c>
      <c r="W426" s="11">
        <v>0</v>
      </c>
      <c r="X426" s="21">
        <v>-0.713656387665198</v>
      </c>
      <c r="Y426" s="158" t="s">
        <v>597</v>
      </c>
      <c r="Z426" s="27" t="s">
        <v>87</v>
      </c>
      <c r="AA426" s="27">
        <v>700</v>
      </c>
      <c r="AB426" s="28">
        <v>1819</v>
      </c>
    </row>
    <row r="427" s="1" customFormat="1" spans="1:28">
      <c r="A427" s="11">
        <v>425</v>
      </c>
      <c r="B427" s="12">
        <v>12519</v>
      </c>
      <c r="C427" s="12" t="s">
        <v>494</v>
      </c>
      <c r="D427" s="11">
        <v>102478</v>
      </c>
      <c r="E427" s="11" t="s">
        <v>497</v>
      </c>
      <c r="F427" s="11" t="s">
        <v>30</v>
      </c>
      <c r="G427" s="11">
        <v>0.6</v>
      </c>
      <c r="H427" s="13">
        <v>1.237741</v>
      </c>
      <c r="I427" s="13">
        <v>0.623943</v>
      </c>
      <c r="J427" s="13">
        <v>0.32230824</v>
      </c>
      <c r="K427" s="13">
        <v>0.162152500000269</v>
      </c>
      <c r="L427" s="11">
        <v>217</v>
      </c>
      <c r="M427" s="16">
        <v>101</v>
      </c>
      <c r="N427" s="13">
        <v>57.0387557603687</v>
      </c>
      <c r="O427" s="13">
        <v>61.8</v>
      </c>
      <c r="P427" s="16">
        <v>266</v>
      </c>
      <c r="Q427" s="16">
        <v>119</v>
      </c>
      <c r="R427" s="11">
        <v>13</v>
      </c>
      <c r="S427" s="11">
        <v>6</v>
      </c>
      <c r="T427" s="11">
        <v>-7</v>
      </c>
      <c r="U427" s="11">
        <v>12</v>
      </c>
      <c r="V427" s="11">
        <v>159</v>
      </c>
      <c r="W427" s="11">
        <v>0</v>
      </c>
      <c r="X427" s="21">
        <v>-0.552631578947368</v>
      </c>
      <c r="Y427" s="26" t="s">
        <v>495</v>
      </c>
      <c r="Z427" s="27" t="s">
        <v>87</v>
      </c>
      <c r="AA427" s="27">
        <v>700</v>
      </c>
      <c r="AB427" s="28">
        <v>1329</v>
      </c>
    </row>
    <row r="428" s="1" customFormat="1" spans="1:28">
      <c r="A428" s="11">
        <v>426</v>
      </c>
      <c r="B428" s="12">
        <v>4529</v>
      </c>
      <c r="C428" s="12" t="s">
        <v>602</v>
      </c>
      <c r="D428" s="11">
        <v>307</v>
      </c>
      <c r="E428" s="11" t="s">
        <v>25</v>
      </c>
      <c r="F428" s="11" t="s">
        <v>26</v>
      </c>
      <c r="G428" s="11">
        <v>8.6</v>
      </c>
      <c r="H428" s="13">
        <v>0.43018</v>
      </c>
      <c r="I428" s="13">
        <v>1.444616</v>
      </c>
      <c r="J428" s="13">
        <v>0.06459033</v>
      </c>
      <c r="K428" s="13">
        <v>0.449808680000277</v>
      </c>
      <c r="L428" s="11">
        <v>90</v>
      </c>
      <c r="M428" s="16">
        <v>89</v>
      </c>
      <c r="N428" s="13">
        <v>47.7977777777778</v>
      </c>
      <c r="O428" s="13">
        <v>162.3</v>
      </c>
      <c r="P428" s="16">
        <v>98</v>
      </c>
      <c r="Q428" s="16">
        <v>118</v>
      </c>
      <c r="R428" s="11">
        <v>27</v>
      </c>
      <c r="S428" s="11">
        <v>21</v>
      </c>
      <c r="T428" s="11">
        <v>-6</v>
      </c>
      <c r="U428" s="11">
        <v>6</v>
      </c>
      <c r="V428" s="11">
        <v>-14</v>
      </c>
      <c r="W428" s="11">
        <v>0</v>
      </c>
      <c r="X428" s="21">
        <v>0.204081632653061</v>
      </c>
      <c r="Y428" s="26" t="s">
        <v>603</v>
      </c>
      <c r="Z428" s="27" t="s">
        <v>27</v>
      </c>
      <c r="AA428" s="27">
        <v>950</v>
      </c>
      <c r="AB428" s="28">
        <v>12809</v>
      </c>
    </row>
    <row r="429" s="1" customFormat="1" spans="1:28">
      <c r="A429" s="11">
        <v>427</v>
      </c>
      <c r="B429" s="12">
        <v>9679</v>
      </c>
      <c r="C429" s="12" t="s">
        <v>604</v>
      </c>
      <c r="D429" s="11">
        <v>307</v>
      </c>
      <c r="E429" s="11" t="s">
        <v>25</v>
      </c>
      <c r="F429" s="11" t="s">
        <v>26</v>
      </c>
      <c r="G429" s="11">
        <v>0.9</v>
      </c>
      <c r="H429" s="13">
        <v>0.151659</v>
      </c>
      <c r="I429" s="13">
        <v>0.590696</v>
      </c>
      <c r="J429" s="13">
        <v>0.02937725</v>
      </c>
      <c r="K429" s="13">
        <v>0.129104190000292</v>
      </c>
      <c r="L429" s="11">
        <v>14</v>
      </c>
      <c r="M429" s="16">
        <v>65</v>
      </c>
      <c r="N429" s="13">
        <v>108.327857142857</v>
      </c>
      <c r="O429" s="13">
        <v>90.9</v>
      </c>
      <c r="P429" s="16">
        <v>29</v>
      </c>
      <c r="Q429" s="16">
        <v>106</v>
      </c>
      <c r="R429" s="11">
        <v>8</v>
      </c>
      <c r="S429" s="11">
        <v>17</v>
      </c>
      <c r="T429" s="11">
        <v>9</v>
      </c>
      <c r="U429" s="11">
        <v>12</v>
      </c>
      <c r="V429" s="11">
        <v>-65</v>
      </c>
      <c r="W429" s="11">
        <v>0</v>
      </c>
      <c r="X429" s="21">
        <v>2.6551724137931</v>
      </c>
      <c r="Y429" s="26" t="s">
        <v>605</v>
      </c>
      <c r="Z429" s="27" t="s">
        <v>27</v>
      </c>
      <c r="AA429" s="27">
        <v>950</v>
      </c>
      <c r="AB429" s="28">
        <v>12809</v>
      </c>
    </row>
    <row r="430" s="1" customFormat="1" spans="1:28">
      <c r="A430" s="11">
        <v>428</v>
      </c>
      <c r="B430" s="12">
        <v>12746</v>
      </c>
      <c r="C430" s="12" t="s">
        <v>606</v>
      </c>
      <c r="D430" s="11">
        <v>307</v>
      </c>
      <c r="E430" s="11" t="s">
        <v>25</v>
      </c>
      <c r="F430" s="11" t="s">
        <v>26</v>
      </c>
      <c r="G430" s="11">
        <v>0.3</v>
      </c>
      <c r="H430" s="13">
        <v>0</v>
      </c>
      <c r="I430" s="13">
        <v>0.528745</v>
      </c>
      <c r="J430" s="13">
        <v>0</v>
      </c>
      <c r="K430" s="13">
        <v>0.152223059999783</v>
      </c>
      <c r="L430" s="11">
        <v>0</v>
      </c>
      <c r="M430" s="16">
        <v>65</v>
      </c>
      <c r="N430" s="13">
        <v>0</v>
      </c>
      <c r="O430" s="13">
        <v>81.3</v>
      </c>
      <c r="P430" s="16">
        <v>0</v>
      </c>
      <c r="Q430" s="16">
        <v>87</v>
      </c>
      <c r="R430" s="11">
        <v>0</v>
      </c>
      <c r="S430" s="11">
        <v>12</v>
      </c>
      <c r="T430" s="11">
        <v>12</v>
      </c>
      <c r="U430" s="11">
        <v>0</v>
      </c>
      <c r="V430" s="11">
        <v>-87</v>
      </c>
      <c r="W430" s="11">
        <v>0</v>
      </c>
      <c r="X430" s="21" t="e">
        <v>#DIV/0!</v>
      </c>
      <c r="Y430" s="26"/>
      <c r="Z430" s="27" t="s">
        <v>27</v>
      </c>
      <c r="AA430" s="27">
        <v>950</v>
      </c>
      <c r="AB430" s="28">
        <v>12809</v>
      </c>
    </row>
    <row r="431" s="1" customFormat="1" spans="1:28">
      <c r="A431" s="11">
        <v>429</v>
      </c>
      <c r="B431" s="12">
        <v>11117</v>
      </c>
      <c r="C431" s="12" t="s">
        <v>607</v>
      </c>
      <c r="D431" s="11">
        <v>307</v>
      </c>
      <c r="E431" s="11" t="s">
        <v>25</v>
      </c>
      <c r="F431" s="11" t="s">
        <v>26</v>
      </c>
      <c r="G431" s="11">
        <v>1.6</v>
      </c>
      <c r="H431" s="13">
        <v>0.029668</v>
      </c>
      <c r="I431" s="13">
        <v>0.145036</v>
      </c>
      <c r="J431" s="13">
        <v>0.01124989</v>
      </c>
      <c r="K431" s="13">
        <v>0.0490518400000628</v>
      </c>
      <c r="L431" s="11">
        <v>29</v>
      </c>
      <c r="M431" s="16">
        <v>83</v>
      </c>
      <c r="N431" s="13">
        <v>10.2303448275862</v>
      </c>
      <c r="O431" s="13">
        <v>17.5</v>
      </c>
      <c r="P431" s="16">
        <v>23</v>
      </c>
      <c r="Q431" s="16">
        <v>78</v>
      </c>
      <c r="R431" s="11">
        <v>19</v>
      </c>
      <c r="S431" s="11">
        <v>22</v>
      </c>
      <c r="T431" s="11">
        <v>3</v>
      </c>
      <c r="U431" s="11">
        <v>8</v>
      </c>
      <c r="V431" s="11">
        <v>-47</v>
      </c>
      <c r="W431" s="11">
        <v>0</v>
      </c>
      <c r="X431" s="21">
        <v>2.39130434782609</v>
      </c>
      <c r="Y431" s="26" t="s">
        <v>109</v>
      </c>
      <c r="Z431" s="27" t="s">
        <v>27</v>
      </c>
      <c r="AA431" s="27">
        <v>950</v>
      </c>
      <c r="AB431" s="28">
        <v>12809</v>
      </c>
    </row>
    <row r="432" s="1" customFormat="1" spans="1:28">
      <c r="A432" s="11">
        <v>117</v>
      </c>
      <c r="B432" s="12">
        <v>10849</v>
      </c>
      <c r="C432" s="12" t="s">
        <v>608</v>
      </c>
      <c r="D432" s="11">
        <v>546</v>
      </c>
      <c r="E432" s="11" t="s">
        <v>61</v>
      </c>
      <c r="F432" s="11" t="s">
        <v>46</v>
      </c>
      <c r="G432" s="11">
        <v>2.7</v>
      </c>
      <c r="H432" s="13">
        <v>7.431654</v>
      </c>
      <c r="I432" s="13">
        <v>5.35573</v>
      </c>
      <c r="J432" s="13">
        <v>2.18567469</v>
      </c>
      <c r="K432" s="13">
        <v>1.62519437000083</v>
      </c>
      <c r="L432" s="11">
        <v>1197</v>
      </c>
      <c r="M432" s="16">
        <v>838</v>
      </c>
      <c r="N432" s="13">
        <v>62.085664160401</v>
      </c>
      <c r="O432" s="13">
        <v>63.9</v>
      </c>
      <c r="P432" s="16">
        <v>783</v>
      </c>
      <c r="Q432" s="16">
        <v>655</v>
      </c>
      <c r="R432" s="11">
        <v>31</v>
      </c>
      <c r="S432" s="11">
        <v>17</v>
      </c>
      <c r="T432" s="11">
        <v>-14</v>
      </c>
      <c r="U432" s="11">
        <v>6</v>
      </c>
      <c r="V432" s="11">
        <v>134</v>
      </c>
      <c r="W432" s="11">
        <v>0</v>
      </c>
      <c r="X432" s="21">
        <v>-0.163473818646232</v>
      </c>
      <c r="Y432" s="26" t="s">
        <v>609</v>
      </c>
      <c r="Z432" s="27" t="s">
        <v>31</v>
      </c>
      <c r="AA432" s="27">
        <v>850</v>
      </c>
      <c r="AB432" s="28">
        <v>4779</v>
      </c>
    </row>
    <row r="433" s="1" customFormat="1" spans="1:28">
      <c r="A433" s="11">
        <v>257</v>
      </c>
      <c r="B433" s="12">
        <v>11872</v>
      </c>
      <c r="C433" s="12" t="s">
        <v>610</v>
      </c>
      <c r="D433" s="11">
        <v>517</v>
      </c>
      <c r="E433" s="11" t="s">
        <v>225</v>
      </c>
      <c r="F433" s="11" t="s">
        <v>30</v>
      </c>
      <c r="G433" s="11">
        <v>0.6</v>
      </c>
      <c r="H433" s="13">
        <v>11.321316</v>
      </c>
      <c r="I433" s="13">
        <v>11.699538</v>
      </c>
      <c r="J433" s="13">
        <v>2.51927548</v>
      </c>
      <c r="K433" s="13">
        <v>2.57158762999481</v>
      </c>
      <c r="L433" s="11">
        <v>970</v>
      </c>
      <c r="M433" s="16">
        <v>886</v>
      </c>
      <c r="N433" s="13">
        <v>116.714597938144</v>
      </c>
      <c r="O433" s="13">
        <v>132</v>
      </c>
      <c r="P433" s="16">
        <v>562</v>
      </c>
      <c r="Q433" s="16">
        <v>525</v>
      </c>
      <c r="R433" s="11">
        <v>27</v>
      </c>
      <c r="S433" s="11">
        <v>23</v>
      </c>
      <c r="T433" s="11">
        <v>-4</v>
      </c>
      <c r="U433" s="11">
        <v>12</v>
      </c>
      <c r="V433" s="11">
        <v>49</v>
      </c>
      <c r="W433" s="11">
        <v>0</v>
      </c>
      <c r="X433" s="21">
        <v>-0.0658362989323843</v>
      </c>
      <c r="Y433" s="26" t="s">
        <v>83</v>
      </c>
      <c r="Z433" s="27" t="s">
        <v>27</v>
      </c>
      <c r="AA433" s="27">
        <v>950</v>
      </c>
      <c r="AB433" s="28">
        <v>7833</v>
      </c>
    </row>
    <row r="434" s="1" customFormat="1" spans="1:28">
      <c r="A434" s="11">
        <v>432</v>
      </c>
      <c r="B434" s="12">
        <v>12140</v>
      </c>
      <c r="C434" s="12" t="s">
        <v>611</v>
      </c>
      <c r="D434" s="11">
        <v>307</v>
      </c>
      <c r="E434" s="11" t="s">
        <v>25</v>
      </c>
      <c r="F434" s="11" t="s">
        <v>26</v>
      </c>
      <c r="G434" s="11">
        <v>0.9</v>
      </c>
      <c r="H434" s="13">
        <v>0.17517</v>
      </c>
      <c r="I434" s="13">
        <v>0.158497</v>
      </c>
      <c r="J434" s="13">
        <v>0.04654164</v>
      </c>
      <c r="K434" s="13">
        <v>0.0368038399999455</v>
      </c>
      <c r="L434" s="11">
        <v>12</v>
      </c>
      <c r="M434" s="16">
        <v>29</v>
      </c>
      <c r="N434" s="13">
        <v>145.975</v>
      </c>
      <c r="O434" s="13">
        <v>54.7</v>
      </c>
      <c r="P434" s="16">
        <v>16</v>
      </c>
      <c r="Q434" s="16">
        <v>48</v>
      </c>
      <c r="R434" s="11">
        <v>6</v>
      </c>
      <c r="S434" s="11">
        <v>9</v>
      </c>
      <c r="T434" s="11">
        <v>3</v>
      </c>
      <c r="U434" s="11">
        <v>12</v>
      </c>
      <c r="V434" s="11">
        <v>-20</v>
      </c>
      <c r="W434" s="11">
        <v>0</v>
      </c>
      <c r="X434" s="21">
        <v>2</v>
      </c>
      <c r="Y434" s="26"/>
      <c r="Z434" s="27" t="s">
        <v>27</v>
      </c>
      <c r="AA434" s="27">
        <v>950</v>
      </c>
      <c r="AB434" s="28">
        <v>12809</v>
      </c>
    </row>
    <row r="435" s="1" customFormat="1" spans="1:28">
      <c r="A435" s="11">
        <v>411</v>
      </c>
      <c r="B435" s="12">
        <v>12317</v>
      </c>
      <c r="C435" s="12" t="s">
        <v>612</v>
      </c>
      <c r="D435" s="11">
        <v>107829</v>
      </c>
      <c r="E435" s="11" t="s">
        <v>191</v>
      </c>
      <c r="F435" s="11" t="s">
        <v>30</v>
      </c>
      <c r="G435" s="11">
        <v>0.7</v>
      </c>
      <c r="H435" s="13">
        <v>1.484192</v>
      </c>
      <c r="I435" s="13">
        <v>1.545419</v>
      </c>
      <c r="J435" s="13">
        <v>0.37951251</v>
      </c>
      <c r="K435" s="13">
        <v>0.416849420000003</v>
      </c>
      <c r="L435" s="11">
        <v>275</v>
      </c>
      <c r="M435" s="16">
        <v>261</v>
      </c>
      <c r="N435" s="13">
        <v>53.9706181818182</v>
      </c>
      <c r="O435" s="13">
        <v>59.2</v>
      </c>
      <c r="P435" s="16">
        <v>303</v>
      </c>
      <c r="Q435" s="16">
        <v>265</v>
      </c>
      <c r="R435" s="11">
        <v>29</v>
      </c>
      <c r="S435" s="11">
        <v>21</v>
      </c>
      <c r="T435" s="11">
        <v>-8</v>
      </c>
      <c r="U435" s="11">
        <v>12</v>
      </c>
      <c r="V435" s="11">
        <v>50</v>
      </c>
      <c r="W435" s="11">
        <v>0</v>
      </c>
      <c r="X435" s="21">
        <v>-0.125412541254125</v>
      </c>
      <c r="Y435" s="26" t="s">
        <v>83</v>
      </c>
      <c r="Z435" s="27" t="s">
        <v>87</v>
      </c>
      <c r="AA435" s="27">
        <v>700</v>
      </c>
      <c r="AB435" s="28">
        <v>1395</v>
      </c>
    </row>
    <row r="436" s="1" customFormat="1" spans="1:28">
      <c r="A436" s="11">
        <v>434</v>
      </c>
      <c r="B436" s="12">
        <v>11752</v>
      </c>
      <c r="C436" s="12" t="s">
        <v>613</v>
      </c>
      <c r="D436" s="11">
        <v>307</v>
      </c>
      <c r="E436" s="11" t="s">
        <v>25</v>
      </c>
      <c r="F436" s="11" t="s">
        <v>26</v>
      </c>
      <c r="G436" s="11">
        <v>0.6</v>
      </c>
      <c r="H436" s="13">
        <v>0.082693</v>
      </c>
      <c r="I436" s="13">
        <v>0.292259</v>
      </c>
      <c r="J436" s="13">
        <v>0.02821216</v>
      </c>
      <c r="K436" s="13">
        <v>0.0880160399999659</v>
      </c>
      <c r="L436" s="11">
        <v>17</v>
      </c>
      <c r="M436" s="16">
        <v>30</v>
      </c>
      <c r="N436" s="13">
        <v>48.6429411764706</v>
      </c>
      <c r="O436" s="13">
        <v>97.4</v>
      </c>
      <c r="P436" s="16">
        <v>28</v>
      </c>
      <c r="Q436" s="16">
        <v>43</v>
      </c>
      <c r="R436" s="11">
        <v>12</v>
      </c>
      <c r="S436" s="11">
        <v>15</v>
      </c>
      <c r="T436" s="11">
        <v>3</v>
      </c>
      <c r="U436" s="11">
        <v>12</v>
      </c>
      <c r="V436" s="11">
        <v>-3</v>
      </c>
      <c r="W436" s="11">
        <v>0</v>
      </c>
      <c r="X436" s="21">
        <v>0.535714285714286</v>
      </c>
      <c r="Y436" s="26"/>
      <c r="Z436" s="27" t="s">
        <v>27</v>
      </c>
      <c r="AA436" s="27">
        <v>950</v>
      </c>
      <c r="AB436" s="28">
        <v>12809</v>
      </c>
    </row>
    <row r="437" s="1" customFormat="1" spans="1:28">
      <c r="A437" s="11">
        <v>435</v>
      </c>
      <c r="B437" s="12">
        <v>10902</v>
      </c>
      <c r="C437" s="12" t="s">
        <v>614</v>
      </c>
      <c r="D437" s="11">
        <v>307</v>
      </c>
      <c r="E437" s="11" t="s">
        <v>25</v>
      </c>
      <c r="F437" s="11" t="s">
        <v>26</v>
      </c>
      <c r="G437" s="11">
        <v>2.6</v>
      </c>
      <c r="H437" s="13">
        <v>0.088039</v>
      </c>
      <c r="I437" s="13">
        <v>0.229205</v>
      </c>
      <c r="J437" s="13">
        <v>0.01967101</v>
      </c>
      <c r="K437" s="13">
        <v>0.0793775799999562</v>
      </c>
      <c r="L437" s="11">
        <v>11</v>
      </c>
      <c r="M437" s="16">
        <v>15</v>
      </c>
      <c r="N437" s="13">
        <v>80.0354545454545</v>
      </c>
      <c r="O437" s="13">
        <v>152.8</v>
      </c>
      <c r="P437" s="16">
        <v>8</v>
      </c>
      <c r="Q437" s="16">
        <v>35</v>
      </c>
      <c r="R437" s="11">
        <v>7</v>
      </c>
      <c r="S437" s="11">
        <v>6</v>
      </c>
      <c r="T437" s="11">
        <v>-1</v>
      </c>
      <c r="U437" s="11">
        <v>6</v>
      </c>
      <c r="V437" s="11">
        <v>-21</v>
      </c>
      <c r="W437" s="11">
        <v>0</v>
      </c>
      <c r="X437" s="21">
        <v>3.375</v>
      </c>
      <c r="Y437" s="26" t="s">
        <v>180</v>
      </c>
      <c r="Z437" s="27" t="s">
        <v>27</v>
      </c>
      <c r="AA437" s="27">
        <v>950</v>
      </c>
      <c r="AB437" s="28">
        <v>12809</v>
      </c>
    </row>
    <row r="438" s="1" customFormat="1" spans="1:28">
      <c r="A438" s="11">
        <v>436</v>
      </c>
      <c r="B438" s="12">
        <v>10890</v>
      </c>
      <c r="C438" s="12" t="s">
        <v>615</v>
      </c>
      <c r="D438" s="11">
        <v>307</v>
      </c>
      <c r="E438" s="11" t="s">
        <v>25</v>
      </c>
      <c r="F438" s="11" t="s">
        <v>26</v>
      </c>
      <c r="G438" s="11">
        <v>2.6</v>
      </c>
      <c r="H438" s="13">
        <v>0.107348</v>
      </c>
      <c r="I438" s="13">
        <v>0.153034</v>
      </c>
      <c r="J438" s="13">
        <v>0.0126905</v>
      </c>
      <c r="K438" s="13">
        <v>0.026824999999957</v>
      </c>
      <c r="L438" s="11">
        <v>6</v>
      </c>
      <c r="M438" s="16">
        <v>13</v>
      </c>
      <c r="N438" s="13">
        <v>178.913333333333</v>
      </c>
      <c r="O438" s="13">
        <v>117.7</v>
      </c>
      <c r="P438" s="16">
        <v>10</v>
      </c>
      <c r="Q438" s="16">
        <v>25</v>
      </c>
      <c r="R438" s="11">
        <v>6</v>
      </c>
      <c r="S438" s="11">
        <v>6</v>
      </c>
      <c r="T438" s="11">
        <v>0</v>
      </c>
      <c r="U438" s="11">
        <v>6</v>
      </c>
      <c r="V438" s="11">
        <v>-9</v>
      </c>
      <c r="W438" s="11">
        <v>0</v>
      </c>
      <c r="X438" s="21">
        <v>1.5</v>
      </c>
      <c r="Y438" s="26" t="s">
        <v>180</v>
      </c>
      <c r="Z438" s="27" t="s">
        <v>27</v>
      </c>
      <c r="AA438" s="27">
        <v>950</v>
      </c>
      <c r="AB438" s="28">
        <v>12809</v>
      </c>
    </row>
    <row r="439" s="1" customFormat="1" spans="1:28">
      <c r="A439" s="11">
        <v>437</v>
      </c>
      <c r="B439" s="12">
        <v>12623</v>
      </c>
      <c r="C439" s="12" t="s">
        <v>616</v>
      </c>
      <c r="D439" s="11">
        <v>307</v>
      </c>
      <c r="E439" s="11" t="s">
        <v>25</v>
      </c>
      <c r="F439" s="11" t="s">
        <v>26</v>
      </c>
      <c r="G439" s="11">
        <v>0.5</v>
      </c>
      <c r="H439" s="13">
        <v>0.02582</v>
      </c>
      <c r="I439" s="13">
        <v>0.179085</v>
      </c>
      <c r="J439" s="13">
        <v>0.007682</v>
      </c>
      <c r="K439" s="13">
        <v>0.0696609999999819</v>
      </c>
      <c r="L439" s="11">
        <v>6</v>
      </c>
      <c r="M439" s="16">
        <v>21</v>
      </c>
      <c r="N439" s="13">
        <v>43.0333333333333</v>
      </c>
      <c r="O439" s="13">
        <v>85.3</v>
      </c>
      <c r="P439" s="16">
        <v>7</v>
      </c>
      <c r="Q439" s="16">
        <v>23</v>
      </c>
      <c r="R439" s="11">
        <v>4</v>
      </c>
      <c r="S439" s="11">
        <v>8</v>
      </c>
      <c r="T439" s="11">
        <v>4</v>
      </c>
      <c r="U439" s="11">
        <v>12</v>
      </c>
      <c r="V439" s="11">
        <v>-4</v>
      </c>
      <c r="W439" s="11">
        <v>0</v>
      </c>
      <c r="X439" s="21">
        <v>2.28571428571429</v>
      </c>
      <c r="Y439" s="26" t="s">
        <v>180</v>
      </c>
      <c r="Z439" s="27" t="s">
        <v>27</v>
      </c>
      <c r="AA439" s="27">
        <v>950</v>
      </c>
      <c r="AB439" s="28">
        <v>12809</v>
      </c>
    </row>
    <row r="440" s="1" customFormat="1" spans="1:28">
      <c r="A440" s="11">
        <v>438</v>
      </c>
      <c r="B440" s="12">
        <v>9190</v>
      </c>
      <c r="C440" s="12" t="s">
        <v>617</v>
      </c>
      <c r="D440" s="11">
        <v>307</v>
      </c>
      <c r="E440" s="11" t="s">
        <v>25</v>
      </c>
      <c r="F440" s="11" t="s">
        <v>26</v>
      </c>
      <c r="G440" s="11">
        <v>4.6</v>
      </c>
      <c r="H440" s="13">
        <v>0.10183</v>
      </c>
      <c r="I440" s="13">
        <v>0.205931</v>
      </c>
      <c r="J440" s="13">
        <v>0.004753</v>
      </c>
      <c r="K440" s="13">
        <v>0.0687460000000261</v>
      </c>
      <c r="L440" s="11">
        <v>6</v>
      </c>
      <c r="M440" s="16">
        <v>16</v>
      </c>
      <c r="N440" s="13">
        <v>169.716666666667</v>
      </c>
      <c r="O440" s="13">
        <v>128.7</v>
      </c>
      <c r="P440" s="16">
        <v>6</v>
      </c>
      <c r="Q440" s="16">
        <v>20</v>
      </c>
      <c r="R440" s="11">
        <v>5</v>
      </c>
      <c r="S440" s="11">
        <v>9</v>
      </c>
      <c r="T440" s="11">
        <v>4</v>
      </c>
      <c r="U440" s="11">
        <v>6</v>
      </c>
      <c r="V440" s="11">
        <v>-8</v>
      </c>
      <c r="W440" s="11">
        <v>0</v>
      </c>
      <c r="X440" s="21">
        <v>2.33333333333333</v>
      </c>
      <c r="Y440" s="26" t="s">
        <v>180</v>
      </c>
      <c r="Z440" s="27" t="s">
        <v>27</v>
      </c>
      <c r="AA440" s="27">
        <v>950</v>
      </c>
      <c r="AB440" s="28">
        <v>12809</v>
      </c>
    </row>
    <row r="441" spans="1:28">
      <c r="A441" s="11">
        <v>284</v>
      </c>
      <c r="B441" s="12">
        <v>6385</v>
      </c>
      <c r="C441" s="12" t="s">
        <v>618</v>
      </c>
      <c r="D441" s="11">
        <v>704</v>
      </c>
      <c r="E441" s="11" t="s">
        <v>125</v>
      </c>
      <c r="F441" s="11" t="s">
        <v>82</v>
      </c>
      <c r="G441" s="11">
        <v>7.6</v>
      </c>
      <c r="H441" s="13">
        <v>3.172571</v>
      </c>
      <c r="I441" s="13">
        <v>2.421175</v>
      </c>
      <c r="J441" s="13">
        <v>0.77176103</v>
      </c>
      <c r="K441" s="13">
        <v>0.554491720000265</v>
      </c>
      <c r="L441" s="11">
        <v>645</v>
      </c>
      <c r="M441" s="16">
        <v>513</v>
      </c>
      <c r="N441" s="13">
        <v>49.1871472868217</v>
      </c>
      <c r="O441" s="13">
        <v>47.2</v>
      </c>
      <c r="P441" s="16">
        <v>662</v>
      </c>
      <c r="Q441" s="16">
        <v>497</v>
      </c>
      <c r="R441" s="11">
        <v>28</v>
      </c>
      <c r="S441" s="11">
        <v>21</v>
      </c>
      <c r="T441" s="11">
        <v>-7</v>
      </c>
      <c r="U441" s="11">
        <v>6</v>
      </c>
      <c r="V441" s="11">
        <v>171</v>
      </c>
      <c r="W441" s="11">
        <v>30</v>
      </c>
      <c r="X441" s="21">
        <v>-0.249244712990937</v>
      </c>
      <c r="Y441" s="26" t="s">
        <v>83</v>
      </c>
      <c r="Z441" s="27" t="s">
        <v>41</v>
      </c>
      <c r="AA441" s="27">
        <v>750</v>
      </c>
      <c r="AB441" s="28">
        <v>2088</v>
      </c>
    </row>
    <row r="442" spans="1:28">
      <c r="A442" s="11">
        <v>362</v>
      </c>
      <c r="B442" s="12">
        <v>6492</v>
      </c>
      <c r="C442" s="12" t="s">
        <v>619</v>
      </c>
      <c r="D442" s="11">
        <v>713</v>
      </c>
      <c r="E442" s="11" t="s">
        <v>292</v>
      </c>
      <c r="F442" s="11" t="s">
        <v>82</v>
      </c>
      <c r="G442" s="11">
        <v>8.5</v>
      </c>
      <c r="H442" s="13">
        <v>3.96804</v>
      </c>
      <c r="I442" s="13">
        <v>2.401761</v>
      </c>
      <c r="J442" s="13">
        <v>0.93547568</v>
      </c>
      <c r="K442" s="13">
        <v>0.832992990000925</v>
      </c>
      <c r="L442" s="11">
        <v>483</v>
      </c>
      <c r="M442" s="16">
        <v>307</v>
      </c>
      <c r="N442" s="13">
        <v>82.1540372670808</v>
      </c>
      <c r="O442" s="13">
        <v>78.2</v>
      </c>
      <c r="P442" s="16">
        <v>584</v>
      </c>
      <c r="Q442" s="16">
        <v>408</v>
      </c>
      <c r="R442" s="11">
        <v>27</v>
      </c>
      <c r="S442" s="11">
        <v>21</v>
      </c>
      <c r="T442" s="11">
        <v>-6</v>
      </c>
      <c r="U442" s="11">
        <v>6</v>
      </c>
      <c r="V442" s="11">
        <v>182</v>
      </c>
      <c r="W442" s="11">
        <v>0</v>
      </c>
      <c r="X442" s="21">
        <v>-0.301369863013699</v>
      </c>
      <c r="Y442" s="26" t="s">
        <v>293</v>
      </c>
      <c r="Z442" s="27" t="s">
        <v>87</v>
      </c>
      <c r="AA442" s="27">
        <v>700</v>
      </c>
      <c r="AB442" s="28">
        <v>548</v>
      </c>
    </row>
    <row r="443" spans="1:28">
      <c r="A443" s="11">
        <v>415</v>
      </c>
      <c r="B443" s="12">
        <v>10952</v>
      </c>
      <c r="C443" s="12" t="s">
        <v>620</v>
      </c>
      <c r="D443" s="11">
        <v>707</v>
      </c>
      <c r="E443" s="11" t="s">
        <v>250</v>
      </c>
      <c r="F443" s="11" t="s">
        <v>46</v>
      </c>
      <c r="G443" s="11">
        <v>2.9</v>
      </c>
      <c r="H443" s="13">
        <v>4.823063</v>
      </c>
      <c r="I443" s="13">
        <v>1.432001</v>
      </c>
      <c r="J443" s="13">
        <v>1.15758571</v>
      </c>
      <c r="K443" s="13">
        <v>0.382452110000069</v>
      </c>
      <c r="L443" s="11">
        <v>734</v>
      </c>
      <c r="M443" s="16">
        <v>215</v>
      </c>
      <c r="N443" s="13">
        <v>65.7093051771117</v>
      </c>
      <c r="O443" s="13">
        <v>66.6</v>
      </c>
      <c r="P443" s="16">
        <v>563</v>
      </c>
      <c r="Q443" s="16">
        <v>234</v>
      </c>
      <c r="R443" s="11">
        <v>28</v>
      </c>
      <c r="S443" s="11">
        <v>9</v>
      </c>
      <c r="T443" s="11">
        <v>-19</v>
      </c>
      <c r="U443" s="11">
        <v>6</v>
      </c>
      <c r="V443" s="11">
        <v>335</v>
      </c>
      <c r="W443" s="11">
        <v>0</v>
      </c>
      <c r="X443" s="21">
        <v>-0.58436944937833</v>
      </c>
      <c r="Y443" s="159" t="s">
        <v>588</v>
      </c>
      <c r="Z443" s="27" t="s">
        <v>31</v>
      </c>
      <c r="AA443" s="27">
        <v>850</v>
      </c>
      <c r="AB443" s="28">
        <v>4936</v>
      </c>
    </row>
    <row r="444" ht="15" customHeight="1" spans="1:28">
      <c r="A444" s="11">
        <v>386</v>
      </c>
      <c r="B444" s="12">
        <v>12509</v>
      </c>
      <c r="C444" s="12" t="s">
        <v>479</v>
      </c>
      <c r="D444" s="11">
        <v>339</v>
      </c>
      <c r="E444" s="11" t="s">
        <v>296</v>
      </c>
      <c r="F444" s="11" t="s">
        <v>36</v>
      </c>
      <c r="G444" s="11">
        <v>0.6</v>
      </c>
      <c r="H444" s="13">
        <v>2.401605</v>
      </c>
      <c r="I444" s="13">
        <v>1.759189</v>
      </c>
      <c r="J444" s="13">
        <v>0.67463371</v>
      </c>
      <c r="K444" s="13">
        <v>0.405382850000313</v>
      </c>
      <c r="L444" s="11">
        <v>472</v>
      </c>
      <c r="M444" s="16">
        <v>319</v>
      </c>
      <c r="N444" s="13">
        <v>50.8814618644068</v>
      </c>
      <c r="O444" s="13">
        <v>55.1</v>
      </c>
      <c r="P444" s="16">
        <v>437</v>
      </c>
      <c r="Q444" s="16">
        <v>350</v>
      </c>
      <c r="R444" s="11">
        <v>25</v>
      </c>
      <c r="S444" s="11">
        <v>18</v>
      </c>
      <c r="T444" s="11">
        <v>-7</v>
      </c>
      <c r="U444" s="11">
        <v>12</v>
      </c>
      <c r="V444" s="11">
        <v>99</v>
      </c>
      <c r="W444" s="11">
        <v>0</v>
      </c>
      <c r="X444" s="21">
        <v>-0.19908466819222</v>
      </c>
      <c r="Y444" s="26" t="s">
        <v>83</v>
      </c>
      <c r="Z444" s="27" t="s">
        <v>41</v>
      </c>
      <c r="AA444" s="27">
        <v>750</v>
      </c>
      <c r="AB444" s="28">
        <v>2307</v>
      </c>
    </row>
    <row r="445" spans="1:28">
      <c r="A445" s="11">
        <v>387</v>
      </c>
      <c r="B445" s="12">
        <v>11829</v>
      </c>
      <c r="C445" s="12" t="s">
        <v>621</v>
      </c>
      <c r="D445" s="11">
        <v>511</v>
      </c>
      <c r="E445" s="11" t="s">
        <v>29</v>
      </c>
      <c r="F445" s="11" t="s">
        <v>30</v>
      </c>
      <c r="G445" s="11">
        <v>1.5</v>
      </c>
      <c r="H445" s="13">
        <v>4.497365</v>
      </c>
      <c r="I445" s="13">
        <v>2.36201</v>
      </c>
      <c r="J445" s="13">
        <v>1.26886743</v>
      </c>
      <c r="K445" s="13">
        <v>0.572845100000384</v>
      </c>
      <c r="L445" s="11">
        <v>770</v>
      </c>
      <c r="M445" s="16">
        <v>362</v>
      </c>
      <c r="N445" s="13">
        <v>58.4073376623377</v>
      </c>
      <c r="O445" s="13">
        <v>65.2</v>
      </c>
      <c r="P445" s="16">
        <v>576</v>
      </c>
      <c r="Q445" s="16">
        <v>349</v>
      </c>
      <c r="R445" s="11">
        <v>29</v>
      </c>
      <c r="S445" s="11">
        <v>12</v>
      </c>
      <c r="T445" s="11">
        <v>-17</v>
      </c>
      <c r="U445" s="11">
        <v>8</v>
      </c>
      <c r="V445" s="11">
        <v>235</v>
      </c>
      <c r="W445" s="11">
        <v>0</v>
      </c>
      <c r="X445" s="21">
        <v>-0.394097222222222</v>
      </c>
      <c r="Y445" s="158" t="s">
        <v>622</v>
      </c>
      <c r="Z445" s="27" t="s">
        <v>31</v>
      </c>
      <c r="AA445" s="27">
        <v>850</v>
      </c>
      <c r="AB445" s="28">
        <v>4103</v>
      </c>
    </row>
  </sheetData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48576"/>
  <sheetViews>
    <sheetView tabSelected="1" topLeftCell="B1" workbookViewId="0">
      <selection activeCell="Q21" sqref="Q21"/>
    </sheetView>
  </sheetViews>
  <sheetFormatPr defaultColWidth="8.73148148148148" defaultRowHeight="14.4"/>
  <cols>
    <col min="1" max="1" width="5.11111111111111" style="2" customWidth="1"/>
    <col min="2" max="4" width="8.73148148148148" style="1"/>
    <col min="5" max="5" width="14.7777777777778" style="3" customWidth="1"/>
    <col min="6" max="6" width="8.73148148148148" style="1"/>
    <col min="7" max="7" width="5.22222222222222" style="1" customWidth="1"/>
    <col min="8" max="15" width="8.73148148148148" style="1" hidden="1" customWidth="1"/>
    <col min="16" max="16" width="6.44444444444444" style="1" customWidth="1"/>
    <col min="17" max="17" width="6.33333333333333" style="1" customWidth="1"/>
    <col min="18" max="18" width="4.55555555555556" style="1" customWidth="1"/>
    <col min="19" max="19" width="5.11111111111111" style="1" customWidth="1"/>
    <col min="20" max="20" width="6.66666666666667" style="2" customWidth="1"/>
    <col min="21" max="21" width="6.33333333333333" style="2" customWidth="1"/>
    <col min="22" max="22" width="6.77777777777778" style="2" customWidth="1"/>
    <col min="23" max="23" width="8.73148148148148" style="142"/>
    <col min="24" max="24" width="12.8888888888889" style="1"/>
    <col min="25" max="25" width="12.8888888888889" style="2"/>
    <col min="26" max="26" width="6.55555555555556" style="1" customWidth="1"/>
    <col min="27" max="27" width="7.33333333333333" style="1" customWidth="1"/>
    <col min="28" max="28" width="5.44444444444444" style="1" customWidth="1"/>
    <col min="29" max="29" width="13.1111111111111" style="1" customWidth="1"/>
    <col min="30" max="30" width="14.1111111111111" style="1"/>
    <col min="31" max="31" width="13" style="1" customWidth="1"/>
    <col min="32" max="16384" width="8.73148148148148" style="1"/>
  </cols>
  <sheetData>
    <row r="1" s="1" customFormat="1" ht="14" customHeight="1" spans="1:31">
      <c r="A1" s="4" t="s">
        <v>0</v>
      </c>
      <c r="B1" s="5" t="s">
        <v>1</v>
      </c>
      <c r="C1" s="4" t="s">
        <v>2</v>
      </c>
      <c r="D1" s="6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14"/>
      <c r="J1" s="7" t="s">
        <v>8</v>
      </c>
      <c r="K1" s="14"/>
      <c r="L1" s="15" t="s">
        <v>9</v>
      </c>
      <c r="M1" s="14"/>
      <c r="N1" s="4" t="s">
        <v>10</v>
      </c>
      <c r="O1" s="14"/>
      <c r="P1" s="4" t="s">
        <v>11</v>
      </c>
      <c r="Q1" s="8"/>
      <c r="R1" s="4" t="s">
        <v>12</v>
      </c>
      <c r="S1" s="8"/>
      <c r="T1" s="6" t="s">
        <v>13</v>
      </c>
      <c r="U1" s="6" t="s">
        <v>14</v>
      </c>
      <c r="V1" s="6" t="s">
        <v>15</v>
      </c>
      <c r="W1" s="146" t="s">
        <v>16</v>
      </c>
      <c r="X1" s="18" t="s">
        <v>17</v>
      </c>
      <c r="Y1" s="22" t="s">
        <v>18</v>
      </c>
      <c r="Z1" s="23" t="s">
        <v>19</v>
      </c>
      <c r="AA1" s="24" t="s">
        <v>20</v>
      </c>
      <c r="AB1" s="23" t="s">
        <v>21</v>
      </c>
      <c r="AC1" s="148" t="s">
        <v>623</v>
      </c>
      <c r="AD1" s="148" t="s">
        <v>624</v>
      </c>
      <c r="AE1" s="149" t="s">
        <v>625</v>
      </c>
    </row>
    <row r="2" s="1" customFormat="1" ht="18" customHeight="1" spans="1:31">
      <c r="A2" s="8"/>
      <c r="B2" s="9"/>
      <c r="C2" s="8"/>
      <c r="D2" s="8"/>
      <c r="E2" s="8"/>
      <c r="F2" s="8"/>
      <c r="G2" s="4"/>
      <c r="H2" s="10" t="s">
        <v>22</v>
      </c>
      <c r="I2" s="10" t="s">
        <v>23</v>
      </c>
      <c r="J2" s="10" t="s">
        <v>22</v>
      </c>
      <c r="K2" s="10" t="s">
        <v>23</v>
      </c>
      <c r="L2" s="10" t="s">
        <v>22</v>
      </c>
      <c r="M2" s="10" t="s">
        <v>23</v>
      </c>
      <c r="N2" s="10" t="s">
        <v>22</v>
      </c>
      <c r="O2" s="10" t="s">
        <v>23</v>
      </c>
      <c r="P2" s="10" t="s">
        <v>22</v>
      </c>
      <c r="Q2" s="10" t="s">
        <v>23</v>
      </c>
      <c r="R2" s="10" t="s">
        <v>22</v>
      </c>
      <c r="S2" s="10" t="s">
        <v>23</v>
      </c>
      <c r="T2" s="19"/>
      <c r="U2" s="19"/>
      <c r="V2" s="19"/>
      <c r="W2" s="146"/>
      <c r="X2" s="20"/>
      <c r="Y2" s="8"/>
      <c r="Z2" s="25"/>
      <c r="AA2" s="25"/>
      <c r="AB2" s="25"/>
      <c r="AC2" s="148"/>
      <c r="AD2" s="148"/>
      <c r="AE2" s="149"/>
    </row>
    <row r="3" s="140" customFormat="1" spans="1:31">
      <c r="A3" s="143">
        <v>1</v>
      </c>
      <c r="B3" s="144">
        <v>11078</v>
      </c>
      <c r="C3" s="144" t="s">
        <v>106</v>
      </c>
      <c r="D3" s="143">
        <v>742</v>
      </c>
      <c r="E3" s="143" t="s">
        <v>86</v>
      </c>
      <c r="F3" s="143" t="s">
        <v>30</v>
      </c>
      <c r="G3" s="143">
        <v>2.6</v>
      </c>
      <c r="H3" s="13">
        <v>3.526177</v>
      </c>
      <c r="I3" s="13">
        <v>5.936927</v>
      </c>
      <c r="J3" s="13">
        <v>0.88799299</v>
      </c>
      <c r="K3" s="13">
        <v>1.11192342000173</v>
      </c>
      <c r="L3" s="11">
        <v>364</v>
      </c>
      <c r="M3" s="16">
        <v>412</v>
      </c>
      <c r="N3" s="13">
        <v>96.8729945054945</v>
      </c>
      <c r="O3" s="13">
        <v>144.1</v>
      </c>
      <c r="P3" s="145">
        <v>353</v>
      </c>
      <c r="Q3" s="145">
        <v>354</v>
      </c>
      <c r="R3" s="143">
        <v>27</v>
      </c>
      <c r="S3" s="143">
        <v>29</v>
      </c>
      <c r="T3" s="143">
        <v>2</v>
      </c>
      <c r="U3" s="143">
        <v>6</v>
      </c>
      <c r="V3" s="143">
        <v>5</v>
      </c>
      <c r="W3" s="143">
        <v>36</v>
      </c>
      <c r="X3" s="147">
        <v>0.0028328611898017</v>
      </c>
      <c r="Y3" s="150"/>
      <c r="Z3" s="151" t="s">
        <v>87</v>
      </c>
      <c r="AA3" s="151">
        <v>700</v>
      </c>
      <c r="AB3" s="152">
        <v>1827</v>
      </c>
      <c r="AC3" s="152">
        <f>P3/R3*S3+U3</f>
        <v>385.148148148148</v>
      </c>
      <c r="AD3" s="152">
        <f>Q3-AC3</f>
        <v>-31.1481481481482</v>
      </c>
      <c r="AE3" s="152" t="str">
        <f>VLOOKUP(D3,Sheet1!B:E,4,0)</f>
        <v>从工资扣除</v>
      </c>
    </row>
    <row r="4" s="140" customFormat="1" spans="1:31">
      <c r="A4" s="143">
        <v>2</v>
      </c>
      <c r="B4" s="144">
        <v>12215</v>
      </c>
      <c r="C4" s="144" t="s">
        <v>142</v>
      </c>
      <c r="D4" s="143">
        <v>750</v>
      </c>
      <c r="E4" s="143" t="s">
        <v>115</v>
      </c>
      <c r="F4" s="143" t="s">
        <v>46</v>
      </c>
      <c r="G4" s="143">
        <v>0.8</v>
      </c>
      <c r="H4" s="13">
        <v>7.986091</v>
      </c>
      <c r="I4" s="13">
        <v>6.93526</v>
      </c>
      <c r="J4" s="13">
        <v>2.27997988</v>
      </c>
      <c r="K4" s="13">
        <v>1.89141424000312</v>
      </c>
      <c r="L4" s="11">
        <v>1115</v>
      </c>
      <c r="M4" s="16">
        <v>877</v>
      </c>
      <c r="N4" s="13">
        <v>71.624134529148</v>
      </c>
      <c r="O4" s="13">
        <v>79.1</v>
      </c>
      <c r="P4" s="145">
        <v>742</v>
      </c>
      <c r="Q4" s="145">
        <v>645</v>
      </c>
      <c r="R4" s="143">
        <v>26</v>
      </c>
      <c r="S4" s="143">
        <v>24</v>
      </c>
      <c r="T4" s="143">
        <v>-2</v>
      </c>
      <c r="U4" s="143">
        <v>12</v>
      </c>
      <c r="V4" s="143">
        <v>109</v>
      </c>
      <c r="W4" s="143">
        <v>48</v>
      </c>
      <c r="X4" s="147">
        <v>-0.130727762803235</v>
      </c>
      <c r="Y4" s="150" t="s">
        <v>83</v>
      </c>
      <c r="Z4" s="151" t="s">
        <v>27</v>
      </c>
      <c r="AA4" s="151">
        <v>950</v>
      </c>
      <c r="AB4" s="152">
        <v>8592</v>
      </c>
      <c r="AC4" s="152">
        <f t="shared" ref="AC4:AC33" si="0">P4/R4*S4+U4</f>
        <v>696.923076923077</v>
      </c>
      <c r="AD4" s="152">
        <f t="shared" ref="AD4:AD33" si="1">Q4-AC4</f>
        <v>-51.9230769230769</v>
      </c>
      <c r="AE4" s="152" t="str">
        <f>VLOOKUP(D4,Sheet1!B:E,4,0)</f>
        <v>从工资扣除</v>
      </c>
    </row>
    <row r="5" s="140" customFormat="1" spans="1:31">
      <c r="A5" s="143">
        <v>3</v>
      </c>
      <c r="B5" s="144">
        <v>11762</v>
      </c>
      <c r="C5" s="144" t="s">
        <v>328</v>
      </c>
      <c r="D5" s="143">
        <v>399</v>
      </c>
      <c r="E5" s="143" t="s">
        <v>277</v>
      </c>
      <c r="F5" s="143" t="s">
        <v>46</v>
      </c>
      <c r="G5" s="143">
        <v>0.6</v>
      </c>
      <c r="H5" s="13">
        <v>5.407353</v>
      </c>
      <c r="I5" s="13">
        <v>6.655874</v>
      </c>
      <c r="J5" s="13">
        <v>1.26786641</v>
      </c>
      <c r="K5" s="13">
        <v>1.57075325999682</v>
      </c>
      <c r="L5" s="11">
        <v>683</v>
      </c>
      <c r="M5" s="16">
        <v>636</v>
      </c>
      <c r="N5" s="13">
        <v>79.1706149341142</v>
      </c>
      <c r="O5" s="13">
        <v>104.7</v>
      </c>
      <c r="P5" s="145">
        <v>578</v>
      </c>
      <c r="Q5" s="145">
        <v>538</v>
      </c>
      <c r="R5" s="143">
        <v>28</v>
      </c>
      <c r="S5" s="143">
        <v>26</v>
      </c>
      <c r="T5" s="143">
        <v>-2</v>
      </c>
      <c r="U5" s="143">
        <v>12</v>
      </c>
      <c r="V5" s="143">
        <v>52</v>
      </c>
      <c r="W5" s="143">
        <v>30</v>
      </c>
      <c r="X5" s="147">
        <v>-0.069204152249135</v>
      </c>
      <c r="Y5" s="150" t="s">
        <v>83</v>
      </c>
      <c r="Z5" s="151" t="s">
        <v>41</v>
      </c>
      <c r="AA5" s="151">
        <v>750</v>
      </c>
      <c r="AB5" s="152">
        <v>2816</v>
      </c>
      <c r="AC5" s="152">
        <f t="shared" si="0"/>
        <v>548.714285714286</v>
      </c>
      <c r="AD5" s="152">
        <f t="shared" si="1"/>
        <v>-10.7142857142857</v>
      </c>
      <c r="AE5" s="152" t="str">
        <f>VLOOKUP(D5,Sheet1!B:E,4,0)</f>
        <v>从工资扣除</v>
      </c>
    </row>
    <row r="6" s="140" customFormat="1" spans="1:31">
      <c r="A6" s="143">
        <v>4</v>
      </c>
      <c r="B6" s="144">
        <v>12499</v>
      </c>
      <c r="C6" s="144" t="s">
        <v>334</v>
      </c>
      <c r="D6" s="143">
        <v>102935</v>
      </c>
      <c r="E6" s="143" t="s">
        <v>335</v>
      </c>
      <c r="F6" s="143" t="s">
        <v>30</v>
      </c>
      <c r="G6" s="143">
        <v>0.6</v>
      </c>
      <c r="H6" s="13">
        <v>2.761533</v>
      </c>
      <c r="I6" s="13">
        <v>3.199433</v>
      </c>
      <c r="J6" s="13">
        <v>0.78566056</v>
      </c>
      <c r="K6" s="13">
        <v>1.12412206000077</v>
      </c>
      <c r="L6" s="11">
        <v>579</v>
      </c>
      <c r="M6" s="16">
        <v>627</v>
      </c>
      <c r="N6" s="13">
        <v>47.6948704663212</v>
      </c>
      <c r="O6" s="13">
        <v>51</v>
      </c>
      <c r="P6" s="145">
        <v>462</v>
      </c>
      <c r="Q6" s="145">
        <v>465</v>
      </c>
      <c r="R6" s="143">
        <v>25</v>
      </c>
      <c r="S6" s="143">
        <v>26</v>
      </c>
      <c r="T6" s="143">
        <v>1</v>
      </c>
      <c r="U6" s="143">
        <v>12</v>
      </c>
      <c r="V6" s="143">
        <v>9</v>
      </c>
      <c r="W6" s="143">
        <v>36</v>
      </c>
      <c r="X6" s="147">
        <v>0.00649350649350649</v>
      </c>
      <c r="Y6" s="153"/>
      <c r="Z6" s="151" t="s">
        <v>41</v>
      </c>
      <c r="AA6" s="151">
        <v>750</v>
      </c>
      <c r="AB6" s="152">
        <v>2999</v>
      </c>
      <c r="AC6" s="152">
        <f t="shared" si="0"/>
        <v>492.48</v>
      </c>
      <c r="AD6" s="152">
        <f t="shared" si="1"/>
        <v>-27.48</v>
      </c>
      <c r="AE6" s="152" t="str">
        <f>VLOOKUP(D6,Sheet1!B:E,4,0)</f>
        <v>从工资扣除</v>
      </c>
    </row>
    <row r="7" s="140" customFormat="1" spans="1:31">
      <c r="A7" s="143">
        <v>5</v>
      </c>
      <c r="B7" s="144">
        <v>6472</v>
      </c>
      <c r="C7" s="144" t="s">
        <v>348</v>
      </c>
      <c r="D7" s="143">
        <v>104428</v>
      </c>
      <c r="E7" s="143" t="s">
        <v>349</v>
      </c>
      <c r="F7" s="143" t="s">
        <v>82</v>
      </c>
      <c r="G7" s="143">
        <v>8.5</v>
      </c>
      <c r="H7" s="13">
        <v>5.593793</v>
      </c>
      <c r="I7" s="13">
        <v>5.885192</v>
      </c>
      <c r="J7" s="13">
        <v>1.32042348</v>
      </c>
      <c r="K7" s="13">
        <v>1.73852280000097</v>
      </c>
      <c r="L7" s="11">
        <v>675</v>
      </c>
      <c r="M7" s="16">
        <v>724</v>
      </c>
      <c r="N7" s="13">
        <v>82.8710074074074</v>
      </c>
      <c r="O7" s="13">
        <v>81.3</v>
      </c>
      <c r="P7" s="145">
        <v>611</v>
      </c>
      <c r="Q7" s="145">
        <v>568</v>
      </c>
      <c r="R7" s="143">
        <v>29</v>
      </c>
      <c r="S7" s="143">
        <v>28</v>
      </c>
      <c r="T7" s="143">
        <v>-1</v>
      </c>
      <c r="U7" s="143">
        <v>6</v>
      </c>
      <c r="V7" s="143">
        <v>49</v>
      </c>
      <c r="W7" s="143">
        <v>36</v>
      </c>
      <c r="X7" s="147">
        <v>-0.0703764320785597</v>
      </c>
      <c r="Y7" s="150" t="s">
        <v>83</v>
      </c>
      <c r="Z7" s="151" t="s">
        <v>41</v>
      </c>
      <c r="AA7" s="151">
        <v>750</v>
      </c>
      <c r="AB7" s="152">
        <v>2789</v>
      </c>
      <c r="AC7" s="152">
        <f t="shared" si="0"/>
        <v>595.931034482759</v>
      </c>
      <c r="AD7" s="152">
        <f t="shared" si="1"/>
        <v>-27.9310344827586</v>
      </c>
      <c r="AE7" s="152" t="str">
        <f>VLOOKUP(D7,Sheet1!B:E,4,0)</f>
        <v>从工资扣除</v>
      </c>
    </row>
    <row r="8" s="140" customFormat="1" spans="1:31">
      <c r="A8" s="143">
        <v>6</v>
      </c>
      <c r="B8" s="144">
        <v>12463</v>
      </c>
      <c r="C8" s="144" t="s">
        <v>351</v>
      </c>
      <c r="D8" s="143">
        <v>582</v>
      </c>
      <c r="E8" s="143" t="s">
        <v>287</v>
      </c>
      <c r="F8" s="143" t="s">
        <v>36</v>
      </c>
      <c r="G8" s="143">
        <v>0.6</v>
      </c>
      <c r="H8" s="13">
        <v>7.890598</v>
      </c>
      <c r="I8" s="13">
        <v>7.633074</v>
      </c>
      <c r="J8" s="13">
        <v>1.45051658</v>
      </c>
      <c r="K8" s="13">
        <v>1.42241222999896</v>
      </c>
      <c r="L8" s="11">
        <v>664</v>
      </c>
      <c r="M8" s="16">
        <v>634</v>
      </c>
      <c r="N8" s="13">
        <v>118.834307228916</v>
      </c>
      <c r="O8" s="13">
        <v>120.4</v>
      </c>
      <c r="P8" s="145">
        <v>549</v>
      </c>
      <c r="Q8" s="145">
        <v>551</v>
      </c>
      <c r="R8" s="143">
        <v>28</v>
      </c>
      <c r="S8" s="143">
        <v>28</v>
      </c>
      <c r="T8" s="143">
        <v>0</v>
      </c>
      <c r="U8" s="143">
        <v>12</v>
      </c>
      <c r="V8" s="143">
        <v>10</v>
      </c>
      <c r="W8" s="143">
        <v>30</v>
      </c>
      <c r="X8" s="147">
        <v>0.00364298724954463</v>
      </c>
      <c r="Y8" s="150"/>
      <c r="Z8" s="151" t="s">
        <v>27</v>
      </c>
      <c r="AA8" s="151">
        <v>950</v>
      </c>
      <c r="AB8" s="152">
        <v>6386</v>
      </c>
      <c r="AC8" s="152">
        <f t="shared" si="0"/>
        <v>561</v>
      </c>
      <c r="AD8" s="152">
        <f t="shared" si="1"/>
        <v>-10</v>
      </c>
      <c r="AE8" s="152" t="str">
        <f>VLOOKUP(D8,Sheet1!B:E,4,0)</f>
        <v>从工资扣除</v>
      </c>
    </row>
    <row r="9" s="141" customFormat="1" spans="1:31">
      <c r="A9" s="11">
        <v>7</v>
      </c>
      <c r="B9" s="12">
        <v>4540</v>
      </c>
      <c r="C9" s="12" t="s">
        <v>363</v>
      </c>
      <c r="D9" s="11">
        <v>754</v>
      </c>
      <c r="E9" s="11" t="s">
        <v>339</v>
      </c>
      <c r="F9" s="11" t="s">
        <v>82</v>
      </c>
      <c r="G9" s="11">
        <v>9.6</v>
      </c>
      <c r="H9" s="13">
        <v>5.605349</v>
      </c>
      <c r="I9" s="13">
        <v>6.595889</v>
      </c>
      <c r="J9" s="13">
        <v>1.41307389</v>
      </c>
      <c r="K9" s="13">
        <v>1.67491352000207</v>
      </c>
      <c r="L9" s="11">
        <v>818</v>
      </c>
      <c r="M9" s="16">
        <v>840</v>
      </c>
      <c r="N9" s="13">
        <v>68.5250488997555</v>
      </c>
      <c r="O9" s="13">
        <v>78.5</v>
      </c>
      <c r="P9" s="16">
        <v>669</v>
      </c>
      <c r="Q9" s="16">
        <v>622</v>
      </c>
      <c r="R9" s="11">
        <v>29</v>
      </c>
      <c r="S9" s="11">
        <v>29</v>
      </c>
      <c r="T9" s="11">
        <v>0</v>
      </c>
      <c r="U9" s="11">
        <v>6</v>
      </c>
      <c r="V9" s="11">
        <v>53</v>
      </c>
      <c r="W9" s="11">
        <v>36</v>
      </c>
      <c r="X9" s="21">
        <v>-0.070254110612855</v>
      </c>
      <c r="Y9" s="26"/>
      <c r="Z9" s="154" t="s">
        <v>49</v>
      </c>
      <c r="AA9" s="154">
        <v>800</v>
      </c>
      <c r="AB9" s="155">
        <v>3511</v>
      </c>
      <c r="AC9" s="155">
        <f t="shared" si="0"/>
        <v>675</v>
      </c>
      <c r="AD9" s="155">
        <f t="shared" si="1"/>
        <v>-53</v>
      </c>
      <c r="AE9" s="155" t="str">
        <f>VLOOKUP(D9,Sheet1!B:E,4,0)</f>
        <v>录入“门店上缴款项”由个人自行上缴（温馨提示：有积分可抵积分，无积分及时到财务上缴，超时上缴，罚款会翻倍哦!)</v>
      </c>
    </row>
    <row r="10" s="140" customFormat="1" spans="1:31">
      <c r="A10" s="143">
        <v>8</v>
      </c>
      <c r="B10" s="144">
        <v>4444</v>
      </c>
      <c r="C10" s="144" t="s">
        <v>364</v>
      </c>
      <c r="D10" s="143">
        <v>582</v>
      </c>
      <c r="E10" s="143" t="s">
        <v>287</v>
      </c>
      <c r="F10" s="143" t="s">
        <v>36</v>
      </c>
      <c r="G10" s="143">
        <v>4.7</v>
      </c>
      <c r="H10" s="13">
        <v>17.781838</v>
      </c>
      <c r="I10" s="13">
        <v>17.383351</v>
      </c>
      <c r="J10" s="13">
        <v>2.90481857</v>
      </c>
      <c r="K10" s="13">
        <v>2.355276950001</v>
      </c>
      <c r="L10" s="11">
        <v>878</v>
      </c>
      <c r="M10" s="16">
        <v>809</v>
      </c>
      <c r="N10" s="13">
        <v>202.526628701595</v>
      </c>
      <c r="O10" s="13">
        <v>214.9</v>
      </c>
      <c r="P10" s="145">
        <v>686</v>
      </c>
      <c r="Q10" s="145">
        <v>638</v>
      </c>
      <c r="R10" s="143">
        <v>30</v>
      </c>
      <c r="S10" s="143">
        <v>28</v>
      </c>
      <c r="T10" s="143">
        <v>-2</v>
      </c>
      <c r="U10" s="143">
        <v>6</v>
      </c>
      <c r="V10" s="143">
        <v>54</v>
      </c>
      <c r="W10" s="143">
        <v>36</v>
      </c>
      <c r="X10" s="147">
        <v>-0.0699708454810496</v>
      </c>
      <c r="Y10" s="150" t="s">
        <v>83</v>
      </c>
      <c r="Z10" s="151" t="s">
        <v>27</v>
      </c>
      <c r="AA10" s="151">
        <v>950</v>
      </c>
      <c r="AB10" s="152">
        <v>6386</v>
      </c>
      <c r="AC10" s="152">
        <f t="shared" si="0"/>
        <v>646.266666666667</v>
      </c>
      <c r="AD10" s="152">
        <f t="shared" si="1"/>
        <v>-8.26666666666665</v>
      </c>
      <c r="AE10" s="152" t="str">
        <f>VLOOKUP(D10,Sheet1!B:E,4,0)</f>
        <v>从工资扣除</v>
      </c>
    </row>
    <row r="11" s="140" customFormat="1" spans="1:31">
      <c r="A11" s="143">
        <v>9</v>
      </c>
      <c r="B11" s="144">
        <v>5407</v>
      </c>
      <c r="C11" s="144" t="s">
        <v>377</v>
      </c>
      <c r="D11" s="143">
        <v>399</v>
      </c>
      <c r="E11" s="143" t="s">
        <v>277</v>
      </c>
      <c r="F11" s="143" t="s">
        <v>46</v>
      </c>
      <c r="G11" s="143">
        <v>0.5</v>
      </c>
      <c r="H11" s="13">
        <v>7.253077</v>
      </c>
      <c r="I11" s="13">
        <v>10.819558</v>
      </c>
      <c r="J11" s="13">
        <v>2.27041279</v>
      </c>
      <c r="K11" s="13">
        <v>2.91134873000169</v>
      </c>
      <c r="L11" s="11">
        <v>717</v>
      </c>
      <c r="M11" s="16">
        <v>686</v>
      </c>
      <c r="N11" s="13">
        <v>101.158675034868</v>
      </c>
      <c r="O11" s="13">
        <v>157.7</v>
      </c>
      <c r="P11" s="145">
        <v>573</v>
      </c>
      <c r="Q11" s="145">
        <v>569</v>
      </c>
      <c r="R11" s="143">
        <v>27</v>
      </c>
      <c r="S11" s="143">
        <v>28</v>
      </c>
      <c r="T11" s="143">
        <v>1</v>
      </c>
      <c r="U11" s="143">
        <v>12</v>
      </c>
      <c r="V11" s="143">
        <v>16</v>
      </c>
      <c r="W11" s="143">
        <v>36</v>
      </c>
      <c r="X11" s="147">
        <v>-0.00698080279232112</v>
      </c>
      <c r="Y11" s="150"/>
      <c r="Z11" s="151" t="s">
        <v>41</v>
      </c>
      <c r="AA11" s="151">
        <v>750</v>
      </c>
      <c r="AB11" s="152">
        <v>2816</v>
      </c>
      <c r="AC11" s="152">
        <f t="shared" si="0"/>
        <v>606.222222222222</v>
      </c>
      <c r="AD11" s="152">
        <f t="shared" si="1"/>
        <v>-37.2222222222222</v>
      </c>
      <c r="AE11" s="152" t="str">
        <f>VLOOKUP(D11,Sheet1!B:E,4,0)</f>
        <v>从工资扣除</v>
      </c>
    </row>
    <row r="12" s="140" customFormat="1" spans="1:31">
      <c r="A12" s="143">
        <v>10</v>
      </c>
      <c r="B12" s="144">
        <v>11537</v>
      </c>
      <c r="C12" s="144" t="s">
        <v>419</v>
      </c>
      <c r="D12" s="143">
        <v>570</v>
      </c>
      <c r="E12" s="143" t="s">
        <v>202</v>
      </c>
      <c r="F12" s="143" t="s">
        <v>36</v>
      </c>
      <c r="G12" s="143">
        <v>1.7</v>
      </c>
      <c r="H12" s="13">
        <v>4.069807</v>
      </c>
      <c r="I12" s="13">
        <v>3.909956</v>
      </c>
      <c r="J12" s="13">
        <v>0.90803469</v>
      </c>
      <c r="K12" s="13">
        <v>1.11074034000184</v>
      </c>
      <c r="L12" s="11">
        <v>631</v>
      </c>
      <c r="M12" s="16">
        <v>658</v>
      </c>
      <c r="N12" s="13">
        <v>64.4977337559429</v>
      </c>
      <c r="O12" s="13">
        <v>59.4</v>
      </c>
      <c r="P12" s="145">
        <v>624</v>
      </c>
      <c r="Q12" s="145">
        <v>595</v>
      </c>
      <c r="R12" s="143">
        <v>28</v>
      </c>
      <c r="S12" s="143">
        <v>28</v>
      </c>
      <c r="T12" s="143">
        <v>0</v>
      </c>
      <c r="U12" s="143">
        <v>8</v>
      </c>
      <c r="V12" s="143">
        <v>37</v>
      </c>
      <c r="W12" s="143">
        <v>40</v>
      </c>
      <c r="X12" s="147">
        <v>-0.046474358974359</v>
      </c>
      <c r="Y12" s="150"/>
      <c r="Z12" s="151" t="s">
        <v>41</v>
      </c>
      <c r="AA12" s="151">
        <v>750</v>
      </c>
      <c r="AB12" s="152">
        <v>2295</v>
      </c>
      <c r="AC12" s="152">
        <f t="shared" si="0"/>
        <v>632</v>
      </c>
      <c r="AD12" s="152">
        <f t="shared" si="1"/>
        <v>-37</v>
      </c>
      <c r="AE12" s="152" t="str">
        <f>VLOOKUP(D12,Sheet1!B:E,4,0)</f>
        <v>从工资扣除</v>
      </c>
    </row>
    <row r="13" s="141" customFormat="1" spans="1:31">
      <c r="A13" s="11">
        <v>11</v>
      </c>
      <c r="B13" s="12">
        <v>6607</v>
      </c>
      <c r="C13" s="12" t="s">
        <v>430</v>
      </c>
      <c r="D13" s="11">
        <v>726</v>
      </c>
      <c r="E13" s="11" t="s">
        <v>431</v>
      </c>
      <c r="F13" s="11" t="s">
        <v>36</v>
      </c>
      <c r="G13" s="11">
        <v>8.4</v>
      </c>
      <c r="H13" s="13">
        <v>4.516874</v>
      </c>
      <c r="I13" s="13">
        <v>4.536036</v>
      </c>
      <c r="J13" s="13">
        <v>1.10556086</v>
      </c>
      <c r="K13" s="13">
        <v>1.20773983</v>
      </c>
      <c r="L13" s="11">
        <v>715</v>
      </c>
      <c r="M13" s="16">
        <v>668</v>
      </c>
      <c r="N13" s="13">
        <v>63.1730629370629</v>
      </c>
      <c r="O13" s="13">
        <v>67.9</v>
      </c>
      <c r="P13" s="16">
        <v>619</v>
      </c>
      <c r="Q13" s="16">
        <v>565</v>
      </c>
      <c r="R13" s="11">
        <v>29</v>
      </c>
      <c r="S13" s="11">
        <v>27</v>
      </c>
      <c r="T13" s="11">
        <v>-2</v>
      </c>
      <c r="U13" s="11">
        <v>6</v>
      </c>
      <c r="V13" s="11">
        <v>60</v>
      </c>
      <c r="W13" s="11">
        <v>36</v>
      </c>
      <c r="X13" s="21">
        <v>-0.0872374798061389</v>
      </c>
      <c r="Y13" s="26" t="s">
        <v>83</v>
      </c>
      <c r="Z13" s="154" t="s">
        <v>41</v>
      </c>
      <c r="AA13" s="154">
        <v>750</v>
      </c>
      <c r="AB13" s="155">
        <v>2696</v>
      </c>
      <c r="AC13" s="155">
        <f t="shared" si="0"/>
        <v>582.310344827586</v>
      </c>
      <c r="AD13" s="155">
        <f t="shared" si="1"/>
        <v>-17.3103448275862</v>
      </c>
      <c r="AE13" s="155" t="str">
        <f>VLOOKUP(D13,Sheet1!B:E,4,0)</f>
        <v>录入“门店上缴款项”由个人自行上缴（温馨提示：有积分可抵积分，无积分及时到财务上缴，超时上缴，罚款会翻倍哦!)</v>
      </c>
    </row>
    <row r="14" s="140" customFormat="1" spans="1:31">
      <c r="A14" s="143">
        <v>12</v>
      </c>
      <c r="B14" s="144">
        <v>12234</v>
      </c>
      <c r="C14" s="144" t="s">
        <v>435</v>
      </c>
      <c r="D14" s="143">
        <v>105267</v>
      </c>
      <c r="E14" s="143" t="s">
        <v>207</v>
      </c>
      <c r="F14" s="143" t="s">
        <v>36</v>
      </c>
      <c r="G14" s="143">
        <v>0.8</v>
      </c>
      <c r="H14" s="13">
        <v>4.707713</v>
      </c>
      <c r="I14" s="13">
        <v>4.976947</v>
      </c>
      <c r="J14" s="13">
        <v>1.15476983</v>
      </c>
      <c r="K14" s="13">
        <v>1.44055124999984</v>
      </c>
      <c r="L14" s="11">
        <v>837</v>
      </c>
      <c r="M14" s="16">
        <v>794</v>
      </c>
      <c r="N14" s="13">
        <v>56.2450776583035</v>
      </c>
      <c r="O14" s="13">
        <v>62.7</v>
      </c>
      <c r="P14" s="145">
        <v>650</v>
      </c>
      <c r="Q14" s="145">
        <v>605</v>
      </c>
      <c r="R14" s="143">
        <v>26</v>
      </c>
      <c r="S14" s="143">
        <v>27</v>
      </c>
      <c r="T14" s="143">
        <v>1</v>
      </c>
      <c r="U14" s="143">
        <v>12</v>
      </c>
      <c r="V14" s="143">
        <v>57</v>
      </c>
      <c r="W14" s="143">
        <v>48</v>
      </c>
      <c r="X14" s="147">
        <v>-0.0692307692307692</v>
      </c>
      <c r="Y14" s="150"/>
      <c r="Z14" s="151" t="s">
        <v>41</v>
      </c>
      <c r="AA14" s="151">
        <v>750</v>
      </c>
      <c r="AB14" s="152">
        <v>2656</v>
      </c>
      <c r="AC14" s="152">
        <f t="shared" si="0"/>
        <v>687</v>
      </c>
      <c r="AD14" s="152">
        <f t="shared" si="1"/>
        <v>-82</v>
      </c>
      <c r="AE14" s="152" t="str">
        <f>VLOOKUP(D14,Sheet1!B:E,4,0)</f>
        <v>从工资扣除</v>
      </c>
    </row>
    <row r="15" s="140" customFormat="1" spans="1:31">
      <c r="A15" s="143">
        <v>13</v>
      </c>
      <c r="B15" s="144">
        <v>11323</v>
      </c>
      <c r="C15" s="144" t="s">
        <v>441</v>
      </c>
      <c r="D15" s="143">
        <v>377</v>
      </c>
      <c r="E15" s="143" t="s">
        <v>67</v>
      </c>
      <c r="F15" s="143" t="s">
        <v>46</v>
      </c>
      <c r="G15" s="143">
        <v>1.6</v>
      </c>
      <c r="H15" s="13">
        <v>6.785316</v>
      </c>
      <c r="I15" s="13">
        <v>8.00665</v>
      </c>
      <c r="J15" s="13">
        <v>1.89941998</v>
      </c>
      <c r="K15" s="13">
        <v>2.42902114000396</v>
      </c>
      <c r="L15" s="11">
        <v>1113</v>
      </c>
      <c r="M15" s="16">
        <v>1164</v>
      </c>
      <c r="N15" s="13">
        <v>60.964204851752</v>
      </c>
      <c r="O15" s="13">
        <v>68.8</v>
      </c>
      <c r="P15" s="145">
        <v>836</v>
      </c>
      <c r="Q15" s="145">
        <v>801</v>
      </c>
      <c r="R15" s="143">
        <v>27</v>
      </c>
      <c r="S15" s="143">
        <v>26</v>
      </c>
      <c r="T15" s="143">
        <v>-1</v>
      </c>
      <c r="U15" s="143">
        <v>8</v>
      </c>
      <c r="V15" s="143">
        <v>43</v>
      </c>
      <c r="W15" s="143">
        <v>40</v>
      </c>
      <c r="X15" s="147">
        <v>-0.041866028708134</v>
      </c>
      <c r="Y15" s="150" t="s">
        <v>83</v>
      </c>
      <c r="Z15" s="151" t="s">
        <v>31</v>
      </c>
      <c r="AA15" s="151">
        <v>850</v>
      </c>
      <c r="AB15" s="152">
        <v>4582</v>
      </c>
      <c r="AC15" s="152">
        <f t="shared" si="0"/>
        <v>813.037037037037</v>
      </c>
      <c r="AD15" s="152">
        <f t="shared" si="1"/>
        <v>-12.037037037037</v>
      </c>
      <c r="AE15" s="152" t="str">
        <f>VLOOKUP(D15,Sheet1!B:E,4,0)</f>
        <v>从工资扣除</v>
      </c>
    </row>
    <row r="16" s="140" customFormat="1" spans="1:31">
      <c r="A16" s="143">
        <v>14</v>
      </c>
      <c r="B16" s="144">
        <v>10927</v>
      </c>
      <c r="C16" s="144" t="s">
        <v>444</v>
      </c>
      <c r="D16" s="143">
        <v>101453</v>
      </c>
      <c r="E16" s="143" t="s">
        <v>156</v>
      </c>
      <c r="F16" s="143" t="s">
        <v>82</v>
      </c>
      <c r="G16" s="143">
        <v>2.9</v>
      </c>
      <c r="H16" s="13">
        <v>3.653315</v>
      </c>
      <c r="I16" s="13">
        <v>3.59381</v>
      </c>
      <c r="J16" s="13">
        <v>1.08463478</v>
      </c>
      <c r="K16" s="13">
        <v>1.14482098999863</v>
      </c>
      <c r="L16" s="11">
        <v>655</v>
      </c>
      <c r="M16" s="16">
        <v>633</v>
      </c>
      <c r="N16" s="13">
        <v>55.7758015267176</v>
      </c>
      <c r="O16" s="13">
        <v>56.8</v>
      </c>
      <c r="P16" s="145">
        <v>579</v>
      </c>
      <c r="Q16" s="145">
        <v>525</v>
      </c>
      <c r="R16" s="143">
        <v>27</v>
      </c>
      <c r="S16" s="143">
        <v>25</v>
      </c>
      <c r="T16" s="143">
        <v>-2</v>
      </c>
      <c r="U16" s="143">
        <v>6</v>
      </c>
      <c r="V16" s="143">
        <v>60</v>
      </c>
      <c r="W16" s="143">
        <v>36</v>
      </c>
      <c r="X16" s="147">
        <v>-0.0932642487046632</v>
      </c>
      <c r="Y16" s="150" t="s">
        <v>83</v>
      </c>
      <c r="Z16" s="151" t="s">
        <v>49</v>
      </c>
      <c r="AA16" s="151">
        <v>800</v>
      </c>
      <c r="AB16" s="152">
        <v>3524</v>
      </c>
      <c r="AC16" s="152">
        <f t="shared" si="0"/>
        <v>542.111111111111</v>
      </c>
      <c r="AD16" s="152">
        <f t="shared" si="1"/>
        <v>-17.1111111111111</v>
      </c>
      <c r="AE16" s="152" t="str">
        <f>VLOOKUP(D16,Sheet1!B:E,4,0)</f>
        <v>从工资扣除</v>
      </c>
    </row>
    <row r="17" s="140" customFormat="1" spans="1:31">
      <c r="A17" s="143">
        <v>15</v>
      </c>
      <c r="B17" s="144">
        <v>12338</v>
      </c>
      <c r="C17" s="144" t="s">
        <v>469</v>
      </c>
      <c r="D17" s="143">
        <v>514</v>
      </c>
      <c r="E17" s="143" t="s">
        <v>70</v>
      </c>
      <c r="F17" s="143" t="s">
        <v>71</v>
      </c>
      <c r="G17" s="143">
        <v>0.7</v>
      </c>
      <c r="H17" s="13">
        <v>5.117956</v>
      </c>
      <c r="I17" s="13">
        <v>6.094471</v>
      </c>
      <c r="J17" s="13">
        <v>1.32476005</v>
      </c>
      <c r="K17" s="13">
        <v>1.91574959000077</v>
      </c>
      <c r="L17" s="11">
        <v>967</v>
      </c>
      <c r="M17" s="16">
        <v>1013</v>
      </c>
      <c r="N17" s="13">
        <v>52.9261220268873</v>
      </c>
      <c r="O17" s="13">
        <v>60.2</v>
      </c>
      <c r="P17" s="145">
        <v>737</v>
      </c>
      <c r="Q17" s="145">
        <v>718</v>
      </c>
      <c r="R17" s="143">
        <v>28</v>
      </c>
      <c r="S17" s="143">
        <v>29</v>
      </c>
      <c r="T17" s="143">
        <v>1</v>
      </c>
      <c r="U17" s="143">
        <v>12</v>
      </c>
      <c r="V17" s="143">
        <v>31</v>
      </c>
      <c r="W17" s="143">
        <v>48</v>
      </c>
      <c r="X17" s="147">
        <v>-0.0257801899592944</v>
      </c>
      <c r="Y17" s="150"/>
      <c r="Z17" s="151" t="s">
        <v>37</v>
      </c>
      <c r="AA17" s="151">
        <v>900</v>
      </c>
      <c r="AB17" s="152">
        <v>5141</v>
      </c>
      <c r="AC17" s="152">
        <f t="shared" si="0"/>
        <v>775.321428571429</v>
      </c>
      <c r="AD17" s="152">
        <f t="shared" si="1"/>
        <v>-57.3214285714287</v>
      </c>
      <c r="AE17" s="152" t="str">
        <f>VLOOKUP(D17,Sheet1!B:E,4,0)</f>
        <v>从工资扣除</v>
      </c>
    </row>
    <row r="18" s="140" customFormat="1" spans="1:31">
      <c r="A18" s="143">
        <v>16</v>
      </c>
      <c r="B18" s="144">
        <v>12514</v>
      </c>
      <c r="C18" s="144" t="s">
        <v>490</v>
      </c>
      <c r="D18" s="143">
        <v>105267</v>
      </c>
      <c r="E18" s="143" t="s">
        <v>207</v>
      </c>
      <c r="F18" s="143" t="s">
        <v>36</v>
      </c>
      <c r="G18" s="143">
        <v>0.6</v>
      </c>
      <c r="H18" s="13">
        <v>3.38904</v>
      </c>
      <c r="I18" s="13">
        <v>3.24636</v>
      </c>
      <c r="J18" s="13">
        <v>0.7721536</v>
      </c>
      <c r="K18" s="13">
        <v>0.72662859999858</v>
      </c>
      <c r="L18" s="11">
        <v>739</v>
      </c>
      <c r="M18" s="16">
        <v>544</v>
      </c>
      <c r="N18" s="13">
        <v>45.8598105548038</v>
      </c>
      <c r="O18" s="13">
        <v>59.7</v>
      </c>
      <c r="P18" s="145">
        <v>557</v>
      </c>
      <c r="Q18" s="145">
        <v>464</v>
      </c>
      <c r="R18" s="143">
        <v>28</v>
      </c>
      <c r="S18" s="143">
        <v>23</v>
      </c>
      <c r="T18" s="143">
        <v>-5</v>
      </c>
      <c r="U18" s="143">
        <v>12</v>
      </c>
      <c r="V18" s="143">
        <v>105</v>
      </c>
      <c r="W18" s="143">
        <v>15</v>
      </c>
      <c r="X18" s="147">
        <v>-0.166965888689408</v>
      </c>
      <c r="Y18" s="150" t="s">
        <v>83</v>
      </c>
      <c r="Z18" s="151" t="s">
        <v>41</v>
      </c>
      <c r="AA18" s="151">
        <v>750</v>
      </c>
      <c r="AB18" s="152">
        <v>2656</v>
      </c>
      <c r="AC18" s="152">
        <f t="shared" si="0"/>
        <v>469.535714285714</v>
      </c>
      <c r="AD18" s="152">
        <f t="shared" si="1"/>
        <v>-5.53571428571428</v>
      </c>
      <c r="AE18" s="152" t="str">
        <f>VLOOKUP(D18,Sheet1!B:E,4,0)</f>
        <v>从工资扣除</v>
      </c>
    </row>
    <row r="19" s="140" customFormat="1" spans="1:31">
      <c r="A19" s="143">
        <v>17</v>
      </c>
      <c r="B19" s="144">
        <v>12536</v>
      </c>
      <c r="C19" s="144" t="s">
        <v>496</v>
      </c>
      <c r="D19" s="143">
        <v>102478</v>
      </c>
      <c r="E19" s="143" t="s">
        <v>497</v>
      </c>
      <c r="F19" s="143" t="s">
        <v>30</v>
      </c>
      <c r="G19" s="143">
        <v>0.6</v>
      </c>
      <c r="H19" s="13">
        <v>3.897466</v>
      </c>
      <c r="I19" s="13">
        <v>3.071581</v>
      </c>
      <c r="J19" s="13">
        <v>1.11290446</v>
      </c>
      <c r="K19" s="13">
        <v>0.910605979999793</v>
      </c>
      <c r="L19" s="11">
        <v>669</v>
      </c>
      <c r="M19" s="16">
        <v>501</v>
      </c>
      <c r="N19" s="13">
        <v>58.258086696562</v>
      </c>
      <c r="O19" s="13">
        <v>61.3</v>
      </c>
      <c r="P19" s="145">
        <v>551</v>
      </c>
      <c r="Q19" s="145">
        <v>460</v>
      </c>
      <c r="R19" s="143">
        <v>27</v>
      </c>
      <c r="S19" s="143">
        <v>23</v>
      </c>
      <c r="T19" s="143">
        <v>-4</v>
      </c>
      <c r="U19" s="143">
        <v>12</v>
      </c>
      <c r="V19" s="143">
        <v>103</v>
      </c>
      <c r="W19" s="143">
        <v>36</v>
      </c>
      <c r="X19" s="147">
        <v>-0.165154264972777</v>
      </c>
      <c r="Y19" s="150" t="s">
        <v>83</v>
      </c>
      <c r="Z19" s="151" t="s">
        <v>87</v>
      </c>
      <c r="AA19" s="151">
        <v>700</v>
      </c>
      <c r="AB19" s="152">
        <v>1329</v>
      </c>
      <c r="AC19" s="152">
        <f t="shared" si="0"/>
        <v>481.37037037037</v>
      </c>
      <c r="AD19" s="152">
        <f t="shared" si="1"/>
        <v>-21.3703703703704</v>
      </c>
      <c r="AE19" s="152" t="str">
        <f>VLOOKUP(D19,Sheet1!B:E,4,0)</f>
        <v>从工资扣除</v>
      </c>
    </row>
    <row r="20" s="140" customFormat="1" spans="1:31">
      <c r="A20" s="143">
        <v>18</v>
      </c>
      <c r="B20" s="144">
        <v>11446</v>
      </c>
      <c r="C20" s="144" t="s">
        <v>498</v>
      </c>
      <c r="D20" s="143">
        <v>104428</v>
      </c>
      <c r="E20" s="143" t="s">
        <v>349</v>
      </c>
      <c r="F20" s="143" t="s">
        <v>82</v>
      </c>
      <c r="G20" s="143">
        <v>1.8</v>
      </c>
      <c r="H20" s="13">
        <v>3.971243</v>
      </c>
      <c r="I20" s="13">
        <v>3.836582</v>
      </c>
      <c r="J20" s="13">
        <v>0.99341167</v>
      </c>
      <c r="K20" s="13">
        <v>1.15345241000067</v>
      </c>
      <c r="L20" s="11">
        <v>600</v>
      </c>
      <c r="M20" s="16">
        <v>553</v>
      </c>
      <c r="N20" s="13">
        <v>66.1873833333333</v>
      </c>
      <c r="O20" s="13">
        <v>69.4</v>
      </c>
      <c r="P20" s="145">
        <v>536</v>
      </c>
      <c r="Q20" s="145">
        <v>476</v>
      </c>
      <c r="R20" s="143">
        <v>29</v>
      </c>
      <c r="S20" s="143">
        <v>26</v>
      </c>
      <c r="T20" s="143">
        <v>-3</v>
      </c>
      <c r="U20" s="143">
        <v>8</v>
      </c>
      <c r="V20" s="143">
        <v>68</v>
      </c>
      <c r="W20" s="143">
        <v>40</v>
      </c>
      <c r="X20" s="147">
        <v>-0.111940298507463</v>
      </c>
      <c r="Y20" s="150" t="s">
        <v>83</v>
      </c>
      <c r="Z20" s="151" t="s">
        <v>41</v>
      </c>
      <c r="AA20" s="151">
        <v>750</v>
      </c>
      <c r="AB20" s="152">
        <v>2789</v>
      </c>
      <c r="AC20" s="152">
        <f t="shared" si="0"/>
        <v>488.551724137931</v>
      </c>
      <c r="AD20" s="152">
        <f t="shared" si="1"/>
        <v>-12.551724137931</v>
      </c>
      <c r="AE20" s="152" t="str">
        <f>VLOOKUP(D20,Sheet1!B:E,4,0)</f>
        <v>从工资扣除</v>
      </c>
    </row>
    <row r="21" s="141" customFormat="1" spans="1:31">
      <c r="A21" s="11">
        <v>19</v>
      </c>
      <c r="B21" s="12">
        <v>12461</v>
      </c>
      <c r="C21" s="12" t="s">
        <v>515</v>
      </c>
      <c r="D21" s="11">
        <v>107829</v>
      </c>
      <c r="E21" s="11" t="s">
        <v>191</v>
      </c>
      <c r="F21" s="11" t="s">
        <v>30</v>
      </c>
      <c r="G21" s="11">
        <v>0.6</v>
      </c>
      <c r="H21" s="13">
        <v>1.445673</v>
      </c>
      <c r="I21" s="13">
        <v>1.387157</v>
      </c>
      <c r="J21" s="13">
        <v>0.36955829</v>
      </c>
      <c r="K21" s="13">
        <v>0.295358529999724</v>
      </c>
      <c r="L21" s="11">
        <v>315</v>
      </c>
      <c r="M21" s="16">
        <v>259</v>
      </c>
      <c r="N21" s="13">
        <v>45.8943809523809</v>
      </c>
      <c r="O21" s="13">
        <v>53.6</v>
      </c>
      <c r="P21" s="16">
        <v>311</v>
      </c>
      <c r="Q21" s="16">
        <v>247</v>
      </c>
      <c r="R21" s="11">
        <v>30</v>
      </c>
      <c r="S21" s="11">
        <v>23</v>
      </c>
      <c r="T21" s="11">
        <v>-7</v>
      </c>
      <c r="U21" s="11">
        <v>12</v>
      </c>
      <c r="V21" s="11">
        <v>76</v>
      </c>
      <c r="W21" s="11">
        <v>9</v>
      </c>
      <c r="X21" s="21">
        <v>-0.205787781350482</v>
      </c>
      <c r="Y21" s="26" t="s">
        <v>83</v>
      </c>
      <c r="Z21" s="154" t="s">
        <v>87</v>
      </c>
      <c r="AA21" s="154">
        <v>700</v>
      </c>
      <c r="AB21" s="155">
        <v>1395</v>
      </c>
      <c r="AC21" s="155">
        <f t="shared" si="0"/>
        <v>250.433333333333</v>
      </c>
      <c r="AD21" s="155">
        <f t="shared" si="1"/>
        <v>-3.43333333333334</v>
      </c>
      <c r="AE21" s="155" t="str">
        <f>VLOOKUP(D21,Sheet1!B:E,4,0)</f>
        <v>录入“门店上缴款项”由个人自行上缴（温馨提示：有积分可抵积分，无积分及时到财务上缴，超时上缴，罚款会翻倍哦!)</v>
      </c>
    </row>
    <row r="22" s="141" customFormat="1" spans="1:31">
      <c r="A22" s="11">
        <v>20</v>
      </c>
      <c r="B22" s="12">
        <v>11512</v>
      </c>
      <c r="C22" s="12" t="s">
        <v>517</v>
      </c>
      <c r="D22" s="11">
        <v>726</v>
      </c>
      <c r="E22" s="11" t="s">
        <v>431</v>
      </c>
      <c r="F22" s="11" t="s">
        <v>36</v>
      </c>
      <c r="G22" s="11">
        <v>1.8</v>
      </c>
      <c r="H22" s="13">
        <v>3.785833</v>
      </c>
      <c r="I22" s="13">
        <v>2.9575</v>
      </c>
      <c r="J22" s="13">
        <v>0.80125551</v>
      </c>
      <c r="K22" s="13">
        <v>0.724190770001335</v>
      </c>
      <c r="L22" s="11">
        <v>619</v>
      </c>
      <c r="M22" s="16">
        <v>477</v>
      </c>
      <c r="N22" s="13">
        <v>61.1604684975767</v>
      </c>
      <c r="O22" s="13">
        <v>62</v>
      </c>
      <c r="P22" s="16">
        <v>542</v>
      </c>
      <c r="Q22" s="16">
        <v>449</v>
      </c>
      <c r="R22" s="11">
        <v>29</v>
      </c>
      <c r="S22" s="11">
        <v>26</v>
      </c>
      <c r="T22" s="11">
        <v>-3</v>
      </c>
      <c r="U22" s="11">
        <v>8</v>
      </c>
      <c r="V22" s="11">
        <v>101</v>
      </c>
      <c r="W22" s="11">
        <v>40</v>
      </c>
      <c r="X22" s="21">
        <v>-0.171586715867159</v>
      </c>
      <c r="Y22" s="26" t="s">
        <v>83</v>
      </c>
      <c r="Z22" s="154" t="s">
        <v>41</v>
      </c>
      <c r="AA22" s="154">
        <v>750</v>
      </c>
      <c r="AB22" s="155">
        <v>2696</v>
      </c>
      <c r="AC22" s="155">
        <f t="shared" si="0"/>
        <v>493.931034482759</v>
      </c>
      <c r="AD22" s="155">
        <f t="shared" si="1"/>
        <v>-44.9310344827586</v>
      </c>
      <c r="AE22" s="155" t="str">
        <f>VLOOKUP(D22,Sheet1!B:E,4,0)</f>
        <v>录入“门店上缴款项”由个人自行上缴（温馨提示：有积分可抵积分，无积分及时到财务上缴，超时上缴，罚款会翻倍哦!)</v>
      </c>
    </row>
    <row r="23" s="140" customFormat="1" spans="1:31">
      <c r="A23" s="143">
        <v>21</v>
      </c>
      <c r="B23" s="144">
        <v>12446</v>
      </c>
      <c r="C23" s="144" t="s">
        <v>534</v>
      </c>
      <c r="D23" s="143">
        <v>573</v>
      </c>
      <c r="E23" s="143" t="s">
        <v>222</v>
      </c>
      <c r="F23" s="143" t="s">
        <v>46</v>
      </c>
      <c r="G23" s="143">
        <v>0.6</v>
      </c>
      <c r="H23" s="13">
        <v>2.738197</v>
      </c>
      <c r="I23" s="13">
        <v>1.897597</v>
      </c>
      <c r="J23" s="13">
        <v>0.55068981</v>
      </c>
      <c r="K23" s="13">
        <v>0.477179619999528</v>
      </c>
      <c r="L23" s="11">
        <v>664</v>
      </c>
      <c r="M23" s="16">
        <v>440</v>
      </c>
      <c r="N23" s="13">
        <v>41.237906626506</v>
      </c>
      <c r="O23" s="13">
        <v>43.1</v>
      </c>
      <c r="P23" s="145">
        <v>500</v>
      </c>
      <c r="Q23" s="145">
        <v>406</v>
      </c>
      <c r="R23" s="143">
        <v>29</v>
      </c>
      <c r="S23" s="143">
        <v>23</v>
      </c>
      <c r="T23" s="143">
        <v>-6</v>
      </c>
      <c r="U23" s="143">
        <v>12</v>
      </c>
      <c r="V23" s="143">
        <v>106</v>
      </c>
      <c r="W23" s="143">
        <v>6</v>
      </c>
      <c r="X23" s="147">
        <v>-0.188</v>
      </c>
      <c r="Y23" s="150" t="s">
        <v>83</v>
      </c>
      <c r="Z23" s="151" t="s">
        <v>41</v>
      </c>
      <c r="AA23" s="151">
        <v>750</v>
      </c>
      <c r="AB23" s="152">
        <v>2772</v>
      </c>
      <c r="AC23" s="152">
        <f t="shared" si="0"/>
        <v>408.551724137931</v>
      </c>
      <c r="AD23" s="152">
        <f t="shared" si="1"/>
        <v>-2.55172413793105</v>
      </c>
      <c r="AE23" s="152" t="str">
        <f>VLOOKUP(D23,Sheet1!B:E,4,0)</f>
        <v>从工资扣除</v>
      </c>
    </row>
    <row r="24" s="140" customFormat="1" spans="1:31">
      <c r="A24" s="143">
        <v>22</v>
      </c>
      <c r="B24" s="144">
        <v>11902</v>
      </c>
      <c r="C24" s="144" t="s">
        <v>550</v>
      </c>
      <c r="D24" s="143">
        <v>391</v>
      </c>
      <c r="E24" s="143" t="s">
        <v>104</v>
      </c>
      <c r="F24" s="143" t="s">
        <v>30</v>
      </c>
      <c r="G24" s="143">
        <v>1.4</v>
      </c>
      <c r="H24" s="13">
        <v>3.797582</v>
      </c>
      <c r="I24" s="13">
        <v>3.418346</v>
      </c>
      <c r="J24" s="13">
        <v>1.13801717</v>
      </c>
      <c r="K24" s="13">
        <v>1.07586704999857</v>
      </c>
      <c r="L24" s="11">
        <v>654</v>
      </c>
      <c r="M24" s="16">
        <v>562</v>
      </c>
      <c r="N24" s="13">
        <v>58.067003058104</v>
      </c>
      <c r="O24" s="13">
        <v>60.8</v>
      </c>
      <c r="P24" s="145">
        <v>556</v>
      </c>
      <c r="Q24" s="145">
        <v>454</v>
      </c>
      <c r="R24" s="143">
        <v>30</v>
      </c>
      <c r="S24" s="143">
        <v>25</v>
      </c>
      <c r="T24" s="143">
        <v>-5</v>
      </c>
      <c r="U24" s="143">
        <v>8</v>
      </c>
      <c r="V24" s="143">
        <v>110</v>
      </c>
      <c r="W24" s="143">
        <v>40</v>
      </c>
      <c r="X24" s="147">
        <v>-0.183453237410072</v>
      </c>
      <c r="Y24" s="150" t="s">
        <v>83</v>
      </c>
      <c r="Z24" s="151" t="s">
        <v>49</v>
      </c>
      <c r="AA24" s="151">
        <v>800</v>
      </c>
      <c r="AB24" s="152">
        <v>3065</v>
      </c>
      <c r="AC24" s="152">
        <f t="shared" si="0"/>
        <v>471.333333333333</v>
      </c>
      <c r="AD24" s="152">
        <f t="shared" si="1"/>
        <v>-17.3333333333334</v>
      </c>
      <c r="AE24" s="152" t="str">
        <f>VLOOKUP(D24,Sheet1!B:E,4,0)</f>
        <v>从工资扣除</v>
      </c>
    </row>
    <row r="25" s="140" customFormat="1" spans="1:31">
      <c r="A25" s="143">
        <v>23</v>
      </c>
      <c r="B25" s="144">
        <v>11335</v>
      </c>
      <c r="C25" s="144" t="s">
        <v>552</v>
      </c>
      <c r="D25" s="143">
        <v>106865</v>
      </c>
      <c r="E25" s="143" t="s">
        <v>400</v>
      </c>
      <c r="F25" s="143" t="s">
        <v>30</v>
      </c>
      <c r="G25" s="143">
        <v>1.6</v>
      </c>
      <c r="H25" s="13">
        <v>2.460888</v>
      </c>
      <c r="I25" s="13">
        <v>1.69688</v>
      </c>
      <c r="J25" s="13">
        <v>0.52079285</v>
      </c>
      <c r="K25" s="13">
        <v>0.415249789999401</v>
      </c>
      <c r="L25" s="11">
        <v>495</v>
      </c>
      <c r="M25" s="16">
        <v>380</v>
      </c>
      <c r="N25" s="13">
        <v>49.7149090909091</v>
      </c>
      <c r="O25" s="13">
        <v>44.7</v>
      </c>
      <c r="P25" s="145">
        <v>458</v>
      </c>
      <c r="Q25" s="145">
        <v>356</v>
      </c>
      <c r="R25" s="143">
        <v>31</v>
      </c>
      <c r="S25" s="143">
        <v>25</v>
      </c>
      <c r="T25" s="143">
        <v>-6</v>
      </c>
      <c r="U25" s="143">
        <v>8</v>
      </c>
      <c r="V25" s="143">
        <v>110</v>
      </c>
      <c r="W25" s="143">
        <v>40</v>
      </c>
      <c r="X25" s="147">
        <v>-0.222707423580786</v>
      </c>
      <c r="Y25" s="150" t="s">
        <v>83</v>
      </c>
      <c r="Z25" s="151" t="s">
        <v>41</v>
      </c>
      <c r="AA25" s="151">
        <v>750</v>
      </c>
      <c r="AB25" s="152">
        <v>2020</v>
      </c>
      <c r="AC25" s="152">
        <f t="shared" si="0"/>
        <v>377.354838709677</v>
      </c>
      <c r="AD25" s="152">
        <f t="shared" si="1"/>
        <v>-21.3548387096774</v>
      </c>
      <c r="AE25" s="152" t="str">
        <f>VLOOKUP(D25,Sheet1!B:E,4,0)</f>
        <v>从工资扣除</v>
      </c>
    </row>
    <row r="26" s="140" customFormat="1" spans="1:31">
      <c r="A26" s="143">
        <v>24</v>
      </c>
      <c r="B26" s="144">
        <v>4044</v>
      </c>
      <c r="C26" s="144" t="s">
        <v>555</v>
      </c>
      <c r="D26" s="143">
        <v>582</v>
      </c>
      <c r="E26" s="143" t="s">
        <v>287</v>
      </c>
      <c r="F26" s="143" t="s">
        <v>36</v>
      </c>
      <c r="G26" s="143">
        <v>10.3</v>
      </c>
      <c r="H26" s="13">
        <v>15.736651</v>
      </c>
      <c r="I26" s="13">
        <v>13.218891</v>
      </c>
      <c r="J26" s="13">
        <v>2.84891212</v>
      </c>
      <c r="K26" s="13">
        <v>1.65976173000056</v>
      </c>
      <c r="L26" s="11">
        <v>1015</v>
      </c>
      <c r="M26" s="16">
        <v>809</v>
      </c>
      <c r="N26" s="13">
        <v>155.040896551724</v>
      </c>
      <c r="O26" s="13">
        <v>163.4</v>
      </c>
      <c r="P26" s="145">
        <v>744</v>
      </c>
      <c r="Q26" s="145">
        <v>648</v>
      </c>
      <c r="R26" s="143">
        <v>31</v>
      </c>
      <c r="S26" s="143">
        <v>30</v>
      </c>
      <c r="T26" s="143">
        <v>-1</v>
      </c>
      <c r="U26" s="143">
        <v>6</v>
      </c>
      <c r="V26" s="143">
        <v>102</v>
      </c>
      <c r="W26" s="143">
        <v>48</v>
      </c>
      <c r="X26" s="147">
        <v>-0.129032258064516</v>
      </c>
      <c r="Y26" s="150" t="s">
        <v>83</v>
      </c>
      <c r="Z26" s="151" t="s">
        <v>27</v>
      </c>
      <c r="AA26" s="151">
        <v>950</v>
      </c>
      <c r="AB26" s="152">
        <v>6386</v>
      </c>
      <c r="AC26" s="152">
        <f t="shared" si="0"/>
        <v>726</v>
      </c>
      <c r="AD26" s="152">
        <f t="shared" si="1"/>
        <v>-78</v>
      </c>
      <c r="AE26" s="152" t="str">
        <f>VLOOKUP(D26,Sheet1!B:E,4,0)</f>
        <v>从工资扣除</v>
      </c>
    </row>
    <row r="27" s="140" customFormat="1" spans="1:31">
      <c r="A27" s="143">
        <v>25</v>
      </c>
      <c r="B27" s="144">
        <v>11463</v>
      </c>
      <c r="C27" s="144" t="s">
        <v>557</v>
      </c>
      <c r="D27" s="143">
        <v>750</v>
      </c>
      <c r="E27" s="143" t="s">
        <v>115</v>
      </c>
      <c r="F27" s="143" t="s">
        <v>46</v>
      </c>
      <c r="G27" s="143">
        <v>1.8</v>
      </c>
      <c r="H27" s="13">
        <v>11.652605</v>
      </c>
      <c r="I27" s="13">
        <v>10.146841</v>
      </c>
      <c r="J27" s="13">
        <v>3.01448146</v>
      </c>
      <c r="K27" s="13">
        <v>2.50118221000114</v>
      </c>
      <c r="L27" s="11">
        <v>1177</v>
      </c>
      <c r="M27" s="16">
        <v>966</v>
      </c>
      <c r="N27" s="13">
        <v>99.0025913338997</v>
      </c>
      <c r="O27" s="13">
        <v>105</v>
      </c>
      <c r="P27" s="145">
        <v>775</v>
      </c>
      <c r="Q27" s="145">
        <v>672</v>
      </c>
      <c r="R27" s="143">
        <v>26</v>
      </c>
      <c r="S27" s="143">
        <v>23</v>
      </c>
      <c r="T27" s="143">
        <v>-3</v>
      </c>
      <c r="U27" s="143">
        <v>8</v>
      </c>
      <c r="V27" s="143">
        <v>111</v>
      </c>
      <c r="W27" s="143">
        <v>40</v>
      </c>
      <c r="X27" s="147">
        <v>-0.132903225806452</v>
      </c>
      <c r="Y27" s="150" t="s">
        <v>83</v>
      </c>
      <c r="Z27" s="151" t="s">
        <v>27</v>
      </c>
      <c r="AA27" s="151">
        <v>950</v>
      </c>
      <c r="AB27" s="152">
        <v>8592</v>
      </c>
      <c r="AC27" s="152">
        <f t="shared" si="0"/>
        <v>693.576923076923</v>
      </c>
      <c r="AD27" s="152">
        <f t="shared" si="1"/>
        <v>-21.5769230769231</v>
      </c>
      <c r="AE27" s="152" t="str">
        <f>VLOOKUP(D27,Sheet1!B:E,4,0)</f>
        <v>从工资扣除</v>
      </c>
    </row>
    <row r="28" s="140" customFormat="1" spans="1:31">
      <c r="A28" s="143">
        <v>26</v>
      </c>
      <c r="B28" s="144">
        <v>12515</v>
      </c>
      <c r="C28" s="144" t="s">
        <v>562</v>
      </c>
      <c r="D28" s="143">
        <v>308</v>
      </c>
      <c r="E28" s="143" t="s">
        <v>506</v>
      </c>
      <c r="F28" s="143" t="s">
        <v>30</v>
      </c>
      <c r="G28" s="143">
        <v>0.6</v>
      </c>
      <c r="H28" s="13">
        <v>2.154571</v>
      </c>
      <c r="I28" s="13">
        <v>1.862284</v>
      </c>
      <c r="J28" s="13">
        <v>0.62484352</v>
      </c>
      <c r="K28" s="13">
        <v>0.53318465999969</v>
      </c>
      <c r="L28" s="11">
        <v>433</v>
      </c>
      <c r="M28" s="16">
        <v>357</v>
      </c>
      <c r="N28" s="13">
        <v>49.7591454965358</v>
      </c>
      <c r="O28" s="13">
        <v>52.2</v>
      </c>
      <c r="P28" s="145">
        <v>405</v>
      </c>
      <c r="Q28" s="145">
        <v>328</v>
      </c>
      <c r="R28" s="143">
        <v>28</v>
      </c>
      <c r="S28" s="143">
        <v>23</v>
      </c>
      <c r="T28" s="143">
        <v>-5</v>
      </c>
      <c r="U28" s="143">
        <v>12</v>
      </c>
      <c r="V28" s="143">
        <v>89</v>
      </c>
      <c r="W28" s="143">
        <v>36</v>
      </c>
      <c r="X28" s="147">
        <v>-0.190123456790123</v>
      </c>
      <c r="Y28" s="150" t="s">
        <v>83</v>
      </c>
      <c r="Z28" s="151" t="s">
        <v>41</v>
      </c>
      <c r="AA28" s="151">
        <v>750</v>
      </c>
      <c r="AB28" s="152">
        <v>2826</v>
      </c>
      <c r="AC28" s="152">
        <f t="shared" si="0"/>
        <v>344.678571428571</v>
      </c>
      <c r="AD28" s="152">
        <f t="shared" si="1"/>
        <v>-16.6785714285714</v>
      </c>
      <c r="AE28" s="152" t="str">
        <f>VLOOKUP(D28,Sheet1!B:E,4,0)</f>
        <v>从工资扣除</v>
      </c>
    </row>
    <row r="29" s="141" customFormat="1" spans="1:31">
      <c r="A29" s="11">
        <v>27</v>
      </c>
      <c r="B29" s="12">
        <v>12503</v>
      </c>
      <c r="C29" s="12" t="s">
        <v>566</v>
      </c>
      <c r="D29" s="11">
        <v>337</v>
      </c>
      <c r="E29" s="11" t="s">
        <v>137</v>
      </c>
      <c r="F29" s="11" t="s">
        <v>30</v>
      </c>
      <c r="G29" s="11">
        <v>0.6</v>
      </c>
      <c r="H29" s="13">
        <v>4.598491</v>
      </c>
      <c r="I29" s="13">
        <v>5.325261</v>
      </c>
      <c r="J29" s="13">
        <v>1.20842576</v>
      </c>
      <c r="K29" s="13">
        <v>1.05187456000245</v>
      </c>
      <c r="L29" s="11">
        <v>598</v>
      </c>
      <c r="M29" s="16">
        <v>502</v>
      </c>
      <c r="N29" s="13">
        <v>76.8978428093645</v>
      </c>
      <c r="O29" s="13">
        <v>106.1</v>
      </c>
      <c r="P29" s="16">
        <v>512</v>
      </c>
      <c r="Q29" s="16">
        <v>429</v>
      </c>
      <c r="R29" s="11">
        <v>28</v>
      </c>
      <c r="S29" s="11">
        <v>24</v>
      </c>
      <c r="T29" s="11">
        <v>-4</v>
      </c>
      <c r="U29" s="11">
        <v>12</v>
      </c>
      <c r="V29" s="11">
        <v>95</v>
      </c>
      <c r="W29" s="11">
        <v>36</v>
      </c>
      <c r="X29" s="21">
        <v>-0.162109375</v>
      </c>
      <c r="Y29" s="26" t="s">
        <v>83</v>
      </c>
      <c r="Z29" s="154" t="s">
        <v>27</v>
      </c>
      <c r="AA29" s="154">
        <v>950</v>
      </c>
      <c r="AB29" s="155">
        <v>8610</v>
      </c>
      <c r="AC29" s="155">
        <f t="shared" si="0"/>
        <v>450.857142857143</v>
      </c>
      <c r="AD29" s="155">
        <f t="shared" si="1"/>
        <v>-21.8571428571428</v>
      </c>
      <c r="AE29" s="155" t="str">
        <f>VLOOKUP(D29,Sheet1!B:E,4,0)</f>
        <v>录入“门店上缴款项”由个人自行上缴（温馨提示：有积分可抵积分，无积分及时到财务上缴，超时上缴，罚款会翻倍哦!)</v>
      </c>
    </row>
    <row r="30" s="140" customFormat="1" spans="1:31">
      <c r="A30" s="143">
        <v>28</v>
      </c>
      <c r="B30" s="144">
        <v>12203</v>
      </c>
      <c r="C30" s="144" t="s">
        <v>567</v>
      </c>
      <c r="D30" s="143">
        <v>106865</v>
      </c>
      <c r="E30" s="143" t="s">
        <v>400</v>
      </c>
      <c r="F30" s="143" t="s">
        <v>30</v>
      </c>
      <c r="G30" s="143">
        <v>0.8</v>
      </c>
      <c r="H30" s="13">
        <v>2.112536</v>
      </c>
      <c r="I30" s="13">
        <v>1.904375</v>
      </c>
      <c r="J30" s="13">
        <v>0.51662103</v>
      </c>
      <c r="K30" s="13">
        <v>0.471749990000747</v>
      </c>
      <c r="L30" s="11">
        <v>441</v>
      </c>
      <c r="M30" s="16">
        <v>354</v>
      </c>
      <c r="N30" s="13">
        <v>47.9033106575964</v>
      </c>
      <c r="O30" s="13">
        <v>53.8</v>
      </c>
      <c r="P30" s="145">
        <v>420</v>
      </c>
      <c r="Q30" s="145">
        <v>327</v>
      </c>
      <c r="R30" s="143">
        <v>31</v>
      </c>
      <c r="S30" s="143">
        <v>24</v>
      </c>
      <c r="T30" s="143">
        <v>-7</v>
      </c>
      <c r="U30" s="143">
        <v>12</v>
      </c>
      <c r="V30" s="143">
        <v>105</v>
      </c>
      <c r="W30" s="143">
        <v>30</v>
      </c>
      <c r="X30" s="147">
        <v>-0.221428571428571</v>
      </c>
      <c r="Y30" s="150" t="s">
        <v>83</v>
      </c>
      <c r="Z30" s="151" t="s">
        <v>41</v>
      </c>
      <c r="AA30" s="151">
        <v>750</v>
      </c>
      <c r="AB30" s="152">
        <v>2020</v>
      </c>
      <c r="AC30" s="152">
        <f t="shared" si="0"/>
        <v>337.161290322581</v>
      </c>
      <c r="AD30" s="152">
        <f t="shared" si="1"/>
        <v>-10.1612903225807</v>
      </c>
      <c r="AE30" s="152" t="str">
        <f>VLOOKUP(D30,Sheet1!B:E,4,0)</f>
        <v>从工资扣除</v>
      </c>
    </row>
    <row r="31" s="141" customFormat="1" spans="1:31">
      <c r="A31" s="11">
        <v>29</v>
      </c>
      <c r="B31" s="12">
        <v>10177</v>
      </c>
      <c r="C31" s="12" t="s">
        <v>576</v>
      </c>
      <c r="D31" s="11">
        <v>726</v>
      </c>
      <c r="E31" s="11" t="s">
        <v>431</v>
      </c>
      <c r="F31" s="11" t="s">
        <v>36</v>
      </c>
      <c r="G31" s="11">
        <v>4.4</v>
      </c>
      <c r="H31" s="13">
        <v>5.066114</v>
      </c>
      <c r="I31" s="13">
        <v>4.227044</v>
      </c>
      <c r="J31" s="13">
        <v>1.2928294</v>
      </c>
      <c r="K31" s="13">
        <v>0.855042730000168</v>
      </c>
      <c r="L31" s="11">
        <v>607</v>
      </c>
      <c r="M31" s="16">
        <v>469</v>
      </c>
      <c r="N31" s="13">
        <v>83.4615156507413</v>
      </c>
      <c r="O31" s="13">
        <v>90.1</v>
      </c>
      <c r="P31" s="16">
        <v>561</v>
      </c>
      <c r="Q31" s="16">
        <v>447</v>
      </c>
      <c r="R31" s="11">
        <v>28</v>
      </c>
      <c r="S31" s="11">
        <v>25</v>
      </c>
      <c r="T31" s="11">
        <v>-3</v>
      </c>
      <c r="U31" s="11">
        <v>6</v>
      </c>
      <c r="V31" s="11">
        <v>120</v>
      </c>
      <c r="W31" s="11">
        <v>36</v>
      </c>
      <c r="X31" s="21">
        <v>-0.203208556149733</v>
      </c>
      <c r="Y31" s="26" t="s">
        <v>83</v>
      </c>
      <c r="Z31" s="154" t="s">
        <v>41</v>
      </c>
      <c r="AA31" s="154">
        <v>750</v>
      </c>
      <c r="AB31" s="155">
        <v>2696</v>
      </c>
      <c r="AC31" s="155">
        <f t="shared" si="0"/>
        <v>506.892857142857</v>
      </c>
      <c r="AD31" s="155">
        <f t="shared" si="1"/>
        <v>-59.8928571428571</v>
      </c>
      <c r="AE31" s="155" t="str">
        <f>VLOOKUP(D31,Sheet1!B:E,4,0)</f>
        <v>录入“门店上缴款项”由个人自行上缴（温馨提示：有积分可抵积分，无积分及时到财务上缴，超时上缴，罚款会翻倍哦!)</v>
      </c>
    </row>
    <row r="32" s="140" customFormat="1" spans="1:31">
      <c r="A32" s="143">
        <v>30</v>
      </c>
      <c r="B32" s="144">
        <v>10586</v>
      </c>
      <c r="C32" s="144" t="s">
        <v>590</v>
      </c>
      <c r="D32" s="143">
        <v>108277</v>
      </c>
      <c r="E32" s="143" t="s">
        <v>408</v>
      </c>
      <c r="F32" s="143" t="s">
        <v>36</v>
      </c>
      <c r="G32" s="143">
        <v>0.6</v>
      </c>
      <c r="H32" s="13">
        <v>2.582415</v>
      </c>
      <c r="I32" s="13">
        <v>0.883889</v>
      </c>
      <c r="J32" s="13">
        <v>0.68234897</v>
      </c>
      <c r="K32" s="13">
        <v>0.199880830000368</v>
      </c>
      <c r="L32" s="11">
        <v>654</v>
      </c>
      <c r="M32" s="16">
        <v>201</v>
      </c>
      <c r="N32" s="13">
        <v>39.4864678899083</v>
      </c>
      <c r="O32" s="13">
        <v>44</v>
      </c>
      <c r="P32" s="145">
        <v>539</v>
      </c>
      <c r="Q32" s="145">
        <v>227</v>
      </c>
      <c r="R32" s="143">
        <v>29</v>
      </c>
      <c r="S32" s="143">
        <v>12</v>
      </c>
      <c r="T32" s="143">
        <v>-17</v>
      </c>
      <c r="U32" s="143">
        <v>12</v>
      </c>
      <c r="V32" s="143">
        <v>324</v>
      </c>
      <c r="W32" s="143">
        <v>24</v>
      </c>
      <c r="X32" s="147">
        <v>-0.578849721706865</v>
      </c>
      <c r="Y32" s="156" t="s">
        <v>588</v>
      </c>
      <c r="Z32" s="151" t="s">
        <v>41</v>
      </c>
      <c r="AA32" s="151">
        <v>750</v>
      </c>
      <c r="AB32" s="152">
        <v>2096</v>
      </c>
      <c r="AC32" s="152">
        <f t="shared" si="0"/>
        <v>235.034482758621</v>
      </c>
      <c r="AD32" s="152">
        <f t="shared" si="1"/>
        <v>-8.03448275862067</v>
      </c>
      <c r="AE32" s="152" t="str">
        <f>VLOOKUP(D32,Sheet1!B:E,4,0)</f>
        <v>从工资扣除</v>
      </c>
    </row>
    <row r="33" s="140" customFormat="1" spans="1:31">
      <c r="A33" s="143">
        <v>31</v>
      </c>
      <c r="B33" s="144">
        <v>6385</v>
      </c>
      <c r="C33" s="144" t="s">
        <v>618</v>
      </c>
      <c r="D33" s="143">
        <v>704</v>
      </c>
      <c r="E33" s="143" t="s">
        <v>125</v>
      </c>
      <c r="F33" s="143" t="s">
        <v>82</v>
      </c>
      <c r="G33" s="143">
        <v>7.6</v>
      </c>
      <c r="H33" s="13">
        <v>3.172571</v>
      </c>
      <c r="I33" s="13">
        <v>2.421175</v>
      </c>
      <c r="J33" s="13">
        <v>0.77176103</v>
      </c>
      <c r="K33" s="13">
        <v>0.554491720000265</v>
      </c>
      <c r="L33" s="11">
        <v>645</v>
      </c>
      <c r="M33" s="16">
        <v>513</v>
      </c>
      <c r="N33" s="13">
        <v>49.1871472868217</v>
      </c>
      <c r="O33" s="13">
        <v>47.2</v>
      </c>
      <c r="P33" s="145">
        <v>662</v>
      </c>
      <c r="Q33" s="145">
        <v>497</v>
      </c>
      <c r="R33" s="143">
        <v>28</v>
      </c>
      <c r="S33" s="143">
        <v>21</v>
      </c>
      <c r="T33" s="143">
        <v>-7</v>
      </c>
      <c r="U33" s="143">
        <v>6</v>
      </c>
      <c r="V33" s="143">
        <v>171</v>
      </c>
      <c r="W33" s="143">
        <v>30</v>
      </c>
      <c r="X33" s="147">
        <v>-0.249244712990937</v>
      </c>
      <c r="Y33" s="150" t="s">
        <v>83</v>
      </c>
      <c r="Z33" s="151" t="s">
        <v>41</v>
      </c>
      <c r="AA33" s="151">
        <v>750</v>
      </c>
      <c r="AB33" s="152">
        <v>2088</v>
      </c>
      <c r="AC33" s="152">
        <f t="shared" si="0"/>
        <v>502.5</v>
      </c>
      <c r="AD33" s="152">
        <f t="shared" si="1"/>
        <v>-5.5</v>
      </c>
      <c r="AE33" s="152" t="str">
        <f>VLOOKUP(D33,Sheet1!B:E,4,0)</f>
        <v>从工资扣除</v>
      </c>
    </row>
    <row r="1048165" s="1" customFormat="1" spans="23:23">
      <c r="W1048165" s="140"/>
    </row>
    <row r="1048166" s="1" customFormat="1" spans="23:23">
      <c r="W1048166" s="140"/>
    </row>
    <row r="1048167" s="1" customFormat="1" spans="23:23">
      <c r="W1048167" s="140"/>
    </row>
    <row r="1048168" s="1" customFormat="1" spans="23:23">
      <c r="W1048168" s="140"/>
    </row>
    <row r="1048169" s="1" customFormat="1" spans="23:23">
      <c r="W1048169" s="140"/>
    </row>
    <row r="1048170" s="1" customFormat="1" spans="23:23">
      <c r="W1048170" s="140"/>
    </row>
    <row r="1048171" s="1" customFormat="1" spans="23:23">
      <c r="W1048171" s="140"/>
    </row>
    <row r="1048172" s="1" customFormat="1" spans="23:23">
      <c r="W1048172" s="140"/>
    </row>
    <row r="1048173" s="1" customFormat="1" spans="23:23">
      <c r="W1048173" s="140"/>
    </row>
    <row r="1048174" s="1" customFormat="1" spans="23:23">
      <c r="W1048174" s="140"/>
    </row>
    <row r="1048175" s="1" customFormat="1" spans="23:23">
      <c r="W1048175" s="140"/>
    </row>
    <row r="1048176" s="1" customFormat="1" spans="23:23">
      <c r="W1048176" s="140"/>
    </row>
    <row r="1048177" s="1" customFormat="1" spans="23:23">
      <c r="W1048177" s="140"/>
    </row>
    <row r="1048178" s="1" customFormat="1" spans="23:23">
      <c r="W1048178" s="140"/>
    </row>
    <row r="1048179" s="1" customFormat="1" spans="23:23">
      <c r="W1048179" s="140"/>
    </row>
    <row r="1048180" s="1" customFormat="1" spans="23:23">
      <c r="W1048180" s="140"/>
    </row>
    <row r="1048181" s="1" customFormat="1" spans="23:23">
      <c r="W1048181" s="140"/>
    </row>
    <row r="1048182" s="1" customFormat="1" spans="23:23">
      <c r="W1048182" s="140"/>
    </row>
    <row r="1048183" s="1" customFormat="1" spans="23:23">
      <c r="W1048183" s="140"/>
    </row>
    <row r="1048184" s="1" customFormat="1" spans="23:23">
      <c r="W1048184" s="140"/>
    </row>
    <row r="1048185" s="1" customFormat="1" spans="23:23">
      <c r="W1048185" s="140"/>
    </row>
    <row r="1048186" s="1" customFormat="1" spans="23:23">
      <c r="W1048186" s="140"/>
    </row>
    <row r="1048187" s="1" customFormat="1" spans="23:23">
      <c r="W1048187" s="140"/>
    </row>
    <row r="1048188" s="1" customFormat="1" spans="23:23">
      <c r="W1048188" s="140"/>
    </row>
    <row r="1048189" s="1" customFormat="1" spans="23:23">
      <c r="W1048189" s="140"/>
    </row>
    <row r="1048190" s="1" customFormat="1" spans="23:23">
      <c r="W1048190" s="140"/>
    </row>
    <row r="1048191" s="1" customFormat="1" spans="23:23">
      <c r="W1048191" s="140"/>
    </row>
    <row r="1048192" s="1" customFormat="1" spans="23:23">
      <c r="W1048192" s="140"/>
    </row>
    <row r="1048193" s="1" customFormat="1" spans="23:23">
      <c r="W1048193" s="140"/>
    </row>
    <row r="1048194" s="1" customFormat="1" spans="23:23">
      <c r="W1048194" s="140"/>
    </row>
    <row r="1048195" s="1" customFormat="1" spans="23:23">
      <c r="W1048195" s="140"/>
    </row>
    <row r="1048196" s="1" customFormat="1" spans="23:23">
      <c r="W1048196" s="140"/>
    </row>
    <row r="1048197" s="1" customFormat="1" spans="23:23">
      <c r="W1048197" s="140"/>
    </row>
    <row r="1048198" s="1" customFormat="1" spans="23:23">
      <c r="W1048198" s="140"/>
    </row>
    <row r="1048199" s="1" customFormat="1" spans="23:23">
      <c r="W1048199" s="140"/>
    </row>
    <row r="1048200" s="1" customFormat="1" spans="23:23">
      <c r="W1048200" s="140"/>
    </row>
    <row r="1048201" s="1" customFormat="1" spans="23:23">
      <c r="W1048201" s="140"/>
    </row>
    <row r="1048202" s="1" customFormat="1" spans="23:23">
      <c r="W1048202" s="140"/>
    </row>
    <row r="1048203" s="1" customFormat="1" spans="23:23">
      <c r="W1048203" s="140"/>
    </row>
    <row r="1048204" s="1" customFormat="1" spans="23:23">
      <c r="W1048204" s="140"/>
    </row>
    <row r="1048205" s="1" customFormat="1" spans="23:23">
      <c r="W1048205" s="140"/>
    </row>
    <row r="1048206" s="1" customFormat="1" spans="23:23">
      <c r="W1048206" s="140"/>
    </row>
    <row r="1048207" s="1" customFormat="1" spans="23:23">
      <c r="W1048207" s="140"/>
    </row>
    <row r="1048208" s="1" customFormat="1" spans="23:23">
      <c r="W1048208" s="140"/>
    </row>
    <row r="1048209" s="1" customFormat="1" spans="23:23">
      <c r="W1048209" s="140"/>
    </row>
    <row r="1048210" s="1" customFormat="1" spans="23:23">
      <c r="W1048210" s="140"/>
    </row>
    <row r="1048211" s="1" customFormat="1" spans="23:23">
      <c r="W1048211" s="140"/>
    </row>
    <row r="1048212" s="1" customFormat="1" spans="23:23">
      <c r="W1048212" s="140"/>
    </row>
    <row r="1048213" s="1" customFormat="1" spans="23:23">
      <c r="W1048213" s="140"/>
    </row>
    <row r="1048214" s="1" customFormat="1" spans="23:23">
      <c r="W1048214" s="140"/>
    </row>
    <row r="1048215" s="1" customFormat="1" spans="23:23">
      <c r="W1048215" s="140"/>
    </row>
    <row r="1048216" s="1" customFormat="1" spans="23:23">
      <c r="W1048216" s="140"/>
    </row>
    <row r="1048217" s="1" customFormat="1" spans="23:23">
      <c r="W1048217" s="140"/>
    </row>
    <row r="1048218" s="1" customFormat="1" spans="23:23">
      <c r="W1048218" s="140"/>
    </row>
    <row r="1048219" s="1" customFormat="1" spans="23:23">
      <c r="W1048219" s="140"/>
    </row>
    <row r="1048220" s="1" customFormat="1" spans="23:23">
      <c r="W1048220" s="140"/>
    </row>
    <row r="1048221" s="1" customFormat="1" spans="23:23">
      <c r="W1048221" s="140"/>
    </row>
    <row r="1048222" s="1" customFormat="1" spans="23:23">
      <c r="W1048222" s="140"/>
    </row>
    <row r="1048223" s="1" customFormat="1" spans="23:23">
      <c r="W1048223" s="140"/>
    </row>
    <row r="1048224" s="1" customFormat="1" spans="23:23">
      <c r="W1048224" s="140"/>
    </row>
    <row r="1048225" s="1" customFormat="1" spans="23:23">
      <c r="W1048225" s="140"/>
    </row>
    <row r="1048226" s="1" customFormat="1" spans="23:23">
      <c r="W1048226" s="140"/>
    </row>
    <row r="1048227" s="1" customFormat="1" spans="23:23">
      <c r="W1048227" s="140"/>
    </row>
    <row r="1048228" s="1" customFormat="1" spans="23:23">
      <c r="W1048228" s="140"/>
    </row>
    <row r="1048229" s="1" customFormat="1" spans="23:23">
      <c r="W1048229" s="140"/>
    </row>
    <row r="1048230" s="1" customFormat="1" spans="23:23">
      <c r="W1048230" s="140"/>
    </row>
    <row r="1048231" s="1" customFormat="1" spans="23:23">
      <c r="W1048231" s="140"/>
    </row>
    <row r="1048232" s="1" customFormat="1" spans="23:23">
      <c r="W1048232" s="140"/>
    </row>
    <row r="1048233" s="1" customFormat="1" spans="23:23">
      <c r="W1048233" s="140"/>
    </row>
    <row r="1048234" s="1" customFormat="1" spans="23:23">
      <c r="W1048234" s="140"/>
    </row>
    <row r="1048235" s="1" customFormat="1" spans="23:23">
      <c r="W1048235" s="140"/>
    </row>
    <row r="1048236" s="1" customFormat="1" spans="23:23">
      <c r="W1048236" s="140"/>
    </row>
    <row r="1048237" s="1" customFormat="1" spans="23:23">
      <c r="W1048237" s="140"/>
    </row>
    <row r="1048238" s="1" customFormat="1" spans="23:23">
      <c r="W1048238" s="140"/>
    </row>
    <row r="1048239" s="1" customFormat="1" spans="23:23">
      <c r="W1048239" s="140"/>
    </row>
    <row r="1048240" s="1" customFormat="1" spans="23:23">
      <c r="W1048240" s="140"/>
    </row>
    <row r="1048241" s="1" customFormat="1" spans="23:23">
      <c r="W1048241" s="140"/>
    </row>
    <row r="1048242" s="1" customFormat="1" spans="23:23">
      <c r="W1048242" s="140"/>
    </row>
    <row r="1048243" s="1" customFormat="1" spans="23:23">
      <c r="W1048243" s="140"/>
    </row>
    <row r="1048244" s="1" customFormat="1" spans="23:23">
      <c r="W1048244" s="140"/>
    </row>
    <row r="1048245" s="1" customFormat="1" spans="23:23">
      <c r="W1048245" s="140"/>
    </row>
    <row r="1048246" s="1" customFormat="1" spans="23:23">
      <c r="W1048246" s="140"/>
    </row>
    <row r="1048247" s="1" customFormat="1" spans="23:23">
      <c r="W1048247" s="140"/>
    </row>
    <row r="1048248" s="1" customFormat="1" spans="23:23">
      <c r="W1048248" s="140"/>
    </row>
    <row r="1048249" s="1" customFormat="1" spans="23:23">
      <c r="W1048249" s="140"/>
    </row>
    <row r="1048250" s="1" customFormat="1" spans="23:23">
      <c r="W1048250" s="140"/>
    </row>
    <row r="1048251" s="1" customFormat="1" spans="23:23">
      <c r="W1048251" s="140"/>
    </row>
    <row r="1048252" s="1" customFormat="1" spans="23:23">
      <c r="W1048252" s="140"/>
    </row>
    <row r="1048253" s="1" customFormat="1" spans="23:23">
      <c r="W1048253" s="140"/>
    </row>
    <row r="1048254" s="1" customFormat="1" spans="23:23">
      <c r="W1048254" s="140"/>
    </row>
    <row r="1048255" s="1" customFormat="1" spans="23:23">
      <c r="W1048255" s="140"/>
    </row>
    <row r="1048256" s="1" customFormat="1" spans="23:23">
      <c r="W1048256" s="140"/>
    </row>
    <row r="1048257" s="1" customFormat="1" spans="23:23">
      <c r="W1048257" s="140"/>
    </row>
    <row r="1048258" s="1" customFormat="1" spans="23:23">
      <c r="W1048258" s="140"/>
    </row>
    <row r="1048259" s="1" customFormat="1" spans="23:23">
      <c r="W1048259" s="140"/>
    </row>
    <row r="1048260" s="1" customFormat="1" spans="23:23">
      <c r="W1048260" s="140"/>
    </row>
    <row r="1048261" s="1" customFormat="1" spans="23:23">
      <c r="W1048261" s="140"/>
    </row>
    <row r="1048262" s="1" customFormat="1" spans="23:23">
      <c r="W1048262" s="140"/>
    </row>
    <row r="1048263" s="1" customFormat="1" spans="23:23">
      <c r="W1048263" s="140"/>
    </row>
    <row r="1048264" s="1" customFormat="1" spans="23:23">
      <c r="W1048264" s="140"/>
    </row>
    <row r="1048265" s="1" customFormat="1" spans="23:23">
      <c r="W1048265" s="140"/>
    </row>
    <row r="1048266" s="1" customFormat="1" spans="23:23">
      <c r="W1048266" s="140"/>
    </row>
    <row r="1048267" s="1" customFormat="1" spans="23:23">
      <c r="W1048267" s="140"/>
    </row>
    <row r="1048268" s="1" customFormat="1" spans="23:23">
      <c r="W1048268" s="140"/>
    </row>
    <row r="1048269" s="1" customFormat="1" spans="23:23">
      <c r="W1048269" s="140"/>
    </row>
    <row r="1048270" s="1" customFormat="1" spans="23:23">
      <c r="W1048270" s="140"/>
    </row>
    <row r="1048271" s="1" customFormat="1" spans="23:23">
      <c r="W1048271" s="140"/>
    </row>
    <row r="1048272" s="1" customFormat="1" spans="23:23">
      <c r="W1048272" s="140"/>
    </row>
    <row r="1048273" s="1" customFormat="1" spans="23:23">
      <c r="W1048273" s="140"/>
    </row>
    <row r="1048274" s="1" customFormat="1" spans="23:23">
      <c r="W1048274" s="140"/>
    </row>
    <row r="1048275" s="1" customFormat="1" spans="23:23">
      <c r="W1048275" s="140"/>
    </row>
    <row r="1048276" s="1" customFormat="1" spans="23:23">
      <c r="W1048276" s="140"/>
    </row>
    <row r="1048277" s="1" customFormat="1" spans="23:23">
      <c r="W1048277" s="140"/>
    </row>
    <row r="1048278" s="1" customFormat="1" spans="23:23">
      <c r="W1048278" s="140"/>
    </row>
    <row r="1048279" s="1" customFormat="1" spans="23:23">
      <c r="W1048279" s="140"/>
    </row>
    <row r="1048280" s="1" customFormat="1" spans="23:23">
      <c r="W1048280" s="140"/>
    </row>
    <row r="1048281" s="1" customFormat="1" spans="23:23">
      <c r="W1048281" s="140"/>
    </row>
    <row r="1048282" s="1" customFormat="1" spans="23:23">
      <c r="W1048282" s="140"/>
    </row>
    <row r="1048283" s="1" customFormat="1" spans="23:23">
      <c r="W1048283" s="140"/>
    </row>
    <row r="1048284" s="1" customFormat="1" spans="23:23">
      <c r="W1048284" s="140"/>
    </row>
    <row r="1048285" s="1" customFormat="1" spans="23:23">
      <c r="W1048285" s="140"/>
    </row>
    <row r="1048286" s="1" customFormat="1" spans="23:23">
      <c r="W1048286" s="140"/>
    </row>
    <row r="1048287" s="1" customFormat="1" spans="23:23">
      <c r="W1048287" s="140"/>
    </row>
    <row r="1048288" s="1" customFormat="1" spans="23:23">
      <c r="W1048288" s="140"/>
    </row>
    <row r="1048289" s="1" customFormat="1" spans="23:23">
      <c r="W1048289" s="140"/>
    </row>
    <row r="1048290" s="1" customFormat="1" spans="23:23">
      <c r="W1048290" s="140"/>
    </row>
    <row r="1048291" s="1" customFormat="1" spans="23:23">
      <c r="W1048291" s="140"/>
    </row>
    <row r="1048292" s="1" customFormat="1" spans="23:23">
      <c r="W1048292" s="140"/>
    </row>
    <row r="1048293" s="1" customFormat="1" spans="23:23">
      <c r="W1048293" s="140"/>
    </row>
    <row r="1048294" s="1" customFormat="1" spans="23:23">
      <c r="W1048294" s="140"/>
    </row>
    <row r="1048295" s="1" customFormat="1" spans="23:23">
      <c r="W1048295" s="140"/>
    </row>
    <row r="1048296" s="1" customFormat="1" spans="23:23">
      <c r="W1048296" s="140"/>
    </row>
    <row r="1048297" s="1" customFormat="1" spans="23:23">
      <c r="W1048297" s="140"/>
    </row>
    <row r="1048298" s="1" customFormat="1" spans="23:23">
      <c r="W1048298" s="140"/>
    </row>
    <row r="1048299" s="1" customFormat="1" spans="23:23">
      <c r="W1048299" s="140"/>
    </row>
    <row r="1048300" s="1" customFormat="1" spans="23:23">
      <c r="W1048300" s="140"/>
    </row>
    <row r="1048301" s="1" customFormat="1" spans="23:23">
      <c r="W1048301" s="140"/>
    </row>
    <row r="1048302" s="1" customFormat="1" spans="23:23">
      <c r="W1048302" s="140"/>
    </row>
    <row r="1048303" s="1" customFormat="1" spans="23:23">
      <c r="W1048303" s="140"/>
    </row>
    <row r="1048304" s="1" customFormat="1" spans="23:23">
      <c r="W1048304" s="140"/>
    </row>
    <row r="1048305" s="1" customFormat="1" spans="23:23">
      <c r="W1048305" s="140"/>
    </row>
    <row r="1048306" s="1" customFormat="1" spans="23:23">
      <c r="W1048306" s="140"/>
    </row>
    <row r="1048307" s="1" customFormat="1" spans="23:23">
      <c r="W1048307" s="140"/>
    </row>
    <row r="1048308" s="1" customFormat="1" spans="23:23">
      <c r="W1048308" s="140"/>
    </row>
    <row r="1048309" s="1" customFormat="1" spans="23:23">
      <c r="W1048309" s="140"/>
    </row>
    <row r="1048310" s="1" customFormat="1" spans="23:23">
      <c r="W1048310" s="140"/>
    </row>
    <row r="1048311" s="1" customFormat="1" spans="23:23">
      <c r="W1048311" s="140"/>
    </row>
    <row r="1048312" s="1" customFormat="1" spans="23:23">
      <c r="W1048312" s="140"/>
    </row>
    <row r="1048313" s="1" customFormat="1" spans="23:23">
      <c r="W1048313" s="140"/>
    </row>
    <row r="1048314" s="1" customFormat="1" spans="23:23">
      <c r="W1048314" s="140"/>
    </row>
    <row r="1048315" s="1" customFormat="1" spans="23:23">
      <c r="W1048315" s="140"/>
    </row>
    <row r="1048316" s="1" customFormat="1" spans="23:23">
      <c r="W1048316" s="140"/>
    </row>
    <row r="1048317" s="1" customFormat="1" spans="23:23">
      <c r="W1048317" s="140"/>
    </row>
    <row r="1048318" s="1" customFormat="1" spans="23:23">
      <c r="W1048318" s="140"/>
    </row>
    <row r="1048319" s="1" customFormat="1" spans="23:23">
      <c r="W1048319" s="140"/>
    </row>
    <row r="1048320" s="1" customFormat="1" spans="23:23">
      <c r="W1048320" s="140"/>
    </row>
    <row r="1048321" s="1" customFormat="1" spans="23:23">
      <c r="W1048321" s="140"/>
    </row>
    <row r="1048322" s="1" customFormat="1" spans="23:23">
      <c r="W1048322" s="140"/>
    </row>
    <row r="1048323" s="1" customFormat="1" spans="23:23">
      <c r="W1048323" s="140"/>
    </row>
    <row r="1048324" s="1" customFormat="1" spans="23:23">
      <c r="W1048324" s="140"/>
    </row>
    <row r="1048325" s="1" customFormat="1" spans="23:23">
      <c r="W1048325" s="140"/>
    </row>
    <row r="1048326" s="1" customFormat="1" spans="23:23">
      <c r="W1048326" s="140"/>
    </row>
    <row r="1048327" s="1" customFormat="1" spans="23:23">
      <c r="W1048327" s="140"/>
    </row>
    <row r="1048328" s="1" customFormat="1" spans="23:23">
      <c r="W1048328" s="140"/>
    </row>
    <row r="1048329" s="1" customFormat="1" spans="23:23">
      <c r="W1048329" s="140"/>
    </row>
    <row r="1048330" s="1" customFormat="1" spans="23:23">
      <c r="W1048330" s="140"/>
    </row>
    <row r="1048331" s="1" customFormat="1" spans="23:23">
      <c r="W1048331" s="140"/>
    </row>
    <row r="1048332" s="1" customFormat="1" spans="23:23">
      <c r="W1048332" s="140"/>
    </row>
    <row r="1048333" s="1" customFormat="1" spans="23:23">
      <c r="W1048333" s="140"/>
    </row>
    <row r="1048334" s="1" customFormat="1" spans="23:23">
      <c r="W1048334" s="140"/>
    </row>
    <row r="1048335" s="1" customFormat="1" spans="23:23">
      <c r="W1048335" s="140"/>
    </row>
    <row r="1048336" s="1" customFormat="1" spans="23:23">
      <c r="W1048336" s="140"/>
    </row>
    <row r="1048337" s="1" customFormat="1" spans="23:23">
      <c r="W1048337" s="140"/>
    </row>
    <row r="1048338" s="1" customFormat="1" spans="23:23">
      <c r="W1048338" s="140"/>
    </row>
    <row r="1048339" s="1" customFormat="1" spans="23:23">
      <c r="W1048339" s="140"/>
    </row>
    <row r="1048340" s="1" customFormat="1" spans="23:23">
      <c r="W1048340" s="140"/>
    </row>
    <row r="1048341" s="1" customFormat="1" spans="23:23">
      <c r="W1048341" s="140"/>
    </row>
    <row r="1048342" s="1" customFormat="1" spans="23:23">
      <c r="W1048342" s="140"/>
    </row>
    <row r="1048343" s="1" customFormat="1" spans="23:23">
      <c r="W1048343" s="140"/>
    </row>
    <row r="1048344" s="1" customFormat="1" spans="23:23">
      <c r="W1048344" s="140"/>
    </row>
    <row r="1048345" s="1" customFormat="1" spans="23:23">
      <c r="W1048345" s="140"/>
    </row>
    <row r="1048346" s="1" customFormat="1" spans="23:23">
      <c r="W1048346" s="140"/>
    </row>
    <row r="1048347" s="1" customFormat="1" spans="23:23">
      <c r="W1048347" s="140"/>
    </row>
    <row r="1048348" s="1" customFormat="1" spans="23:23">
      <c r="W1048348" s="140"/>
    </row>
    <row r="1048349" s="1" customFormat="1" spans="23:23">
      <c r="W1048349" s="140"/>
    </row>
    <row r="1048350" s="1" customFormat="1" spans="23:23">
      <c r="W1048350" s="140"/>
    </row>
    <row r="1048351" s="1" customFormat="1" spans="23:23">
      <c r="W1048351" s="140"/>
    </row>
    <row r="1048352" s="1" customFormat="1" spans="23:23">
      <c r="W1048352" s="140"/>
    </row>
    <row r="1048353" s="1" customFormat="1" spans="23:23">
      <c r="W1048353" s="140"/>
    </row>
    <row r="1048354" s="1" customFormat="1" spans="23:23">
      <c r="W1048354" s="140"/>
    </row>
    <row r="1048355" s="1" customFormat="1" spans="23:23">
      <c r="W1048355" s="140"/>
    </row>
    <row r="1048356" s="1" customFormat="1" spans="23:23">
      <c r="W1048356" s="140"/>
    </row>
    <row r="1048357" s="1" customFormat="1" spans="23:23">
      <c r="W1048357" s="140"/>
    </row>
    <row r="1048358" s="1" customFormat="1" spans="23:23">
      <c r="W1048358" s="140"/>
    </row>
    <row r="1048359" s="1" customFormat="1" spans="23:23">
      <c r="W1048359" s="140"/>
    </row>
    <row r="1048360" s="1" customFormat="1" spans="23:23">
      <c r="W1048360" s="140"/>
    </row>
    <row r="1048361" s="1" customFormat="1" spans="23:23">
      <c r="W1048361" s="140"/>
    </row>
    <row r="1048362" s="1" customFormat="1" spans="23:23">
      <c r="W1048362" s="140"/>
    </row>
    <row r="1048363" s="1" customFormat="1" spans="23:23">
      <c r="W1048363" s="140"/>
    </row>
    <row r="1048364" s="1" customFormat="1" spans="23:23">
      <c r="W1048364" s="140"/>
    </row>
    <row r="1048365" s="1" customFormat="1" spans="23:23">
      <c r="W1048365" s="140"/>
    </row>
    <row r="1048366" s="1" customFormat="1" spans="23:23">
      <c r="W1048366" s="140"/>
    </row>
    <row r="1048367" s="1" customFormat="1" spans="23:23">
      <c r="W1048367" s="140"/>
    </row>
    <row r="1048368" s="1" customFormat="1" spans="23:23">
      <c r="W1048368" s="140"/>
    </row>
    <row r="1048369" s="1" customFormat="1" spans="23:23">
      <c r="W1048369" s="140"/>
    </row>
    <row r="1048370" s="1" customFormat="1" spans="23:23">
      <c r="W1048370" s="140"/>
    </row>
    <row r="1048371" s="1" customFormat="1" spans="23:23">
      <c r="W1048371" s="140"/>
    </row>
    <row r="1048372" s="1" customFormat="1" spans="23:23">
      <c r="W1048372" s="140"/>
    </row>
    <row r="1048373" s="1" customFormat="1" spans="23:23">
      <c r="W1048373" s="140"/>
    </row>
    <row r="1048374" s="1" customFormat="1" spans="23:23">
      <c r="W1048374" s="140"/>
    </row>
    <row r="1048375" s="1" customFormat="1" spans="23:23">
      <c r="W1048375" s="140"/>
    </row>
    <row r="1048376" s="1" customFormat="1" spans="23:23">
      <c r="W1048376" s="140"/>
    </row>
    <row r="1048377" s="1" customFormat="1" spans="23:23">
      <c r="W1048377" s="140"/>
    </row>
    <row r="1048378" s="1" customFormat="1" spans="23:23">
      <c r="W1048378" s="140"/>
    </row>
    <row r="1048379" s="1" customFormat="1" spans="23:23">
      <c r="W1048379" s="140"/>
    </row>
    <row r="1048380" s="1" customFormat="1" spans="23:23">
      <c r="W1048380" s="140"/>
    </row>
    <row r="1048381" s="1" customFormat="1" spans="23:23">
      <c r="W1048381" s="140"/>
    </row>
    <row r="1048382" s="1" customFormat="1" spans="23:23">
      <c r="W1048382" s="140"/>
    </row>
    <row r="1048383" s="1" customFormat="1" spans="23:23">
      <c r="W1048383" s="140"/>
    </row>
    <row r="1048384" s="1" customFormat="1" spans="23:23">
      <c r="W1048384" s="140"/>
    </row>
    <row r="1048385" s="1" customFormat="1" spans="23:23">
      <c r="W1048385" s="140"/>
    </row>
    <row r="1048386" s="1" customFormat="1" spans="23:23">
      <c r="W1048386" s="140"/>
    </row>
    <row r="1048387" s="1" customFormat="1" spans="23:23">
      <c r="W1048387" s="140"/>
    </row>
    <row r="1048388" s="1" customFormat="1" spans="23:23">
      <c r="W1048388" s="140"/>
    </row>
    <row r="1048389" s="1" customFormat="1" spans="23:23">
      <c r="W1048389" s="140"/>
    </row>
    <row r="1048390" s="1" customFormat="1" spans="23:23">
      <c r="W1048390" s="140"/>
    </row>
    <row r="1048391" s="1" customFormat="1" spans="23:23">
      <c r="W1048391" s="140"/>
    </row>
    <row r="1048392" s="1" customFormat="1" spans="23:23">
      <c r="W1048392" s="140"/>
    </row>
    <row r="1048393" s="1" customFormat="1" spans="23:23">
      <c r="W1048393" s="140"/>
    </row>
    <row r="1048394" s="1" customFormat="1" spans="23:23">
      <c r="W1048394" s="140"/>
    </row>
    <row r="1048395" s="1" customFormat="1" spans="23:23">
      <c r="W1048395" s="140"/>
    </row>
    <row r="1048396" s="1" customFormat="1" spans="23:23">
      <c r="W1048396" s="140"/>
    </row>
    <row r="1048397" s="1" customFormat="1" spans="23:23">
      <c r="W1048397" s="140"/>
    </row>
    <row r="1048398" s="1" customFormat="1" spans="23:23">
      <c r="W1048398" s="140"/>
    </row>
    <row r="1048399" s="1" customFormat="1" spans="23:23">
      <c r="W1048399" s="140"/>
    </row>
    <row r="1048400" s="1" customFormat="1" spans="23:23">
      <c r="W1048400" s="140"/>
    </row>
    <row r="1048401" s="1" customFormat="1" spans="23:23">
      <c r="W1048401" s="140"/>
    </row>
    <row r="1048402" s="1" customFormat="1" spans="23:23">
      <c r="W1048402" s="140"/>
    </row>
    <row r="1048403" s="1" customFormat="1" spans="23:23">
      <c r="W1048403" s="140"/>
    </row>
    <row r="1048404" s="1" customFormat="1" spans="23:23">
      <c r="W1048404" s="140"/>
    </row>
    <row r="1048405" s="1" customFormat="1" spans="23:23">
      <c r="W1048405" s="140"/>
    </row>
    <row r="1048406" s="1" customFormat="1" spans="23:23">
      <c r="W1048406" s="140"/>
    </row>
    <row r="1048407" s="1" customFormat="1" spans="23:23">
      <c r="W1048407" s="140"/>
    </row>
    <row r="1048408" s="1" customFormat="1" spans="23:23">
      <c r="W1048408" s="140"/>
    </row>
    <row r="1048409" s="1" customFormat="1" spans="23:23">
      <c r="W1048409" s="140"/>
    </row>
    <row r="1048410" s="1" customFormat="1" spans="23:23">
      <c r="W1048410" s="140"/>
    </row>
    <row r="1048411" s="1" customFormat="1" spans="23:23">
      <c r="W1048411" s="140"/>
    </row>
    <row r="1048412" s="1" customFormat="1" spans="23:23">
      <c r="W1048412" s="140"/>
    </row>
    <row r="1048413" s="1" customFormat="1" spans="23:23">
      <c r="W1048413" s="140"/>
    </row>
    <row r="1048414" s="1" customFormat="1" spans="23:23">
      <c r="W1048414" s="140"/>
    </row>
    <row r="1048415" s="1" customFormat="1" spans="23:23">
      <c r="W1048415" s="140"/>
    </row>
    <row r="1048416" s="1" customFormat="1" spans="23:23">
      <c r="W1048416" s="140"/>
    </row>
    <row r="1048417" s="1" customFormat="1" spans="23:23">
      <c r="W1048417" s="140"/>
    </row>
    <row r="1048418" s="1" customFormat="1" spans="23:23">
      <c r="W1048418" s="140"/>
    </row>
    <row r="1048419" s="1" customFormat="1" spans="23:23">
      <c r="W1048419" s="140"/>
    </row>
    <row r="1048420" s="1" customFormat="1" spans="23:23">
      <c r="W1048420" s="140"/>
    </row>
    <row r="1048421" s="1" customFormat="1" spans="23:23">
      <c r="W1048421" s="140"/>
    </row>
    <row r="1048422" s="1" customFormat="1" spans="23:23">
      <c r="W1048422" s="140"/>
    </row>
    <row r="1048423" s="1" customFormat="1" spans="23:23">
      <c r="W1048423" s="140"/>
    </row>
    <row r="1048424" s="1" customFormat="1" spans="23:23">
      <c r="W1048424" s="140"/>
    </row>
    <row r="1048425" s="1" customFormat="1" spans="23:23">
      <c r="W1048425" s="140"/>
    </row>
    <row r="1048426" s="1" customFormat="1" spans="23:23">
      <c r="W1048426" s="140"/>
    </row>
    <row r="1048427" s="1" customFormat="1" spans="23:23">
      <c r="W1048427" s="140"/>
    </row>
    <row r="1048428" s="1" customFormat="1" spans="23:23">
      <c r="W1048428" s="140"/>
    </row>
    <row r="1048429" s="1" customFormat="1" spans="23:23">
      <c r="W1048429" s="140"/>
    </row>
    <row r="1048430" s="1" customFormat="1" spans="23:23">
      <c r="W1048430" s="140"/>
    </row>
    <row r="1048431" s="1" customFormat="1" spans="23:23">
      <c r="W1048431" s="140"/>
    </row>
    <row r="1048432" s="1" customFormat="1" spans="23:23">
      <c r="W1048432" s="140"/>
    </row>
    <row r="1048433" s="1" customFormat="1" spans="23:23">
      <c r="W1048433" s="140"/>
    </row>
    <row r="1048434" s="1" customFormat="1" spans="23:23">
      <c r="W1048434" s="140"/>
    </row>
    <row r="1048435" s="1" customFormat="1" spans="23:23">
      <c r="W1048435" s="140"/>
    </row>
    <row r="1048436" s="1" customFormat="1" spans="23:23">
      <c r="W1048436" s="140"/>
    </row>
    <row r="1048437" s="1" customFormat="1" spans="23:23">
      <c r="W1048437" s="140"/>
    </row>
    <row r="1048438" s="1" customFormat="1" spans="23:23">
      <c r="W1048438" s="140"/>
    </row>
    <row r="1048439" s="1" customFormat="1" spans="23:23">
      <c r="W1048439" s="140"/>
    </row>
    <row r="1048440" s="1" customFormat="1" spans="23:23">
      <c r="W1048440" s="140"/>
    </row>
    <row r="1048441" s="1" customFormat="1" spans="23:23">
      <c r="W1048441" s="140"/>
    </row>
    <row r="1048442" s="1" customFormat="1" spans="23:23">
      <c r="W1048442" s="140"/>
    </row>
    <row r="1048443" s="1" customFormat="1" spans="23:23">
      <c r="W1048443" s="140"/>
    </row>
    <row r="1048444" s="1" customFormat="1" spans="23:23">
      <c r="W1048444" s="140"/>
    </row>
    <row r="1048445" s="1" customFormat="1" spans="23:23">
      <c r="W1048445" s="140"/>
    </row>
    <row r="1048446" s="1" customFormat="1" spans="23:23">
      <c r="W1048446" s="140"/>
    </row>
    <row r="1048447" s="1" customFormat="1" spans="23:23">
      <c r="W1048447" s="140"/>
    </row>
    <row r="1048448" s="1" customFormat="1" spans="23:23">
      <c r="W1048448" s="140"/>
    </row>
    <row r="1048449" s="1" customFormat="1" spans="23:23">
      <c r="W1048449" s="140"/>
    </row>
    <row r="1048450" s="1" customFormat="1" spans="23:23">
      <c r="W1048450" s="140"/>
    </row>
    <row r="1048451" s="1" customFormat="1" spans="23:23">
      <c r="W1048451" s="140"/>
    </row>
    <row r="1048452" s="1" customFormat="1" spans="23:23">
      <c r="W1048452" s="140"/>
    </row>
    <row r="1048453" s="1" customFormat="1" spans="23:23">
      <c r="W1048453" s="140"/>
    </row>
    <row r="1048454" s="1" customFormat="1" spans="23:23">
      <c r="W1048454" s="140"/>
    </row>
    <row r="1048455" s="1" customFormat="1" spans="23:23">
      <c r="W1048455" s="140"/>
    </row>
    <row r="1048456" s="1" customFormat="1" spans="23:23">
      <c r="W1048456" s="140"/>
    </row>
    <row r="1048457" s="1" customFormat="1" spans="23:23">
      <c r="W1048457" s="140"/>
    </row>
    <row r="1048458" s="1" customFormat="1" spans="23:23">
      <c r="W1048458" s="140"/>
    </row>
    <row r="1048459" s="1" customFormat="1" spans="23:23">
      <c r="W1048459" s="140"/>
    </row>
    <row r="1048460" s="1" customFormat="1" spans="23:23">
      <c r="W1048460" s="140"/>
    </row>
    <row r="1048461" s="1" customFormat="1" spans="23:23">
      <c r="W1048461" s="140"/>
    </row>
    <row r="1048462" s="1" customFormat="1" spans="23:23">
      <c r="W1048462" s="140"/>
    </row>
    <row r="1048463" s="1" customFormat="1" spans="23:23">
      <c r="W1048463" s="140"/>
    </row>
    <row r="1048464" s="1" customFormat="1" spans="23:23">
      <c r="W1048464" s="140"/>
    </row>
    <row r="1048465" s="1" customFormat="1" spans="23:23">
      <c r="W1048465" s="140"/>
    </row>
    <row r="1048466" s="1" customFormat="1" spans="23:23">
      <c r="W1048466" s="140"/>
    </row>
    <row r="1048467" s="1" customFormat="1" spans="23:23">
      <c r="W1048467" s="140"/>
    </row>
    <row r="1048468" s="1" customFormat="1" spans="23:23">
      <c r="W1048468" s="140"/>
    </row>
    <row r="1048469" s="1" customFormat="1" spans="23:23">
      <c r="W1048469" s="140"/>
    </row>
    <row r="1048470" s="1" customFormat="1" spans="23:23">
      <c r="W1048470" s="140"/>
    </row>
    <row r="1048471" s="1" customFormat="1" spans="23:23">
      <c r="W1048471" s="140"/>
    </row>
    <row r="1048472" s="1" customFormat="1" spans="23:23">
      <c r="W1048472" s="140"/>
    </row>
    <row r="1048473" s="1" customFormat="1" spans="23:23">
      <c r="W1048473" s="140"/>
    </row>
    <row r="1048474" s="1" customFormat="1" spans="23:23">
      <c r="W1048474" s="140"/>
    </row>
    <row r="1048475" s="1" customFormat="1" spans="23:23">
      <c r="W1048475" s="140"/>
    </row>
    <row r="1048476" s="1" customFormat="1" spans="23:23">
      <c r="W1048476" s="140"/>
    </row>
    <row r="1048477" s="1" customFormat="1" spans="23:23">
      <c r="W1048477" s="140"/>
    </row>
    <row r="1048478" s="1" customFormat="1" spans="23:23">
      <c r="W1048478" s="140"/>
    </row>
    <row r="1048479" s="1" customFormat="1" spans="23:23">
      <c r="W1048479" s="140"/>
    </row>
    <row r="1048480" s="1" customFormat="1" spans="23:23">
      <c r="W1048480" s="140"/>
    </row>
    <row r="1048481" s="1" customFormat="1" spans="23:23">
      <c r="W1048481" s="140"/>
    </row>
    <row r="1048482" s="1" customFormat="1" spans="23:23">
      <c r="W1048482" s="140"/>
    </row>
    <row r="1048483" s="1" customFormat="1" spans="23:23">
      <c r="W1048483" s="140"/>
    </row>
    <row r="1048484" s="1" customFormat="1" spans="23:23">
      <c r="W1048484" s="140"/>
    </row>
    <row r="1048485" s="1" customFormat="1" spans="23:23">
      <c r="W1048485" s="140"/>
    </row>
    <row r="1048486" s="1" customFormat="1" spans="23:23">
      <c r="W1048486" s="140"/>
    </row>
    <row r="1048487" s="1" customFormat="1" spans="23:23">
      <c r="W1048487" s="140"/>
    </row>
    <row r="1048488" s="1" customFormat="1" spans="23:23">
      <c r="W1048488" s="140"/>
    </row>
    <row r="1048489" s="1" customFormat="1" spans="23:23">
      <c r="W1048489" s="140"/>
    </row>
    <row r="1048490" s="1" customFormat="1" spans="23:23">
      <c r="W1048490" s="140"/>
    </row>
    <row r="1048491" s="1" customFormat="1" spans="23:23">
      <c r="W1048491" s="140"/>
    </row>
    <row r="1048492" s="1" customFormat="1" spans="23:23">
      <c r="W1048492" s="140"/>
    </row>
    <row r="1048493" s="1" customFormat="1" spans="23:23">
      <c r="W1048493" s="140"/>
    </row>
    <row r="1048494" s="1" customFormat="1" spans="23:23">
      <c r="W1048494" s="140"/>
    </row>
    <row r="1048495" s="1" customFormat="1" spans="23:23">
      <c r="W1048495" s="140"/>
    </row>
    <row r="1048496" s="1" customFormat="1" spans="23:23">
      <c r="W1048496" s="140"/>
    </row>
    <row r="1048497" s="1" customFormat="1" spans="23:23">
      <c r="W1048497" s="140"/>
    </row>
    <row r="1048498" s="1" customFormat="1" spans="23:23">
      <c r="W1048498" s="140"/>
    </row>
    <row r="1048499" s="1" customFormat="1" spans="23:23">
      <c r="W1048499" s="140"/>
    </row>
    <row r="1048500" s="1" customFormat="1" spans="23:23">
      <c r="W1048500" s="140"/>
    </row>
    <row r="1048501" s="1" customFormat="1" spans="23:23">
      <c r="W1048501" s="140"/>
    </row>
    <row r="1048502" s="1" customFormat="1" spans="23:23">
      <c r="W1048502" s="140"/>
    </row>
    <row r="1048503" s="1" customFormat="1" spans="23:23">
      <c r="W1048503" s="140"/>
    </row>
    <row r="1048504" s="1" customFormat="1" spans="23:23">
      <c r="W1048504" s="140"/>
    </row>
    <row r="1048505" s="1" customFormat="1" spans="23:23">
      <c r="W1048505" s="140"/>
    </row>
    <row r="1048506" s="1" customFormat="1" spans="23:23">
      <c r="W1048506" s="140"/>
    </row>
    <row r="1048507" s="1" customFormat="1" spans="23:23">
      <c r="W1048507" s="140"/>
    </row>
    <row r="1048508" s="1" customFormat="1" spans="23:23">
      <c r="W1048508" s="140"/>
    </row>
    <row r="1048509" s="1" customFormat="1" spans="23:23">
      <c r="W1048509" s="140"/>
    </row>
    <row r="1048510" s="1" customFormat="1" spans="23:23">
      <c r="W1048510" s="140"/>
    </row>
    <row r="1048511" s="1" customFormat="1" spans="23:23">
      <c r="W1048511" s="140"/>
    </row>
    <row r="1048512" s="1" customFormat="1" spans="23:23">
      <c r="W1048512" s="140"/>
    </row>
    <row r="1048513" s="1" customFormat="1" spans="23:23">
      <c r="W1048513" s="140"/>
    </row>
    <row r="1048514" s="1" customFormat="1" spans="23:23">
      <c r="W1048514" s="140"/>
    </row>
    <row r="1048515" s="1" customFormat="1" spans="23:23">
      <c r="W1048515" s="140"/>
    </row>
    <row r="1048516" s="1" customFormat="1" spans="23:23">
      <c r="W1048516" s="140"/>
    </row>
    <row r="1048517" s="1" customFormat="1" spans="23:23">
      <c r="W1048517" s="140"/>
    </row>
    <row r="1048518" s="1" customFormat="1" spans="23:23">
      <c r="W1048518" s="140"/>
    </row>
    <row r="1048519" s="1" customFormat="1" spans="23:23">
      <c r="W1048519" s="140"/>
    </row>
    <row r="1048520" s="1" customFormat="1" spans="23:23">
      <c r="W1048520" s="140"/>
    </row>
    <row r="1048521" s="1" customFormat="1" spans="23:23">
      <c r="W1048521" s="140"/>
    </row>
    <row r="1048522" s="1" customFormat="1" spans="23:23">
      <c r="W1048522" s="140"/>
    </row>
    <row r="1048523" s="1" customFormat="1" spans="23:23">
      <c r="W1048523" s="140"/>
    </row>
    <row r="1048524" s="1" customFormat="1" spans="23:23">
      <c r="W1048524" s="140"/>
    </row>
    <row r="1048525" s="1" customFormat="1" spans="23:23">
      <c r="W1048525" s="140"/>
    </row>
    <row r="1048526" s="1" customFormat="1" spans="23:23">
      <c r="W1048526" s="140"/>
    </row>
    <row r="1048527" s="1" customFormat="1" spans="23:23">
      <c r="W1048527" s="140"/>
    </row>
    <row r="1048528" s="1" customFormat="1" spans="23:23">
      <c r="W1048528" s="140"/>
    </row>
    <row r="1048529" s="1" customFormat="1" spans="23:23">
      <c r="W1048529" s="140"/>
    </row>
    <row r="1048530" s="1" customFormat="1" spans="23:23">
      <c r="W1048530" s="140"/>
    </row>
    <row r="1048531" s="1" customFormat="1" spans="23:23">
      <c r="W1048531" s="140"/>
    </row>
    <row r="1048532" s="1" customFormat="1" spans="23:23">
      <c r="W1048532" s="140"/>
    </row>
    <row r="1048533" s="1" customFormat="1" spans="23:23">
      <c r="W1048533" s="140"/>
    </row>
    <row r="1048534" s="1" customFormat="1" spans="23:23">
      <c r="W1048534" s="140"/>
    </row>
    <row r="1048535" s="1" customFormat="1" spans="23:23">
      <c r="W1048535" s="140"/>
    </row>
    <row r="1048536" s="1" customFormat="1" spans="23:23">
      <c r="W1048536" s="140"/>
    </row>
    <row r="1048537" s="1" customFormat="1" spans="23:23">
      <c r="W1048537" s="140"/>
    </row>
    <row r="1048538" s="1" customFormat="1" spans="23:23">
      <c r="W1048538" s="140"/>
    </row>
    <row r="1048539" s="1" customFormat="1" spans="23:23">
      <c r="W1048539" s="140"/>
    </row>
    <row r="1048540" s="1" customFormat="1" spans="23:23">
      <c r="W1048540" s="140"/>
    </row>
    <row r="1048541" s="1" customFormat="1" spans="23:23">
      <c r="W1048541" s="140"/>
    </row>
    <row r="1048542" s="1" customFormat="1" spans="23:23">
      <c r="W1048542" s="140"/>
    </row>
    <row r="1048543" s="1" customFormat="1" spans="23:23">
      <c r="W1048543" s="140"/>
    </row>
    <row r="1048544" s="1" customFormat="1" spans="23:23">
      <c r="W1048544" s="140"/>
    </row>
    <row r="1048545" s="1" customFormat="1" spans="23:23">
      <c r="W1048545" s="140"/>
    </row>
    <row r="1048546" s="1" customFormat="1" spans="23:23">
      <c r="W1048546" s="140"/>
    </row>
    <row r="1048547" s="1" customFormat="1" spans="23:23">
      <c r="W1048547" s="140"/>
    </row>
    <row r="1048548" s="1" customFormat="1" spans="23:23">
      <c r="W1048548" s="140"/>
    </row>
    <row r="1048549" s="1" customFormat="1" spans="23:23">
      <c r="W1048549" s="140"/>
    </row>
    <row r="1048550" s="1" customFormat="1" spans="23:23">
      <c r="W1048550" s="140"/>
    </row>
    <row r="1048551" s="1" customFormat="1" spans="23:23">
      <c r="W1048551" s="140"/>
    </row>
    <row r="1048552" s="1" customFormat="1" spans="23:23">
      <c r="W1048552" s="140"/>
    </row>
    <row r="1048553" s="1" customFormat="1" spans="23:23">
      <c r="W1048553" s="140"/>
    </row>
    <row r="1048554" s="1" customFormat="1" spans="23:23">
      <c r="W1048554" s="140"/>
    </row>
    <row r="1048555" s="1" customFormat="1" spans="23:23">
      <c r="W1048555" s="140"/>
    </row>
    <row r="1048556" s="1" customFormat="1" spans="23:23">
      <c r="W1048556" s="140"/>
    </row>
    <row r="1048557" s="1" customFormat="1" spans="23:23">
      <c r="W1048557" s="140"/>
    </row>
    <row r="1048558" s="1" customFormat="1" spans="23:23">
      <c r="W1048558" s="140"/>
    </row>
    <row r="1048559" s="1" customFormat="1" spans="23:23">
      <c r="W1048559" s="140"/>
    </row>
    <row r="1048560" s="1" customFormat="1" spans="23:23">
      <c r="W1048560" s="140"/>
    </row>
    <row r="1048561" s="1" customFormat="1" spans="23:23">
      <c r="W1048561" s="140"/>
    </row>
    <row r="1048562" s="1" customFormat="1" spans="23:23">
      <c r="W1048562" s="140"/>
    </row>
    <row r="1048563" s="1" customFormat="1" spans="23:23">
      <c r="W1048563" s="140"/>
    </row>
    <row r="1048564" s="1" customFormat="1" spans="23:23">
      <c r="W1048564" s="140"/>
    </row>
    <row r="1048565" s="1" customFormat="1" spans="23:23">
      <c r="W1048565" s="140"/>
    </row>
    <row r="1048566" s="1" customFormat="1" spans="23:23">
      <c r="W1048566" s="140"/>
    </row>
    <row r="1048567" s="1" customFormat="1" spans="23:23">
      <c r="W1048567" s="140"/>
    </row>
    <row r="1048568" s="1" customFormat="1" spans="23:23">
      <c r="W1048568" s="140"/>
    </row>
    <row r="1048569" s="1" customFormat="1" spans="23:23">
      <c r="W1048569" s="140"/>
    </row>
    <row r="1048570" s="1" customFormat="1" spans="23:23">
      <c r="W1048570" s="140"/>
    </row>
    <row r="1048571" s="1" customFormat="1" spans="23:23">
      <c r="W1048571" s="140"/>
    </row>
    <row r="1048572" s="1" customFormat="1" spans="23:23">
      <c r="W1048572" s="140"/>
    </row>
    <row r="1048573" s="1" customFormat="1" spans="23:23">
      <c r="W1048573" s="140"/>
    </row>
    <row r="1048574" s="1" customFormat="1" spans="23:23">
      <c r="W1048574" s="140"/>
    </row>
    <row r="1048575" s="1" customFormat="1" spans="23:23">
      <c r="W1048575" s="140"/>
    </row>
    <row r="1048576" s="1" customFormat="1" spans="23:23">
      <c r="W1048576" s="140"/>
    </row>
  </sheetData>
  <mergeCells count="25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workbookViewId="0">
      <selection activeCell="O4" sqref="O4:O45"/>
    </sheetView>
  </sheetViews>
  <sheetFormatPr defaultColWidth="9" defaultRowHeight="14.4"/>
  <cols>
    <col min="1" max="1" width="6.36111111111111" customWidth="1"/>
    <col min="5" max="5" width="14.3703703703704" customWidth="1"/>
    <col min="12" max="12" width="17.1111111111111" customWidth="1"/>
    <col min="13" max="13" width="14.4444444444444" customWidth="1"/>
    <col min="14" max="14" width="11.5" customWidth="1"/>
  </cols>
  <sheetData>
    <row r="1" ht="20.4" spans="1:15">
      <c r="A1" s="115" t="s">
        <v>626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>
      <c r="A2" s="17" t="s">
        <v>627</v>
      </c>
      <c r="B2" s="17" t="s">
        <v>1</v>
      </c>
      <c r="C2" s="22" t="s">
        <v>2</v>
      </c>
      <c r="D2" s="116" t="s">
        <v>628</v>
      </c>
      <c r="E2" s="117" t="s">
        <v>4</v>
      </c>
      <c r="F2" s="118" t="s">
        <v>5</v>
      </c>
      <c r="G2" s="119" t="s">
        <v>6</v>
      </c>
      <c r="H2" s="22" t="s">
        <v>11</v>
      </c>
      <c r="I2" s="22"/>
      <c r="J2" s="22" t="s">
        <v>12</v>
      </c>
      <c r="K2" s="22"/>
      <c r="L2" s="129" t="s">
        <v>629</v>
      </c>
      <c r="M2" s="20" t="s">
        <v>630</v>
      </c>
      <c r="N2" s="17" t="s">
        <v>631</v>
      </c>
      <c r="O2" s="129" t="s">
        <v>632</v>
      </c>
    </row>
    <row r="3" spans="1:15">
      <c r="A3" s="22"/>
      <c r="B3" s="17"/>
      <c r="C3" s="22"/>
      <c r="D3" s="116"/>
      <c r="E3" s="117"/>
      <c r="F3" s="118"/>
      <c r="G3" s="119"/>
      <c r="H3" s="22" t="s">
        <v>22</v>
      </c>
      <c r="I3" s="22" t="s">
        <v>23</v>
      </c>
      <c r="J3" s="22" t="s">
        <v>22</v>
      </c>
      <c r="K3" s="22" t="s">
        <v>23</v>
      </c>
      <c r="L3" s="129"/>
      <c r="M3" s="20"/>
      <c r="N3" s="19"/>
      <c r="O3" s="129"/>
    </row>
    <row r="4" spans="1:15">
      <c r="A4" s="22">
        <v>1</v>
      </c>
      <c r="B4" s="12">
        <v>5527</v>
      </c>
      <c r="C4" s="12" t="s">
        <v>28</v>
      </c>
      <c r="D4" s="11">
        <v>511</v>
      </c>
      <c r="E4" s="11" t="s">
        <v>29</v>
      </c>
      <c r="F4" s="11" t="s">
        <v>30</v>
      </c>
      <c r="G4" s="11">
        <v>9.1</v>
      </c>
      <c r="H4" s="16">
        <v>639</v>
      </c>
      <c r="I4" s="16">
        <v>902</v>
      </c>
      <c r="J4" s="11">
        <v>28</v>
      </c>
      <c r="K4" s="11">
        <v>28</v>
      </c>
      <c r="L4" s="11">
        <f>I4-H4</f>
        <v>263</v>
      </c>
      <c r="M4" s="130">
        <v>0.0126782884310618</v>
      </c>
      <c r="N4" s="20">
        <f>L4/H4</f>
        <v>0.411580594679186</v>
      </c>
      <c r="O4" s="129">
        <f>I4-H4*1.2</f>
        <v>135.2</v>
      </c>
    </row>
    <row r="5" spans="1:15">
      <c r="A5" s="22">
        <v>2</v>
      </c>
      <c r="B5" s="12">
        <v>5519</v>
      </c>
      <c r="C5" s="12" t="s">
        <v>32</v>
      </c>
      <c r="D5" s="11">
        <v>578</v>
      </c>
      <c r="E5" s="11" t="s">
        <v>33</v>
      </c>
      <c r="F5" s="11" t="s">
        <v>30</v>
      </c>
      <c r="G5" s="11">
        <v>9.3</v>
      </c>
      <c r="H5" s="16">
        <v>684</v>
      </c>
      <c r="I5" s="16">
        <v>886</v>
      </c>
      <c r="J5" s="11">
        <v>28</v>
      </c>
      <c r="K5" s="11">
        <v>29</v>
      </c>
      <c r="L5" s="11">
        <f t="shared" ref="L5:L45" si="0">I5-H5</f>
        <v>202</v>
      </c>
      <c r="M5" s="130">
        <v>0.280898876404494</v>
      </c>
      <c r="N5" s="20">
        <f t="shared" ref="N5:N45" si="1">L5/H5</f>
        <v>0.295321637426901</v>
      </c>
      <c r="O5" s="129">
        <f t="shared" ref="O5:O45" si="2">I5-H5*1.2</f>
        <v>65.2</v>
      </c>
    </row>
    <row r="6" spans="1:15">
      <c r="A6" s="22">
        <v>3</v>
      </c>
      <c r="B6" s="12">
        <v>10893</v>
      </c>
      <c r="C6" s="12" t="s">
        <v>47</v>
      </c>
      <c r="D6" s="11">
        <v>743</v>
      </c>
      <c r="E6" s="11" t="s">
        <v>48</v>
      </c>
      <c r="F6" s="11" t="s">
        <v>46</v>
      </c>
      <c r="G6" s="11">
        <v>2.6</v>
      </c>
      <c r="H6" s="16">
        <v>678</v>
      </c>
      <c r="I6" s="16">
        <v>863</v>
      </c>
      <c r="J6" s="11">
        <v>28</v>
      </c>
      <c r="K6" s="11">
        <v>30</v>
      </c>
      <c r="L6" s="11">
        <f t="shared" si="0"/>
        <v>185</v>
      </c>
      <c r="M6" s="130">
        <v>0.13</v>
      </c>
      <c r="N6" s="20">
        <f t="shared" si="1"/>
        <v>0.272861356932153</v>
      </c>
      <c r="O6" s="129">
        <f t="shared" si="2"/>
        <v>49.4</v>
      </c>
    </row>
    <row r="7" spans="1:15">
      <c r="A7" s="22">
        <v>4</v>
      </c>
      <c r="B7" s="12">
        <v>7011</v>
      </c>
      <c r="C7" s="12" t="s">
        <v>72</v>
      </c>
      <c r="D7" s="11">
        <v>721</v>
      </c>
      <c r="E7" s="11" t="s">
        <v>73</v>
      </c>
      <c r="F7" s="11" t="s">
        <v>74</v>
      </c>
      <c r="G7" s="11">
        <v>8.1</v>
      </c>
      <c r="H7" s="16">
        <v>667</v>
      </c>
      <c r="I7" s="16">
        <v>816</v>
      </c>
      <c r="J7" s="11">
        <v>30</v>
      </c>
      <c r="K7" s="11">
        <v>28</v>
      </c>
      <c r="L7" s="11">
        <f t="shared" si="0"/>
        <v>149</v>
      </c>
      <c r="M7" s="130">
        <v>-0.0147710487444609</v>
      </c>
      <c r="N7" s="20">
        <f t="shared" si="1"/>
        <v>0.223388305847076</v>
      </c>
      <c r="O7" s="129">
        <f t="shared" si="2"/>
        <v>15.6</v>
      </c>
    </row>
    <row r="8" spans="1:15">
      <c r="A8" s="22">
        <v>5</v>
      </c>
      <c r="B8" s="12">
        <v>11504</v>
      </c>
      <c r="C8" s="12" t="s">
        <v>78</v>
      </c>
      <c r="D8" s="11">
        <v>745</v>
      </c>
      <c r="E8" s="11" t="s">
        <v>79</v>
      </c>
      <c r="F8" s="11" t="s">
        <v>36</v>
      </c>
      <c r="G8" s="11">
        <v>1.8</v>
      </c>
      <c r="H8" s="16">
        <v>577</v>
      </c>
      <c r="I8" s="16">
        <v>809</v>
      </c>
      <c r="J8" s="11">
        <v>29</v>
      </c>
      <c r="K8" s="11">
        <v>29</v>
      </c>
      <c r="L8" s="11">
        <f t="shared" si="0"/>
        <v>232</v>
      </c>
      <c r="M8" s="130">
        <v>0.0845864661654135</v>
      </c>
      <c r="N8" s="20">
        <f t="shared" si="1"/>
        <v>0.40207972270364</v>
      </c>
      <c r="O8" s="129">
        <f t="shared" si="2"/>
        <v>116.6</v>
      </c>
    </row>
    <row r="9" spans="1:15">
      <c r="A9" s="22">
        <v>6</v>
      </c>
      <c r="B9" s="12">
        <v>6733</v>
      </c>
      <c r="C9" s="12" t="s">
        <v>92</v>
      </c>
      <c r="D9" s="11">
        <v>539</v>
      </c>
      <c r="E9" s="11" t="s">
        <v>63</v>
      </c>
      <c r="F9" s="11" t="s">
        <v>40</v>
      </c>
      <c r="G9" s="11">
        <v>8.3</v>
      </c>
      <c r="H9" s="16">
        <v>655</v>
      </c>
      <c r="I9" s="16">
        <v>788</v>
      </c>
      <c r="J9" s="11">
        <v>29</v>
      </c>
      <c r="K9" s="11">
        <v>29</v>
      </c>
      <c r="L9" s="11">
        <f t="shared" si="0"/>
        <v>133</v>
      </c>
      <c r="M9" s="130">
        <v>0.00460122699386503</v>
      </c>
      <c r="N9" s="20">
        <f t="shared" si="1"/>
        <v>0.203053435114504</v>
      </c>
      <c r="O9" s="129">
        <f t="shared" si="2"/>
        <v>2</v>
      </c>
    </row>
    <row r="10" spans="1:15">
      <c r="A10" s="22">
        <v>7</v>
      </c>
      <c r="B10" s="12">
        <v>4562</v>
      </c>
      <c r="C10" s="12" t="s">
        <v>95</v>
      </c>
      <c r="D10" s="11">
        <v>107658</v>
      </c>
      <c r="E10" s="11" t="s">
        <v>96</v>
      </c>
      <c r="F10" s="11" t="s">
        <v>36</v>
      </c>
      <c r="G10" s="11">
        <v>0.9</v>
      </c>
      <c r="H10" s="16">
        <v>582</v>
      </c>
      <c r="I10" s="16">
        <v>784</v>
      </c>
      <c r="J10" s="11">
        <v>26</v>
      </c>
      <c r="K10" s="11">
        <v>27</v>
      </c>
      <c r="L10" s="11">
        <f t="shared" si="0"/>
        <v>202</v>
      </c>
      <c r="M10" s="130">
        <v>0.00866551126516464</v>
      </c>
      <c r="N10" s="20">
        <f t="shared" si="1"/>
        <v>0.347079037800687</v>
      </c>
      <c r="O10" s="129">
        <f t="shared" si="2"/>
        <v>85.6</v>
      </c>
    </row>
    <row r="11" spans="1:15">
      <c r="A11" s="22">
        <v>8</v>
      </c>
      <c r="B11" s="12">
        <v>9140</v>
      </c>
      <c r="C11" s="12" t="s">
        <v>105</v>
      </c>
      <c r="D11" s="11">
        <v>578</v>
      </c>
      <c r="E11" s="11" t="s">
        <v>33</v>
      </c>
      <c r="F11" s="11" t="s">
        <v>30</v>
      </c>
      <c r="G11" s="11">
        <v>5.8</v>
      </c>
      <c r="H11" s="16">
        <v>625</v>
      </c>
      <c r="I11" s="16">
        <v>775</v>
      </c>
      <c r="J11" s="11">
        <v>27</v>
      </c>
      <c r="K11" s="11">
        <v>24</v>
      </c>
      <c r="L11" s="11">
        <f t="shared" si="0"/>
        <v>150</v>
      </c>
      <c r="M11" s="130">
        <v>0.0665529010238908</v>
      </c>
      <c r="N11" s="20">
        <f t="shared" si="1"/>
        <v>0.24</v>
      </c>
      <c r="O11" s="129">
        <f t="shared" si="2"/>
        <v>25</v>
      </c>
    </row>
    <row r="12" spans="1:15">
      <c r="A12" s="22">
        <v>9</v>
      </c>
      <c r="B12" s="12">
        <v>10043</v>
      </c>
      <c r="C12" s="12" t="s">
        <v>116</v>
      </c>
      <c r="D12" s="11">
        <v>367</v>
      </c>
      <c r="E12" s="11" t="s">
        <v>117</v>
      </c>
      <c r="F12" s="11" t="s">
        <v>82</v>
      </c>
      <c r="G12" s="11">
        <v>4.5</v>
      </c>
      <c r="H12" s="16">
        <v>619</v>
      </c>
      <c r="I12" s="16">
        <v>759</v>
      </c>
      <c r="J12" s="11">
        <v>25</v>
      </c>
      <c r="K12" s="11">
        <v>27</v>
      </c>
      <c r="L12" s="11">
        <f t="shared" si="0"/>
        <v>140</v>
      </c>
      <c r="M12" s="130">
        <v>-0.0174603174603175</v>
      </c>
      <c r="N12" s="20">
        <f t="shared" si="1"/>
        <v>0.226171243941842</v>
      </c>
      <c r="O12" s="129">
        <f t="shared" si="2"/>
        <v>16.2</v>
      </c>
    </row>
    <row r="13" spans="1:15">
      <c r="A13" s="22">
        <v>10</v>
      </c>
      <c r="B13" s="12">
        <v>11776</v>
      </c>
      <c r="C13" s="12" t="s">
        <v>127</v>
      </c>
      <c r="D13" s="11">
        <v>106569</v>
      </c>
      <c r="E13" s="11" t="s">
        <v>128</v>
      </c>
      <c r="F13" s="11" t="s">
        <v>36</v>
      </c>
      <c r="G13" s="11">
        <v>0.6</v>
      </c>
      <c r="H13" s="16">
        <v>576</v>
      </c>
      <c r="I13" s="16">
        <v>748</v>
      </c>
      <c r="J13" s="11">
        <v>28</v>
      </c>
      <c r="K13" s="11">
        <v>30</v>
      </c>
      <c r="L13" s="11">
        <f t="shared" si="0"/>
        <v>172</v>
      </c>
      <c r="M13" s="130">
        <v>0.327188940092166</v>
      </c>
      <c r="N13" s="20">
        <f t="shared" si="1"/>
        <v>0.298611111111111</v>
      </c>
      <c r="O13" s="129">
        <f t="shared" si="2"/>
        <v>56.8000000000001</v>
      </c>
    </row>
    <row r="14" spans="1:15">
      <c r="A14" s="22">
        <v>11</v>
      </c>
      <c r="B14" s="12">
        <v>9138</v>
      </c>
      <c r="C14" s="12" t="s">
        <v>130</v>
      </c>
      <c r="D14" s="11">
        <v>732</v>
      </c>
      <c r="E14" s="11" t="s">
        <v>131</v>
      </c>
      <c r="F14" s="11" t="s">
        <v>74</v>
      </c>
      <c r="G14" s="11">
        <v>5.6</v>
      </c>
      <c r="H14" s="16">
        <v>602</v>
      </c>
      <c r="I14" s="16">
        <v>744</v>
      </c>
      <c r="J14" s="11">
        <v>30</v>
      </c>
      <c r="K14" s="11">
        <v>29</v>
      </c>
      <c r="L14" s="11">
        <f t="shared" si="0"/>
        <v>142</v>
      </c>
      <c r="M14" s="130">
        <v>-0.0795107033639144</v>
      </c>
      <c r="N14" s="20">
        <f t="shared" si="1"/>
        <v>0.235880398671096</v>
      </c>
      <c r="O14" s="129">
        <f t="shared" si="2"/>
        <v>21.6</v>
      </c>
    </row>
    <row r="15" spans="1:15">
      <c r="A15" s="22">
        <v>12</v>
      </c>
      <c r="B15" s="12">
        <v>11319</v>
      </c>
      <c r="C15" s="12" t="s">
        <v>133</v>
      </c>
      <c r="D15" s="11">
        <v>106485</v>
      </c>
      <c r="E15" s="11" t="s">
        <v>134</v>
      </c>
      <c r="F15" s="11" t="s">
        <v>46</v>
      </c>
      <c r="G15" s="11">
        <v>1.6</v>
      </c>
      <c r="H15" s="16">
        <v>487</v>
      </c>
      <c r="I15" s="16">
        <v>740</v>
      </c>
      <c r="J15" s="11">
        <v>24</v>
      </c>
      <c r="K15" s="11">
        <v>29</v>
      </c>
      <c r="L15" s="11">
        <f t="shared" si="0"/>
        <v>253</v>
      </c>
      <c r="M15" s="130">
        <v>0.143192488262911</v>
      </c>
      <c r="N15" s="20">
        <f t="shared" si="1"/>
        <v>0.519507186858316</v>
      </c>
      <c r="O15" s="129">
        <f t="shared" si="2"/>
        <v>155.6</v>
      </c>
    </row>
    <row r="16" spans="1:15">
      <c r="A16" s="22">
        <v>13</v>
      </c>
      <c r="B16" s="12">
        <v>11883</v>
      </c>
      <c r="C16" s="12" t="s">
        <v>136</v>
      </c>
      <c r="D16" s="11">
        <v>337</v>
      </c>
      <c r="E16" s="11" t="s">
        <v>137</v>
      </c>
      <c r="F16" s="11" t="s">
        <v>30</v>
      </c>
      <c r="G16" s="11">
        <v>0.6</v>
      </c>
      <c r="H16" s="16">
        <v>578</v>
      </c>
      <c r="I16" s="16">
        <v>737</v>
      </c>
      <c r="J16" s="11">
        <v>29</v>
      </c>
      <c r="K16" s="11">
        <v>28</v>
      </c>
      <c r="L16" s="11">
        <f t="shared" si="0"/>
        <v>159</v>
      </c>
      <c r="M16" s="130">
        <v>-0.00687285223367698</v>
      </c>
      <c r="N16" s="20">
        <f t="shared" si="1"/>
        <v>0.275086505190311</v>
      </c>
      <c r="O16" s="129">
        <f t="shared" si="2"/>
        <v>43.4</v>
      </c>
    </row>
    <row r="17" spans="1:15">
      <c r="A17" s="22">
        <v>14</v>
      </c>
      <c r="B17" s="12">
        <v>11012</v>
      </c>
      <c r="C17" s="12" t="s">
        <v>166</v>
      </c>
      <c r="D17" s="11">
        <v>107728</v>
      </c>
      <c r="E17" s="11" t="s">
        <v>167</v>
      </c>
      <c r="F17" s="11" t="s">
        <v>40</v>
      </c>
      <c r="G17" s="11">
        <v>2.7</v>
      </c>
      <c r="H17" s="16">
        <v>576</v>
      </c>
      <c r="I17" s="16">
        <v>715</v>
      </c>
      <c r="J17" s="11">
        <v>28</v>
      </c>
      <c r="K17" s="11">
        <v>26</v>
      </c>
      <c r="L17" s="11">
        <f t="shared" si="0"/>
        <v>139</v>
      </c>
      <c r="M17" s="130">
        <v>0.140594059405941</v>
      </c>
      <c r="N17" s="20">
        <f t="shared" si="1"/>
        <v>0.241319444444444</v>
      </c>
      <c r="O17" s="129">
        <f t="shared" si="2"/>
        <v>23.8000000000001</v>
      </c>
    </row>
    <row r="18" spans="1:15">
      <c r="A18" s="22">
        <v>15</v>
      </c>
      <c r="B18" s="12">
        <v>6662</v>
      </c>
      <c r="C18" s="12" t="s">
        <v>181</v>
      </c>
      <c r="D18" s="11">
        <v>598</v>
      </c>
      <c r="E18" s="11" t="s">
        <v>182</v>
      </c>
      <c r="F18" s="11" t="s">
        <v>46</v>
      </c>
      <c r="G18" s="11">
        <v>8.3</v>
      </c>
      <c r="H18" s="16">
        <v>519</v>
      </c>
      <c r="I18" s="16">
        <v>700</v>
      </c>
      <c r="J18" s="11">
        <v>30</v>
      </c>
      <c r="K18" s="11">
        <v>26</v>
      </c>
      <c r="L18" s="11">
        <f t="shared" si="0"/>
        <v>181</v>
      </c>
      <c r="M18" s="130">
        <v>-0.0299065420560748</v>
      </c>
      <c r="N18" s="20">
        <f t="shared" si="1"/>
        <v>0.348747591522158</v>
      </c>
      <c r="O18" s="129">
        <f t="shared" si="2"/>
        <v>77.2</v>
      </c>
    </row>
    <row r="19" spans="1:15">
      <c r="A19" s="120">
        <v>16</v>
      </c>
      <c r="B19" s="121">
        <v>11088</v>
      </c>
      <c r="C19" s="121" t="s">
        <v>186</v>
      </c>
      <c r="D19" s="122">
        <v>105751</v>
      </c>
      <c r="E19" s="122" t="s">
        <v>187</v>
      </c>
      <c r="F19" s="122" t="s">
        <v>46</v>
      </c>
      <c r="G19" s="122">
        <v>2.6</v>
      </c>
      <c r="H19" s="123">
        <v>541</v>
      </c>
      <c r="I19" s="123">
        <v>698</v>
      </c>
      <c r="J19" s="122">
        <v>27</v>
      </c>
      <c r="K19" s="122">
        <v>28</v>
      </c>
      <c r="L19" s="122">
        <f t="shared" si="0"/>
        <v>157</v>
      </c>
      <c r="M19" s="131">
        <v>53.1</v>
      </c>
      <c r="N19" s="132">
        <f t="shared" si="1"/>
        <v>0.290203327171904</v>
      </c>
      <c r="O19" s="133">
        <f t="shared" si="2"/>
        <v>48.8000000000001</v>
      </c>
    </row>
    <row r="20" spans="1:15">
      <c r="A20" s="22">
        <v>17</v>
      </c>
      <c r="B20" s="12">
        <v>12157</v>
      </c>
      <c r="C20" s="12" t="s">
        <v>200</v>
      </c>
      <c r="D20" s="11">
        <v>513</v>
      </c>
      <c r="E20" s="11" t="s">
        <v>53</v>
      </c>
      <c r="F20" s="11" t="s">
        <v>36</v>
      </c>
      <c r="G20" s="11">
        <v>0.9</v>
      </c>
      <c r="H20" s="16">
        <v>546</v>
      </c>
      <c r="I20" s="16">
        <v>687</v>
      </c>
      <c r="J20" s="11">
        <v>30</v>
      </c>
      <c r="K20" s="11">
        <v>27</v>
      </c>
      <c r="L20" s="11">
        <f t="shared" si="0"/>
        <v>141</v>
      </c>
      <c r="M20" s="130">
        <v>0.130434782608696</v>
      </c>
      <c r="N20" s="20">
        <f t="shared" si="1"/>
        <v>0.258241758241758</v>
      </c>
      <c r="O20" s="129">
        <f t="shared" si="2"/>
        <v>31.8000000000001</v>
      </c>
    </row>
    <row r="21" spans="1:15">
      <c r="A21" s="22">
        <v>18</v>
      </c>
      <c r="B21" s="12">
        <v>12147</v>
      </c>
      <c r="C21" s="12" t="s">
        <v>201</v>
      </c>
      <c r="D21" s="11">
        <v>570</v>
      </c>
      <c r="E21" s="11" t="s">
        <v>202</v>
      </c>
      <c r="F21" s="11" t="s">
        <v>36</v>
      </c>
      <c r="G21" s="11">
        <v>0.9</v>
      </c>
      <c r="H21" s="16">
        <v>479</v>
      </c>
      <c r="I21" s="16">
        <v>687</v>
      </c>
      <c r="J21" s="11">
        <v>27</v>
      </c>
      <c r="K21" s="11">
        <v>28</v>
      </c>
      <c r="L21" s="11">
        <f t="shared" si="0"/>
        <v>208</v>
      </c>
      <c r="M21" s="130">
        <v>0.260526315789474</v>
      </c>
      <c r="N21" s="20">
        <f t="shared" si="1"/>
        <v>0.434237995824635</v>
      </c>
      <c r="O21" s="129">
        <f t="shared" si="2"/>
        <v>112.2</v>
      </c>
    </row>
    <row r="22" spans="1:15">
      <c r="A22" s="22">
        <v>19</v>
      </c>
      <c r="B22" s="12">
        <v>4024</v>
      </c>
      <c r="C22" s="12" t="s">
        <v>224</v>
      </c>
      <c r="D22" s="11">
        <v>517</v>
      </c>
      <c r="E22" s="11" t="s">
        <v>225</v>
      </c>
      <c r="F22" s="11" t="s">
        <v>30</v>
      </c>
      <c r="G22" s="11">
        <v>16.8</v>
      </c>
      <c r="H22" s="16">
        <v>552</v>
      </c>
      <c r="I22" s="16">
        <v>663</v>
      </c>
      <c r="J22" s="11">
        <v>26</v>
      </c>
      <c r="K22" s="11">
        <v>29</v>
      </c>
      <c r="L22" s="11">
        <f t="shared" si="0"/>
        <v>111</v>
      </c>
      <c r="M22" s="130">
        <v>0.159663865546218</v>
      </c>
      <c r="N22" s="20">
        <f t="shared" si="1"/>
        <v>0.201086956521739</v>
      </c>
      <c r="O22" s="129">
        <f t="shared" si="2"/>
        <v>0.600000000000023</v>
      </c>
    </row>
    <row r="23" spans="1:15">
      <c r="A23" s="22">
        <v>20</v>
      </c>
      <c r="B23" s="12">
        <v>12441</v>
      </c>
      <c r="C23" s="12" t="s">
        <v>235</v>
      </c>
      <c r="D23" s="11">
        <v>104429</v>
      </c>
      <c r="E23" s="11" t="s">
        <v>236</v>
      </c>
      <c r="F23" s="11" t="s">
        <v>36</v>
      </c>
      <c r="G23" s="11">
        <v>0.6</v>
      </c>
      <c r="H23" s="16">
        <v>477</v>
      </c>
      <c r="I23" s="16">
        <v>654</v>
      </c>
      <c r="J23" s="11">
        <v>31</v>
      </c>
      <c r="K23" s="11">
        <v>30</v>
      </c>
      <c r="L23" s="11">
        <f t="shared" si="0"/>
        <v>177</v>
      </c>
      <c r="M23" s="130">
        <v>0.207594936708861</v>
      </c>
      <c r="N23" s="20">
        <f t="shared" si="1"/>
        <v>0.371069182389937</v>
      </c>
      <c r="O23" s="129">
        <f t="shared" si="2"/>
        <v>81.6</v>
      </c>
    </row>
    <row r="24" spans="1:15">
      <c r="A24" s="22">
        <v>21</v>
      </c>
      <c r="B24" s="12">
        <v>7388</v>
      </c>
      <c r="C24" s="12" t="s">
        <v>240</v>
      </c>
      <c r="D24" s="11">
        <v>107658</v>
      </c>
      <c r="E24" s="11" t="s">
        <v>96</v>
      </c>
      <c r="F24" s="11" t="s">
        <v>36</v>
      </c>
      <c r="G24" s="11">
        <v>1.3</v>
      </c>
      <c r="H24" s="16">
        <v>490</v>
      </c>
      <c r="I24" s="16">
        <v>651</v>
      </c>
      <c r="J24" s="11">
        <v>28</v>
      </c>
      <c r="K24" s="11">
        <v>27</v>
      </c>
      <c r="L24" s="11">
        <f t="shared" si="0"/>
        <v>161</v>
      </c>
      <c r="M24" s="130">
        <v>0.195121951219512</v>
      </c>
      <c r="N24" s="20">
        <f t="shared" si="1"/>
        <v>0.328571428571429</v>
      </c>
      <c r="O24" s="129">
        <f t="shared" si="2"/>
        <v>63</v>
      </c>
    </row>
    <row r="25" spans="1:15">
      <c r="A25" s="22">
        <v>22</v>
      </c>
      <c r="B25" s="12">
        <v>12452</v>
      </c>
      <c r="C25" s="12" t="s">
        <v>246</v>
      </c>
      <c r="D25" s="11">
        <v>106569</v>
      </c>
      <c r="E25" s="11" t="s">
        <v>128</v>
      </c>
      <c r="F25" s="11" t="s">
        <v>36</v>
      </c>
      <c r="G25" s="11">
        <v>0.6</v>
      </c>
      <c r="H25" s="16">
        <v>496</v>
      </c>
      <c r="I25" s="16">
        <v>646</v>
      </c>
      <c r="J25" s="11">
        <v>29</v>
      </c>
      <c r="K25" s="11">
        <v>26</v>
      </c>
      <c r="L25" s="11">
        <f t="shared" si="0"/>
        <v>150</v>
      </c>
      <c r="M25" s="130">
        <v>0.0598290598290598</v>
      </c>
      <c r="N25" s="20">
        <f t="shared" si="1"/>
        <v>0.30241935483871</v>
      </c>
      <c r="O25" s="129">
        <f t="shared" si="2"/>
        <v>50.8000000000001</v>
      </c>
    </row>
    <row r="26" spans="1:15">
      <c r="A26" s="22">
        <v>23</v>
      </c>
      <c r="B26" s="12">
        <v>6301</v>
      </c>
      <c r="C26" s="12" t="s">
        <v>256</v>
      </c>
      <c r="D26" s="11">
        <v>54</v>
      </c>
      <c r="E26" s="11" t="s">
        <v>101</v>
      </c>
      <c r="F26" s="11" t="s">
        <v>82</v>
      </c>
      <c r="G26" s="11">
        <v>8.6</v>
      </c>
      <c r="H26" s="16">
        <v>524</v>
      </c>
      <c r="I26" s="16">
        <v>640</v>
      </c>
      <c r="J26" s="11">
        <v>25</v>
      </c>
      <c r="K26" s="11">
        <v>27</v>
      </c>
      <c r="L26" s="11">
        <f t="shared" si="0"/>
        <v>116</v>
      </c>
      <c r="M26" s="130">
        <v>0.0848861283643892</v>
      </c>
      <c r="N26" s="20">
        <f t="shared" si="1"/>
        <v>0.221374045801527</v>
      </c>
      <c r="O26" s="129">
        <f t="shared" si="2"/>
        <v>11.2</v>
      </c>
    </row>
    <row r="27" spans="1:15">
      <c r="A27" s="22">
        <v>24</v>
      </c>
      <c r="B27" s="12">
        <v>6390</v>
      </c>
      <c r="C27" s="12" t="s">
        <v>284</v>
      </c>
      <c r="D27" s="11">
        <v>572</v>
      </c>
      <c r="E27" s="11" t="s">
        <v>285</v>
      </c>
      <c r="F27" s="11" t="s">
        <v>30</v>
      </c>
      <c r="G27" s="11">
        <v>7.6</v>
      </c>
      <c r="H27" s="16">
        <v>488</v>
      </c>
      <c r="I27" s="16">
        <v>625</v>
      </c>
      <c r="J27" s="11">
        <v>28</v>
      </c>
      <c r="K27" s="11">
        <v>29</v>
      </c>
      <c r="L27" s="11">
        <f t="shared" si="0"/>
        <v>137</v>
      </c>
      <c r="M27" s="130">
        <v>0.082039911308204</v>
      </c>
      <c r="N27" s="20">
        <f t="shared" si="1"/>
        <v>0.280737704918033</v>
      </c>
      <c r="O27" s="129">
        <f t="shared" si="2"/>
        <v>39.4</v>
      </c>
    </row>
    <row r="28" spans="1:15">
      <c r="A28" s="22">
        <v>25</v>
      </c>
      <c r="B28" s="12">
        <v>11142</v>
      </c>
      <c r="C28" s="12" t="s">
        <v>327</v>
      </c>
      <c r="D28" s="11">
        <v>720</v>
      </c>
      <c r="E28" s="11" t="s">
        <v>273</v>
      </c>
      <c r="F28" s="11" t="s">
        <v>40</v>
      </c>
      <c r="G28" s="11">
        <v>2.5</v>
      </c>
      <c r="H28" s="16">
        <v>489</v>
      </c>
      <c r="I28" s="16">
        <v>594</v>
      </c>
      <c r="J28" s="11">
        <v>28</v>
      </c>
      <c r="K28" s="11">
        <v>25</v>
      </c>
      <c r="L28" s="11">
        <f t="shared" si="0"/>
        <v>105</v>
      </c>
      <c r="M28" s="130">
        <v>0.121559633027523</v>
      </c>
      <c r="N28" s="20">
        <f t="shared" si="1"/>
        <v>0.214723926380368</v>
      </c>
      <c r="O28" s="129">
        <f t="shared" si="2"/>
        <v>7.20000000000005</v>
      </c>
    </row>
    <row r="29" spans="1:15">
      <c r="A29" s="22">
        <v>26</v>
      </c>
      <c r="B29" s="12">
        <v>12500</v>
      </c>
      <c r="C29" s="12" t="s">
        <v>330</v>
      </c>
      <c r="D29" s="11">
        <v>347</v>
      </c>
      <c r="E29" s="11" t="s">
        <v>321</v>
      </c>
      <c r="F29" s="11" t="s">
        <v>36</v>
      </c>
      <c r="G29" s="11">
        <v>0.6</v>
      </c>
      <c r="H29" s="16">
        <v>476</v>
      </c>
      <c r="I29" s="16">
        <v>592</v>
      </c>
      <c r="J29" s="11">
        <v>29</v>
      </c>
      <c r="K29" s="11">
        <v>24</v>
      </c>
      <c r="L29" s="11">
        <f t="shared" si="0"/>
        <v>116</v>
      </c>
      <c r="M29" s="130">
        <v>0.262599469496021</v>
      </c>
      <c r="N29" s="20">
        <f t="shared" si="1"/>
        <v>0.243697478991597</v>
      </c>
      <c r="O29" s="129">
        <f t="shared" si="2"/>
        <v>20.8000000000001</v>
      </c>
    </row>
    <row r="30" spans="1:15">
      <c r="A30" s="22">
        <v>27</v>
      </c>
      <c r="B30" s="12">
        <v>4187</v>
      </c>
      <c r="C30" s="12" t="s">
        <v>342</v>
      </c>
      <c r="D30" s="11">
        <v>341</v>
      </c>
      <c r="E30" s="11" t="s">
        <v>261</v>
      </c>
      <c r="F30" s="11" t="s">
        <v>74</v>
      </c>
      <c r="G30" s="11">
        <v>9.6</v>
      </c>
      <c r="H30" s="16">
        <v>463</v>
      </c>
      <c r="I30" s="16">
        <v>577</v>
      </c>
      <c r="J30" s="11">
        <v>28</v>
      </c>
      <c r="K30" s="11">
        <v>30</v>
      </c>
      <c r="L30" s="11">
        <f t="shared" si="0"/>
        <v>114</v>
      </c>
      <c r="M30" s="130">
        <v>0.148883374689826</v>
      </c>
      <c r="N30" s="20">
        <f t="shared" si="1"/>
        <v>0.24622030237581</v>
      </c>
      <c r="O30" s="129">
        <f t="shared" si="2"/>
        <v>21.4</v>
      </c>
    </row>
    <row r="31" spans="1:15">
      <c r="A31" s="120">
        <v>28</v>
      </c>
      <c r="B31" s="121">
        <v>11986</v>
      </c>
      <c r="C31" s="121" t="s">
        <v>347</v>
      </c>
      <c r="D31" s="122">
        <v>515</v>
      </c>
      <c r="E31" s="122" t="s">
        <v>189</v>
      </c>
      <c r="F31" s="122" t="s">
        <v>30</v>
      </c>
      <c r="G31" s="122">
        <v>1.2</v>
      </c>
      <c r="H31" s="123">
        <v>304</v>
      </c>
      <c r="I31" s="123">
        <v>570</v>
      </c>
      <c r="J31" s="122">
        <v>19</v>
      </c>
      <c r="K31" s="122">
        <v>22</v>
      </c>
      <c r="L31" s="122">
        <f t="shared" si="0"/>
        <v>266</v>
      </c>
      <c r="M31" s="131">
        <v>100.333333333333</v>
      </c>
      <c r="N31" s="132">
        <f t="shared" si="1"/>
        <v>0.875</v>
      </c>
      <c r="O31" s="133">
        <f t="shared" si="2"/>
        <v>205.2</v>
      </c>
    </row>
    <row r="32" spans="1:15">
      <c r="A32" s="22">
        <v>29</v>
      </c>
      <c r="B32" s="12">
        <v>11490</v>
      </c>
      <c r="C32" s="12" t="s">
        <v>381</v>
      </c>
      <c r="D32" s="11">
        <v>341</v>
      </c>
      <c r="E32" s="11" t="s">
        <v>261</v>
      </c>
      <c r="F32" s="11" t="s">
        <v>74</v>
      </c>
      <c r="G32" s="11">
        <v>1.8</v>
      </c>
      <c r="H32" s="16">
        <v>453</v>
      </c>
      <c r="I32" s="16">
        <v>550</v>
      </c>
      <c r="J32" s="11">
        <v>29</v>
      </c>
      <c r="K32" s="11">
        <v>25</v>
      </c>
      <c r="L32" s="11">
        <f t="shared" si="0"/>
        <v>97</v>
      </c>
      <c r="M32" s="130">
        <v>-0.062111801242236</v>
      </c>
      <c r="N32" s="20">
        <f t="shared" si="1"/>
        <v>0.214128035320088</v>
      </c>
      <c r="O32" s="129">
        <f t="shared" si="2"/>
        <v>6.39999999999998</v>
      </c>
    </row>
    <row r="33" spans="1:15">
      <c r="A33" s="22">
        <v>30</v>
      </c>
      <c r="B33" s="12">
        <v>6884</v>
      </c>
      <c r="C33" s="12" t="s">
        <v>388</v>
      </c>
      <c r="D33" s="11">
        <v>54</v>
      </c>
      <c r="E33" s="11" t="s">
        <v>101</v>
      </c>
      <c r="F33" s="11" t="s">
        <v>82</v>
      </c>
      <c r="G33" s="11">
        <v>7.4</v>
      </c>
      <c r="H33" s="16">
        <v>438</v>
      </c>
      <c r="I33" s="16">
        <v>545</v>
      </c>
      <c r="J33" s="11">
        <v>25</v>
      </c>
      <c r="K33" s="11">
        <v>24</v>
      </c>
      <c r="L33" s="11">
        <f t="shared" si="0"/>
        <v>107</v>
      </c>
      <c r="M33" s="130">
        <v>-0.0739957716701903</v>
      </c>
      <c r="N33" s="20">
        <f t="shared" si="1"/>
        <v>0.244292237442922</v>
      </c>
      <c r="O33" s="129">
        <f t="shared" si="2"/>
        <v>19.4</v>
      </c>
    </row>
    <row r="34" spans="1:15">
      <c r="A34" s="22">
        <v>31</v>
      </c>
      <c r="B34" s="12">
        <v>5954</v>
      </c>
      <c r="C34" s="12" t="s">
        <v>391</v>
      </c>
      <c r="D34" s="11">
        <v>108656</v>
      </c>
      <c r="E34" s="11" t="s">
        <v>392</v>
      </c>
      <c r="F34" s="11" t="s">
        <v>71</v>
      </c>
      <c r="G34" s="11">
        <v>8.8</v>
      </c>
      <c r="H34" s="16">
        <v>389</v>
      </c>
      <c r="I34" s="16">
        <v>540</v>
      </c>
      <c r="J34" s="11">
        <v>29</v>
      </c>
      <c r="K34" s="11">
        <v>27</v>
      </c>
      <c r="L34" s="11">
        <f t="shared" si="0"/>
        <v>151</v>
      </c>
      <c r="M34" s="130">
        <v>0.157738095238095</v>
      </c>
      <c r="N34" s="20">
        <f t="shared" si="1"/>
        <v>0.388174807197943</v>
      </c>
      <c r="O34" s="129">
        <f t="shared" si="2"/>
        <v>73.2</v>
      </c>
    </row>
    <row r="35" spans="1:15">
      <c r="A35" s="22">
        <v>32</v>
      </c>
      <c r="B35" s="12">
        <v>12184</v>
      </c>
      <c r="C35" s="12" t="s">
        <v>396</v>
      </c>
      <c r="D35" s="11">
        <v>549</v>
      </c>
      <c r="E35" s="11" t="s">
        <v>397</v>
      </c>
      <c r="F35" s="11" t="s">
        <v>40</v>
      </c>
      <c r="G35" s="11">
        <v>0.9</v>
      </c>
      <c r="H35" s="16">
        <v>445</v>
      </c>
      <c r="I35" s="16">
        <v>539</v>
      </c>
      <c r="J35" s="11">
        <v>28</v>
      </c>
      <c r="K35" s="11">
        <v>24</v>
      </c>
      <c r="L35" s="11">
        <f t="shared" si="0"/>
        <v>94</v>
      </c>
      <c r="M35" s="130">
        <v>0.209239130434783</v>
      </c>
      <c r="N35" s="20">
        <f t="shared" si="1"/>
        <v>0.21123595505618</v>
      </c>
      <c r="O35" s="129">
        <f t="shared" si="2"/>
        <v>5</v>
      </c>
    </row>
    <row r="36" spans="1:15">
      <c r="A36" s="22">
        <v>33</v>
      </c>
      <c r="B36" s="12">
        <v>11596</v>
      </c>
      <c r="C36" s="12" t="s">
        <v>401</v>
      </c>
      <c r="D36" s="11">
        <v>730</v>
      </c>
      <c r="E36" s="11" t="s">
        <v>209</v>
      </c>
      <c r="F36" s="11" t="s">
        <v>36</v>
      </c>
      <c r="G36" s="11">
        <v>0.9</v>
      </c>
      <c r="H36" s="16">
        <v>442</v>
      </c>
      <c r="I36" s="16">
        <v>538</v>
      </c>
      <c r="J36" s="11">
        <v>27</v>
      </c>
      <c r="K36" s="11">
        <v>25</v>
      </c>
      <c r="L36" s="11">
        <f t="shared" si="0"/>
        <v>96</v>
      </c>
      <c r="M36" s="130">
        <v>-0.0924024640657084</v>
      </c>
      <c r="N36" s="20">
        <f t="shared" si="1"/>
        <v>0.217194570135747</v>
      </c>
      <c r="O36" s="129">
        <f t="shared" si="2"/>
        <v>7.60000000000002</v>
      </c>
    </row>
    <row r="37" spans="1:15">
      <c r="A37" s="22">
        <v>34</v>
      </c>
      <c r="B37" s="12">
        <v>7947</v>
      </c>
      <c r="C37" s="12" t="s">
        <v>402</v>
      </c>
      <c r="D37" s="11">
        <v>549</v>
      </c>
      <c r="E37" s="11" t="s">
        <v>397</v>
      </c>
      <c r="F37" s="11" t="s">
        <v>40</v>
      </c>
      <c r="G37" s="11">
        <v>6.6</v>
      </c>
      <c r="H37" s="16">
        <v>441</v>
      </c>
      <c r="I37" s="16">
        <v>537</v>
      </c>
      <c r="J37" s="11">
        <v>25</v>
      </c>
      <c r="K37" s="11">
        <v>25</v>
      </c>
      <c r="L37" s="11">
        <f t="shared" si="0"/>
        <v>96</v>
      </c>
      <c r="M37" s="130">
        <v>-0.02</v>
      </c>
      <c r="N37" s="20">
        <f t="shared" si="1"/>
        <v>0.217687074829932</v>
      </c>
      <c r="O37" s="129">
        <f t="shared" si="2"/>
        <v>7.80000000000007</v>
      </c>
    </row>
    <row r="38" spans="1:15">
      <c r="A38" s="22">
        <v>35</v>
      </c>
      <c r="B38" s="12">
        <v>8594</v>
      </c>
      <c r="C38" s="12" t="s">
        <v>417</v>
      </c>
      <c r="D38" s="11">
        <v>351</v>
      </c>
      <c r="E38" s="11" t="s">
        <v>145</v>
      </c>
      <c r="F38" s="11" t="s">
        <v>82</v>
      </c>
      <c r="G38" s="11">
        <v>6.5</v>
      </c>
      <c r="H38" s="16">
        <v>430</v>
      </c>
      <c r="I38" s="16">
        <v>522</v>
      </c>
      <c r="J38" s="11">
        <v>31</v>
      </c>
      <c r="K38" s="11">
        <v>27</v>
      </c>
      <c r="L38" s="11">
        <f t="shared" si="0"/>
        <v>92</v>
      </c>
      <c r="M38" s="130">
        <v>0.191135734072022</v>
      </c>
      <c r="N38" s="20">
        <f t="shared" si="1"/>
        <v>0.213953488372093</v>
      </c>
      <c r="O38" s="129">
        <f t="shared" si="2"/>
        <v>6</v>
      </c>
    </row>
    <row r="39" spans="1:15">
      <c r="A39" s="22">
        <v>36</v>
      </c>
      <c r="B39" s="12">
        <v>10983</v>
      </c>
      <c r="C39" s="12" t="s">
        <v>440</v>
      </c>
      <c r="D39" s="11">
        <v>56</v>
      </c>
      <c r="E39" s="11" t="s">
        <v>437</v>
      </c>
      <c r="F39" s="11" t="s">
        <v>82</v>
      </c>
      <c r="G39" s="11">
        <v>2.9</v>
      </c>
      <c r="H39" s="16">
        <v>394</v>
      </c>
      <c r="I39" s="16">
        <v>503</v>
      </c>
      <c r="J39" s="11">
        <v>24</v>
      </c>
      <c r="K39" s="11">
        <v>25</v>
      </c>
      <c r="L39" s="11">
        <f t="shared" si="0"/>
        <v>109</v>
      </c>
      <c r="M39" s="130">
        <v>-0.0619047619047619</v>
      </c>
      <c r="N39" s="20">
        <f t="shared" si="1"/>
        <v>0.276649746192893</v>
      </c>
      <c r="O39" s="129">
        <f t="shared" si="2"/>
        <v>30.2</v>
      </c>
    </row>
    <row r="40" spans="1:15">
      <c r="A40" s="22">
        <v>37</v>
      </c>
      <c r="B40" s="12">
        <v>11774</v>
      </c>
      <c r="C40" s="12" t="s">
        <v>461</v>
      </c>
      <c r="D40" s="11">
        <v>105910</v>
      </c>
      <c r="E40" s="11" t="s">
        <v>459</v>
      </c>
      <c r="F40" s="11" t="s">
        <v>46</v>
      </c>
      <c r="G40" s="11">
        <v>0.6</v>
      </c>
      <c r="H40" s="16">
        <v>379</v>
      </c>
      <c r="I40" s="16">
        <v>487</v>
      </c>
      <c r="J40" s="11">
        <v>30</v>
      </c>
      <c r="K40" s="11">
        <v>24</v>
      </c>
      <c r="L40" s="11">
        <f t="shared" si="0"/>
        <v>108</v>
      </c>
      <c r="M40" s="130">
        <v>-0.050125313283208</v>
      </c>
      <c r="N40" s="20">
        <f t="shared" si="1"/>
        <v>0.284960422163588</v>
      </c>
      <c r="O40" s="129">
        <f t="shared" si="2"/>
        <v>32.2</v>
      </c>
    </row>
    <row r="41" spans="1:15">
      <c r="A41" s="22">
        <v>38</v>
      </c>
      <c r="B41" s="12">
        <v>9988</v>
      </c>
      <c r="C41" s="12" t="s">
        <v>482</v>
      </c>
      <c r="D41" s="11">
        <v>329</v>
      </c>
      <c r="E41" s="11" t="s">
        <v>324</v>
      </c>
      <c r="F41" s="11" t="s">
        <v>82</v>
      </c>
      <c r="G41" s="11">
        <v>4.6</v>
      </c>
      <c r="H41" s="16">
        <v>347</v>
      </c>
      <c r="I41" s="16">
        <v>468</v>
      </c>
      <c r="J41" s="11">
        <v>28</v>
      </c>
      <c r="K41" s="11">
        <v>27</v>
      </c>
      <c r="L41" s="11">
        <f t="shared" si="0"/>
        <v>121</v>
      </c>
      <c r="M41" s="130">
        <v>-0.0987012987012987</v>
      </c>
      <c r="N41" s="20">
        <f t="shared" si="1"/>
        <v>0.348703170028818</v>
      </c>
      <c r="O41" s="129">
        <f t="shared" si="2"/>
        <v>51.6</v>
      </c>
    </row>
    <row r="42" spans="1:15">
      <c r="A42" s="22">
        <v>39</v>
      </c>
      <c r="B42" s="12">
        <v>12682</v>
      </c>
      <c r="C42" s="12" t="s">
        <v>502</v>
      </c>
      <c r="D42" s="11">
        <v>371</v>
      </c>
      <c r="E42" s="11" t="s">
        <v>383</v>
      </c>
      <c r="F42" s="11" t="s">
        <v>71</v>
      </c>
      <c r="G42" s="11">
        <v>0.4</v>
      </c>
      <c r="H42" s="16">
        <v>369</v>
      </c>
      <c r="I42" s="16">
        <v>446</v>
      </c>
      <c r="J42" s="11">
        <v>27</v>
      </c>
      <c r="K42" s="11">
        <v>26</v>
      </c>
      <c r="L42" s="11">
        <f t="shared" si="0"/>
        <v>77</v>
      </c>
      <c r="M42" s="130">
        <v>-0.0634517766497462</v>
      </c>
      <c r="N42" s="20">
        <f t="shared" si="1"/>
        <v>0.208672086720867</v>
      </c>
      <c r="O42" s="129">
        <f t="shared" si="2"/>
        <v>3.19999999999999</v>
      </c>
    </row>
    <row r="43" spans="1:15">
      <c r="A43" s="22">
        <v>40</v>
      </c>
      <c r="B43" s="12">
        <v>12493</v>
      </c>
      <c r="C43" s="12" t="s">
        <v>524</v>
      </c>
      <c r="D43" s="11">
        <v>329</v>
      </c>
      <c r="E43" s="11" t="s">
        <v>324</v>
      </c>
      <c r="F43" s="11" t="s">
        <v>82</v>
      </c>
      <c r="G43" s="11">
        <v>0.6</v>
      </c>
      <c r="H43" s="16">
        <v>330</v>
      </c>
      <c r="I43" s="16">
        <v>419</v>
      </c>
      <c r="J43" s="11">
        <v>28</v>
      </c>
      <c r="K43" s="11">
        <v>22</v>
      </c>
      <c r="L43" s="11">
        <f t="shared" si="0"/>
        <v>89</v>
      </c>
      <c r="M43" s="130">
        <v>-0.0858725761772853</v>
      </c>
      <c r="N43" s="20">
        <f t="shared" si="1"/>
        <v>0.26969696969697</v>
      </c>
      <c r="O43" s="129">
        <f t="shared" si="2"/>
        <v>23</v>
      </c>
    </row>
    <row r="44" spans="1:15">
      <c r="A44" s="22">
        <v>41</v>
      </c>
      <c r="B44" s="12">
        <v>12555</v>
      </c>
      <c r="C44" s="12" t="s">
        <v>533</v>
      </c>
      <c r="D44" s="11">
        <v>108656</v>
      </c>
      <c r="E44" s="11" t="s">
        <v>392</v>
      </c>
      <c r="F44" s="11" t="s">
        <v>71</v>
      </c>
      <c r="G44" s="11">
        <v>0.6</v>
      </c>
      <c r="H44" s="16">
        <v>291</v>
      </c>
      <c r="I44" s="16">
        <v>406</v>
      </c>
      <c r="J44" s="11">
        <v>29</v>
      </c>
      <c r="K44" s="11">
        <v>30</v>
      </c>
      <c r="L44" s="11">
        <f t="shared" si="0"/>
        <v>115</v>
      </c>
      <c r="M44" s="130">
        <v>0.154761904761905</v>
      </c>
      <c r="N44" s="20">
        <f t="shared" si="1"/>
        <v>0.395189003436426</v>
      </c>
      <c r="O44" s="129">
        <f t="shared" si="2"/>
        <v>56.8</v>
      </c>
    </row>
    <row r="45" spans="1:15">
      <c r="A45" s="120">
        <v>42</v>
      </c>
      <c r="B45" s="121">
        <v>7050</v>
      </c>
      <c r="C45" s="121" t="s">
        <v>558</v>
      </c>
      <c r="D45" s="122">
        <v>545</v>
      </c>
      <c r="E45" s="122" t="s">
        <v>439</v>
      </c>
      <c r="F45" s="122" t="s">
        <v>46</v>
      </c>
      <c r="G45" s="122">
        <v>8.1</v>
      </c>
      <c r="H45" s="123">
        <v>203</v>
      </c>
      <c r="I45" s="123">
        <v>346</v>
      </c>
      <c r="J45" s="122">
        <v>28</v>
      </c>
      <c r="K45" s="122">
        <v>23</v>
      </c>
      <c r="L45" s="122">
        <f t="shared" si="0"/>
        <v>143</v>
      </c>
      <c r="M45" s="131">
        <v>2.12307692307692</v>
      </c>
      <c r="N45" s="132">
        <f t="shared" si="1"/>
        <v>0.704433497536946</v>
      </c>
      <c r="O45" s="133">
        <f t="shared" si="2"/>
        <v>102.4</v>
      </c>
    </row>
    <row r="46" ht="15.6" spans="1:15">
      <c r="A46" s="22" t="s">
        <v>633</v>
      </c>
      <c r="B46" s="22"/>
      <c r="C46" s="22"/>
      <c r="D46" s="22"/>
      <c r="E46" s="117"/>
      <c r="F46" s="8"/>
      <c r="G46" s="8"/>
      <c r="H46" s="8"/>
      <c r="I46" s="8"/>
      <c r="J46" s="8"/>
      <c r="K46" s="8"/>
      <c r="L46" s="134"/>
      <c r="M46" s="20"/>
      <c r="N46" s="135"/>
      <c r="O46" s="136">
        <v>2008</v>
      </c>
    </row>
    <row r="47" ht="100" customHeight="1" spans="1:15">
      <c r="A47" s="124" t="s">
        <v>634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</row>
    <row r="48" ht="15.6" spans="1:1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137"/>
      <c r="M48" s="137"/>
      <c r="N48" s="74"/>
      <c r="O48" s="74"/>
    </row>
    <row r="49" ht="15.6" spans="1:15">
      <c r="A49" s="125"/>
      <c r="B49" s="126" t="s">
        <v>635</v>
      </c>
      <c r="C49" s="126"/>
      <c r="D49" s="127"/>
      <c r="E49" s="126"/>
      <c r="F49" s="126"/>
      <c r="G49" s="128"/>
      <c r="H49" s="78"/>
      <c r="I49" s="138"/>
      <c r="J49" s="125" t="s">
        <v>636</v>
      </c>
      <c r="K49" s="128"/>
      <c r="L49" s="139"/>
      <c r="M49" s="138"/>
      <c r="N49" s="74"/>
      <c r="O49" s="74"/>
    </row>
  </sheetData>
  <mergeCells count="15">
    <mergeCell ref="A1:O1"/>
    <mergeCell ref="H2:I2"/>
    <mergeCell ref="J2:K2"/>
    <mergeCell ref="A47:O47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B116"/>
  <sheetViews>
    <sheetView workbookViewId="0">
      <selection activeCell="M3" sqref="M3:M116"/>
    </sheetView>
  </sheetViews>
  <sheetFormatPr defaultColWidth="10" defaultRowHeight="15.6"/>
  <cols>
    <col min="1" max="1" width="10" style="78"/>
    <col min="2" max="2" width="13.1111111111111" style="78" customWidth="1"/>
    <col min="3" max="3" width="31.6666666666667" style="79" customWidth="1"/>
    <col min="4" max="4" width="8.75" style="79" customWidth="1"/>
    <col min="5" max="6" width="10" style="78"/>
    <col min="7" max="12" width="10" style="80"/>
    <col min="13" max="14" width="12.3611111111111" style="81"/>
    <col min="15" max="15" width="14.1111111111111" style="74"/>
    <col min="16" max="16382" width="10" style="74"/>
  </cols>
  <sheetData>
    <row r="1" s="73" customFormat="1" spans="1:15">
      <c r="A1" s="82" t="s">
        <v>0</v>
      </c>
      <c r="B1" s="82" t="s">
        <v>637</v>
      </c>
      <c r="C1" s="83" t="s">
        <v>638</v>
      </c>
      <c r="D1" s="84" t="s">
        <v>639</v>
      </c>
      <c r="E1" s="82" t="s">
        <v>640</v>
      </c>
      <c r="F1" s="82" t="s">
        <v>641</v>
      </c>
      <c r="G1" s="85" t="s">
        <v>642</v>
      </c>
      <c r="H1" s="86"/>
      <c r="I1" s="85" t="s">
        <v>643</v>
      </c>
      <c r="J1" s="86"/>
      <c r="K1" s="85" t="s">
        <v>644</v>
      </c>
      <c r="L1" s="86"/>
      <c r="M1" s="99" t="s">
        <v>645</v>
      </c>
      <c r="N1" s="100"/>
      <c r="O1" s="101" t="s">
        <v>646</v>
      </c>
    </row>
    <row r="2" s="73" customFormat="1" spans="1:15">
      <c r="A2" s="87"/>
      <c r="B2" s="87"/>
      <c r="C2" s="88"/>
      <c r="D2" s="89"/>
      <c r="E2" s="87"/>
      <c r="F2" s="87"/>
      <c r="G2" s="25" t="s">
        <v>647</v>
      </c>
      <c r="H2" s="25" t="s">
        <v>648</v>
      </c>
      <c r="I2" s="25" t="s">
        <v>647</v>
      </c>
      <c r="J2" s="25" t="s">
        <v>648</v>
      </c>
      <c r="K2" s="25" t="s">
        <v>647</v>
      </c>
      <c r="L2" s="25" t="s">
        <v>648</v>
      </c>
      <c r="M2" s="25" t="s">
        <v>647</v>
      </c>
      <c r="N2" s="25" t="s">
        <v>648</v>
      </c>
      <c r="O2" s="102"/>
    </row>
    <row r="3" s="74" customFormat="1" ht="21" customHeight="1" spans="1:15">
      <c r="A3" s="90">
        <v>1</v>
      </c>
      <c r="B3" s="90">
        <v>101453</v>
      </c>
      <c r="C3" s="48" t="s">
        <v>649</v>
      </c>
      <c r="D3" s="48" t="s">
        <v>82</v>
      </c>
      <c r="E3" s="90">
        <v>2020</v>
      </c>
      <c r="F3" s="91" t="s">
        <v>650</v>
      </c>
      <c r="G3" s="92">
        <f>VLOOKUP(B3,[4]Sheet1!$A:$D,4,0)</f>
        <v>2342</v>
      </c>
      <c r="H3" s="92">
        <f>VLOOKUP(B3,[3]Sheet1!$A:$D,4,0)</f>
        <v>2193</v>
      </c>
      <c r="I3" s="103">
        <f>VLOOKUP(B3,[4]Sheet1!$A:$H,8,0)</f>
        <v>2809</v>
      </c>
      <c r="J3" s="103">
        <f>VLOOKUP(B3,[3]Sheet1!$A:$H,8,0)</f>
        <v>3047</v>
      </c>
      <c r="K3" s="103">
        <f>VLOOKUP(B3,[4]Sheet1!$A:$I,9,0)</f>
        <v>1273</v>
      </c>
      <c r="L3" s="103">
        <f>VLOOKUP(B3,[3]Sheet1!$A:$I,9,0)</f>
        <v>1328</v>
      </c>
      <c r="M3" s="104">
        <f>K3/G3</f>
        <v>0.543552519214347</v>
      </c>
      <c r="N3" s="104">
        <f>L3/H3</f>
        <v>0.605563155494756</v>
      </c>
      <c r="O3" s="105">
        <f>L3-K3</f>
        <v>55</v>
      </c>
    </row>
    <row r="4" s="74" customFormat="1" ht="21" customHeight="1" spans="1:15">
      <c r="A4" s="90">
        <v>2</v>
      </c>
      <c r="B4" s="90">
        <v>102478</v>
      </c>
      <c r="C4" s="48" t="s">
        <v>651</v>
      </c>
      <c r="D4" s="48" t="s">
        <v>30</v>
      </c>
      <c r="E4" s="90">
        <v>2020</v>
      </c>
      <c r="F4" s="91" t="s">
        <v>650</v>
      </c>
      <c r="G4" s="92">
        <f>VLOOKUP(B4,[4]Sheet1!$A:$D,4,0)</f>
        <v>1913</v>
      </c>
      <c r="H4" s="92">
        <f>VLOOKUP(B4,[3]Sheet1!$A:$D,4,0)</f>
        <v>1861</v>
      </c>
      <c r="I4" s="103">
        <f>VLOOKUP(B4,[4]Sheet1!$A:$H,8,0)</f>
        <v>1206</v>
      </c>
      <c r="J4" s="103">
        <f>VLOOKUP(B4,[3]Sheet1!$A:$H,8,0)</f>
        <v>1116</v>
      </c>
      <c r="K4" s="103">
        <f>VLOOKUP(B4,[4]Sheet1!$A:$I,9,0)</f>
        <v>790</v>
      </c>
      <c r="L4" s="103">
        <f>VLOOKUP(B4,[3]Sheet1!$A:$I,9,0)</f>
        <v>764</v>
      </c>
      <c r="M4" s="104">
        <f t="shared" ref="M4:M35" si="0">K4/G4</f>
        <v>0.412963930998432</v>
      </c>
      <c r="N4" s="104">
        <f t="shared" ref="N4:N35" si="1">L4/H4</f>
        <v>0.410531972058033</v>
      </c>
      <c r="O4" s="105">
        <f t="shared" ref="O4:O35" si="2">L4-K4</f>
        <v>-26</v>
      </c>
    </row>
    <row r="5" s="74" customFormat="1" ht="21" customHeight="1" spans="1:15">
      <c r="A5" s="90">
        <v>3</v>
      </c>
      <c r="B5" s="90">
        <v>102479</v>
      </c>
      <c r="C5" s="48" t="s">
        <v>652</v>
      </c>
      <c r="D5" s="48" t="s">
        <v>30</v>
      </c>
      <c r="E5" s="90">
        <v>2020</v>
      </c>
      <c r="F5" s="91" t="s">
        <v>650</v>
      </c>
      <c r="G5" s="92">
        <f>VLOOKUP(B5,[4]Sheet1!$A:$D,4,0)</f>
        <v>1970</v>
      </c>
      <c r="H5" s="92">
        <f>VLOOKUP(B5,[3]Sheet1!$A:$D,4,0)</f>
        <v>1882</v>
      </c>
      <c r="I5" s="103">
        <f>VLOOKUP(B5,[4]Sheet1!$A:$H,8,0)</f>
        <v>3193</v>
      </c>
      <c r="J5" s="103">
        <f>VLOOKUP(B5,[3]Sheet1!$A:$H,8,0)</f>
        <v>2669</v>
      </c>
      <c r="K5" s="103">
        <f>VLOOKUP(B5,[4]Sheet1!$A:$I,9,0)</f>
        <v>1176</v>
      </c>
      <c r="L5" s="103">
        <f>VLOOKUP(B5,[3]Sheet1!$A:$I,9,0)</f>
        <v>1123</v>
      </c>
      <c r="M5" s="104">
        <f t="shared" si="0"/>
        <v>0.596954314720812</v>
      </c>
      <c r="N5" s="104">
        <f t="shared" si="1"/>
        <v>0.596705632306057</v>
      </c>
      <c r="O5" s="105">
        <f t="shared" si="2"/>
        <v>-53</v>
      </c>
    </row>
    <row r="6" s="74" customFormat="1" ht="21" customHeight="1" spans="1:15">
      <c r="A6" s="90">
        <v>4</v>
      </c>
      <c r="B6" s="90">
        <v>102564</v>
      </c>
      <c r="C6" s="48" t="s">
        <v>653</v>
      </c>
      <c r="D6" s="48" t="s">
        <v>654</v>
      </c>
      <c r="E6" s="90">
        <v>2020</v>
      </c>
      <c r="F6" s="91" t="s">
        <v>650</v>
      </c>
      <c r="G6" s="92">
        <f>VLOOKUP(B6,[4]Sheet1!$A:$D,4,0)</f>
        <v>2092</v>
      </c>
      <c r="H6" s="92">
        <f>VLOOKUP(B6,[3]Sheet1!$A:$D,4,0)</f>
        <v>1874</v>
      </c>
      <c r="I6" s="103">
        <f>VLOOKUP(B6,[4]Sheet1!$A:$H,8,0)</f>
        <v>1955</v>
      </c>
      <c r="J6" s="103">
        <f>VLOOKUP(B6,[3]Sheet1!$A:$H,8,0)</f>
        <v>2242</v>
      </c>
      <c r="K6" s="103">
        <f>VLOOKUP(B6,[4]Sheet1!$A:$I,9,0)</f>
        <v>1048</v>
      </c>
      <c r="L6" s="103">
        <f>VLOOKUP(B6,[3]Sheet1!$A:$I,9,0)</f>
        <v>1097</v>
      </c>
      <c r="M6" s="104">
        <f t="shared" si="0"/>
        <v>0.500956022944551</v>
      </c>
      <c r="N6" s="104">
        <f t="shared" si="1"/>
        <v>0.585378868729989</v>
      </c>
      <c r="O6" s="105">
        <f t="shared" si="2"/>
        <v>49</v>
      </c>
    </row>
    <row r="7" s="74" customFormat="1" ht="21" customHeight="1" spans="1:15">
      <c r="A7" s="90">
        <v>5</v>
      </c>
      <c r="B7" s="90">
        <v>102565</v>
      </c>
      <c r="C7" s="48" t="s">
        <v>655</v>
      </c>
      <c r="D7" s="48" t="s">
        <v>36</v>
      </c>
      <c r="E7" s="90">
        <v>2020</v>
      </c>
      <c r="F7" s="91" t="s">
        <v>650</v>
      </c>
      <c r="G7" s="92">
        <f>VLOOKUP(B7,[4]Sheet1!$A:$D,4,0)</f>
        <v>2303</v>
      </c>
      <c r="H7" s="92">
        <f>VLOOKUP(B7,[3]Sheet1!$A:$D,4,0)</f>
        <v>2177</v>
      </c>
      <c r="I7" s="103">
        <f>VLOOKUP(B7,[4]Sheet1!$A:$H,8,0)</f>
        <v>3131</v>
      </c>
      <c r="J7" s="103">
        <f>VLOOKUP(B7,[3]Sheet1!$A:$H,8,0)</f>
        <v>2931</v>
      </c>
      <c r="K7" s="103">
        <f>VLOOKUP(B7,[4]Sheet1!$A:$I,9,0)</f>
        <v>1220</v>
      </c>
      <c r="L7" s="103">
        <f>VLOOKUP(B7,[3]Sheet1!$A:$I,9,0)</f>
        <v>1188</v>
      </c>
      <c r="M7" s="104">
        <f t="shared" si="0"/>
        <v>0.529743812418584</v>
      </c>
      <c r="N7" s="104">
        <f t="shared" si="1"/>
        <v>0.545705098759761</v>
      </c>
      <c r="O7" s="105">
        <f t="shared" si="2"/>
        <v>-32</v>
      </c>
    </row>
    <row r="8" s="74" customFormat="1" ht="21" customHeight="1" spans="1:15">
      <c r="A8" s="90">
        <v>6</v>
      </c>
      <c r="B8" s="90">
        <v>102567</v>
      </c>
      <c r="C8" s="48" t="s">
        <v>656</v>
      </c>
      <c r="D8" s="48" t="s">
        <v>654</v>
      </c>
      <c r="E8" s="90">
        <v>2020</v>
      </c>
      <c r="F8" s="91" t="s">
        <v>650</v>
      </c>
      <c r="G8" s="92">
        <f>VLOOKUP(B8,[4]Sheet1!$A:$D,4,0)</f>
        <v>2235</v>
      </c>
      <c r="H8" s="92">
        <f>VLOOKUP(B8,[3]Sheet1!$A:$D,4,0)</f>
        <v>2131</v>
      </c>
      <c r="I8" s="103">
        <f>VLOOKUP(B8,[4]Sheet1!$A:$H,8,0)</f>
        <v>1060</v>
      </c>
      <c r="J8" s="103">
        <f>VLOOKUP(B8,[3]Sheet1!$A:$H,8,0)</f>
        <v>1095</v>
      </c>
      <c r="K8" s="103">
        <f>VLOOKUP(B8,[4]Sheet1!$A:$I,9,0)</f>
        <v>837</v>
      </c>
      <c r="L8" s="103">
        <f>VLOOKUP(B8,[3]Sheet1!$A:$I,9,0)</f>
        <v>795</v>
      </c>
      <c r="M8" s="104">
        <f t="shared" si="0"/>
        <v>0.374496644295302</v>
      </c>
      <c r="N8" s="104">
        <f t="shared" si="1"/>
        <v>0.373064289066166</v>
      </c>
      <c r="O8" s="105">
        <f t="shared" si="2"/>
        <v>-42</v>
      </c>
    </row>
    <row r="9" s="74" customFormat="1" ht="21" customHeight="1" spans="1:15">
      <c r="A9" s="90">
        <v>7</v>
      </c>
      <c r="B9" s="90">
        <v>102934</v>
      </c>
      <c r="C9" s="48" t="s">
        <v>657</v>
      </c>
      <c r="D9" s="48" t="s">
        <v>36</v>
      </c>
      <c r="E9" s="90">
        <v>2020</v>
      </c>
      <c r="F9" s="91" t="s">
        <v>650</v>
      </c>
      <c r="G9" s="92">
        <f>VLOOKUP(B9,[4]Sheet1!$A:$D,4,0)</f>
        <v>2447</v>
      </c>
      <c r="H9" s="92">
        <f>VLOOKUP(B9,[3]Sheet1!$A:$D,4,0)</f>
        <v>2260</v>
      </c>
      <c r="I9" s="103">
        <f>VLOOKUP(B9,[4]Sheet1!$A:$H,8,0)</f>
        <v>3589</v>
      </c>
      <c r="J9" s="103">
        <f>VLOOKUP(B9,[3]Sheet1!$A:$H,8,0)</f>
        <v>3846</v>
      </c>
      <c r="K9" s="103">
        <f>VLOOKUP(B9,[4]Sheet1!$A:$I,9,0)</f>
        <v>1492</v>
      </c>
      <c r="L9" s="103">
        <f>VLOOKUP(B9,[3]Sheet1!$A:$I,9,0)</f>
        <v>1504</v>
      </c>
      <c r="M9" s="104">
        <f t="shared" si="0"/>
        <v>0.609726195341234</v>
      </c>
      <c r="N9" s="104">
        <f t="shared" si="1"/>
        <v>0.665486725663717</v>
      </c>
      <c r="O9" s="105">
        <f t="shared" si="2"/>
        <v>12</v>
      </c>
    </row>
    <row r="10" s="74" customFormat="1" ht="21" customHeight="1" spans="1:15">
      <c r="A10" s="90">
        <v>8</v>
      </c>
      <c r="B10" s="90">
        <v>102935</v>
      </c>
      <c r="C10" s="48" t="s">
        <v>658</v>
      </c>
      <c r="D10" s="48" t="s">
        <v>30</v>
      </c>
      <c r="E10" s="90">
        <v>2020</v>
      </c>
      <c r="F10" s="91" t="s">
        <v>650</v>
      </c>
      <c r="G10" s="92">
        <f>VLOOKUP(B10,[4]Sheet1!$A:$D,4,0)</f>
        <v>2335</v>
      </c>
      <c r="H10" s="92">
        <f>VLOOKUP(B10,[3]Sheet1!$A:$D,4,0)</f>
        <v>2283</v>
      </c>
      <c r="I10" s="103">
        <f>VLOOKUP(B10,[4]Sheet1!$A:$H,8,0)</f>
        <v>2417</v>
      </c>
      <c r="J10" s="103">
        <f>VLOOKUP(B10,[3]Sheet1!$A:$H,8,0)</f>
        <v>2412</v>
      </c>
      <c r="K10" s="103">
        <f>VLOOKUP(B10,[4]Sheet1!$A:$I,9,0)</f>
        <v>1078</v>
      </c>
      <c r="L10" s="103">
        <f>VLOOKUP(B10,[3]Sheet1!$A:$I,9,0)</f>
        <v>1064</v>
      </c>
      <c r="M10" s="104">
        <f t="shared" si="0"/>
        <v>0.461670235546039</v>
      </c>
      <c r="N10" s="104">
        <f t="shared" si="1"/>
        <v>0.466053438458169</v>
      </c>
      <c r="O10" s="105">
        <f t="shared" si="2"/>
        <v>-14</v>
      </c>
    </row>
    <row r="11" s="74" customFormat="1" ht="21" customHeight="1" spans="1:15">
      <c r="A11" s="90">
        <v>9</v>
      </c>
      <c r="B11" s="90">
        <v>103198</v>
      </c>
      <c r="C11" s="48" t="s">
        <v>659</v>
      </c>
      <c r="D11" s="48" t="s">
        <v>36</v>
      </c>
      <c r="E11" s="90">
        <v>2020</v>
      </c>
      <c r="F11" s="91" t="s">
        <v>650</v>
      </c>
      <c r="G11" s="92">
        <f>VLOOKUP(B11,[4]Sheet1!$A:$D,4,0)</f>
        <v>2368</v>
      </c>
      <c r="H11" s="92">
        <f>VLOOKUP(B11,[3]Sheet1!$A:$D,4,0)</f>
        <v>2220</v>
      </c>
      <c r="I11" s="103">
        <f>VLOOKUP(B11,[4]Sheet1!$A:$H,8,0)</f>
        <v>3556</v>
      </c>
      <c r="J11" s="103">
        <f>VLOOKUP(B11,[3]Sheet1!$A:$H,8,0)</f>
        <v>3560</v>
      </c>
      <c r="K11" s="103">
        <f>VLOOKUP(B11,[4]Sheet1!$A:$I,9,0)</f>
        <v>1344</v>
      </c>
      <c r="L11" s="103">
        <f>VLOOKUP(B11,[3]Sheet1!$A:$I,9,0)</f>
        <v>1316</v>
      </c>
      <c r="M11" s="104">
        <f t="shared" si="0"/>
        <v>0.567567567567568</v>
      </c>
      <c r="N11" s="104">
        <f t="shared" si="1"/>
        <v>0.592792792792793</v>
      </c>
      <c r="O11" s="105">
        <f t="shared" si="2"/>
        <v>-28</v>
      </c>
    </row>
    <row r="12" s="74" customFormat="1" ht="21" customHeight="1" spans="1:15">
      <c r="A12" s="90">
        <v>10</v>
      </c>
      <c r="B12" s="90">
        <v>103199</v>
      </c>
      <c r="C12" s="48" t="s">
        <v>660</v>
      </c>
      <c r="D12" s="48" t="s">
        <v>36</v>
      </c>
      <c r="E12" s="90">
        <v>2020</v>
      </c>
      <c r="F12" s="91" t="s">
        <v>650</v>
      </c>
      <c r="G12" s="92">
        <f>VLOOKUP(B12,[4]Sheet1!$A:$D,4,0)</f>
        <v>2263</v>
      </c>
      <c r="H12" s="92">
        <f>VLOOKUP(B12,[3]Sheet1!$A:$D,4,0)</f>
        <v>2130</v>
      </c>
      <c r="I12" s="103">
        <f>VLOOKUP(B12,[4]Sheet1!$A:$H,8,0)</f>
        <v>3426</v>
      </c>
      <c r="J12" s="103">
        <f>VLOOKUP(B12,[3]Sheet1!$A:$H,8,0)</f>
        <v>3343</v>
      </c>
      <c r="K12" s="103">
        <f>VLOOKUP(B12,[4]Sheet1!$A:$I,9,0)</f>
        <v>1307</v>
      </c>
      <c r="L12" s="103">
        <f>VLOOKUP(B12,[3]Sheet1!$A:$I,9,0)</f>
        <v>1301</v>
      </c>
      <c r="M12" s="104">
        <f t="shared" si="0"/>
        <v>0.577551922227132</v>
      </c>
      <c r="N12" s="104">
        <f t="shared" si="1"/>
        <v>0.610798122065728</v>
      </c>
      <c r="O12" s="105">
        <f t="shared" si="2"/>
        <v>-6</v>
      </c>
    </row>
    <row r="13" s="74" customFormat="1" ht="21" customHeight="1" spans="1:15">
      <c r="A13" s="90">
        <v>11</v>
      </c>
      <c r="B13" s="90">
        <v>103639</v>
      </c>
      <c r="C13" s="48" t="s">
        <v>661</v>
      </c>
      <c r="D13" s="48" t="s">
        <v>46</v>
      </c>
      <c r="E13" s="90">
        <v>2020</v>
      </c>
      <c r="F13" s="91" t="s">
        <v>650</v>
      </c>
      <c r="G13" s="92">
        <f>VLOOKUP(B13,[4]Sheet1!$A:$D,4,0)</f>
        <v>2356</v>
      </c>
      <c r="H13" s="92">
        <f>VLOOKUP(B13,[3]Sheet1!$A:$D,4,0)</f>
        <v>2208</v>
      </c>
      <c r="I13" s="103">
        <f>VLOOKUP(B13,[4]Sheet1!$A:$H,8,0)</f>
        <v>2718</v>
      </c>
      <c r="J13" s="103">
        <f>VLOOKUP(B13,[3]Sheet1!$A:$H,8,0)</f>
        <v>2826</v>
      </c>
      <c r="K13" s="103">
        <f>VLOOKUP(B13,[4]Sheet1!$A:$I,9,0)</f>
        <v>1208</v>
      </c>
      <c r="L13" s="103">
        <f>VLOOKUP(B13,[3]Sheet1!$A:$I,9,0)</f>
        <v>1219</v>
      </c>
      <c r="M13" s="104">
        <f t="shared" si="0"/>
        <v>0.512733446519525</v>
      </c>
      <c r="N13" s="104">
        <f t="shared" si="1"/>
        <v>0.552083333333333</v>
      </c>
      <c r="O13" s="105">
        <f t="shared" si="2"/>
        <v>11</v>
      </c>
    </row>
    <row r="14" s="74" customFormat="1" ht="21" customHeight="1" spans="1:15">
      <c r="A14" s="90">
        <v>12</v>
      </c>
      <c r="B14" s="90">
        <v>104428</v>
      </c>
      <c r="C14" s="48" t="s">
        <v>662</v>
      </c>
      <c r="D14" s="48" t="s">
        <v>82</v>
      </c>
      <c r="E14" s="90">
        <v>2020</v>
      </c>
      <c r="F14" s="91" t="s">
        <v>650</v>
      </c>
      <c r="G14" s="92">
        <f>VLOOKUP(B14,[4]Sheet1!$A:$D,4,0)</f>
        <v>2361</v>
      </c>
      <c r="H14" s="92">
        <f>VLOOKUP(B14,[3]Sheet1!$A:$D,4,0)</f>
        <v>2212</v>
      </c>
      <c r="I14" s="103">
        <f>VLOOKUP(B14,[4]Sheet1!$A:$H,8,0)</f>
        <v>2266</v>
      </c>
      <c r="J14" s="103">
        <f>VLOOKUP(B14,[3]Sheet1!$A:$H,8,0)</f>
        <v>2376</v>
      </c>
      <c r="K14" s="103">
        <f>VLOOKUP(B14,[4]Sheet1!$A:$I,9,0)</f>
        <v>1186</v>
      </c>
      <c r="L14" s="103">
        <f>VLOOKUP(B14,[3]Sheet1!$A:$I,9,0)</f>
        <v>1141</v>
      </c>
      <c r="M14" s="104">
        <f t="shared" si="0"/>
        <v>0.502329521389242</v>
      </c>
      <c r="N14" s="104">
        <f t="shared" si="1"/>
        <v>0.515822784810127</v>
      </c>
      <c r="O14" s="105">
        <f t="shared" si="2"/>
        <v>-45</v>
      </c>
    </row>
    <row r="15" s="74" customFormat="1" ht="21" customHeight="1" spans="1:15">
      <c r="A15" s="90">
        <v>13</v>
      </c>
      <c r="B15" s="90">
        <v>104429</v>
      </c>
      <c r="C15" s="48" t="s">
        <v>663</v>
      </c>
      <c r="D15" s="48" t="s">
        <v>36</v>
      </c>
      <c r="E15" s="90">
        <v>2020</v>
      </c>
      <c r="F15" s="91" t="s">
        <v>650</v>
      </c>
      <c r="G15" s="92">
        <f>VLOOKUP(B15,[4]Sheet1!$A:$D,4,0)</f>
        <v>2235</v>
      </c>
      <c r="H15" s="92">
        <f>VLOOKUP(B15,[3]Sheet1!$A:$D,4,0)</f>
        <v>2105</v>
      </c>
      <c r="I15" s="103">
        <f>VLOOKUP(B15,[4]Sheet1!$A:$H,8,0)</f>
        <v>1411</v>
      </c>
      <c r="J15" s="103">
        <f>VLOOKUP(B15,[3]Sheet1!$A:$H,8,0)</f>
        <v>1571</v>
      </c>
      <c r="K15" s="103">
        <f>VLOOKUP(B15,[4]Sheet1!$A:$I,9,0)</f>
        <v>937</v>
      </c>
      <c r="L15" s="103">
        <f>VLOOKUP(B15,[3]Sheet1!$A:$I,9,0)</f>
        <v>980</v>
      </c>
      <c r="M15" s="104">
        <f t="shared" si="0"/>
        <v>0.41923937360179</v>
      </c>
      <c r="N15" s="104">
        <f t="shared" si="1"/>
        <v>0.465558194774347</v>
      </c>
      <c r="O15" s="105">
        <f t="shared" si="2"/>
        <v>43</v>
      </c>
    </row>
    <row r="16" s="74" customFormat="1" ht="21" customHeight="1" spans="1:15">
      <c r="A16" s="90">
        <v>14</v>
      </c>
      <c r="B16" s="90">
        <v>104430</v>
      </c>
      <c r="C16" s="48" t="s">
        <v>664</v>
      </c>
      <c r="D16" s="48" t="s">
        <v>46</v>
      </c>
      <c r="E16" s="90">
        <v>2020</v>
      </c>
      <c r="F16" s="91" t="s">
        <v>650</v>
      </c>
      <c r="G16" s="92">
        <f>VLOOKUP(B16,[4]Sheet1!$A:$D,4,0)</f>
        <v>2202</v>
      </c>
      <c r="H16" s="92">
        <f>VLOOKUP(B16,[3]Sheet1!$A:$D,4,0)</f>
        <v>2020</v>
      </c>
      <c r="I16" s="103">
        <f>VLOOKUP(B16,[4]Sheet1!$A:$H,8,0)</f>
        <v>1891</v>
      </c>
      <c r="J16" s="103">
        <f>VLOOKUP(B16,[3]Sheet1!$A:$H,8,0)</f>
        <v>1846</v>
      </c>
      <c r="K16" s="103">
        <f>VLOOKUP(B16,[4]Sheet1!$A:$I,9,0)</f>
        <v>968</v>
      </c>
      <c r="L16" s="103">
        <f>VLOOKUP(B16,[3]Sheet1!$A:$I,9,0)</f>
        <v>1005</v>
      </c>
      <c r="M16" s="104">
        <f t="shared" si="0"/>
        <v>0.439600363306085</v>
      </c>
      <c r="N16" s="104">
        <f t="shared" si="1"/>
        <v>0.497524752475248</v>
      </c>
      <c r="O16" s="105">
        <f t="shared" si="2"/>
        <v>37</v>
      </c>
    </row>
    <row r="17" s="74" customFormat="1" ht="21" customHeight="1" spans="1:15">
      <c r="A17" s="90">
        <v>15</v>
      </c>
      <c r="B17" s="90">
        <v>104533</v>
      </c>
      <c r="C17" s="48" t="s">
        <v>665</v>
      </c>
      <c r="D17" s="48" t="s">
        <v>654</v>
      </c>
      <c r="E17" s="90">
        <v>2020</v>
      </c>
      <c r="F17" s="91" t="s">
        <v>650</v>
      </c>
      <c r="G17" s="92">
        <f>VLOOKUP(B17,[4]Sheet1!$A:$D,4,0)</f>
        <v>2271</v>
      </c>
      <c r="H17" s="92">
        <f>VLOOKUP(B17,[3]Sheet1!$A:$D,4,0)</f>
        <v>2097</v>
      </c>
      <c r="I17" s="103">
        <f>VLOOKUP(B17,[4]Sheet1!$A:$H,8,0)</f>
        <v>1996</v>
      </c>
      <c r="J17" s="103">
        <f>VLOOKUP(B17,[3]Sheet1!$A:$H,8,0)</f>
        <v>2081</v>
      </c>
      <c r="K17" s="103">
        <f>VLOOKUP(B17,[4]Sheet1!$A:$I,9,0)</f>
        <v>1119</v>
      </c>
      <c r="L17" s="103">
        <f>VLOOKUP(B17,[3]Sheet1!$A:$I,9,0)</f>
        <v>1186</v>
      </c>
      <c r="M17" s="104">
        <f t="shared" si="0"/>
        <v>0.492734478203435</v>
      </c>
      <c r="N17" s="104">
        <f t="shared" si="1"/>
        <v>0.565569861707201</v>
      </c>
      <c r="O17" s="105">
        <f t="shared" si="2"/>
        <v>67</v>
      </c>
    </row>
    <row r="18" s="74" customFormat="1" ht="21" customHeight="1" spans="1:15">
      <c r="A18" s="90">
        <v>16</v>
      </c>
      <c r="B18" s="90">
        <v>104838</v>
      </c>
      <c r="C18" s="48" t="s">
        <v>666</v>
      </c>
      <c r="D18" s="48" t="s">
        <v>82</v>
      </c>
      <c r="E18" s="90">
        <v>2020</v>
      </c>
      <c r="F18" s="91" t="s">
        <v>650</v>
      </c>
      <c r="G18" s="92">
        <f>VLOOKUP(B18,[4]Sheet1!$A:$D,4,0)</f>
        <v>2285</v>
      </c>
      <c r="H18" s="92">
        <f>VLOOKUP(B18,[3]Sheet1!$A:$D,4,0)</f>
        <v>2111</v>
      </c>
      <c r="I18" s="103">
        <f>VLOOKUP(B18,[4]Sheet1!$A:$H,8,0)</f>
        <v>1971</v>
      </c>
      <c r="J18" s="103">
        <f>VLOOKUP(B18,[3]Sheet1!$A:$H,8,0)</f>
        <v>2369</v>
      </c>
      <c r="K18" s="103">
        <f>VLOOKUP(B18,[4]Sheet1!$A:$I,9,0)</f>
        <v>1099</v>
      </c>
      <c r="L18" s="103">
        <f>VLOOKUP(B18,[3]Sheet1!$A:$I,9,0)</f>
        <v>1204</v>
      </c>
      <c r="M18" s="104">
        <f t="shared" si="0"/>
        <v>0.480962800875274</v>
      </c>
      <c r="N18" s="104">
        <f t="shared" si="1"/>
        <v>0.570345807674088</v>
      </c>
      <c r="O18" s="105">
        <f t="shared" si="2"/>
        <v>105</v>
      </c>
    </row>
    <row r="19" s="74" customFormat="1" ht="21" customHeight="1" spans="1:15">
      <c r="A19" s="90">
        <v>17</v>
      </c>
      <c r="B19" s="90">
        <v>105267</v>
      </c>
      <c r="C19" s="48" t="s">
        <v>667</v>
      </c>
      <c r="D19" s="48" t="s">
        <v>36</v>
      </c>
      <c r="E19" s="90">
        <v>2020</v>
      </c>
      <c r="F19" s="91" t="s">
        <v>650</v>
      </c>
      <c r="G19" s="92">
        <f>VLOOKUP(B19,[4]Sheet1!$A:$D,4,0)</f>
        <v>2381</v>
      </c>
      <c r="H19" s="92">
        <f>VLOOKUP(B19,[3]Sheet1!$A:$D,4,0)</f>
        <v>2235</v>
      </c>
      <c r="I19" s="103">
        <f>VLOOKUP(B19,[4]Sheet1!$A:$H,8,0)</f>
        <v>2215</v>
      </c>
      <c r="J19" s="103">
        <f>VLOOKUP(B19,[3]Sheet1!$A:$H,8,0)</f>
        <v>2229</v>
      </c>
      <c r="K19" s="103">
        <f>VLOOKUP(B19,[4]Sheet1!$A:$I,9,0)</f>
        <v>1104</v>
      </c>
      <c r="L19" s="103">
        <f>VLOOKUP(B19,[3]Sheet1!$A:$I,9,0)</f>
        <v>1079</v>
      </c>
      <c r="M19" s="104">
        <f t="shared" si="0"/>
        <v>0.463670726585468</v>
      </c>
      <c r="N19" s="104">
        <f t="shared" si="1"/>
        <v>0.482774049217002</v>
      </c>
      <c r="O19" s="105">
        <f t="shared" si="2"/>
        <v>-25</v>
      </c>
    </row>
    <row r="20" s="74" customFormat="1" ht="21" customHeight="1" spans="1:15">
      <c r="A20" s="90">
        <v>18</v>
      </c>
      <c r="B20" s="90">
        <v>105396</v>
      </c>
      <c r="C20" s="48" t="s">
        <v>668</v>
      </c>
      <c r="D20" s="48" t="s">
        <v>46</v>
      </c>
      <c r="E20" s="90">
        <v>2020</v>
      </c>
      <c r="F20" s="91" t="s">
        <v>650</v>
      </c>
      <c r="G20" s="92">
        <f>VLOOKUP(B20,[4]Sheet1!$A:$D,4,0)</f>
        <v>1811</v>
      </c>
      <c r="H20" s="92">
        <f>VLOOKUP(B20,[3]Sheet1!$A:$D,4,0)</f>
        <v>1693</v>
      </c>
      <c r="I20" s="103">
        <f>VLOOKUP(B20,[4]Sheet1!$A:$H,8,0)</f>
        <v>1653</v>
      </c>
      <c r="J20" s="103">
        <f>VLOOKUP(B20,[3]Sheet1!$A:$H,8,0)</f>
        <v>1485</v>
      </c>
      <c r="K20" s="103">
        <f>VLOOKUP(B20,[4]Sheet1!$A:$I,9,0)</f>
        <v>710</v>
      </c>
      <c r="L20" s="103">
        <f>VLOOKUP(B20,[3]Sheet1!$A:$I,9,0)</f>
        <v>648</v>
      </c>
      <c r="M20" s="104">
        <f t="shared" si="0"/>
        <v>0.392048591938156</v>
      </c>
      <c r="N20" s="104">
        <f t="shared" si="1"/>
        <v>0.38275251033668</v>
      </c>
      <c r="O20" s="105">
        <f t="shared" si="2"/>
        <v>-62</v>
      </c>
    </row>
    <row r="21" s="74" customFormat="1" ht="21" customHeight="1" spans="1:15">
      <c r="A21" s="90">
        <v>19</v>
      </c>
      <c r="B21" s="90">
        <v>105751</v>
      </c>
      <c r="C21" s="48" t="s">
        <v>669</v>
      </c>
      <c r="D21" s="48" t="s">
        <v>46</v>
      </c>
      <c r="E21" s="90">
        <v>2020</v>
      </c>
      <c r="F21" s="91" t="s">
        <v>650</v>
      </c>
      <c r="G21" s="92">
        <f>VLOOKUP(B21,[4]Sheet1!$A:$D,4,0)</f>
        <v>2254</v>
      </c>
      <c r="H21" s="92">
        <f>VLOOKUP(B21,[3]Sheet1!$A:$D,4,0)</f>
        <v>1920</v>
      </c>
      <c r="I21" s="103">
        <f>VLOOKUP(B21,[4]Sheet1!$A:$H,8,0)</f>
        <v>3149</v>
      </c>
      <c r="J21" s="103">
        <f>VLOOKUP(B21,[3]Sheet1!$A:$H,8,0)</f>
        <v>3308</v>
      </c>
      <c r="K21" s="103">
        <f>VLOOKUP(B21,[4]Sheet1!$A:$I,9,0)</f>
        <v>1283</v>
      </c>
      <c r="L21" s="103">
        <f>VLOOKUP(B21,[3]Sheet1!$A:$I,9,0)</f>
        <v>1369</v>
      </c>
      <c r="M21" s="104">
        <f t="shared" si="0"/>
        <v>0.569210292812777</v>
      </c>
      <c r="N21" s="104">
        <f t="shared" si="1"/>
        <v>0.713020833333333</v>
      </c>
      <c r="O21" s="105">
        <f t="shared" si="2"/>
        <v>86</v>
      </c>
    </row>
    <row r="22" s="74" customFormat="1" ht="21" customHeight="1" spans="1:15">
      <c r="A22" s="90">
        <v>20</v>
      </c>
      <c r="B22" s="90">
        <v>105910</v>
      </c>
      <c r="C22" s="48" t="s">
        <v>670</v>
      </c>
      <c r="D22" s="48" t="s">
        <v>46</v>
      </c>
      <c r="E22" s="90">
        <v>2020</v>
      </c>
      <c r="F22" s="91" t="s">
        <v>650</v>
      </c>
      <c r="G22" s="92">
        <f>VLOOKUP(B22,[4]Sheet1!$A:$D,4,0)</f>
        <v>2262</v>
      </c>
      <c r="H22" s="92">
        <f>VLOOKUP(B22,[3]Sheet1!$A:$D,4,0)</f>
        <v>2120</v>
      </c>
      <c r="I22" s="103">
        <f>VLOOKUP(B22,[4]Sheet1!$A:$H,8,0)</f>
        <v>1737</v>
      </c>
      <c r="J22" s="103">
        <f>VLOOKUP(B22,[3]Sheet1!$A:$H,8,0)</f>
        <v>1656</v>
      </c>
      <c r="K22" s="103">
        <f>VLOOKUP(B22,[4]Sheet1!$A:$I,9,0)</f>
        <v>869</v>
      </c>
      <c r="L22" s="103">
        <f>VLOOKUP(B22,[3]Sheet1!$A:$I,9,0)</f>
        <v>893</v>
      </c>
      <c r="M22" s="104">
        <f t="shared" si="0"/>
        <v>0.384173297966401</v>
      </c>
      <c r="N22" s="104">
        <f t="shared" si="1"/>
        <v>0.42122641509434</v>
      </c>
      <c r="O22" s="105">
        <f t="shared" si="2"/>
        <v>24</v>
      </c>
    </row>
    <row r="23" s="74" customFormat="1" ht="21" customHeight="1" spans="1:15">
      <c r="A23" s="90">
        <v>21</v>
      </c>
      <c r="B23" s="90">
        <v>106066</v>
      </c>
      <c r="C23" s="48" t="s">
        <v>671</v>
      </c>
      <c r="D23" s="48" t="s">
        <v>26</v>
      </c>
      <c r="E23" s="90">
        <v>2020</v>
      </c>
      <c r="F23" s="91" t="s">
        <v>650</v>
      </c>
      <c r="G23" s="92">
        <f>VLOOKUP(B23,[4]Sheet1!$A:$D,4,0)</f>
        <v>2234</v>
      </c>
      <c r="H23" s="92">
        <f>VLOOKUP(B23,[3]Sheet1!$A:$D,4,0)</f>
        <v>2131</v>
      </c>
      <c r="I23" s="103">
        <f>VLOOKUP(B23,[4]Sheet1!$A:$H,8,0)</f>
        <v>3328</v>
      </c>
      <c r="J23" s="103">
        <f>VLOOKUP(B23,[3]Sheet1!$A:$H,8,0)</f>
        <v>3227</v>
      </c>
      <c r="K23" s="103">
        <f>VLOOKUP(B23,[4]Sheet1!$A:$I,9,0)</f>
        <v>1198</v>
      </c>
      <c r="L23" s="103">
        <f>VLOOKUP(B23,[3]Sheet1!$A:$I,9,0)</f>
        <v>1196</v>
      </c>
      <c r="M23" s="104">
        <f t="shared" si="0"/>
        <v>0.536257833482543</v>
      </c>
      <c r="N23" s="104">
        <f t="shared" si="1"/>
        <v>0.561238854997654</v>
      </c>
      <c r="O23" s="105">
        <f t="shared" si="2"/>
        <v>-2</v>
      </c>
    </row>
    <row r="24" s="75" customFormat="1" ht="21" customHeight="1" spans="1:15">
      <c r="A24" s="93">
        <v>22</v>
      </c>
      <c r="B24" s="93">
        <v>106399</v>
      </c>
      <c r="C24" s="62" t="s">
        <v>672</v>
      </c>
      <c r="D24" s="62" t="s">
        <v>36</v>
      </c>
      <c r="E24" s="90">
        <v>2020</v>
      </c>
      <c r="F24" s="94" t="s">
        <v>650</v>
      </c>
      <c r="G24" s="92">
        <f>VLOOKUP(B24,[4]Sheet1!$A:$D,4,0)</f>
        <v>2339</v>
      </c>
      <c r="H24" s="92">
        <f>VLOOKUP(B24,[3]Sheet1!$A:$D,4,0)</f>
        <v>2224</v>
      </c>
      <c r="I24" s="103">
        <f>VLOOKUP(B24,[4]Sheet1!$A:$H,8,0)</f>
        <v>2260</v>
      </c>
      <c r="J24" s="103">
        <f>VLOOKUP(B24,[3]Sheet1!$A:$H,8,0)</f>
        <v>2405</v>
      </c>
      <c r="K24" s="103">
        <f>VLOOKUP(B24,[4]Sheet1!$A:$I,9,0)</f>
        <v>1123</v>
      </c>
      <c r="L24" s="103">
        <f>VLOOKUP(B24,[3]Sheet1!$A:$I,9,0)</f>
        <v>1181</v>
      </c>
      <c r="M24" s="104">
        <f t="shared" si="0"/>
        <v>0.480119709277469</v>
      </c>
      <c r="N24" s="104">
        <f t="shared" si="1"/>
        <v>0.531025179856115</v>
      </c>
      <c r="O24" s="105">
        <f t="shared" si="2"/>
        <v>58</v>
      </c>
    </row>
    <row r="25" s="75" customFormat="1" ht="21" customHeight="1" spans="1:15">
      <c r="A25" s="93">
        <v>23</v>
      </c>
      <c r="B25" s="93">
        <v>106485</v>
      </c>
      <c r="C25" s="62" t="s">
        <v>673</v>
      </c>
      <c r="D25" s="62" t="s">
        <v>46</v>
      </c>
      <c r="E25" s="90">
        <v>2020</v>
      </c>
      <c r="F25" s="94" t="s">
        <v>650</v>
      </c>
      <c r="G25" s="92">
        <f>VLOOKUP(B25,[4]Sheet1!$A:$D,4,0)</f>
        <v>2290</v>
      </c>
      <c r="H25" s="92">
        <f>VLOOKUP(B25,[3]Sheet1!$A:$D,4,0)</f>
        <v>2131</v>
      </c>
      <c r="I25" s="103">
        <f>VLOOKUP(B25,[4]Sheet1!$A:$H,8,0)</f>
        <v>2043</v>
      </c>
      <c r="J25" s="103">
        <f>VLOOKUP(B25,[3]Sheet1!$A:$H,8,0)</f>
        <v>2347</v>
      </c>
      <c r="K25" s="103">
        <f>VLOOKUP(B25,[4]Sheet1!$A:$I,9,0)</f>
        <v>1047</v>
      </c>
      <c r="L25" s="103">
        <f>VLOOKUP(B25,[3]Sheet1!$A:$I,9,0)</f>
        <v>1137</v>
      </c>
      <c r="M25" s="104">
        <f t="shared" si="0"/>
        <v>0.457205240174673</v>
      </c>
      <c r="N25" s="104">
        <f t="shared" si="1"/>
        <v>0.533552322853121</v>
      </c>
      <c r="O25" s="105">
        <f t="shared" si="2"/>
        <v>90</v>
      </c>
    </row>
    <row r="26" s="75" customFormat="1" ht="21" customHeight="1" spans="1:15">
      <c r="A26" s="93">
        <v>24</v>
      </c>
      <c r="B26" s="93">
        <v>106568</v>
      </c>
      <c r="C26" s="62" t="s">
        <v>674</v>
      </c>
      <c r="D26" s="62" t="s">
        <v>46</v>
      </c>
      <c r="E26" s="90">
        <v>2020</v>
      </c>
      <c r="F26" s="94" t="s">
        <v>650</v>
      </c>
      <c r="G26" s="92">
        <f>VLOOKUP(B26,[4]Sheet1!$A:$D,4,0)</f>
        <v>2259</v>
      </c>
      <c r="H26" s="92">
        <f>VLOOKUP(B26,[3]Sheet1!$A:$D,4,0)</f>
        <v>2178</v>
      </c>
      <c r="I26" s="103">
        <f>VLOOKUP(B26,[4]Sheet1!$A:$H,8,0)</f>
        <v>1088</v>
      </c>
      <c r="J26" s="103">
        <f>VLOOKUP(B26,[3]Sheet1!$A:$H,8,0)</f>
        <v>917</v>
      </c>
      <c r="K26" s="103">
        <f>VLOOKUP(B26,[4]Sheet1!$A:$I,9,0)</f>
        <v>780</v>
      </c>
      <c r="L26" s="103">
        <f>VLOOKUP(B26,[3]Sheet1!$A:$I,9,0)</f>
        <v>741</v>
      </c>
      <c r="M26" s="104">
        <f t="shared" si="0"/>
        <v>0.345285524568393</v>
      </c>
      <c r="N26" s="104">
        <f t="shared" si="1"/>
        <v>0.340220385674931</v>
      </c>
      <c r="O26" s="105">
        <f t="shared" si="2"/>
        <v>-39</v>
      </c>
    </row>
    <row r="27" s="75" customFormat="1" ht="21" customHeight="1" spans="1:15">
      <c r="A27" s="93">
        <v>25</v>
      </c>
      <c r="B27" s="93">
        <v>106569</v>
      </c>
      <c r="C27" s="62" t="s">
        <v>675</v>
      </c>
      <c r="D27" s="62" t="s">
        <v>36</v>
      </c>
      <c r="E27" s="90">
        <v>2020</v>
      </c>
      <c r="F27" s="94" t="s">
        <v>650</v>
      </c>
      <c r="G27" s="92">
        <f>VLOOKUP(B27,[4]Sheet1!$A:$D,4,0)</f>
        <v>2285</v>
      </c>
      <c r="H27" s="92">
        <f>VLOOKUP(B27,[3]Sheet1!$A:$D,4,0)</f>
        <v>2067</v>
      </c>
      <c r="I27" s="103">
        <f>VLOOKUP(B27,[4]Sheet1!$A:$H,8,0)</f>
        <v>2006</v>
      </c>
      <c r="J27" s="103">
        <f>VLOOKUP(B27,[3]Sheet1!$A:$H,8,0)</f>
        <v>2193</v>
      </c>
      <c r="K27" s="103">
        <f>VLOOKUP(B27,[4]Sheet1!$A:$I,9,0)</f>
        <v>1078</v>
      </c>
      <c r="L27" s="103">
        <f>VLOOKUP(B27,[3]Sheet1!$A:$I,9,0)</f>
        <v>1144</v>
      </c>
      <c r="M27" s="104">
        <f t="shared" si="0"/>
        <v>0.471772428884026</v>
      </c>
      <c r="N27" s="104">
        <f t="shared" si="1"/>
        <v>0.553459119496855</v>
      </c>
      <c r="O27" s="105">
        <f t="shared" si="2"/>
        <v>66</v>
      </c>
    </row>
    <row r="28" s="74" customFormat="1" ht="21" customHeight="1" spans="1:15">
      <c r="A28" s="90">
        <v>26</v>
      </c>
      <c r="B28" s="90">
        <v>307</v>
      </c>
      <c r="C28" s="48" t="s">
        <v>676</v>
      </c>
      <c r="D28" s="48" t="s">
        <v>26</v>
      </c>
      <c r="E28" s="90">
        <v>2020</v>
      </c>
      <c r="F28" s="91" t="s">
        <v>650</v>
      </c>
      <c r="G28" s="92">
        <f>VLOOKUP(B28,[4]Sheet1!$A:$D,4,0)</f>
        <v>2750</v>
      </c>
      <c r="H28" s="92">
        <f>VLOOKUP(B28,[3]Sheet1!$A:$D,4,0)</f>
        <v>2646</v>
      </c>
      <c r="I28" s="103">
        <f>VLOOKUP(B28,[4]Sheet1!$A:$H,8,0)</f>
        <v>8528</v>
      </c>
      <c r="J28" s="103">
        <f>VLOOKUP(B28,[3]Sheet1!$A:$H,8,0)</f>
        <v>9296</v>
      </c>
      <c r="K28" s="103">
        <f>VLOOKUP(B28,[4]Sheet1!$A:$I,9,0)</f>
        <v>2054</v>
      </c>
      <c r="L28" s="103">
        <f>VLOOKUP(B28,[3]Sheet1!$A:$I,9,0)</f>
        <v>2059</v>
      </c>
      <c r="M28" s="104">
        <f t="shared" si="0"/>
        <v>0.746909090909091</v>
      </c>
      <c r="N28" s="104">
        <f t="shared" si="1"/>
        <v>0.778155706727135</v>
      </c>
      <c r="O28" s="105">
        <f t="shared" si="2"/>
        <v>5</v>
      </c>
    </row>
    <row r="29" s="74" customFormat="1" ht="21" customHeight="1" spans="1:15">
      <c r="A29" s="90">
        <v>27</v>
      </c>
      <c r="B29" s="90">
        <v>308</v>
      </c>
      <c r="C29" s="48" t="s">
        <v>677</v>
      </c>
      <c r="D29" s="48" t="s">
        <v>30</v>
      </c>
      <c r="E29" s="90">
        <v>2020</v>
      </c>
      <c r="F29" s="91" t="s">
        <v>650</v>
      </c>
      <c r="G29" s="92">
        <f>VLOOKUP(B29,[4]Sheet1!$A:$D,4,0)</f>
        <v>2091</v>
      </c>
      <c r="H29" s="92">
        <f>VLOOKUP(B29,[3]Sheet1!$A:$D,4,0)</f>
        <v>2028</v>
      </c>
      <c r="I29" s="103">
        <f>VLOOKUP(B29,[4]Sheet1!$A:$H,8,0)</f>
        <v>2183</v>
      </c>
      <c r="J29" s="103">
        <f>VLOOKUP(B29,[3]Sheet1!$A:$H,8,0)</f>
        <v>2089</v>
      </c>
      <c r="K29" s="103">
        <f>VLOOKUP(B29,[4]Sheet1!$A:$I,9,0)</f>
        <v>1071</v>
      </c>
      <c r="L29" s="103">
        <f>VLOOKUP(B29,[3]Sheet1!$A:$I,9,0)</f>
        <v>1024</v>
      </c>
      <c r="M29" s="104">
        <f t="shared" si="0"/>
        <v>0.51219512195122</v>
      </c>
      <c r="N29" s="104">
        <f t="shared" si="1"/>
        <v>0.504930966469428</v>
      </c>
      <c r="O29" s="105">
        <f t="shared" si="2"/>
        <v>-47</v>
      </c>
    </row>
    <row r="30" s="74" customFormat="1" ht="21" customHeight="1" spans="1:15">
      <c r="A30" s="90">
        <v>28</v>
      </c>
      <c r="B30" s="90">
        <v>311</v>
      </c>
      <c r="C30" s="48" t="s">
        <v>678</v>
      </c>
      <c r="D30" s="48" t="s">
        <v>36</v>
      </c>
      <c r="E30" s="90">
        <v>2020</v>
      </c>
      <c r="F30" s="91" t="s">
        <v>650</v>
      </c>
      <c r="G30" s="92">
        <f>VLOOKUP(B30,[4]Sheet1!$A:$D,4,0)</f>
        <v>1526</v>
      </c>
      <c r="H30" s="92">
        <f>VLOOKUP(B30,[3]Sheet1!$A:$D,4,0)</f>
        <v>1419</v>
      </c>
      <c r="I30" s="103">
        <f>VLOOKUP(B30,[4]Sheet1!$A:$H,8,0)</f>
        <v>375</v>
      </c>
      <c r="J30" s="103">
        <f>VLOOKUP(B30,[3]Sheet1!$A:$H,8,0)</f>
        <v>885</v>
      </c>
      <c r="K30" s="103">
        <f>VLOOKUP(B30,[4]Sheet1!$A:$I,9,0)</f>
        <v>426</v>
      </c>
      <c r="L30" s="103">
        <f>VLOOKUP(B30,[3]Sheet1!$A:$I,9,0)</f>
        <v>696</v>
      </c>
      <c r="M30" s="104">
        <f t="shared" si="0"/>
        <v>0.27916120576671</v>
      </c>
      <c r="N30" s="104">
        <f t="shared" si="1"/>
        <v>0.490486257928118</v>
      </c>
      <c r="O30" s="105">
        <f t="shared" si="2"/>
        <v>270</v>
      </c>
    </row>
    <row r="31" s="76" customFormat="1" ht="21" hidden="1" customHeight="1" spans="1:16">
      <c r="A31" s="95">
        <v>29</v>
      </c>
      <c r="B31" s="95">
        <v>329</v>
      </c>
      <c r="C31" s="96" t="s">
        <v>679</v>
      </c>
      <c r="D31" s="96" t="s">
        <v>82</v>
      </c>
      <c r="E31" s="95">
        <v>2020</v>
      </c>
      <c r="F31" s="97" t="s">
        <v>650</v>
      </c>
      <c r="G31" s="98">
        <f>VLOOKUP(B31,[4]Sheet1!$A:$D,4,0)</f>
        <v>2085</v>
      </c>
      <c r="H31" s="98">
        <f>VLOOKUP(B31,[3]Sheet1!$A:$D,4,0)</f>
        <v>1976</v>
      </c>
      <c r="I31" s="106">
        <f>VLOOKUP(B31,[4]Sheet1!$A:$H,8,0)</f>
        <v>1108</v>
      </c>
      <c r="J31" s="106">
        <f>VLOOKUP(B31,[3]Sheet1!$A:$H,8,0)</f>
        <v>1479</v>
      </c>
      <c r="K31" s="106">
        <f>VLOOKUP(B31,[4]Sheet1!$A:$I,9,0)</f>
        <v>847</v>
      </c>
      <c r="L31" s="106">
        <f>VLOOKUP(B31,[3]Sheet1!$A:$I,9,0)</f>
        <v>990</v>
      </c>
      <c r="M31" s="107">
        <f t="shared" si="0"/>
        <v>0.406235011990408</v>
      </c>
      <c r="N31" s="107">
        <f t="shared" si="1"/>
        <v>0.501012145748988</v>
      </c>
      <c r="O31" s="108">
        <f t="shared" si="2"/>
        <v>143</v>
      </c>
      <c r="P31" s="76" t="s">
        <v>680</v>
      </c>
    </row>
    <row r="32" s="74" customFormat="1" ht="21" customHeight="1" spans="1:15">
      <c r="A32" s="90">
        <v>30</v>
      </c>
      <c r="B32" s="90">
        <v>337</v>
      </c>
      <c r="C32" s="48" t="s">
        <v>681</v>
      </c>
      <c r="D32" s="48" t="s">
        <v>30</v>
      </c>
      <c r="E32" s="90">
        <v>2020</v>
      </c>
      <c r="F32" s="91" t="s">
        <v>650</v>
      </c>
      <c r="G32" s="92">
        <f>VLOOKUP(B32,[4]Sheet1!$A:$D,4,0)</f>
        <v>2695</v>
      </c>
      <c r="H32" s="92">
        <f>VLOOKUP(B32,[3]Sheet1!$A:$D,4,0)</f>
        <v>2508</v>
      </c>
      <c r="I32" s="103">
        <f>VLOOKUP(B32,[4]Sheet1!$A:$H,8,0)</f>
        <v>6484</v>
      </c>
      <c r="J32" s="103">
        <f>VLOOKUP(B32,[3]Sheet1!$A:$H,8,0)</f>
        <v>7084</v>
      </c>
      <c r="K32" s="103">
        <f>VLOOKUP(B32,[4]Sheet1!$A:$I,9,0)</f>
        <v>1768</v>
      </c>
      <c r="L32" s="103">
        <f>VLOOKUP(B32,[3]Sheet1!$A:$I,9,0)</f>
        <v>1833</v>
      </c>
      <c r="M32" s="104">
        <f t="shared" si="0"/>
        <v>0.656029684601113</v>
      </c>
      <c r="N32" s="104">
        <f t="shared" si="1"/>
        <v>0.730861244019139</v>
      </c>
      <c r="O32" s="105">
        <f t="shared" si="2"/>
        <v>65</v>
      </c>
    </row>
    <row r="33" s="74" customFormat="1" ht="21" customHeight="1" spans="1:15">
      <c r="A33" s="90">
        <v>31</v>
      </c>
      <c r="B33" s="90">
        <v>339</v>
      </c>
      <c r="C33" s="48" t="s">
        <v>682</v>
      </c>
      <c r="D33" s="48" t="s">
        <v>36</v>
      </c>
      <c r="E33" s="90">
        <v>2020</v>
      </c>
      <c r="F33" s="91" t="s">
        <v>650</v>
      </c>
      <c r="G33" s="92">
        <f>VLOOKUP(B33,[4]Sheet1!$A:$D,4,0)</f>
        <v>2018</v>
      </c>
      <c r="H33" s="92">
        <f>VLOOKUP(B33,[3]Sheet1!$A:$D,4,0)</f>
        <v>1900</v>
      </c>
      <c r="I33" s="103">
        <f>VLOOKUP(B33,[4]Sheet1!$A:$H,8,0)</f>
        <v>1817</v>
      </c>
      <c r="J33" s="103">
        <f>VLOOKUP(B33,[3]Sheet1!$A:$H,8,0)</f>
        <v>1892</v>
      </c>
      <c r="K33" s="103">
        <f>VLOOKUP(B33,[4]Sheet1!$A:$I,9,0)</f>
        <v>1058</v>
      </c>
      <c r="L33" s="103">
        <f>VLOOKUP(B33,[3]Sheet1!$A:$I,9,0)</f>
        <v>1028</v>
      </c>
      <c r="M33" s="104">
        <f t="shared" si="0"/>
        <v>0.524281466798811</v>
      </c>
      <c r="N33" s="104">
        <f t="shared" si="1"/>
        <v>0.541052631578947</v>
      </c>
      <c r="O33" s="105">
        <f t="shared" si="2"/>
        <v>-30</v>
      </c>
    </row>
    <row r="34" s="74" customFormat="1" ht="21" customHeight="1" spans="1:15">
      <c r="A34" s="90">
        <v>32</v>
      </c>
      <c r="B34" s="90">
        <v>341</v>
      </c>
      <c r="C34" s="48" t="s">
        <v>683</v>
      </c>
      <c r="D34" s="48" t="s">
        <v>654</v>
      </c>
      <c r="E34" s="90">
        <v>2020</v>
      </c>
      <c r="F34" s="91" t="s">
        <v>650</v>
      </c>
      <c r="G34" s="92">
        <f>VLOOKUP(B34,[4]Sheet1!$A:$D,4,0)</f>
        <v>2419</v>
      </c>
      <c r="H34" s="92">
        <f>VLOOKUP(B34,[3]Sheet1!$A:$D,4,0)</f>
        <v>2118</v>
      </c>
      <c r="I34" s="103">
        <f>VLOOKUP(B34,[4]Sheet1!$A:$H,8,0)</f>
        <v>4861</v>
      </c>
      <c r="J34" s="103">
        <f>VLOOKUP(B34,[3]Sheet1!$A:$H,8,0)</f>
        <v>6077</v>
      </c>
      <c r="K34" s="103">
        <f>VLOOKUP(B34,[4]Sheet1!$A:$I,9,0)</f>
        <v>1560</v>
      </c>
      <c r="L34" s="103">
        <f>VLOOKUP(B34,[3]Sheet1!$A:$I,9,0)</f>
        <v>1653</v>
      </c>
      <c r="M34" s="104">
        <f t="shared" si="0"/>
        <v>0.644894584539066</v>
      </c>
      <c r="N34" s="104">
        <f t="shared" si="1"/>
        <v>0.780453257790368</v>
      </c>
      <c r="O34" s="105">
        <f t="shared" si="2"/>
        <v>93</v>
      </c>
    </row>
    <row r="35" s="74" customFormat="1" ht="21" customHeight="1" spans="1:15">
      <c r="A35" s="90">
        <v>33</v>
      </c>
      <c r="B35" s="90">
        <v>343</v>
      </c>
      <c r="C35" s="48" t="s">
        <v>684</v>
      </c>
      <c r="D35" s="48" t="s">
        <v>36</v>
      </c>
      <c r="E35" s="90">
        <v>2020</v>
      </c>
      <c r="F35" s="91" t="s">
        <v>650</v>
      </c>
      <c r="G35" s="92">
        <f>VLOOKUP(B35,[4]Sheet1!$A:$D,4,0)</f>
        <v>2735</v>
      </c>
      <c r="H35" s="92">
        <f>VLOOKUP(B35,[3]Sheet1!$A:$D,4,0)</f>
        <v>2532</v>
      </c>
      <c r="I35" s="103">
        <f>VLOOKUP(B35,[4]Sheet1!$A:$H,8,0)</f>
        <v>4146</v>
      </c>
      <c r="J35" s="103">
        <f>VLOOKUP(B35,[3]Sheet1!$A:$H,8,0)</f>
        <v>4087</v>
      </c>
      <c r="K35" s="103">
        <f>VLOOKUP(B35,[4]Sheet1!$A:$I,9,0)</f>
        <v>1552</v>
      </c>
      <c r="L35" s="103">
        <f>VLOOKUP(B35,[3]Sheet1!$A:$I,9,0)</f>
        <v>1545</v>
      </c>
      <c r="M35" s="104">
        <f t="shared" si="0"/>
        <v>0.56745886654479</v>
      </c>
      <c r="N35" s="104">
        <f t="shared" si="1"/>
        <v>0.610189573459716</v>
      </c>
      <c r="O35" s="105">
        <f t="shared" si="2"/>
        <v>-7</v>
      </c>
    </row>
    <row r="36" s="74" customFormat="1" ht="21" customHeight="1" spans="1:15">
      <c r="A36" s="90">
        <v>34</v>
      </c>
      <c r="B36" s="90">
        <v>347</v>
      </c>
      <c r="C36" s="48" t="s">
        <v>685</v>
      </c>
      <c r="D36" s="48" t="s">
        <v>36</v>
      </c>
      <c r="E36" s="90">
        <v>2020</v>
      </c>
      <c r="F36" s="91" t="s">
        <v>650</v>
      </c>
      <c r="G36" s="92">
        <f>VLOOKUP(B36,[4]Sheet1!$A:$D,4,0)</f>
        <v>2063</v>
      </c>
      <c r="H36" s="92">
        <f>VLOOKUP(B36,[3]Sheet1!$A:$D,4,0)</f>
        <v>1945</v>
      </c>
      <c r="I36" s="103">
        <f>VLOOKUP(B36,[4]Sheet1!$A:$H,8,0)</f>
        <v>2126</v>
      </c>
      <c r="J36" s="103">
        <f>VLOOKUP(B36,[3]Sheet1!$A:$H,8,0)</f>
        <v>2091</v>
      </c>
      <c r="K36" s="103">
        <f>VLOOKUP(B36,[4]Sheet1!$A:$I,9,0)</f>
        <v>1020</v>
      </c>
      <c r="L36" s="103">
        <f>VLOOKUP(B36,[3]Sheet1!$A:$I,9,0)</f>
        <v>1053</v>
      </c>
      <c r="M36" s="104">
        <f t="shared" ref="M36:M67" si="3">K36/G36</f>
        <v>0.494425593795444</v>
      </c>
      <c r="N36" s="104">
        <f t="shared" ref="N36:N67" si="4">L36/H36</f>
        <v>0.541388174807198</v>
      </c>
      <c r="O36" s="105">
        <f t="shared" ref="O36:O67" si="5">L36-K36</f>
        <v>33</v>
      </c>
    </row>
    <row r="37" s="74" customFormat="1" ht="21" customHeight="1" spans="1:15">
      <c r="A37" s="90">
        <v>35</v>
      </c>
      <c r="B37" s="90">
        <v>349</v>
      </c>
      <c r="C37" s="48" t="s">
        <v>686</v>
      </c>
      <c r="D37" s="48" t="s">
        <v>30</v>
      </c>
      <c r="E37" s="90">
        <v>2020</v>
      </c>
      <c r="F37" s="91" t="s">
        <v>650</v>
      </c>
      <c r="G37" s="92">
        <f>VLOOKUP(B37,[4]Sheet1!$A:$D,4,0)</f>
        <v>2200</v>
      </c>
      <c r="H37" s="92">
        <f>VLOOKUP(B37,[3]Sheet1!$A:$D,4,0)</f>
        <v>2199</v>
      </c>
      <c r="I37" s="103">
        <f>VLOOKUP(B37,[4]Sheet1!$A:$H,8,0)</f>
        <v>2304</v>
      </c>
      <c r="J37" s="103">
        <f>VLOOKUP(B37,[3]Sheet1!$A:$H,8,0)</f>
        <v>2162</v>
      </c>
      <c r="K37" s="103">
        <f>VLOOKUP(B37,[4]Sheet1!$A:$I,9,0)</f>
        <v>1069</v>
      </c>
      <c r="L37" s="103">
        <f>VLOOKUP(B37,[3]Sheet1!$A:$I,9,0)</f>
        <v>1050</v>
      </c>
      <c r="M37" s="104">
        <f t="shared" si="3"/>
        <v>0.485909090909091</v>
      </c>
      <c r="N37" s="104">
        <f t="shared" si="4"/>
        <v>0.477489768076398</v>
      </c>
      <c r="O37" s="105">
        <f t="shared" si="5"/>
        <v>-19</v>
      </c>
    </row>
    <row r="38" s="74" customFormat="1" ht="21" customHeight="1" spans="1:15">
      <c r="A38" s="90">
        <v>36</v>
      </c>
      <c r="B38" s="90">
        <v>351</v>
      </c>
      <c r="C38" s="48" t="s">
        <v>687</v>
      </c>
      <c r="D38" s="48" t="s">
        <v>82</v>
      </c>
      <c r="E38" s="90">
        <v>2020</v>
      </c>
      <c r="F38" s="91" t="s">
        <v>650</v>
      </c>
      <c r="G38" s="92">
        <f>VLOOKUP(B38,[4]Sheet1!$A:$D,4,0)</f>
        <v>2177</v>
      </c>
      <c r="H38" s="92">
        <f>VLOOKUP(B38,[3]Sheet1!$A:$D,4,0)</f>
        <v>2116</v>
      </c>
      <c r="I38" s="103">
        <f>VLOOKUP(B38,[4]Sheet1!$A:$H,8,0)</f>
        <v>1194</v>
      </c>
      <c r="J38" s="103">
        <f>VLOOKUP(B38,[3]Sheet1!$A:$H,8,0)</f>
        <v>1505</v>
      </c>
      <c r="K38" s="103">
        <f>VLOOKUP(B38,[4]Sheet1!$A:$I,9,0)</f>
        <v>911</v>
      </c>
      <c r="L38" s="103">
        <f>VLOOKUP(B38,[3]Sheet1!$A:$I,9,0)</f>
        <v>1017</v>
      </c>
      <c r="M38" s="104">
        <f t="shared" si="3"/>
        <v>0.418465778594396</v>
      </c>
      <c r="N38" s="104">
        <f t="shared" si="4"/>
        <v>0.48062381852552</v>
      </c>
      <c r="O38" s="105">
        <f t="shared" si="5"/>
        <v>106</v>
      </c>
    </row>
    <row r="39" s="74" customFormat="1" ht="21" customHeight="1" spans="1:15">
      <c r="A39" s="90">
        <v>37</v>
      </c>
      <c r="B39" s="90">
        <v>355</v>
      </c>
      <c r="C39" s="48" t="s">
        <v>688</v>
      </c>
      <c r="D39" s="48" t="s">
        <v>30</v>
      </c>
      <c r="E39" s="90">
        <v>2020</v>
      </c>
      <c r="F39" s="91" t="s">
        <v>650</v>
      </c>
      <c r="G39" s="92">
        <f>VLOOKUP(B39,[4]Sheet1!$A:$D,4,0)</f>
        <v>2271</v>
      </c>
      <c r="H39" s="92">
        <f>VLOOKUP(B39,[3]Sheet1!$A:$D,4,0)</f>
        <v>2203</v>
      </c>
      <c r="I39" s="103">
        <f>VLOOKUP(B39,[4]Sheet1!$A:$H,8,0)</f>
        <v>2528</v>
      </c>
      <c r="J39" s="103">
        <f>VLOOKUP(B39,[3]Sheet1!$A:$H,8,0)</f>
        <v>2488</v>
      </c>
      <c r="K39" s="103">
        <f>VLOOKUP(B39,[4]Sheet1!$A:$I,9,0)</f>
        <v>1225</v>
      </c>
      <c r="L39" s="103">
        <f>VLOOKUP(B39,[3]Sheet1!$A:$I,9,0)</f>
        <v>1214</v>
      </c>
      <c r="M39" s="104">
        <f t="shared" si="3"/>
        <v>0.539409951563188</v>
      </c>
      <c r="N39" s="104">
        <f t="shared" si="4"/>
        <v>0.551066727190195</v>
      </c>
      <c r="O39" s="105">
        <f t="shared" si="5"/>
        <v>-11</v>
      </c>
    </row>
    <row r="40" s="74" customFormat="1" ht="21" customHeight="1" spans="1:15">
      <c r="A40" s="90">
        <v>38</v>
      </c>
      <c r="B40" s="90">
        <v>357</v>
      </c>
      <c r="C40" s="48" t="s">
        <v>689</v>
      </c>
      <c r="D40" s="48" t="s">
        <v>36</v>
      </c>
      <c r="E40" s="90">
        <v>2020</v>
      </c>
      <c r="F40" s="91" t="s">
        <v>650</v>
      </c>
      <c r="G40" s="92">
        <f>VLOOKUP(B40,[4]Sheet1!$A:$D,4,0)</f>
        <v>2301</v>
      </c>
      <c r="H40" s="92">
        <f>VLOOKUP(B40,[3]Sheet1!$A:$D,4,0)</f>
        <v>2154</v>
      </c>
      <c r="I40" s="103">
        <f>VLOOKUP(B40,[4]Sheet1!$A:$H,8,0)</f>
        <v>2115</v>
      </c>
      <c r="J40" s="103">
        <f>VLOOKUP(B40,[3]Sheet1!$A:$H,8,0)</f>
        <v>2284</v>
      </c>
      <c r="K40" s="103">
        <f>VLOOKUP(B40,[4]Sheet1!$A:$I,9,0)</f>
        <v>1142</v>
      </c>
      <c r="L40" s="103">
        <f>VLOOKUP(B40,[3]Sheet1!$A:$I,9,0)</f>
        <v>1150</v>
      </c>
      <c r="M40" s="104">
        <f t="shared" si="3"/>
        <v>0.496305953933073</v>
      </c>
      <c r="N40" s="104">
        <f t="shared" si="4"/>
        <v>0.5338904363974</v>
      </c>
      <c r="O40" s="105">
        <f t="shared" si="5"/>
        <v>8</v>
      </c>
    </row>
    <row r="41" s="74" customFormat="1" ht="21" customHeight="1" spans="1:15">
      <c r="A41" s="90">
        <v>39</v>
      </c>
      <c r="B41" s="90">
        <v>359</v>
      </c>
      <c r="C41" s="48" t="s">
        <v>690</v>
      </c>
      <c r="D41" s="48" t="s">
        <v>36</v>
      </c>
      <c r="E41" s="90">
        <v>2020</v>
      </c>
      <c r="F41" s="91" t="s">
        <v>650</v>
      </c>
      <c r="G41" s="92">
        <f>VLOOKUP(B41,[4]Sheet1!$A:$D,4,0)</f>
        <v>2184</v>
      </c>
      <c r="H41" s="92">
        <f>VLOOKUP(B41,[3]Sheet1!$A:$D,4,0)</f>
        <v>2016</v>
      </c>
      <c r="I41" s="103">
        <f>VLOOKUP(B41,[4]Sheet1!$A:$H,8,0)</f>
        <v>3354</v>
      </c>
      <c r="J41" s="103">
        <f>VLOOKUP(B41,[3]Sheet1!$A:$H,8,0)</f>
        <v>3071</v>
      </c>
      <c r="K41" s="103">
        <f>VLOOKUP(B41,[4]Sheet1!$A:$I,9,0)</f>
        <v>1221</v>
      </c>
      <c r="L41" s="103">
        <f>VLOOKUP(B41,[3]Sheet1!$A:$I,9,0)</f>
        <v>1236</v>
      </c>
      <c r="M41" s="104">
        <f t="shared" si="3"/>
        <v>0.559065934065934</v>
      </c>
      <c r="N41" s="104">
        <f t="shared" si="4"/>
        <v>0.613095238095238</v>
      </c>
      <c r="O41" s="105">
        <f t="shared" si="5"/>
        <v>15</v>
      </c>
    </row>
    <row r="42" s="74" customFormat="1" ht="21" customHeight="1" spans="1:15">
      <c r="A42" s="90">
        <v>40</v>
      </c>
      <c r="B42" s="90">
        <v>365</v>
      </c>
      <c r="C42" s="48" t="s">
        <v>691</v>
      </c>
      <c r="D42" s="48" t="s">
        <v>36</v>
      </c>
      <c r="E42" s="90">
        <v>2020</v>
      </c>
      <c r="F42" s="91" t="s">
        <v>650</v>
      </c>
      <c r="G42" s="92">
        <f>VLOOKUP(B42,[4]Sheet1!$A:$D,4,0)</f>
        <v>2051</v>
      </c>
      <c r="H42" s="92">
        <f>VLOOKUP(B42,[3]Sheet1!$A:$D,4,0)</f>
        <v>1926</v>
      </c>
      <c r="I42" s="103">
        <f>VLOOKUP(B42,[4]Sheet1!$A:$H,8,0)</f>
        <v>2787</v>
      </c>
      <c r="J42" s="103">
        <f>VLOOKUP(B42,[3]Sheet1!$A:$H,8,0)</f>
        <v>2859</v>
      </c>
      <c r="K42" s="103">
        <f>VLOOKUP(B42,[4]Sheet1!$A:$I,9,0)</f>
        <v>1219</v>
      </c>
      <c r="L42" s="103">
        <f>VLOOKUP(B42,[3]Sheet1!$A:$I,9,0)</f>
        <v>1233</v>
      </c>
      <c r="M42" s="104">
        <f t="shared" si="3"/>
        <v>0.59434422233057</v>
      </c>
      <c r="N42" s="104">
        <f t="shared" si="4"/>
        <v>0.64018691588785</v>
      </c>
      <c r="O42" s="105">
        <f t="shared" si="5"/>
        <v>14</v>
      </c>
    </row>
    <row r="43" s="74" customFormat="1" ht="21" customHeight="1" spans="1:15">
      <c r="A43" s="90">
        <v>41</v>
      </c>
      <c r="B43" s="90">
        <v>367</v>
      </c>
      <c r="C43" s="48" t="s">
        <v>692</v>
      </c>
      <c r="D43" s="48" t="s">
        <v>82</v>
      </c>
      <c r="E43" s="90">
        <v>2020</v>
      </c>
      <c r="F43" s="91" t="s">
        <v>650</v>
      </c>
      <c r="G43" s="92">
        <f>VLOOKUP(B43,[4]Sheet1!$A:$D,4,0)</f>
        <v>2234</v>
      </c>
      <c r="H43" s="92">
        <f>VLOOKUP(B43,[3]Sheet1!$A:$D,4,0)</f>
        <v>2021</v>
      </c>
      <c r="I43" s="103">
        <f>VLOOKUP(B43,[4]Sheet1!$A:$H,8,0)</f>
        <v>2379</v>
      </c>
      <c r="J43" s="103">
        <f>VLOOKUP(B43,[3]Sheet1!$A:$H,8,0)</f>
        <v>2877</v>
      </c>
      <c r="K43" s="103">
        <f>VLOOKUP(B43,[4]Sheet1!$A:$I,9,0)</f>
        <v>1144</v>
      </c>
      <c r="L43" s="103">
        <f>VLOOKUP(B43,[3]Sheet1!$A:$I,9,0)</f>
        <v>1251</v>
      </c>
      <c r="M43" s="104">
        <f t="shared" si="3"/>
        <v>0.512085944494181</v>
      </c>
      <c r="N43" s="104">
        <f t="shared" si="4"/>
        <v>0.619000494804552</v>
      </c>
      <c r="O43" s="105">
        <f t="shared" si="5"/>
        <v>107</v>
      </c>
    </row>
    <row r="44" s="74" customFormat="1" ht="21" customHeight="1" spans="1:15">
      <c r="A44" s="90">
        <v>42</v>
      </c>
      <c r="B44" s="90">
        <v>371</v>
      </c>
      <c r="C44" s="48" t="s">
        <v>693</v>
      </c>
      <c r="D44" s="48" t="s">
        <v>654</v>
      </c>
      <c r="E44" s="90">
        <v>2020</v>
      </c>
      <c r="F44" s="91" t="s">
        <v>650</v>
      </c>
      <c r="G44" s="92">
        <f>VLOOKUP(B44,[4]Sheet1!$A:$D,4,0)</f>
        <v>1722</v>
      </c>
      <c r="H44" s="92">
        <f>VLOOKUP(B44,[3]Sheet1!$A:$D,4,0)</f>
        <v>1399</v>
      </c>
      <c r="I44" s="103">
        <f>VLOOKUP(B44,[4]Sheet1!$A:$H,8,0)</f>
        <v>1651</v>
      </c>
      <c r="J44" s="103">
        <f>VLOOKUP(B44,[3]Sheet1!$A:$H,8,0)</f>
        <v>2210</v>
      </c>
      <c r="K44" s="103">
        <f>VLOOKUP(B44,[4]Sheet1!$A:$I,9,0)</f>
        <v>768</v>
      </c>
      <c r="L44" s="103">
        <f>VLOOKUP(B44,[3]Sheet1!$A:$I,9,0)</f>
        <v>878</v>
      </c>
      <c r="M44" s="104">
        <f t="shared" si="3"/>
        <v>0.445993031358885</v>
      </c>
      <c r="N44" s="104">
        <f t="shared" si="4"/>
        <v>0.62759113652609</v>
      </c>
      <c r="O44" s="105">
        <f t="shared" si="5"/>
        <v>110</v>
      </c>
    </row>
    <row r="45" s="74" customFormat="1" ht="21" customHeight="1" spans="1:15">
      <c r="A45" s="90">
        <v>43</v>
      </c>
      <c r="B45" s="90">
        <v>373</v>
      </c>
      <c r="C45" s="48" t="s">
        <v>694</v>
      </c>
      <c r="D45" s="48" t="s">
        <v>30</v>
      </c>
      <c r="E45" s="90">
        <v>2020</v>
      </c>
      <c r="F45" s="91" t="s">
        <v>650</v>
      </c>
      <c r="G45" s="92">
        <f>VLOOKUP(B45,[4]Sheet1!$A:$D,4,0)</f>
        <v>2191</v>
      </c>
      <c r="H45" s="92">
        <f>VLOOKUP(B45,[3]Sheet1!$A:$D,4,0)</f>
        <v>1938</v>
      </c>
      <c r="I45" s="103">
        <f>VLOOKUP(B45,[4]Sheet1!$A:$H,8,0)</f>
        <v>3499</v>
      </c>
      <c r="J45" s="103">
        <f>VLOOKUP(B45,[3]Sheet1!$A:$H,8,0)</f>
        <v>3742</v>
      </c>
      <c r="K45" s="103">
        <f>VLOOKUP(B45,[4]Sheet1!$A:$I,9,0)</f>
        <v>1329</v>
      </c>
      <c r="L45" s="103">
        <f>VLOOKUP(B45,[3]Sheet1!$A:$I,9,0)</f>
        <v>1357</v>
      </c>
      <c r="M45" s="104">
        <f t="shared" si="3"/>
        <v>0.606572341396623</v>
      </c>
      <c r="N45" s="104">
        <f t="shared" si="4"/>
        <v>0.700206398348813</v>
      </c>
      <c r="O45" s="105">
        <f t="shared" si="5"/>
        <v>28</v>
      </c>
    </row>
    <row r="46" s="74" customFormat="1" ht="21" customHeight="1" spans="1:15">
      <c r="A46" s="90">
        <v>44</v>
      </c>
      <c r="B46" s="90">
        <v>377</v>
      </c>
      <c r="C46" s="48" t="s">
        <v>695</v>
      </c>
      <c r="D46" s="48" t="s">
        <v>46</v>
      </c>
      <c r="E46" s="90">
        <v>2020</v>
      </c>
      <c r="F46" s="91" t="s">
        <v>650</v>
      </c>
      <c r="G46" s="92">
        <f>VLOOKUP(B46,[4]Sheet1!$A:$D,4,0)</f>
        <v>2219</v>
      </c>
      <c r="H46" s="92">
        <f>VLOOKUP(B46,[3]Sheet1!$A:$D,4,0)</f>
        <v>1982</v>
      </c>
      <c r="I46" s="103">
        <f>VLOOKUP(B46,[4]Sheet1!$A:$H,8,0)</f>
        <v>3793</v>
      </c>
      <c r="J46" s="103">
        <f>VLOOKUP(B46,[3]Sheet1!$A:$H,8,0)</f>
        <v>4004</v>
      </c>
      <c r="K46" s="103">
        <f>VLOOKUP(B46,[4]Sheet1!$A:$I,9,0)</f>
        <v>1382</v>
      </c>
      <c r="L46" s="103">
        <f>VLOOKUP(B46,[3]Sheet1!$A:$I,9,0)</f>
        <v>1390</v>
      </c>
      <c r="M46" s="104">
        <f t="shared" si="3"/>
        <v>0.622803064443443</v>
      </c>
      <c r="N46" s="104">
        <f t="shared" si="4"/>
        <v>0.701311806256307</v>
      </c>
      <c r="O46" s="105">
        <f t="shared" si="5"/>
        <v>8</v>
      </c>
    </row>
    <row r="47" s="74" customFormat="1" ht="21" customHeight="1" spans="1:15">
      <c r="A47" s="90">
        <v>45</v>
      </c>
      <c r="B47" s="90">
        <v>379</v>
      </c>
      <c r="C47" s="48" t="s">
        <v>696</v>
      </c>
      <c r="D47" s="48" t="s">
        <v>36</v>
      </c>
      <c r="E47" s="90">
        <v>2020</v>
      </c>
      <c r="F47" s="91" t="s">
        <v>650</v>
      </c>
      <c r="G47" s="92">
        <f>VLOOKUP(B47,[4]Sheet1!$A:$D,4,0)</f>
        <v>2360</v>
      </c>
      <c r="H47" s="92">
        <f>VLOOKUP(B47,[3]Sheet1!$A:$D,4,0)</f>
        <v>2186</v>
      </c>
      <c r="I47" s="103">
        <f>VLOOKUP(B47,[4]Sheet1!$A:$H,8,0)</f>
        <v>3173</v>
      </c>
      <c r="J47" s="103">
        <f>VLOOKUP(B47,[3]Sheet1!$A:$H,8,0)</f>
        <v>3221</v>
      </c>
      <c r="K47" s="103">
        <f>VLOOKUP(B47,[4]Sheet1!$A:$I,9,0)</f>
        <v>1365</v>
      </c>
      <c r="L47" s="103">
        <f>VLOOKUP(B47,[3]Sheet1!$A:$I,9,0)</f>
        <v>1330</v>
      </c>
      <c r="M47" s="104">
        <f t="shared" si="3"/>
        <v>0.578389830508475</v>
      </c>
      <c r="N47" s="104">
        <f t="shared" si="4"/>
        <v>0.608417200365965</v>
      </c>
      <c r="O47" s="105">
        <f t="shared" si="5"/>
        <v>-35</v>
      </c>
    </row>
    <row r="48" s="74" customFormat="1" ht="21" customHeight="1" spans="1:15">
      <c r="A48" s="90">
        <v>46</v>
      </c>
      <c r="B48" s="90">
        <v>385</v>
      </c>
      <c r="C48" s="48" t="s">
        <v>697</v>
      </c>
      <c r="D48" s="48" t="s">
        <v>654</v>
      </c>
      <c r="E48" s="90">
        <v>2020</v>
      </c>
      <c r="F48" s="91" t="s">
        <v>650</v>
      </c>
      <c r="G48" s="92">
        <f>VLOOKUP(B48,[4]Sheet1!$A:$D,4,0)</f>
        <v>2208</v>
      </c>
      <c r="H48" s="92">
        <f>VLOOKUP(B48,[3]Sheet1!$A:$D,4,0)</f>
        <v>1976</v>
      </c>
      <c r="I48" s="103">
        <f>VLOOKUP(B48,[4]Sheet1!$A:$H,8,0)</f>
        <v>3341</v>
      </c>
      <c r="J48" s="103">
        <f>VLOOKUP(B48,[3]Sheet1!$A:$H,8,0)</f>
        <v>3700</v>
      </c>
      <c r="K48" s="103">
        <f>VLOOKUP(B48,[4]Sheet1!$A:$I,9,0)</f>
        <v>1287</v>
      </c>
      <c r="L48" s="103">
        <f>VLOOKUP(B48,[3]Sheet1!$A:$I,9,0)</f>
        <v>1332</v>
      </c>
      <c r="M48" s="104">
        <f t="shared" si="3"/>
        <v>0.582880434782609</v>
      </c>
      <c r="N48" s="104">
        <f t="shared" si="4"/>
        <v>0.674089068825911</v>
      </c>
      <c r="O48" s="105">
        <f t="shared" si="5"/>
        <v>45</v>
      </c>
    </row>
    <row r="49" s="74" customFormat="1" ht="21" customHeight="1" spans="1:15">
      <c r="A49" s="90">
        <v>47</v>
      </c>
      <c r="B49" s="90">
        <v>387</v>
      </c>
      <c r="C49" s="48" t="s">
        <v>698</v>
      </c>
      <c r="D49" s="48" t="s">
        <v>46</v>
      </c>
      <c r="E49" s="90">
        <v>2020</v>
      </c>
      <c r="F49" s="91" t="s">
        <v>650</v>
      </c>
      <c r="G49" s="92">
        <f>VLOOKUP(B49,[4]Sheet1!$A:$D,4,0)</f>
        <v>2026</v>
      </c>
      <c r="H49" s="92">
        <f>VLOOKUP(B49,[3]Sheet1!$A:$D,4,0)</f>
        <v>1697</v>
      </c>
      <c r="I49" s="103">
        <f>VLOOKUP(B49,[4]Sheet1!$A:$H,8,0)</f>
        <v>3508</v>
      </c>
      <c r="J49" s="103">
        <f>VLOOKUP(B49,[3]Sheet1!$A:$H,8,0)</f>
        <v>3635</v>
      </c>
      <c r="K49" s="103">
        <f>VLOOKUP(B49,[4]Sheet1!$A:$I,9,0)</f>
        <v>1227</v>
      </c>
      <c r="L49" s="103">
        <f>VLOOKUP(B49,[3]Sheet1!$A:$I,9,0)</f>
        <v>1231</v>
      </c>
      <c r="M49" s="104">
        <f t="shared" si="3"/>
        <v>0.605626850937808</v>
      </c>
      <c r="N49" s="104">
        <f t="shared" si="4"/>
        <v>0.725397760754272</v>
      </c>
      <c r="O49" s="105">
        <f t="shared" si="5"/>
        <v>4</v>
      </c>
    </row>
    <row r="50" s="74" customFormat="1" ht="21" customHeight="1" spans="1:15">
      <c r="A50" s="90">
        <v>48</v>
      </c>
      <c r="B50" s="90">
        <v>391</v>
      </c>
      <c r="C50" s="48" t="s">
        <v>699</v>
      </c>
      <c r="D50" s="48" t="s">
        <v>30</v>
      </c>
      <c r="E50" s="90">
        <v>2020</v>
      </c>
      <c r="F50" s="91" t="s">
        <v>650</v>
      </c>
      <c r="G50" s="92">
        <f>VLOOKUP(B50,[4]Sheet1!$A:$D,4,0)</f>
        <v>2278</v>
      </c>
      <c r="H50" s="92">
        <f>VLOOKUP(B50,[3]Sheet1!$A:$D,4,0)</f>
        <v>2176</v>
      </c>
      <c r="I50" s="103">
        <f>VLOOKUP(B50,[4]Sheet1!$A:$H,8,0)</f>
        <v>2591</v>
      </c>
      <c r="J50" s="103">
        <f>VLOOKUP(B50,[3]Sheet1!$A:$H,8,0)</f>
        <v>2566</v>
      </c>
      <c r="K50" s="103">
        <f>VLOOKUP(B50,[4]Sheet1!$A:$I,9,0)</f>
        <v>1129</v>
      </c>
      <c r="L50" s="103">
        <f>VLOOKUP(B50,[3]Sheet1!$A:$I,9,0)</f>
        <v>1099</v>
      </c>
      <c r="M50" s="104">
        <f t="shared" si="3"/>
        <v>0.495610184372256</v>
      </c>
      <c r="N50" s="104">
        <f t="shared" si="4"/>
        <v>0.505055147058823</v>
      </c>
      <c r="O50" s="105">
        <f t="shared" si="5"/>
        <v>-30</v>
      </c>
    </row>
    <row r="51" s="74" customFormat="1" ht="21" customHeight="1" spans="1:15">
      <c r="A51" s="90">
        <v>49</v>
      </c>
      <c r="B51" s="90">
        <v>399</v>
      </c>
      <c r="C51" s="48" t="s">
        <v>700</v>
      </c>
      <c r="D51" s="48" t="s">
        <v>46</v>
      </c>
      <c r="E51" s="90">
        <v>2020</v>
      </c>
      <c r="F51" s="91" t="s">
        <v>650</v>
      </c>
      <c r="G51" s="92">
        <f>VLOOKUP(B51,[4]Sheet1!$A:$D,4,0)</f>
        <v>2134</v>
      </c>
      <c r="H51" s="92">
        <f>VLOOKUP(B51,[3]Sheet1!$A:$D,4,0)</f>
        <v>1860</v>
      </c>
      <c r="I51" s="103">
        <f>VLOOKUP(B51,[4]Sheet1!$A:$H,8,0)</f>
        <v>2374</v>
      </c>
      <c r="J51" s="103">
        <f>VLOOKUP(B51,[3]Sheet1!$A:$H,8,0)</f>
        <v>2420</v>
      </c>
      <c r="K51" s="103">
        <f>VLOOKUP(B51,[4]Sheet1!$A:$I,9,0)</f>
        <v>1122</v>
      </c>
      <c r="L51" s="103">
        <f>VLOOKUP(B51,[3]Sheet1!$A:$I,9,0)</f>
        <v>1159</v>
      </c>
      <c r="M51" s="104">
        <f t="shared" si="3"/>
        <v>0.525773195876289</v>
      </c>
      <c r="N51" s="104">
        <f t="shared" si="4"/>
        <v>0.623118279569893</v>
      </c>
      <c r="O51" s="105">
        <f t="shared" si="5"/>
        <v>37</v>
      </c>
    </row>
    <row r="52" s="74" customFormat="1" ht="21" customHeight="1" spans="1:15">
      <c r="A52" s="90">
        <v>50</v>
      </c>
      <c r="B52" s="90">
        <v>511</v>
      </c>
      <c r="C52" s="48" t="s">
        <v>701</v>
      </c>
      <c r="D52" s="48" t="s">
        <v>30</v>
      </c>
      <c r="E52" s="90">
        <v>2020</v>
      </c>
      <c r="F52" s="91" t="s">
        <v>650</v>
      </c>
      <c r="G52" s="92">
        <f>VLOOKUP(B52,[4]Sheet1!$A:$D,4,0)</f>
        <v>2247</v>
      </c>
      <c r="H52" s="92">
        <f>VLOOKUP(B52,[3]Sheet1!$A:$D,4,0)</f>
        <v>2087</v>
      </c>
      <c r="I52" s="103">
        <f>VLOOKUP(B52,[4]Sheet1!$A:$H,8,0)</f>
        <v>3305</v>
      </c>
      <c r="J52" s="103">
        <f>VLOOKUP(B52,[3]Sheet1!$A:$H,8,0)</f>
        <v>3531</v>
      </c>
      <c r="K52" s="103">
        <f>VLOOKUP(B52,[4]Sheet1!$A:$I,9,0)</f>
        <v>1276</v>
      </c>
      <c r="L52" s="103">
        <f>VLOOKUP(B52,[3]Sheet1!$A:$I,9,0)</f>
        <v>1335</v>
      </c>
      <c r="M52" s="104">
        <f t="shared" si="3"/>
        <v>0.567868268802848</v>
      </c>
      <c r="N52" s="104">
        <f t="shared" si="4"/>
        <v>0.63967417345472</v>
      </c>
      <c r="O52" s="105">
        <f t="shared" si="5"/>
        <v>59</v>
      </c>
    </row>
    <row r="53" s="74" customFormat="1" ht="21" customHeight="1" spans="1:15">
      <c r="A53" s="90">
        <v>51</v>
      </c>
      <c r="B53" s="90">
        <v>513</v>
      </c>
      <c r="C53" s="48" t="s">
        <v>702</v>
      </c>
      <c r="D53" s="48" t="s">
        <v>36</v>
      </c>
      <c r="E53" s="90">
        <v>2020</v>
      </c>
      <c r="F53" s="91" t="s">
        <v>650</v>
      </c>
      <c r="G53" s="92">
        <f>VLOOKUP(B53,[4]Sheet1!$A:$D,4,0)</f>
        <v>2091</v>
      </c>
      <c r="H53" s="92">
        <f>VLOOKUP(B53,[3]Sheet1!$A:$D,4,0)</f>
        <v>1761</v>
      </c>
      <c r="I53" s="103">
        <f>VLOOKUP(B53,[4]Sheet1!$A:$H,8,0)</f>
        <v>2992</v>
      </c>
      <c r="J53" s="103">
        <f>VLOOKUP(B53,[3]Sheet1!$A:$H,8,0)</f>
        <v>3215</v>
      </c>
      <c r="K53" s="103">
        <f>VLOOKUP(B53,[4]Sheet1!$A:$I,9,0)</f>
        <v>1158</v>
      </c>
      <c r="L53" s="103">
        <f>VLOOKUP(B53,[3]Sheet1!$A:$I,9,0)</f>
        <v>1262</v>
      </c>
      <c r="M53" s="104">
        <f t="shared" si="3"/>
        <v>0.553802008608321</v>
      </c>
      <c r="N53" s="104">
        <f t="shared" si="4"/>
        <v>0.71663827370812</v>
      </c>
      <c r="O53" s="105">
        <f t="shared" si="5"/>
        <v>104</v>
      </c>
    </row>
    <row r="54" s="74" customFormat="1" ht="21" customHeight="1" spans="1:15">
      <c r="A54" s="90">
        <v>52</v>
      </c>
      <c r="B54" s="90">
        <v>514</v>
      </c>
      <c r="C54" s="48" t="s">
        <v>703</v>
      </c>
      <c r="D54" s="48" t="s">
        <v>654</v>
      </c>
      <c r="E54" s="90">
        <v>2020</v>
      </c>
      <c r="F54" s="91" t="s">
        <v>650</v>
      </c>
      <c r="G54" s="92">
        <f>VLOOKUP(B54,[4]Sheet1!$A:$D,4,0)</f>
        <v>2297</v>
      </c>
      <c r="H54" s="92">
        <f>VLOOKUP(B54,[3]Sheet1!$A:$D,4,0)</f>
        <v>2061</v>
      </c>
      <c r="I54" s="103">
        <f>VLOOKUP(B54,[4]Sheet1!$A:$H,8,0)</f>
        <v>4122</v>
      </c>
      <c r="J54" s="103">
        <f>VLOOKUP(B54,[3]Sheet1!$A:$H,8,0)</f>
        <v>4635</v>
      </c>
      <c r="K54" s="103">
        <f>VLOOKUP(B54,[4]Sheet1!$A:$I,9,0)</f>
        <v>1392</v>
      </c>
      <c r="L54" s="103">
        <f>VLOOKUP(B54,[3]Sheet1!$A:$I,9,0)</f>
        <v>1438</v>
      </c>
      <c r="M54" s="104">
        <f t="shared" si="3"/>
        <v>0.606007836308228</v>
      </c>
      <c r="N54" s="104">
        <f t="shared" si="4"/>
        <v>0.69771955361475</v>
      </c>
      <c r="O54" s="105">
        <f t="shared" si="5"/>
        <v>46</v>
      </c>
    </row>
    <row r="55" s="74" customFormat="1" ht="21" customHeight="1" spans="1:15">
      <c r="A55" s="90">
        <v>53</v>
      </c>
      <c r="B55" s="90">
        <v>515</v>
      </c>
      <c r="C55" s="48" t="s">
        <v>704</v>
      </c>
      <c r="D55" s="48" t="s">
        <v>30</v>
      </c>
      <c r="E55" s="90">
        <v>2020</v>
      </c>
      <c r="F55" s="91" t="s">
        <v>650</v>
      </c>
      <c r="G55" s="92">
        <f>VLOOKUP(B55,[4]Sheet1!$A:$D,4,0)</f>
        <v>2265</v>
      </c>
      <c r="H55" s="92">
        <f>VLOOKUP(B55,[3]Sheet1!$A:$D,4,0)</f>
        <v>2097</v>
      </c>
      <c r="I55" s="103">
        <f>VLOOKUP(B55,[4]Sheet1!$A:$H,8,0)</f>
        <v>2982</v>
      </c>
      <c r="J55" s="103">
        <f>VLOOKUP(B55,[3]Sheet1!$A:$H,8,0)</f>
        <v>3105</v>
      </c>
      <c r="K55" s="103">
        <f>VLOOKUP(B55,[4]Sheet1!$A:$I,9,0)</f>
        <v>1210</v>
      </c>
      <c r="L55" s="103">
        <f>VLOOKUP(B55,[3]Sheet1!$A:$I,9,0)</f>
        <v>1266</v>
      </c>
      <c r="M55" s="104">
        <f t="shared" si="3"/>
        <v>0.534216335540839</v>
      </c>
      <c r="N55" s="104">
        <f t="shared" si="4"/>
        <v>0.603719599427754</v>
      </c>
      <c r="O55" s="105">
        <f t="shared" si="5"/>
        <v>56</v>
      </c>
    </row>
    <row r="56" s="74" customFormat="1" ht="21" customHeight="1" spans="1:15">
      <c r="A56" s="90">
        <v>54</v>
      </c>
      <c r="B56" s="90">
        <v>517</v>
      </c>
      <c r="C56" s="48" t="s">
        <v>705</v>
      </c>
      <c r="D56" s="48" t="s">
        <v>30</v>
      </c>
      <c r="E56" s="90">
        <v>2020</v>
      </c>
      <c r="F56" s="91" t="s">
        <v>650</v>
      </c>
      <c r="G56" s="92">
        <f>VLOOKUP(B56,[4]Sheet1!$A:$D,4,0)</f>
        <v>2160</v>
      </c>
      <c r="H56" s="92">
        <f>VLOOKUP(B56,[3]Sheet1!$A:$D,4,0)</f>
        <v>1999</v>
      </c>
      <c r="I56" s="103">
        <f>VLOOKUP(B56,[4]Sheet1!$A:$H,8,0)</f>
        <v>5750</v>
      </c>
      <c r="J56" s="103">
        <f>VLOOKUP(B56,[3]Sheet1!$A:$H,8,0)</f>
        <v>5982</v>
      </c>
      <c r="K56" s="103">
        <f>VLOOKUP(B56,[4]Sheet1!$A:$I,9,0)</f>
        <v>1374</v>
      </c>
      <c r="L56" s="103">
        <f>VLOOKUP(B56,[3]Sheet1!$A:$I,9,0)</f>
        <v>1396</v>
      </c>
      <c r="M56" s="104">
        <f t="shared" si="3"/>
        <v>0.636111111111111</v>
      </c>
      <c r="N56" s="104">
        <f t="shared" si="4"/>
        <v>0.698349174587294</v>
      </c>
      <c r="O56" s="105">
        <f t="shared" si="5"/>
        <v>22</v>
      </c>
    </row>
    <row r="57" s="74" customFormat="1" ht="21" customHeight="1" spans="1:15">
      <c r="A57" s="90">
        <v>55</v>
      </c>
      <c r="B57" s="90">
        <v>52</v>
      </c>
      <c r="C57" s="48" t="s">
        <v>706</v>
      </c>
      <c r="D57" s="48" t="s">
        <v>82</v>
      </c>
      <c r="E57" s="90">
        <v>2020</v>
      </c>
      <c r="F57" s="91" t="s">
        <v>650</v>
      </c>
      <c r="G57" s="92">
        <f>VLOOKUP(B57,[4]Sheet1!$A:$D,4,0)</f>
        <v>2129</v>
      </c>
      <c r="H57" s="92">
        <f>VLOOKUP(B57,[3]Sheet1!$A:$D,4,0)</f>
        <v>2013</v>
      </c>
      <c r="I57" s="103">
        <f>VLOOKUP(B57,[4]Sheet1!$A:$H,8,0)</f>
        <v>1755</v>
      </c>
      <c r="J57" s="103">
        <f>VLOOKUP(B57,[3]Sheet1!$A:$H,8,0)</f>
        <v>2100</v>
      </c>
      <c r="K57" s="103">
        <f>VLOOKUP(B57,[4]Sheet1!$A:$I,9,0)</f>
        <v>998</v>
      </c>
      <c r="L57" s="103">
        <f>VLOOKUP(B57,[3]Sheet1!$A:$I,9,0)</f>
        <v>1085</v>
      </c>
      <c r="M57" s="104">
        <f t="shared" si="3"/>
        <v>0.468764678252701</v>
      </c>
      <c r="N57" s="104">
        <f t="shared" si="4"/>
        <v>0.53899652260308</v>
      </c>
      <c r="O57" s="105">
        <f t="shared" si="5"/>
        <v>87</v>
      </c>
    </row>
    <row r="58" s="74" customFormat="1" ht="21" customHeight="1" spans="1:15">
      <c r="A58" s="90">
        <v>56</v>
      </c>
      <c r="B58" s="90">
        <v>539</v>
      </c>
      <c r="C58" s="48" t="s">
        <v>707</v>
      </c>
      <c r="D58" s="48" t="s">
        <v>654</v>
      </c>
      <c r="E58" s="90">
        <v>2020</v>
      </c>
      <c r="F58" s="91" t="s">
        <v>650</v>
      </c>
      <c r="G58" s="92">
        <f>VLOOKUP(B58,[4]Sheet1!$A:$D,4,0)</f>
        <v>2211</v>
      </c>
      <c r="H58" s="92">
        <f>VLOOKUP(B58,[3]Sheet1!$A:$D,4,0)</f>
        <v>2053</v>
      </c>
      <c r="I58" s="103">
        <f>VLOOKUP(B58,[4]Sheet1!$A:$H,8,0)</f>
        <v>1805</v>
      </c>
      <c r="J58" s="103">
        <f>VLOOKUP(B58,[3]Sheet1!$A:$H,8,0)</f>
        <v>2285</v>
      </c>
      <c r="K58" s="103">
        <f>VLOOKUP(B58,[4]Sheet1!$A:$I,9,0)</f>
        <v>1051</v>
      </c>
      <c r="L58" s="103">
        <f>VLOOKUP(B58,[3]Sheet1!$A:$I,9,0)</f>
        <v>1144</v>
      </c>
      <c r="M58" s="104">
        <f t="shared" si="3"/>
        <v>0.47535052012664</v>
      </c>
      <c r="N58" s="104">
        <f t="shared" si="4"/>
        <v>0.557233317096931</v>
      </c>
      <c r="O58" s="105">
        <f t="shared" si="5"/>
        <v>93</v>
      </c>
    </row>
    <row r="59" s="74" customFormat="1" ht="21" customHeight="1" spans="1:15">
      <c r="A59" s="90">
        <v>57</v>
      </c>
      <c r="B59" s="90">
        <v>54</v>
      </c>
      <c r="C59" s="48" t="s">
        <v>708</v>
      </c>
      <c r="D59" s="48" t="s">
        <v>82</v>
      </c>
      <c r="E59" s="90">
        <v>2020</v>
      </c>
      <c r="F59" s="91" t="s">
        <v>650</v>
      </c>
      <c r="G59" s="92">
        <f>VLOOKUP(B59,[4]Sheet1!$A:$D,4,0)</f>
        <v>2004</v>
      </c>
      <c r="H59" s="92">
        <f>VLOOKUP(B59,[3]Sheet1!$A:$D,4,0)</f>
        <v>1792</v>
      </c>
      <c r="I59" s="103">
        <f>VLOOKUP(B59,[4]Sheet1!$A:$H,8,0)</f>
        <v>2753</v>
      </c>
      <c r="J59" s="103">
        <f>VLOOKUP(B59,[3]Sheet1!$A:$H,8,0)</f>
        <v>3477</v>
      </c>
      <c r="K59" s="103">
        <f>VLOOKUP(B59,[4]Sheet1!$A:$I,9,0)</f>
        <v>1059</v>
      </c>
      <c r="L59" s="103">
        <f>VLOOKUP(B59,[3]Sheet1!$A:$I,9,0)</f>
        <v>1162</v>
      </c>
      <c r="M59" s="104">
        <f t="shared" si="3"/>
        <v>0.528443113772455</v>
      </c>
      <c r="N59" s="104">
        <f t="shared" si="4"/>
        <v>0.6484375</v>
      </c>
      <c r="O59" s="105">
        <f t="shared" si="5"/>
        <v>103</v>
      </c>
    </row>
    <row r="60" s="74" customFormat="1" ht="21" customHeight="1" spans="1:15">
      <c r="A60" s="90">
        <v>58</v>
      </c>
      <c r="B60" s="90">
        <v>545</v>
      </c>
      <c r="C60" s="48" t="s">
        <v>709</v>
      </c>
      <c r="D60" s="48" t="s">
        <v>46</v>
      </c>
      <c r="E60" s="90">
        <v>2020</v>
      </c>
      <c r="F60" s="91" t="s">
        <v>650</v>
      </c>
      <c r="G60" s="92">
        <f>VLOOKUP(B60,[4]Sheet1!$A:$D,4,0)</f>
        <v>2138</v>
      </c>
      <c r="H60" s="92">
        <f>VLOOKUP(B60,[3]Sheet1!$A:$D,4,0)</f>
        <v>2059</v>
      </c>
      <c r="I60" s="103">
        <f>VLOOKUP(B60,[4]Sheet1!$A:$H,8,0)</f>
        <v>1221</v>
      </c>
      <c r="J60" s="103">
        <f>VLOOKUP(B60,[3]Sheet1!$A:$H,8,0)</f>
        <v>1335</v>
      </c>
      <c r="K60" s="103">
        <f>VLOOKUP(B60,[4]Sheet1!$A:$I,9,0)</f>
        <v>780</v>
      </c>
      <c r="L60" s="103">
        <f>VLOOKUP(B60,[3]Sheet1!$A:$I,9,0)</f>
        <v>800</v>
      </c>
      <c r="M60" s="104">
        <f t="shared" si="3"/>
        <v>0.364826941066417</v>
      </c>
      <c r="N60" s="104">
        <f t="shared" si="4"/>
        <v>0.388538125303545</v>
      </c>
      <c r="O60" s="105">
        <f t="shared" si="5"/>
        <v>20</v>
      </c>
    </row>
    <row r="61" s="74" customFormat="1" ht="21" customHeight="1" spans="1:15">
      <c r="A61" s="90">
        <v>59</v>
      </c>
      <c r="B61" s="90">
        <v>546</v>
      </c>
      <c r="C61" s="48" t="s">
        <v>710</v>
      </c>
      <c r="D61" s="48" t="s">
        <v>46</v>
      </c>
      <c r="E61" s="90">
        <v>2020</v>
      </c>
      <c r="F61" s="91" t="s">
        <v>650</v>
      </c>
      <c r="G61" s="92">
        <f>VLOOKUP(B61,[4]Sheet1!$A:$D,4,0)</f>
        <v>2257</v>
      </c>
      <c r="H61" s="92">
        <f>VLOOKUP(B61,[3]Sheet1!$A:$D,4,0)</f>
        <v>1969</v>
      </c>
      <c r="I61" s="103">
        <f>VLOOKUP(B61,[4]Sheet1!$A:$H,8,0)</f>
        <v>3856</v>
      </c>
      <c r="J61" s="103">
        <f>VLOOKUP(B61,[3]Sheet1!$A:$H,8,0)</f>
        <v>3959</v>
      </c>
      <c r="K61" s="103">
        <f>VLOOKUP(B61,[4]Sheet1!$A:$I,9,0)</f>
        <v>1377</v>
      </c>
      <c r="L61" s="103">
        <f>VLOOKUP(B61,[3]Sheet1!$A:$I,9,0)</f>
        <v>1406</v>
      </c>
      <c r="M61" s="104">
        <f t="shared" si="3"/>
        <v>0.610101905183872</v>
      </c>
      <c r="N61" s="104">
        <f t="shared" si="4"/>
        <v>0.714068054850178</v>
      </c>
      <c r="O61" s="105">
        <f t="shared" si="5"/>
        <v>29</v>
      </c>
    </row>
    <row r="62" s="74" customFormat="1" ht="21" customHeight="1" spans="1:15">
      <c r="A62" s="90">
        <v>60</v>
      </c>
      <c r="B62" s="90">
        <v>549</v>
      </c>
      <c r="C62" s="48" t="s">
        <v>711</v>
      </c>
      <c r="D62" s="48" t="s">
        <v>654</v>
      </c>
      <c r="E62" s="90">
        <v>2020</v>
      </c>
      <c r="F62" s="91" t="s">
        <v>650</v>
      </c>
      <c r="G62" s="92">
        <f>VLOOKUP(B62,[4]Sheet1!$A:$D,4,0)</f>
        <v>1992</v>
      </c>
      <c r="H62" s="92">
        <f>VLOOKUP(B62,[3]Sheet1!$A:$D,4,0)</f>
        <v>1790</v>
      </c>
      <c r="I62" s="103">
        <f>VLOOKUP(B62,[4]Sheet1!$A:$H,8,0)</f>
        <v>1765</v>
      </c>
      <c r="J62" s="103">
        <f>VLOOKUP(B62,[3]Sheet1!$A:$H,8,0)</f>
        <v>2200</v>
      </c>
      <c r="K62" s="103">
        <f>VLOOKUP(B62,[4]Sheet1!$A:$I,9,0)</f>
        <v>997</v>
      </c>
      <c r="L62" s="103">
        <f>VLOOKUP(B62,[3]Sheet1!$A:$I,9,0)</f>
        <v>1091</v>
      </c>
      <c r="M62" s="104">
        <f t="shared" si="3"/>
        <v>0.500502008032129</v>
      </c>
      <c r="N62" s="104">
        <f t="shared" si="4"/>
        <v>0.609497206703911</v>
      </c>
      <c r="O62" s="105">
        <f t="shared" si="5"/>
        <v>94</v>
      </c>
    </row>
    <row r="63" s="74" customFormat="1" ht="21" customHeight="1" spans="1:15">
      <c r="A63" s="90">
        <v>61</v>
      </c>
      <c r="B63" s="90">
        <v>56</v>
      </c>
      <c r="C63" s="48" t="s">
        <v>712</v>
      </c>
      <c r="D63" s="48" t="s">
        <v>82</v>
      </c>
      <c r="E63" s="90">
        <v>2020</v>
      </c>
      <c r="F63" s="91" t="s">
        <v>650</v>
      </c>
      <c r="G63" s="92">
        <f>VLOOKUP(B63,[4]Sheet1!$A:$D,4,0)</f>
        <v>1979</v>
      </c>
      <c r="H63" s="92">
        <f>VLOOKUP(B63,[3]Sheet1!$A:$D,4,0)</f>
        <v>1905</v>
      </c>
      <c r="I63" s="103">
        <f>VLOOKUP(B63,[4]Sheet1!$A:$H,8,0)</f>
        <v>1261</v>
      </c>
      <c r="J63" s="103">
        <f>VLOOKUP(B63,[3]Sheet1!$A:$H,8,0)</f>
        <v>1575</v>
      </c>
      <c r="K63" s="103">
        <f>VLOOKUP(B63,[4]Sheet1!$A:$I,9,0)</f>
        <v>830</v>
      </c>
      <c r="L63" s="103">
        <f>VLOOKUP(B63,[3]Sheet1!$A:$I,9,0)</f>
        <v>870</v>
      </c>
      <c r="M63" s="104">
        <f t="shared" si="3"/>
        <v>0.419403739262254</v>
      </c>
      <c r="N63" s="104">
        <f t="shared" si="4"/>
        <v>0.456692913385827</v>
      </c>
      <c r="O63" s="105">
        <f t="shared" si="5"/>
        <v>40</v>
      </c>
    </row>
    <row r="64" s="74" customFormat="1" ht="21" customHeight="1" spans="1:15">
      <c r="A64" s="90">
        <v>62</v>
      </c>
      <c r="B64" s="90">
        <v>570</v>
      </c>
      <c r="C64" s="48" t="s">
        <v>713</v>
      </c>
      <c r="D64" s="48" t="s">
        <v>36</v>
      </c>
      <c r="E64" s="90">
        <v>2020</v>
      </c>
      <c r="F64" s="91" t="s">
        <v>650</v>
      </c>
      <c r="G64" s="92">
        <f>VLOOKUP(B64,[4]Sheet1!$A:$D,4,0)</f>
        <v>2068</v>
      </c>
      <c r="H64" s="92">
        <f>VLOOKUP(B64,[3]Sheet1!$A:$D,4,0)</f>
        <v>1899</v>
      </c>
      <c r="I64" s="103">
        <f>VLOOKUP(B64,[4]Sheet1!$A:$H,8,0)</f>
        <v>1870</v>
      </c>
      <c r="J64" s="103">
        <f>VLOOKUP(B64,[3]Sheet1!$A:$H,8,0)</f>
        <v>1988</v>
      </c>
      <c r="K64" s="103">
        <f>VLOOKUP(B64,[4]Sheet1!$A:$I,9,0)</f>
        <v>1025</v>
      </c>
      <c r="L64" s="103">
        <f>VLOOKUP(B64,[3]Sheet1!$A:$I,9,0)</f>
        <v>1059</v>
      </c>
      <c r="M64" s="104">
        <f t="shared" si="3"/>
        <v>0.495647969052224</v>
      </c>
      <c r="N64" s="104">
        <f t="shared" si="4"/>
        <v>0.557661927330174</v>
      </c>
      <c r="O64" s="105">
        <f t="shared" si="5"/>
        <v>34</v>
      </c>
    </row>
    <row r="65" s="74" customFormat="1" ht="21" customHeight="1" spans="1:15">
      <c r="A65" s="90">
        <v>63</v>
      </c>
      <c r="B65" s="90">
        <v>571</v>
      </c>
      <c r="C65" s="48" t="s">
        <v>714</v>
      </c>
      <c r="D65" s="48" t="s">
        <v>46</v>
      </c>
      <c r="E65" s="90">
        <v>2020</v>
      </c>
      <c r="F65" s="91" t="s">
        <v>650</v>
      </c>
      <c r="G65" s="92">
        <f>VLOOKUP(B65,[4]Sheet1!$A:$D,4,0)</f>
        <v>2095</v>
      </c>
      <c r="H65" s="92">
        <f>VLOOKUP(B65,[3]Sheet1!$A:$D,4,0)</f>
        <v>1809</v>
      </c>
      <c r="I65" s="103">
        <f>VLOOKUP(B65,[4]Sheet1!$A:$H,8,0)</f>
        <v>4916</v>
      </c>
      <c r="J65" s="103">
        <f>VLOOKUP(B65,[3]Sheet1!$A:$H,8,0)</f>
        <v>4518</v>
      </c>
      <c r="K65" s="103">
        <f>VLOOKUP(B65,[4]Sheet1!$A:$I,9,0)</f>
        <v>1369</v>
      </c>
      <c r="L65" s="103">
        <f>VLOOKUP(B65,[3]Sheet1!$A:$I,9,0)</f>
        <v>1392</v>
      </c>
      <c r="M65" s="104">
        <f t="shared" si="3"/>
        <v>0.65346062052506</v>
      </c>
      <c r="N65" s="104">
        <f t="shared" si="4"/>
        <v>0.769485903814262</v>
      </c>
      <c r="O65" s="105">
        <f t="shared" si="5"/>
        <v>23</v>
      </c>
    </row>
    <row r="66" s="74" customFormat="1" ht="21" customHeight="1" spans="1:15">
      <c r="A66" s="90">
        <v>64</v>
      </c>
      <c r="B66" s="90">
        <v>572</v>
      </c>
      <c r="C66" s="48" t="s">
        <v>715</v>
      </c>
      <c r="D66" s="48" t="s">
        <v>30</v>
      </c>
      <c r="E66" s="90">
        <v>2020</v>
      </c>
      <c r="F66" s="91" t="s">
        <v>650</v>
      </c>
      <c r="G66" s="92">
        <f>VLOOKUP(B66,[4]Sheet1!$A:$D,4,0)</f>
        <v>2301</v>
      </c>
      <c r="H66" s="92">
        <f>VLOOKUP(B66,[3]Sheet1!$A:$D,4,0)</f>
        <v>2133</v>
      </c>
      <c r="I66" s="103">
        <f>VLOOKUP(B66,[4]Sheet1!$A:$H,8,0)</f>
        <v>2273</v>
      </c>
      <c r="J66" s="103">
        <f>VLOOKUP(B66,[3]Sheet1!$A:$H,8,0)</f>
        <v>2510</v>
      </c>
      <c r="K66" s="103">
        <f>VLOOKUP(B66,[4]Sheet1!$A:$I,9,0)</f>
        <v>1208</v>
      </c>
      <c r="L66" s="103">
        <f>VLOOKUP(B66,[3]Sheet1!$A:$I,9,0)</f>
        <v>1271</v>
      </c>
      <c r="M66" s="104">
        <f t="shared" si="3"/>
        <v>0.524989135158627</v>
      </c>
      <c r="N66" s="104">
        <f t="shared" si="4"/>
        <v>0.595874355368026</v>
      </c>
      <c r="O66" s="105">
        <f t="shared" si="5"/>
        <v>63</v>
      </c>
    </row>
    <row r="67" s="74" customFormat="1" ht="21" customHeight="1" spans="1:15">
      <c r="A67" s="90">
        <v>65</v>
      </c>
      <c r="B67" s="90">
        <v>573</v>
      </c>
      <c r="C67" s="48" t="s">
        <v>716</v>
      </c>
      <c r="D67" s="48" t="s">
        <v>46</v>
      </c>
      <c r="E67" s="90">
        <v>2020</v>
      </c>
      <c r="F67" s="91" t="s">
        <v>650</v>
      </c>
      <c r="G67" s="92">
        <f>VLOOKUP(B67,[4]Sheet1!$A:$D,4,0)</f>
        <v>2148</v>
      </c>
      <c r="H67" s="92">
        <f>VLOOKUP(B67,[3]Sheet1!$A:$D,4,0)</f>
        <v>1975</v>
      </c>
      <c r="I67" s="103">
        <f>VLOOKUP(B67,[4]Sheet1!$A:$H,8,0)</f>
        <v>2387</v>
      </c>
      <c r="J67" s="103">
        <f>VLOOKUP(B67,[3]Sheet1!$A:$H,8,0)</f>
        <v>2363</v>
      </c>
      <c r="K67" s="103">
        <f>VLOOKUP(B67,[4]Sheet1!$A:$I,9,0)</f>
        <v>1092</v>
      </c>
      <c r="L67" s="103">
        <f>VLOOKUP(B67,[3]Sheet1!$A:$I,9,0)</f>
        <v>1080</v>
      </c>
      <c r="M67" s="104">
        <f t="shared" si="3"/>
        <v>0.508379888268156</v>
      </c>
      <c r="N67" s="104">
        <f t="shared" si="4"/>
        <v>0.546835443037975</v>
      </c>
      <c r="O67" s="105">
        <f t="shared" si="5"/>
        <v>-12</v>
      </c>
    </row>
    <row r="68" s="74" customFormat="1" ht="21" customHeight="1" spans="1:15">
      <c r="A68" s="90">
        <v>66</v>
      </c>
      <c r="B68" s="90">
        <v>578</v>
      </c>
      <c r="C68" s="48" t="s">
        <v>717</v>
      </c>
      <c r="D68" s="48" t="s">
        <v>30</v>
      </c>
      <c r="E68" s="90">
        <v>2020</v>
      </c>
      <c r="F68" s="91" t="s">
        <v>650</v>
      </c>
      <c r="G68" s="92">
        <f>VLOOKUP(B68,[4]Sheet1!$A:$D,4,0)</f>
        <v>2440</v>
      </c>
      <c r="H68" s="92">
        <f>VLOOKUP(B68,[3]Sheet1!$A:$D,4,0)</f>
        <v>2315</v>
      </c>
      <c r="I68" s="103">
        <f>VLOOKUP(B68,[4]Sheet1!$A:$H,8,0)</f>
        <v>3452</v>
      </c>
      <c r="J68" s="103">
        <f>VLOOKUP(B68,[3]Sheet1!$A:$H,8,0)</f>
        <v>3849</v>
      </c>
      <c r="K68" s="103">
        <f>VLOOKUP(B68,[4]Sheet1!$A:$I,9,0)</f>
        <v>1360</v>
      </c>
      <c r="L68" s="103">
        <f>VLOOKUP(B68,[3]Sheet1!$A:$I,9,0)</f>
        <v>1431</v>
      </c>
      <c r="M68" s="104">
        <f t="shared" ref="M68:M99" si="6">K68/G68</f>
        <v>0.557377049180328</v>
      </c>
      <c r="N68" s="104">
        <f t="shared" ref="N68:N99" si="7">L68/H68</f>
        <v>0.618142548596112</v>
      </c>
      <c r="O68" s="105">
        <f t="shared" ref="O68:O99" si="8">L68-K68</f>
        <v>71</v>
      </c>
    </row>
    <row r="69" s="74" customFormat="1" ht="21" customHeight="1" spans="1:15">
      <c r="A69" s="90">
        <v>67</v>
      </c>
      <c r="B69" s="90">
        <v>581</v>
      </c>
      <c r="C69" s="48" t="s">
        <v>718</v>
      </c>
      <c r="D69" s="48" t="s">
        <v>36</v>
      </c>
      <c r="E69" s="90">
        <v>2020</v>
      </c>
      <c r="F69" s="91" t="s">
        <v>650</v>
      </c>
      <c r="G69" s="92">
        <f>VLOOKUP(B69,[4]Sheet1!$A:$D,4,0)</f>
        <v>2325</v>
      </c>
      <c r="H69" s="92">
        <f>VLOOKUP(B69,[3]Sheet1!$A:$D,4,0)</f>
        <v>2197</v>
      </c>
      <c r="I69" s="103">
        <f>VLOOKUP(B69,[4]Sheet1!$A:$H,8,0)</f>
        <v>4470</v>
      </c>
      <c r="J69" s="103">
        <f>VLOOKUP(B69,[3]Sheet1!$A:$H,8,0)</f>
        <v>4912</v>
      </c>
      <c r="K69" s="103">
        <f>VLOOKUP(B69,[4]Sheet1!$A:$I,9,0)</f>
        <v>1375</v>
      </c>
      <c r="L69" s="103">
        <f>VLOOKUP(B69,[3]Sheet1!$A:$I,9,0)</f>
        <v>1397</v>
      </c>
      <c r="M69" s="104">
        <f t="shared" si="6"/>
        <v>0.591397849462366</v>
      </c>
      <c r="N69" s="104">
        <f t="shared" si="7"/>
        <v>0.635867091488393</v>
      </c>
      <c r="O69" s="105">
        <f t="shared" si="8"/>
        <v>22</v>
      </c>
    </row>
    <row r="70" s="74" customFormat="1" ht="21" customHeight="1" spans="1:15">
      <c r="A70" s="90">
        <v>68</v>
      </c>
      <c r="B70" s="90">
        <v>582</v>
      </c>
      <c r="C70" s="48" t="s">
        <v>719</v>
      </c>
      <c r="D70" s="48" t="s">
        <v>36</v>
      </c>
      <c r="E70" s="90">
        <v>2020</v>
      </c>
      <c r="F70" s="91" t="s">
        <v>650</v>
      </c>
      <c r="G70" s="92">
        <f>VLOOKUP(B70,[4]Sheet1!$A:$D,4,0)</f>
        <v>2632</v>
      </c>
      <c r="H70" s="92">
        <f>VLOOKUP(B70,[3]Sheet1!$A:$D,4,0)</f>
        <v>2535</v>
      </c>
      <c r="I70" s="103">
        <f>VLOOKUP(B70,[4]Sheet1!$A:$H,8,0)</f>
        <v>5579</v>
      </c>
      <c r="J70" s="103">
        <f>VLOOKUP(B70,[3]Sheet1!$A:$H,8,0)</f>
        <v>4945</v>
      </c>
      <c r="K70" s="103">
        <f>VLOOKUP(B70,[4]Sheet1!$A:$I,9,0)</f>
        <v>1713</v>
      </c>
      <c r="L70" s="103">
        <f>VLOOKUP(B70,[3]Sheet1!$A:$I,9,0)</f>
        <v>1677</v>
      </c>
      <c r="M70" s="104">
        <f t="shared" si="6"/>
        <v>0.650835866261398</v>
      </c>
      <c r="N70" s="104">
        <f t="shared" si="7"/>
        <v>0.661538461538462</v>
      </c>
      <c r="O70" s="105">
        <f t="shared" si="8"/>
        <v>-36</v>
      </c>
    </row>
    <row r="71" s="74" customFormat="1" ht="21" customHeight="1" spans="1:15">
      <c r="A71" s="90">
        <v>69</v>
      </c>
      <c r="B71" s="90">
        <v>585</v>
      </c>
      <c r="C71" s="48" t="s">
        <v>720</v>
      </c>
      <c r="D71" s="48" t="s">
        <v>36</v>
      </c>
      <c r="E71" s="90">
        <v>2020</v>
      </c>
      <c r="F71" s="91" t="s">
        <v>650</v>
      </c>
      <c r="G71" s="92">
        <f>VLOOKUP(B71,[4]Sheet1!$A:$D,4,0)</f>
        <v>2310</v>
      </c>
      <c r="H71" s="92">
        <f>VLOOKUP(B71,[3]Sheet1!$A:$D,4,0)</f>
        <v>2163</v>
      </c>
      <c r="I71" s="103">
        <f>VLOOKUP(B71,[4]Sheet1!$A:$H,8,0)</f>
        <v>4101</v>
      </c>
      <c r="J71" s="103">
        <f>VLOOKUP(B71,[3]Sheet1!$A:$H,8,0)</f>
        <v>4574</v>
      </c>
      <c r="K71" s="103">
        <f>VLOOKUP(B71,[4]Sheet1!$A:$I,9,0)</f>
        <v>1380</v>
      </c>
      <c r="L71" s="103">
        <f>VLOOKUP(B71,[3]Sheet1!$A:$I,9,0)</f>
        <v>1418</v>
      </c>
      <c r="M71" s="104">
        <f t="shared" si="6"/>
        <v>0.597402597402597</v>
      </c>
      <c r="N71" s="104">
        <f t="shared" si="7"/>
        <v>0.655570966250578</v>
      </c>
      <c r="O71" s="105">
        <f t="shared" si="8"/>
        <v>38</v>
      </c>
    </row>
    <row r="72" s="74" customFormat="1" ht="21" customHeight="1" spans="1:15">
      <c r="A72" s="90">
        <v>70</v>
      </c>
      <c r="B72" s="90">
        <v>587</v>
      </c>
      <c r="C72" s="48" t="s">
        <v>721</v>
      </c>
      <c r="D72" s="48" t="s">
        <v>82</v>
      </c>
      <c r="E72" s="90">
        <v>2020</v>
      </c>
      <c r="F72" s="91" t="s">
        <v>650</v>
      </c>
      <c r="G72" s="92">
        <f>VLOOKUP(B72,[4]Sheet1!$A:$D,4,0)</f>
        <v>2048</v>
      </c>
      <c r="H72" s="92">
        <f>VLOOKUP(B72,[3]Sheet1!$A:$D,4,0)</f>
        <v>1951</v>
      </c>
      <c r="I72" s="103">
        <f>VLOOKUP(B72,[4]Sheet1!$A:$H,8,0)</f>
        <v>1763</v>
      </c>
      <c r="J72" s="103">
        <f>VLOOKUP(B72,[3]Sheet1!$A:$H,8,0)</f>
        <v>2079</v>
      </c>
      <c r="K72" s="103">
        <f>VLOOKUP(B72,[4]Sheet1!$A:$I,9,0)</f>
        <v>1009</v>
      </c>
      <c r="L72" s="103">
        <f>VLOOKUP(B72,[3]Sheet1!$A:$I,9,0)</f>
        <v>1050</v>
      </c>
      <c r="M72" s="104">
        <f t="shared" si="6"/>
        <v>0.49267578125</v>
      </c>
      <c r="N72" s="104">
        <f t="shared" si="7"/>
        <v>0.538185545873911</v>
      </c>
      <c r="O72" s="105">
        <f t="shared" si="8"/>
        <v>41</v>
      </c>
    </row>
    <row r="73" s="74" customFormat="1" ht="21" customHeight="1" spans="1:15">
      <c r="A73" s="90">
        <v>71</v>
      </c>
      <c r="B73" s="90">
        <v>591</v>
      </c>
      <c r="C73" s="48" t="s">
        <v>722</v>
      </c>
      <c r="D73" s="48" t="s">
        <v>654</v>
      </c>
      <c r="E73" s="90">
        <v>2020</v>
      </c>
      <c r="F73" s="91" t="s">
        <v>650</v>
      </c>
      <c r="G73" s="92">
        <f>VLOOKUP(B73,[4]Sheet1!$A:$D,4,0)</f>
        <v>1655</v>
      </c>
      <c r="H73" s="92">
        <f>VLOOKUP(B73,[3]Sheet1!$A:$D,4,0)</f>
        <v>1538</v>
      </c>
      <c r="I73" s="103">
        <f>VLOOKUP(B73,[4]Sheet1!$A:$H,8,0)</f>
        <v>1468</v>
      </c>
      <c r="J73" s="103">
        <f>VLOOKUP(B73,[3]Sheet1!$A:$H,8,0)</f>
        <v>1682</v>
      </c>
      <c r="K73" s="103">
        <f>VLOOKUP(B73,[4]Sheet1!$A:$I,9,0)</f>
        <v>820</v>
      </c>
      <c r="L73" s="103">
        <f>VLOOKUP(B73,[3]Sheet1!$A:$I,9,0)</f>
        <v>848</v>
      </c>
      <c r="M73" s="104">
        <f t="shared" si="6"/>
        <v>0.495468277945619</v>
      </c>
      <c r="N73" s="104">
        <f t="shared" si="7"/>
        <v>0.551365409622887</v>
      </c>
      <c r="O73" s="105">
        <f t="shared" si="8"/>
        <v>28</v>
      </c>
    </row>
    <row r="74" s="74" customFormat="1" ht="21" customHeight="1" spans="1:15">
      <c r="A74" s="90">
        <v>72</v>
      </c>
      <c r="B74" s="90">
        <v>594</v>
      </c>
      <c r="C74" s="48" t="s">
        <v>723</v>
      </c>
      <c r="D74" s="48" t="s">
        <v>654</v>
      </c>
      <c r="E74" s="90">
        <v>2020</v>
      </c>
      <c r="F74" s="91" t="s">
        <v>650</v>
      </c>
      <c r="G74" s="92">
        <f>VLOOKUP(B74,[4]Sheet1!$A:$D,4,0)</f>
        <v>2112</v>
      </c>
      <c r="H74" s="92">
        <f>VLOOKUP(B74,[3]Sheet1!$A:$D,4,0)</f>
        <v>1992</v>
      </c>
      <c r="I74" s="103">
        <f>VLOOKUP(B74,[4]Sheet1!$A:$H,8,0)</f>
        <v>1604</v>
      </c>
      <c r="J74" s="103">
        <f>VLOOKUP(B74,[3]Sheet1!$A:$H,8,0)</f>
        <v>1771</v>
      </c>
      <c r="K74" s="103">
        <f>VLOOKUP(B74,[4]Sheet1!$A:$I,9,0)</f>
        <v>1017</v>
      </c>
      <c r="L74" s="103">
        <f>VLOOKUP(B74,[3]Sheet1!$A:$I,9,0)</f>
        <v>1022</v>
      </c>
      <c r="M74" s="104">
        <f t="shared" si="6"/>
        <v>0.481534090909091</v>
      </c>
      <c r="N74" s="104">
        <f t="shared" si="7"/>
        <v>0.513052208835341</v>
      </c>
      <c r="O74" s="105">
        <f t="shared" si="8"/>
        <v>5</v>
      </c>
    </row>
    <row r="75" s="74" customFormat="1" ht="21" customHeight="1" spans="1:15">
      <c r="A75" s="90">
        <v>73</v>
      </c>
      <c r="B75" s="90">
        <v>598</v>
      </c>
      <c r="C75" s="48" t="s">
        <v>724</v>
      </c>
      <c r="D75" s="48" t="s">
        <v>46</v>
      </c>
      <c r="E75" s="90">
        <v>2020</v>
      </c>
      <c r="F75" s="91" t="s">
        <v>650</v>
      </c>
      <c r="G75" s="92">
        <f>VLOOKUP(B75,[4]Sheet1!$A:$D,4,0)</f>
        <v>2085</v>
      </c>
      <c r="H75" s="92">
        <f>VLOOKUP(B75,[3]Sheet1!$A:$D,4,0)</f>
        <v>1792</v>
      </c>
      <c r="I75" s="103">
        <f>VLOOKUP(B75,[4]Sheet1!$A:$H,8,0)</f>
        <v>2637</v>
      </c>
      <c r="J75" s="103">
        <f>VLOOKUP(B75,[3]Sheet1!$A:$H,8,0)</f>
        <v>2911</v>
      </c>
      <c r="K75" s="103">
        <f>VLOOKUP(B75,[4]Sheet1!$A:$I,9,0)</f>
        <v>1085</v>
      </c>
      <c r="L75" s="103">
        <f>VLOOKUP(B75,[3]Sheet1!$A:$I,9,0)</f>
        <v>1122</v>
      </c>
      <c r="M75" s="104">
        <f t="shared" si="6"/>
        <v>0.520383693045564</v>
      </c>
      <c r="N75" s="104">
        <f t="shared" si="7"/>
        <v>0.626116071428571</v>
      </c>
      <c r="O75" s="105">
        <f t="shared" si="8"/>
        <v>37</v>
      </c>
    </row>
    <row r="76" s="74" customFormat="1" ht="21" customHeight="1" spans="1:15">
      <c r="A76" s="90">
        <v>74</v>
      </c>
      <c r="B76" s="90">
        <v>704</v>
      </c>
      <c r="C76" s="48" t="s">
        <v>725</v>
      </c>
      <c r="D76" s="48" t="s">
        <v>82</v>
      </c>
      <c r="E76" s="90">
        <v>2020</v>
      </c>
      <c r="F76" s="91" t="s">
        <v>650</v>
      </c>
      <c r="G76" s="92">
        <f>VLOOKUP(B76,[4]Sheet1!$A:$D,4,0)</f>
        <v>2299</v>
      </c>
      <c r="H76" s="92">
        <f>VLOOKUP(B76,[3]Sheet1!$A:$D,4,0)</f>
        <v>2136</v>
      </c>
      <c r="I76" s="103">
        <f>VLOOKUP(B76,[4]Sheet1!$A:$H,8,0)</f>
        <v>1637</v>
      </c>
      <c r="J76" s="103">
        <f>VLOOKUP(B76,[3]Sheet1!$A:$H,8,0)</f>
        <v>1831</v>
      </c>
      <c r="K76" s="103">
        <f>VLOOKUP(B76,[4]Sheet1!$A:$I,9,0)</f>
        <v>1120</v>
      </c>
      <c r="L76" s="103">
        <f>VLOOKUP(B76,[3]Sheet1!$A:$I,9,0)</f>
        <v>1144</v>
      </c>
      <c r="M76" s="104">
        <f t="shared" si="6"/>
        <v>0.487168334058286</v>
      </c>
      <c r="N76" s="104">
        <f t="shared" si="7"/>
        <v>0.535580524344569</v>
      </c>
      <c r="O76" s="105">
        <f t="shared" si="8"/>
        <v>24</v>
      </c>
    </row>
    <row r="77" s="74" customFormat="1" ht="21" customHeight="1" spans="1:15">
      <c r="A77" s="90">
        <v>75</v>
      </c>
      <c r="B77" s="90">
        <v>706</v>
      </c>
      <c r="C77" s="48" t="s">
        <v>726</v>
      </c>
      <c r="D77" s="48" t="s">
        <v>82</v>
      </c>
      <c r="E77" s="90">
        <v>2020</v>
      </c>
      <c r="F77" s="91" t="s">
        <v>650</v>
      </c>
      <c r="G77" s="92">
        <f>VLOOKUP(B77,[4]Sheet1!$A:$D,4,0)</f>
        <v>2249</v>
      </c>
      <c r="H77" s="92">
        <f>VLOOKUP(B77,[3]Sheet1!$A:$D,4,0)</f>
        <v>2129</v>
      </c>
      <c r="I77" s="103">
        <f>VLOOKUP(B77,[4]Sheet1!$A:$H,8,0)</f>
        <v>1461</v>
      </c>
      <c r="J77" s="103">
        <f>VLOOKUP(B77,[3]Sheet1!$A:$H,8,0)</f>
        <v>1737</v>
      </c>
      <c r="K77" s="103">
        <f>VLOOKUP(B77,[4]Sheet1!$A:$I,9,0)</f>
        <v>996</v>
      </c>
      <c r="L77" s="103">
        <f>VLOOKUP(B77,[3]Sheet1!$A:$I,9,0)</f>
        <v>1068</v>
      </c>
      <c r="M77" s="104">
        <f t="shared" si="6"/>
        <v>0.442863494886616</v>
      </c>
      <c r="N77" s="104">
        <f t="shared" si="7"/>
        <v>0.501643964302489</v>
      </c>
      <c r="O77" s="105">
        <f t="shared" si="8"/>
        <v>72</v>
      </c>
    </row>
    <row r="78" s="74" customFormat="1" ht="21" customHeight="1" spans="1:15">
      <c r="A78" s="90">
        <v>76</v>
      </c>
      <c r="B78" s="90">
        <v>707</v>
      </c>
      <c r="C78" s="48" t="s">
        <v>727</v>
      </c>
      <c r="D78" s="48" t="s">
        <v>46</v>
      </c>
      <c r="E78" s="90">
        <v>2020</v>
      </c>
      <c r="F78" s="91" t="s">
        <v>650</v>
      </c>
      <c r="G78" s="92">
        <f>VLOOKUP(B78,[4]Sheet1!$A:$D,4,0)</f>
        <v>2149</v>
      </c>
      <c r="H78" s="92">
        <f>VLOOKUP(B78,[3]Sheet1!$A:$D,4,0)</f>
        <v>1938</v>
      </c>
      <c r="I78" s="103">
        <f>VLOOKUP(B78,[4]Sheet1!$A:$H,8,0)</f>
        <v>3651</v>
      </c>
      <c r="J78" s="103">
        <f>VLOOKUP(B78,[3]Sheet1!$A:$H,8,0)</f>
        <v>4190</v>
      </c>
      <c r="K78" s="103">
        <f>VLOOKUP(B78,[4]Sheet1!$A:$I,9,0)</f>
        <v>1271</v>
      </c>
      <c r="L78" s="103">
        <f>VLOOKUP(B78,[3]Sheet1!$A:$I,9,0)</f>
        <v>1323</v>
      </c>
      <c r="M78" s="104">
        <f t="shared" si="6"/>
        <v>0.591437878082829</v>
      </c>
      <c r="N78" s="104">
        <f t="shared" si="7"/>
        <v>0.68266253869969</v>
      </c>
      <c r="O78" s="105">
        <f t="shared" si="8"/>
        <v>52</v>
      </c>
    </row>
    <row r="79" s="74" customFormat="1" ht="21" customHeight="1" spans="1:15">
      <c r="A79" s="90">
        <v>77</v>
      </c>
      <c r="B79" s="90">
        <v>709</v>
      </c>
      <c r="C79" s="48" t="s">
        <v>728</v>
      </c>
      <c r="D79" s="48" t="s">
        <v>36</v>
      </c>
      <c r="E79" s="90">
        <v>2020</v>
      </c>
      <c r="F79" s="91" t="s">
        <v>650</v>
      </c>
      <c r="G79" s="92">
        <f>VLOOKUP(B79,[4]Sheet1!$A:$D,4,0)</f>
        <v>2241</v>
      </c>
      <c r="H79" s="92">
        <f>VLOOKUP(B79,[3]Sheet1!$A:$D,4,0)</f>
        <v>2088</v>
      </c>
      <c r="I79" s="103">
        <f>VLOOKUP(B79,[4]Sheet1!$A:$H,8,0)</f>
        <v>4377</v>
      </c>
      <c r="J79" s="103">
        <f>VLOOKUP(B79,[3]Sheet1!$A:$H,8,0)</f>
        <v>4221</v>
      </c>
      <c r="K79" s="103">
        <f>VLOOKUP(B79,[4]Sheet1!$A:$I,9,0)</f>
        <v>1468</v>
      </c>
      <c r="L79" s="103">
        <f>VLOOKUP(B79,[3]Sheet1!$A:$I,9,0)</f>
        <v>1410</v>
      </c>
      <c r="M79" s="104">
        <f t="shared" si="6"/>
        <v>0.655064703257474</v>
      </c>
      <c r="N79" s="104">
        <f t="shared" si="7"/>
        <v>0.675287356321839</v>
      </c>
      <c r="O79" s="105">
        <f t="shared" si="8"/>
        <v>-58</v>
      </c>
    </row>
    <row r="80" s="74" customFormat="1" ht="21" customHeight="1" spans="1:15">
      <c r="A80" s="90">
        <v>78</v>
      </c>
      <c r="B80" s="90">
        <v>710</v>
      </c>
      <c r="C80" s="48" t="s">
        <v>729</v>
      </c>
      <c r="D80" s="48" t="s">
        <v>82</v>
      </c>
      <c r="E80" s="90">
        <v>2020</v>
      </c>
      <c r="F80" s="91" t="s">
        <v>650</v>
      </c>
      <c r="G80" s="92">
        <f>VLOOKUP(B80,[4]Sheet1!$A:$D,4,0)</f>
        <v>1856</v>
      </c>
      <c r="H80" s="92">
        <f>VLOOKUP(B80,[3]Sheet1!$A:$D,4,0)</f>
        <v>1712</v>
      </c>
      <c r="I80" s="103">
        <f>VLOOKUP(B80,[4]Sheet1!$A:$H,8,0)</f>
        <v>1914</v>
      </c>
      <c r="J80" s="103">
        <f>VLOOKUP(B80,[3]Sheet1!$A:$H,8,0)</f>
        <v>2308</v>
      </c>
      <c r="K80" s="103">
        <f>VLOOKUP(B80,[4]Sheet1!$A:$I,9,0)</f>
        <v>990</v>
      </c>
      <c r="L80" s="103">
        <f>VLOOKUP(B80,[3]Sheet1!$A:$I,9,0)</f>
        <v>1056</v>
      </c>
      <c r="M80" s="104">
        <f t="shared" si="6"/>
        <v>0.533405172413793</v>
      </c>
      <c r="N80" s="104">
        <f t="shared" si="7"/>
        <v>0.616822429906542</v>
      </c>
      <c r="O80" s="105">
        <f t="shared" si="8"/>
        <v>66</v>
      </c>
    </row>
    <row r="81" s="74" customFormat="1" ht="21" customHeight="1" spans="1:15">
      <c r="A81" s="90">
        <v>79</v>
      </c>
      <c r="B81" s="90">
        <v>712</v>
      </c>
      <c r="C81" s="48" t="s">
        <v>730</v>
      </c>
      <c r="D81" s="48" t="s">
        <v>46</v>
      </c>
      <c r="E81" s="90">
        <v>2020</v>
      </c>
      <c r="F81" s="91" t="s">
        <v>650</v>
      </c>
      <c r="G81" s="92">
        <f>VLOOKUP(B81,[4]Sheet1!$A:$D,4,0)</f>
        <v>2333</v>
      </c>
      <c r="H81" s="92">
        <f>VLOOKUP(B81,[3]Sheet1!$A:$D,4,0)</f>
        <v>2205</v>
      </c>
      <c r="I81" s="103">
        <f>VLOOKUP(B81,[4]Sheet1!$A:$H,8,0)</f>
        <v>4166</v>
      </c>
      <c r="J81" s="103">
        <f>VLOOKUP(B81,[3]Sheet1!$A:$H,8,0)</f>
        <v>4396</v>
      </c>
      <c r="K81" s="103">
        <f>VLOOKUP(B81,[4]Sheet1!$A:$I,9,0)</f>
        <v>1335</v>
      </c>
      <c r="L81" s="103">
        <f>VLOOKUP(B81,[3]Sheet1!$A:$I,9,0)</f>
        <v>1377</v>
      </c>
      <c r="M81" s="104">
        <f t="shared" si="6"/>
        <v>0.572224603514788</v>
      </c>
      <c r="N81" s="104">
        <f t="shared" si="7"/>
        <v>0.624489795918367</v>
      </c>
      <c r="O81" s="105">
        <f t="shared" si="8"/>
        <v>42</v>
      </c>
    </row>
    <row r="82" s="76" customFormat="1" ht="21" hidden="1" customHeight="1" spans="1:16">
      <c r="A82" s="95">
        <v>80</v>
      </c>
      <c r="B82" s="95">
        <v>713</v>
      </c>
      <c r="C82" s="96" t="s">
        <v>731</v>
      </c>
      <c r="D82" s="96" t="s">
        <v>82</v>
      </c>
      <c r="E82" s="95">
        <v>2020</v>
      </c>
      <c r="F82" s="97" t="s">
        <v>650</v>
      </c>
      <c r="G82" s="98">
        <f>VLOOKUP(B82,[4]Sheet1!$A:$D,4,0)</f>
        <v>1831</v>
      </c>
      <c r="H82" s="98">
        <f>VLOOKUP(B82,[3]Sheet1!$A:$D,4,0)</f>
        <v>1830</v>
      </c>
      <c r="I82" s="106">
        <f>VLOOKUP(B82,[4]Sheet1!$A:$H,8,0)</f>
        <v>904</v>
      </c>
      <c r="J82" s="106">
        <f>VLOOKUP(B82,[3]Sheet1!$A:$H,8,0)</f>
        <v>493</v>
      </c>
      <c r="K82" s="106">
        <f>VLOOKUP(B82,[4]Sheet1!$A:$I,9,0)</f>
        <v>824</v>
      </c>
      <c r="L82" s="106">
        <f>VLOOKUP(B82,[3]Sheet1!$A:$I,9,0)</f>
        <v>555</v>
      </c>
      <c r="M82" s="107">
        <f t="shared" si="6"/>
        <v>0.45002730748225</v>
      </c>
      <c r="N82" s="107">
        <f t="shared" si="7"/>
        <v>0.30327868852459</v>
      </c>
      <c r="O82" s="108">
        <f t="shared" si="8"/>
        <v>-269</v>
      </c>
      <c r="P82" s="112" t="s">
        <v>293</v>
      </c>
    </row>
    <row r="83" s="74" customFormat="1" ht="21" customHeight="1" spans="1:15">
      <c r="A83" s="103">
        <v>81</v>
      </c>
      <c r="B83" s="103">
        <v>716</v>
      </c>
      <c r="C83" s="46" t="s">
        <v>732</v>
      </c>
      <c r="D83" s="46" t="s">
        <v>654</v>
      </c>
      <c r="E83" s="103">
        <v>2020</v>
      </c>
      <c r="F83" s="109" t="s">
        <v>650</v>
      </c>
      <c r="G83" s="92">
        <f>VLOOKUP(B83,[4]Sheet1!$A:$D,4,0)</f>
        <v>2121</v>
      </c>
      <c r="H83" s="92">
        <f>VLOOKUP(B83,[3]Sheet1!$A:$D,4,0)</f>
        <v>1955</v>
      </c>
      <c r="I83" s="103">
        <f>VLOOKUP(B83,[4]Sheet1!$A:$H,8,0)</f>
        <v>2465</v>
      </c>
      <c r="J83" s="103">
        <f>VLOOKUP(B83,[3]Sheet1!$A:$H,8,0)</f>
        <v>3034</v>
      </c>
      <c r="K83" s="103">
        <f>VLOOKUP(B83,[4]Sheet1!$A:$I,9,0)</f>
        <v>1120</v>
      </c>
      <c r="L83" s="103">
        <f>VLOOKUP(B83,[3]Sheet1!$A:$I,9,0)</f>
        <v>1171</v>
      </c>
      <c r="M83" s="104">
        <f t="shared" si="6"/>
        <v>0.528052805280528</v>
      </c>
      <c r="N83" s="104">
        <f t="shared" si="7"/>
        <v>0.598976982097187</v>
      </c>
      <c r="O83" s="113">
        <f t="shared" si="8"/>
        <v>51</v>
      </c>
    </row>
    <row r="84" s="74" customFormat="1" ht="21" customHeight="1" spans="1:15">
      <c r="A84" s="103">
        <v>82</v>
      </c>
      <c r="B84" s="103">
        <v>717</v>
      </c>
      <c r="C84" s="46" t="s">
        <v>733</v>
      </c>
      <c r="D84" s="46" t="s">
        <v>654</v>
      </c>
      <c r="E84" s="103">
        <v>2020</v>
      </c>
      <c r="F84" s="109" t="s">
        <v>650</v>
      </c>
      <c r="G84" s="92">
        <f>VLOOKUP(B84,[4]Sheet1!$A:$D,4,0)</f>
        <v>2061</v>
      </c>
      <c r="H84" s="92">
        <f>VLOOKUP(B84,[3]Sheet1!$A:$D,4,0)</f>
        <v>1790</v>
      </c>
      <c r="I84" s="103">
        <f>VLOOKUP(B84,[4]Sheet1!$A:$H,8,0)</f>
        <v>2169</v>
      </c>
      <c r="J84" s="103">
        <f>VLOOKUP(B84,[3]Sheet1!$A:$H,8,0)</f>
        <v>2628</v>
      </c>
      <c r="K84" s="103">
        <f>VLOOKUP(B84,[4]Sheet1!$A:$I,9,0)</f>
        <v>1137</v>
      </c>
      <c r="L84" s="103">
        <f>VLOOKUP(B84,[3]Sheet1!$A:$I,9,0)</f>
        <v>1275</v>
      </c>
      <c r="M84" s="104">
        <f t="shared" si="6"/>
        <v>0.551673944687045</v>
      </c>
      <c r="N84" s="104">
        <f t="shared" si="7"/>
        <v>0.712290502793296</v>
      </c>
      <c r="O84" s="113">
        <f t="shared" si="8"/>
        <v>138</v>
      </c>
    </row>
    <row r="85" s="76" customFormat="1" ht="21" hidden="1" customHeight="1" spans="1:16">
      <c r="A85" s="106">
        <v>83</v>
      </c>
      <c r="B85" s="106">
        <v>718</v>
      </c>
      <c r="C85" s="110" t="s">
        <v>734</v>
      </c>
      <c r="D85" s="110" t="s">
        <v>30</v>
      </c>
      <c r="E85" s="106">
        <v>2020</v>
      </c>
      <c r="F85" s="111" t="s">
        <v>650</v>
      </c>
      <c r="G85" s="98">
        <f>VLOOKUP(B85,[4]Sheet1!$A:$D,4,0)</f>
        <v>62</v>
      </c>
      <c r="H85" s="98">
        <f>VLOOKUP(B85,[3]Sheet1!$A:$D,4,0)</f>
        <v>63</v>
      </c>
      <c r="I85" s="106">
        <f>VLOOKUP(B85,[4]Sheet1!$A:$H,8,0)</f>
        <v>974</v>
      </c>
      <c r="J85" s="106">
        <f>VLOOKUP(B85,[3]Sheet1!$A:$H,8,0)</f>
        <v>0</v>
      </c>
      <c r="K85" s="106">
        <f>VLOOKUP(B85,[4]Sheet1!$A:$I,9,0)</f>
        <v>832</v>
      </c>
      <c r="L85" s="106">
        <f>VLOOKUP(B85,[3]Sheet1!$A:$I,9,0)</f>
        <v>0</v>
      </c>
      <c r="M85" s="107">
        <f t="shared" si="6"/>
        <v>13.4193548387097</v>
      </c>
      <c r="N85" s="107">
        <f t="shared" si="7"/>
        <v>0</v>
      </c>
      <c r="O85" s="114">
        <f t="shared" si="8"/>
        <v>-832</v>
      </c>
      <c r="P85" s="76" t="s">
        <v>735</v>
      </c>
    </row>
    <row r="86" s="74" customFormat="1" ht="21" customHeight="1" spans="1:15">
      <c r="A86" s="103">
        <v>84</v>
      </c>
      <c r="B86" s="103">
        <v>720</v>
      </c>
      <c r="C86" s="46" t="s">
        <v>736</v>
      </c>
      <c r="D86" s="46" t="s">
        <v>654</v>
      </c>
      <c r="E86" s="103">
        <v>2020</v>
      </c>
      <c r="F86" s="109" t="s">
        <v>650</v>
      </c>
      <c r="G86" s="92">
        <f>VLOOKUP(B86,[4]Sheet1!$A:$D,4,0)</f>
        <v>1779</v>
      </c>
      <c r="H86" s="92">
        <f>VLOOKUP(B86,[3]Sheet1!$A:$D,4,0)</f>
        <v>1687</v>
      </c>
      <c r="I86" s="103">
        <f>VLOOKUP(B86,[4]Sheet1!$A:$H,8,0)</f>
        <v>1569</v>
      </c>
      <c r="J86" s="103">
        <f>VLOOKUP(B86,[3]Sheet1!$A:$H,8,0)</f>
        <v>2304</v>
      </c>
      <c r="K86" s="103">
        <f>VLOOKUP(B86,[4]Sheet1!$A:$I,9,0)</f>
        <v>948</v>
      </c>
      <c r="L86" s="103">
        <f>VLOOKUP(B86,[3]Sheet1!$A:$I,9,0)</f>
        <v>1089</v>
      </c>
      <c r="M86" s="104">
        <f t="shared" si="6"/>
        <v>0.532883642495784</v>
      </c>
      <c r="N86" s="104">
        <f t="shared" si="7"/>
        <v>0.645524599881446</v>
      </c>
      <c r="O86" s="113">
        <f t="shared" si="8"/>
        <v>141</v>
      </c>
    </row>
    <row r="87" s="74" customFormat="1" ht="21" customHeight="1" spans="1:15">
      <c r="A87" s="103">
        <v>85</v>
      </c>
      <c r="B87" s="103">
        <v>721</v>
      </c>
      <c r="C87" s="46" t="s">
        <v>737</v>
      </c>
      <c r="D87" s="46" t="s">
        <v>654</v>
      </c>
      <c r="E87" s="103">
        <v>2020</v>
      </c>
      <c r="F87" s="109" t="s">
        <v>650</v>
      </c>
      <c r="G87" s="92">
        <f>VLOOKUP(B87,[4]Sheet1!$A:$D,4,0)</f>
        <v>2069</v>
      </c>
      <c r="H87" s="92">
        <f>VLOOKUP(B87,[3]Sheet1!$A:$D,4,0)</f>
        <v>1806</v>
      </c>
      <c r="I87" s="103">
        <f>VLOOKUP(B87,[4]Sheet1!$A:$H,8,0)</f>
        <v>2633</v>
      </c>
      <c r="J87" s="103">
        <f>VLOOKUP(B87,[3]Sheet1!$A:$H,8,0)</f>
        <v>3203</v>
      </c>
      <c r="K87" s="103">
        <f>VLOOKUP(B87,[4]Sheet1!$A:$I,9,0)</f>
        <v>1189</v>
      </c>
      <c r="L87" s="103">
        <f>VLOOKUP(B87,[3]Sheet1!$A:$I,9,0)</f>
        <v>1275</v>
      </c>
      <c r="M87" s="104">
        <f t="shared" si="6"/>
        <v>0.574673755437409</v>
      </c>
      <c r="N87" s="104">
        <f t="shared" si="7"/>
        <v>0.705980066445183</v>
      </c>
      <c r="O87" s="113">
        <f t="shared" si="8"/>
        <v>86</v>
      </c>
    </row>
    <row r="88" s="74" customFormat="1" ht="21" customHeight="1" spans="1:15">
      <c r="A88" s="103">
        <v>86</v>
      </c>
      <c r="B88" s="103">
        <v>723</v>
      </c>
      <c r="C88" s="46" t="s">
        <v>738</v>
      </c>
      <c r="D88" s="46" t="s">
        <v>30</v>
      </c>
      <c r="E88" s="103">
        <v>2020</v>
      </c>
      <c r="F88" s="109" t="s">
        <v>650</v>
      </c>
      <c r="G88" s="92">
        <f>VLOOKUP(B88,[4]Sheet1!$A:$D,4,0)</f>
        <v>2077</v>
      </c>
      <c r="H88" s="92">
        <f>VLOOKUP(B88,[3]Sheet1!$A:$D,4,0)</f>
        <v>1842</v>
      </c>
      <c r="I88" s="103">
        <f>VLOOKUP(B88,[4]Sheet1!$A:$H,8,0)</f>
        <v>2162</v>
      </c>
      <c r="J88" s="103">
        <f>VLOOKUP(B88,[3]Sheet1!$A:$H,8,0)</f>
        <v>2238</v>
      </c>
      <c r="K88" s="103">
        <f>VLOOKUP(B88,[4]Sheet1!$A:$I,9,0)</f>
        <v>1012</v>
      </c>
      <c r="L88" s="103">
        <f>VLOOKUP(B88,[3]Sheet1!$A:$I,9,0)</f>
        <v>1055</v>
      </c>
      <c r="M88" s="104">
        <f t="shared" si="6"/>
        <v>0.487241213288397</v>
      </c>
      <c r="N88" s="104">
        <f t="shared" si="7"/>
        <v>0.572747014115092</v>
      </c>
      <c r="O88" s="113">
        <f t="shared" si="8"/>
        <v>43</v>
      </c>
    </row>
    <row r="89" s="74" customFormat="1" ht="21" customHeight="1" spans="1:15">
      <c r="A89" s="103">
        <v>87</v>
      </c>
      <c r="B89" s="103">
        <v>724</v>
      </c>
      <c r="C89" s="46" t="s">
        <v>739</v>
      </c>
      <c r="D89" s="46" t="s">
        <v>46</v>
      </c>
      <c r="E89" s="103">
        <v>2020</v>
      </c>
      <c r="F89" s="109" t="s">
        <v>650</v>
      </c>
      <c r="G89" s="92">
        <f>VLOOKUP(B89,[4]Sheet1!$A:$D,4,0)</f>
        <v>2181</v>
      </c>
      <c r="H89" s="92">
        <f>VLOOKUP(B89,[3]Sheet1!$A:$D,4,0)</f>
        <v>1845</v>
      </c>
      <c r="I89" s="103">
        <f>VLOOKUP(B89,[4]Sheet1!$A:$H,8,0)</f>
        <v>3878</v>
      </c>
      <c r="J89" s="103">
        <f>VLOOKUP(B89,[3]Sheet1!$A:$H,8,0)</f>
        <v>4002</v>
      </c>
      <c r="K89" s="103">
        <f>VLOOKUP(B89,[4]Sheet1!$A:$I,9,0)</f>
        <v>1365</v>
      </c>
      <c r="L89" s="103">
        <f>VLOOKUP(B89,[3]Sheet1!$A:$I,9,0)</f>
        <v>1385</v>
      </c>
      <c r="M89" s="104">
        <f t="shared" si="6"/>
        <v>0.62585969738652</v>
      </c>
      <c r="N89" s="104">
        <f t="shared" si="7"/>
        <v>0.750677506775068</v>
      </c>
      <c r="O89" s="113">
        <f t="shared" si="8"/>
        <v>20</v>
      </c>
    </row>
    <row r="90" s="74" customFormat="1" ht="21" customHeight="1" spans="1:15">
      <c r="A90" s="103">
        <v>88</v>
      </c>
      <c r="B90" s="103">
        <v>726</v>
      </c>
      <c r="C90" s="46" t="s">
        <v>740</v>
      </c>
      <c r="D90" s="46" t="s">
        <v>36</v>
      </c>
      <c r="E90" s="103">
        <v>2020</v>
      </c>
      <c r="F90" s="109" t="s">
        <v>650</v>
      </c>
      <c r="G90" s="92">
        <f>VLOOKUP(B90,[4]Sheet1!$A:$D,4,0)</f>
        <v>2352</v>
      </c>
      <c r="H90" s="92">
        <f>VLOOKUP(B90,[3]Sheet1!$A:$D,4,0)</f>
        <v>2326</v>
      </c>
      <c r="I90" s="103">
        <f>VLOOKUP(B90,[4]Sheet1!$A:$H,8,0)</f>
        <v>2522</v>
      </c>
      <c r="J90" s="103">
        <f>VLOOKUP(B90,[3]Sheet1!$A:$H,8,0)</f>
        <v>2111</v>
      </c>
      <c r="K90" s="103">
        <f>VLOOKUP(B90,[4]Sheet1!$A:$I,9,0)</f>
        <v>1238</v>
      </c>
      <c r="L90" s="103">
        <f>VLOOKUP(B90,[3]Sheet1!$A:$I,9,0)</f>
        <v>1133</v>
      </c>
      <c r="M90" s="104">
        <f t="shared" si="6"/>
        <v>0.526360544217687</v>
      </c>
      <c r="N90" s="104">
        <f t="shared" si="7"/>
        <v>0.487102321582115</v>
      </c>
      <c r="O90" s="113">
        <f t="shared" si="8"/>
        <v>-105</v>
      </c>
    </row>
    <row r="91" s="74" customFormat="1" ht="21" customHeight="1" spans="1:15">
      <c r="A91" s="103">
        <v>89</v>
      </c>
      <c r="B91" s="103">
        <v>727</v>
      </c>
      <c r="C91" s="46" t="s">
        <v>741</v>
      </c>
      <c r="D91" s="46" t="s">
        <v>36</v>
      </c>
      <c r="E91" s="103">
        <v>2020</v>
      </c>
      <c r="F91" s="109" t="s">
        <v>650</v>
      </c>
      <c r="G91" s="92">
        <f>VLOOKUP(B91,[4]Sheet1!$A:$D,4,0)</f>
        <v>2140</v>
      </c>
      <c r="H91" s="92">
        <f>VLOOKUP(B91,[3]Sheet1!$A:$D,4,0)</f>
        <v>1999</v>
      </c>
      <c r="I91" s="103">
        <f>VLOOKUP(B91,[4]Sheet1!$A:$H,8,0)</f>
        <v>1942</v>
      </c>
      <c r="J91" s="103">
        <f>VLOOKUP(B91,[3]Sheet1!$A:$H,8,0)</f>
        <v>1977</v>
      </c>
      <c r="K91" s="103">
        <f>VLOOKUP(B91,[4]Sheet1!$A:$I,9,0)</f>
        <v>972</v>
      </c>
      <c r="L91" s="103">
        <f>VLOOKUP(B91,[3]Sheet1!$A:$I,9,0)</f>
        <v>1012</v>
      </c>
      <c r="M91" s="104">
        <f t="shared" si="6"/>
        <v>0.454205607476636</v>
      </c>
      <c r="N91" s="104">
        <f t="shared" si="7"/>
        <v>0.506253126563282</v>
      </c>
      <c r="O91" s="113">
        <f t="shared" si="8"/>
        <v>40</v>
      </c>
    </row>
    <row r="92" s="74" customFormat="1" ht="21" customHeight="1" spans="1:15">
      <c r="A92" s="103">
        <v>90</v>
      </c>
      <c r="B92" s="103">
        <v>730</v>
      </c>
      <c r="C92" s="46" t="s">
        <v>742</v>
      </c>
      <c r="D92" s="46" t="s">
        <v>36</v>
      </c>
      <c r="E92" s="103">
        <v>2020</v>
      </c>
      <c r="F92" s="109" t="s">
        <v>650</v>
      </c>
      <c r="G92" s="92">
        <f>VLOOKUP(B92,[4]Sheet1!$A:$D,4,0)</f>
        <v>1982</v>
      </c>
      <c r="H92" s="92">
        <f>VLOOKUP(B92,[3]Sheet1!$A:$D,4,0)</f>
        <v>1887</v>
      </c>
      <c r="I92" s="103">
        <f>VLOOKUP(B92,[4]Sheet1!$A:$H,8,0)</f>
        <v>3486</v>
      </c>
      <c r="J92" s="103">
        <f>VLOOKUP(B92,[3]Sheet1!$A:$H,8,0)</f>
        <v>4239</v>
      </c>
      <c r="K92" s="103">
        <f>VLOOKUP(B92,[4]Sheet1!$A:$I,9,0)</f>
        <v>1219</v>
      </c>
      <c r="L92" s="103">
        <f>VLOOKUP(B92,[3]Sheet1!$A:$I,9,0)</f>
        <v>1307</v>
      </c>
      <c r="M92" s="104">
        <f t="shared" si="6"/>
        <v>0.615035317860747</v>
      </c>
      <c r="N92" s="104">
        <f t="shared" si="7"/>
        <v>0.692633810280869</v>
      </c>
      <c r="O92" s="113">
        <f t="shared" si="8"/>
        <v>88</v>
      </c>
    </row>
    <row r="93" s="74" customFormat="1" ht="21" customHeight="1" spans="1:15">
      <c r="A93" s="103">
        <v>91</v>
      </c>
      <c r="B93" s="103">
        <v>732</v>
      </c>
      <c r="C93" s="46" t="s">
        <v>743</v>
      </c>
      <c r="D93" s="46" t="s">
        <v>654</v>
      </c>
      <c r="E93" s="103">
        <v>2020</v>
      </c>
      <c r="F93" s="109" t="s">
        <v>650</v>
      </c>
      <c r="G93" s="92">
        <f>VLOOKUP(B93,[4]Sheet1!$A:$D,4,0)</f>
        <v>2148</v>
      </c>
      <c r="H93" s="92">
        <f>VLOOKUP(B93,[3]Sheet1!$A:$D,4,0)</f>
        <v>1955</v>
      </c>
      <c r="I93" s="103">
        <f>VLOOKUP(B93,[4]Sheet1!$A:$H,8,0)</f>
        <v>1448</v>
      </c>
      <c r="J93" s="103">
        <f>VLOOKUP(B93,[3]Sheet1!$A:$H,8,0)</f>
        <v>1905</v>
      </c>
      <c r="K93" s="103">
        <f>VLOOKUP(B93,[4]Sheet1!$A:$I,9,0)</f>
        <v>877</v>
      </c>
      <c r="L93" s="103">
        <f>VLOOKUP(B93,[3]Sheet1!$A:$I,9,0)</f>
        <v>995</v>
      </c>
      <c r="M93" s="104">
        <f t="shared" si="6"/>
        <v>0.40828677839851</v>
      </c>
      <c r="N93" s="104">
        <f t="shared" si="7"/>
        <v>0.508951406649616</v>
      </c>
      <c r="O93" s="113">
        <f t="shared" si="8"/>
        <v>118</v>
      </c>
    </row>
    <row r="94" s="74" customFormat="1" ht="21" customHeight="1" spans="1:15">
      <c r="A94" s="90">
        <v>92</v>
      </c>
      <c r="B94" s="90">
        <v>733</v>
      </c>
      <c r="C94" s="48" t="s">
        <v>744</v>
      </c>
      <c r="D94" s="48" t="s">
        <v>46</v>
      </c>
      <c r="E94" s="90">
        <v>2020</v>
      </c>
      <c r="F94" s="91" t="s">
        <v>650</v>
      </c>
      <c r="G94" s="92">
        <f>VLOOKUP(B94,[4]Sheet1!$A:$D,4,0)</f>
        <v>2164</v>
      </c>
      <c r="H94" s="92">
        <f>VLOOKUP(B94,[3]Sheet1!$A:$D,4,0)</f>
        <v>1912</v>
      </c>
      <c r="I94" s="103">
        <f>VLOOKUP(B94,[4]Sheet1!$A:$H,8,0)</f>
        <v>2005</v>
      </c>
      <c r="J94" s="103">
        <f>VLOOKUP(B94,[3]Sheet1!$A:$H,8,0)</f>
        <v>2491</v>
      </c>
      <c r="K94" s="103">
        <f>VLOOKUP(B94,[4]Sheet1!$A:$I,9,0)</f>
        <v>1016</v>
      </c>
      <c r="L94" s="103">
        <f>VLOOKUP(B94,[3]Sheet1!$A:$I,9,0)</f>
        <v>1114</v>
      </c>
      <c r="M94" s="104">
        <f t="shared" si="6"/>
        <v>0.469500924214418</v>
      </c>
      <c r="N94" s="104">
        <f t="shared" si="7"/>
        <v>0.582635983263598</v>
      </c>
      <c r="O94" s="105">
        <f t="shared" si="8"/>
        <v>98</v>
      </c>
    </row>
    <row r="95" s="74" customFormat="1" ht="21" customHeight="1" spans="1:15">
      <c r="A95" s="90">
        <v>93</v>
      </c>
      <c r="B95" s="90">
        <v>737</v>
      </c>
      <c r="C95" s="48" t="s">
        <v>745</v>
      </c>
      <c r="D95" s="48" t="s">
        <v>46</v>
      </c>
      <c r="E95" s="90">
        <v>2020</v>
      </c>
      <c r="F95" s="91" t="s">
        <v>650</v>
      </c>
      <c r="G95" s="92">
        <f>VLOOKUP(B95,[4]Sheet1!$A:$D,4,0)</f>
        <v>2297</v>
      </c>
      <c r="H95" s="92">
        <f>VLOOKUP(B95,[3]Sheet1!$A:$D,4,0)</f>
        <v>2085</v>
      </c>
      <c r="I95" s="103">
        <f>VLOOKUP(B95,[4]Sheet1!$A:$H,8,0)</f>
        <v>3277</v>
      </c>
      <c r="J95" s="103">
        <f>VLOOKUP(B95,[3]Sheet1!$A:$H,8,0)</f>
        <v>3292</v>
      </c>
      <c r="K95" s="103">
        <f>VLOOKUP(B95,[4]Sheet1!$A:$I,9,0)</f>
        <v>1306</v>
      </c>
      <c r="L95" s="103">
        <f>VLOOKUP(B95,[3]Sheet1!$A:$I,9,0)</f>
        <v>1291</v>
      </c>
      <c r="M95" s="104">
        <f t="shared" si="6"/>
        <v>0.568567696996082</v>
      </c>
      <c r="N95" s="104">
        <f t="shared" si="7"/>
        <v>0.619184652278177</v>
      </c>
      <c r="O95" s="105">
        <f t="shared" si="8"/>
        <v>-15</v>
      </c>
    </row>
    <row r="96" s="74" customFormat="1" ht="21" customHeight="1" spans="1:15">
      <c r="A96" s="90">
        <v>94</v>
      </c>
      <c r="B96" s="90">
        <v>738</v>
      </c>
      <c r="C96" s="48" t="s">
        <v>746</v>
      </c>
      <c r="D96" s="48" t="s">
        <v>82</v>
      </c>
      <c r="E96" s="90">
        <v>2020</v>
      </c>
      <c r="F96" s="91" t="s">
        <v>650</v>
      </c>
      <c r="G96" s="92">
        <f>VLOOKUP(B96,[4]Sheet1!$A:$D,4,0)</f>
        <v>2027</v>
      </c>
      <c r="H96" s="92">
        <f>VLOOKUP(B96,[3]Sheet1!$A:$D,4,0)</f>
        <v>1971</v>
      </c>
      <c r="I96" s="103">
        <f>VLOOKUP(B96,[4]Sheet1!$A:$H,8,0)</f>
        <v>872</v>
      </c>
      <c r="J96" s="103">
        <f>VLOOKUP(B96,[3]Sheet1!$A:$H,8,0)</f>
        <v>932</v>
      </c>
      <c r="K96" s="103">
        <f>VLOOKUP(B96,[4]Sheet1!$A:$I,9,0)</f>
        <v>754</v>
      </c>
      <c r="L96" s="103">
        <f>VLOOKUP(B96,[3]Sheet1!$A:$I,9,0)</f>
        <v>754</v>
      </c>
      <c r="M96" s="104">
        <f t="shared" si="6"/>
        <v>0.371978293043907</v>
      </c>
      <c r="N96" s="104">
        <f t="shared" si="7"/>
        <v>0.382546930492136</v>
      </c>
      <c r="O96" s="105">
        <f t="shared" si="8"/>
        <v>0</v>
      </c>
    </row>
    <row r="97" s="74" customFormat="1" ht="21" customHeight="1" spans="1:15">
      <c r="A97" s="90">
        <v>95</v>
      </c>
      <c r="B97" s="90">
        <v>740</v>
      </c>
      <c r="C97" s="48" t="s">
        <v>747</v>
      </c>
      <c r="D97" s="48" t="s">
        <v>46</v>
      </c>
      <c r="E97" s="90">
        <v>2020</v>
      </c>
      <c r="F97" s="91" t="s">
        <v>650</v>
      </c>
      <c r="G97" s="92">
        <f>VLOOKUP(B97,[4]Sheet1!$A:$D,4,0)</f>
        <v>1929</v>
      </c>
      <c r="H97" s="92">
        <f>VLOOKUP(B97,[3]Sheet1!$A:$D,4,0)</f>
        <v>1767</v>
      </c>
      <c r="I97" s="103">
        <f>VLOOKUP(B97,[4]Sheet1!$A:$H,8,0)</f>
        <v>1790</v>
      </c>
      <c r="J97" s="103">
        <f>VLOOKUP(B97,[3]Sheet1!$A:$H,8,0)</f>
        <v>1893</v>
      </c>
      <c r="K97" s="103">
        <f>VLOOKUP(B97,[4]Sheet1!$A:$I,9,0)</f>
        <v>981</v>
      </c>
      <c r="L97" s="103">
        <f>VLOOKUP(B97,[3]Sheet1!$A:$I,9,0)</f>
        <v>944</v>
      </c>
      <c r="M97" s="104">
        <f t="shared" si="6"/>
        <v>0.50855365474339</v>
      </c>
      <c r="N97" s="104">
        <f t="shared" si="7"/>
        <v>0.534238822863611</v>
      </c>
      <c r="O97" s="105">
        <f t="shared" si="8"/>
        <v>-37</v>
      </c>
    </row>
    <row r="98" s="74" customFormat="1" ht="21" customHeight="1" spans="1:15">
      <c r="A98" s="90">
        <v>96</v>
      </c>
      <c r="B98" s="90">
        <v>741</v>
      </c>
      <c r="C98" s="48" t="s">
        <v>748</v>
      </c>
      <c r="D98" s="48" t="s">
        <v>36</v>
      </c>
      <c r="E98" s="90">
        <v>2020</v>
      </c>
      <c r="F98" s="91" t="s">
        <v>650</v>
      </c>
      <c r="G98" s="92">
        <f>VLOOKUP(B98,[4]Sheet1!$A:$D,4,0)</f>
        <v>1693</v>
      </c>
      <c r="H98" s="92">
        <f>VLOOKUP(B98,[3]Sheet1!$A:$D,4,0)</f>
        <v>1620</v>
      </c>
      <c r="I98" s="103">
        <f>VLOOKUP(B98,[4]Sheet1!$A:$H,8,0)</f>
        <v>1079</v>
      </c>
      <c r="J98" s="103">
        <f>VLOOKUP(B98,[3]Sheet1!$A:$H,8,0)</f>
        <v>983</v>
      </c>
      <c r="K98" s="103">
        <f>VLOOKUP(B98,[4]Sheet1!$A:$I,9,0)</f>
        <v>687</v>
      </c>
      <c r="L98" s="103">
        <f>VLOOKUP(B98,[3]Sheet1!$A:$I,9,0)</f>
        <v>641</v>
      </c>
      <c r="M98" s="104">
        <f t="shared" si="6"/>
        <v>0.405788541051388</v>
      </c>
      <c r="N98" s="104">
        <f t="shared" si="7"/>
        <v>0.395679012345679</v>
      </c>
      <c r="O98" s="105">
        <f t="shared" si="8"/>
        <v>-46</v>
      </c>
    </row>
    <row r="99" s="74" customFormat="1" ht="21" customHeight="1" spans="1:16">
      <c r="A99" s="90">
        <v>97</v>
      </c>
      <c r="B99" s="90">
        <v>742</v>
      </c>
      <c r="C99" s="48" t="s">
        <v>749</v>
      </c>
      <c r="D99" s="48" t="s">
        <v>30</v>
      </c>
      <c r="E99" s="90">
        <v>2020</v>
      </c>
      <c r="F99" s="91" t="s">
        <v>650</v>
      </c>
      <c r="G99" s="92">
        <f>VLOOKUP(B99,[4]Sheet1!$A:$D,4,0)</f>
        <v>2063</v>
      </c>
      <c r="H99" s="92">
        <f>VLOOKUP(B99,[3]Sheet1!$A:$D,4,0)</f>
        <v>1977</v>
      </c>
      <c r="I99" s="103">
        <f>VLOOKUP(B99,[4]Sheet1!$A:$H,8,0)</f>
        <v>666</v>
      </c>
      <c r="J99" s="103">
        <f>VLOOKUP(B99,[3]Sheet1!$A:$H,8,0)</f>
        <v>1334</v>
      </c>
      <c r="K99" s="103">
        <f>VLOOKUP(B99,[4]Sheet1!$A:$I,9,0)</f>
        <v>491</v>
      </c>
      <c r="L99" s="103">
        <f>VLOOKUP(B99,[3]Sheet1!$A:$I,9,0)</f>
        <v>729</v>
      </c>
      <c r="M99" s="104">
        <f t="shared" si="6"/>
        <v>0.238002908385846</v>
      </c>
      <c r="N99" s="104">
        <f t="shared" si="7"/>
        <v>0.368740515933232</v>
      </c>
      <c r="O99" s="105">
        <f t="shared" si="8"/>
        <v>238</v>
      </c>
      <c r="P99" s="74" t="s">
        <v>750</v>
      </c>
    </row>
    <row r="100" s="74" customFormat="1" ht="21" customHeight="1" spans="1:15">
      <c r="A100" s="90">
        <v>98</v>
      </c>
      <c r="B100" s="90">
        <v>743</v>
      </c>
      <c r="C100" s="48" t="s">
        <v>751</v>
      </c>
      <c r="D100" s="48" t="s">
        <v>46</v>
      </c>
      <c r="E100" s="90">
        <v>2020</v>
      </c>
      <c r="F100" s="91" t="s">
        <v>650</v>
      </c>
      <c r="G100" s="92">
        <f>VLOOKUP(B100,[4]Sheet1!$A:$D,4,0)</f>
        <v>2053</v>
      </c>
      <c r="H100" s="92">
        <f>VLOOKUP(B100,[3]Sheet1!$A:$D,4,0)</f>
        <v>1807</v>
      </c>
      <c r="I100" s="103">
        <f>VLOOKUP(B100,[4]Sheet1!$A:$H,8,0)</f>
        <v>2575</v>
      </c>
      <c r="J100" s="103">
        <f>VLOOKUP(B100,[3]Sheet1!$A:$H,8,0)</f>
        <v>2931</v>
      </c>
      <c r="K100" s="103">
        <f>VLOOKUP(B100,[4]Sheet1!$A:$I,9,0)</f>
        <v>1077</v>
      </c>
      <c r="L100" s="103">
        <f>VLOOKUP(B100,[3]Sheet1!$A:$I,9,0)</f>
        <v>1160</v>
      </c>
      <c r="M100" s="104">
        <f t="shared" ref="M100:M116" si="9">K100/G100</f>
        <v>0.52459814905017</v>
      </c>
      <c r="N100" s="104">
        <f t="shared" ref="N100:N116" si="10">L100/H100</f>
        <v>0.641947980077476</v>
      </c>
      <c r="O100" s="105">
        <f t="shared" ref="O100:O116" si="11">L100-K100</f>
        <v>83</v>
      </c>
    </row>
    <row r="101" s="74" customFormat="1" ht="21" customHeight="1" spans="1:15">
      <c r="A101" s="90">
        <v>99</v>
      </c>
      <c r="B101" s="90">
        <v>744</v>
      </c>
      <c r="C101" s="48" t="s">
        <v>752</v>
      </c>
      <c r="D101" s="48" t="s">
        <v>30</v>
      </c>
      <c r="E101" s="90">
        <v>2020</v>
      </c>
      <c r="F101" s="91" t="s">
        <v>650</v>
      </c>
      <c r="G101" s="92">
        <f>VLOOKUP(B101,[4]Sheet1!$A:$D,4,0)</f>
        <v>2240</v>
      </c>
      <c r="H101" s="92">
        <f>VLOOKUP(B101,[3]Sheet1!$A:$D,4,0)</f>
        <v>2111</v>
      </c>
      <c r="I101" s="103">
        <f>VLOOKUP(B101,[4]Sheet1!$A:$H,8,0)</f>
        <v>2984</v>
      </c>
      <c r="J101" s="103">
        <f>VLOOKUP(B101,[3]Sheet1!$A:$H,8,0)</f>
        <v>3014</v>
      </c>
      <c r="K101" s="103">
        <f>VLOOKUP(B101,[4]Sheet1!$A:$I,9,0)</f>
        <v>1289</v>
      </c>
      <c r="L101" s="103">
        <f>VLOOKUP(B101,[3]Sheet1!$A:$I,9,0)</f>
        <v>1288</v>
      </c>
      <c r="M101" s="104">
        <f t="shared" si="9"/>
        <v>0.575446428571429</v>
      </c>
      <c r="N101" s="104">
        <f t="shared" si="10"/>
        <v>0.61013737565135</v>
      </c>
      <c r="O101" s="105">
        <f t="shared" si="11"/>
        <v>-1</v>
      </c>
    </row>
    <row r="102" s="74" customFormat="1" ht="21" customHeight="1" spans="1:15">
      <c r="A102" s="90">
        <v>100</v>
      </c>
      <c r="B102" s="90">
        <v>745</v>
      </c>
      <c r="C102" s="48" t="s">
        <v>753</v>
      </c>
      <c r="D102" s="48" t="s">
        <v>36</v>
      </c>
      <c r="E102" s="90">
        <v>2020</v>
      </c>
      <c r="F102" s="91" t="s">
        <v>650</v>
      </c>
      <c r="G102" s="92">
        <f>VLOOKUP(B102,[4]Sheet1!$A:$D,4,0)</f>
        <v>2218</v>
      </c>
      <c r="H102" s="92">
        <f>VLOOKUP(B102,[3]Sheet1!$A:$D,4,0)</f>
        <v>2051</v>
      </c>
      <c r="I102" s="103">
        <f>VLOOKUP(B102,[4]Sheet1!$A:$H,8,0)</f>
        <v>1729</v>
      </c>
      <c r="J102" s="103">
        <f>VLOOKUP(B102,[3]Sheet1!$A:$H,8,0)</f>
        <v>2066</v>
      </c>
      <c r="K102" s="103">
        <f>VLOOKUP(B102,[4]Sheet1!$A:$I,9,0)</f>
        <v>1015</v>
      </c>
      <c r="L102" s="103">
        <f>VLOOKUP(B102,[3]Sheet1!$A:$I,9,0)</f>
        <v>1097</v>
      </c>
      <c r="M102" s="104">
        <f t="shared" si="9"/>
        <v>0.457619477006312</v>
      </c>
      <c r="N102" s="104">
        <f t="shared" si="10"/>
        <v>0.534861043393467</v>
      </c>
      <c r="O102" s="105">
        <f t="shared" si="11"/>
        <v>82</v>
      </c>
    </row>
    <row r="103" s="74" customFormat="1" ht="21" customHeight="1" spans="1:15">
      <c r="A103" s="90">
        <v>101</v>
      </c>
      <c r="B103" s="90">
        <v>746</v>
      </c>
      <c r="C103" s="48" t="s">
        <v>754</v>
      </c>
      <c r="D103" s="48" t="s">
        <v>654</v>
      </c>
      <c r="E103" s="90">
        <v>2020</v>
      </c>
      <c r="F103" s="91" t="s">
        <v>650</v>
      </c>
      <c r="G103" s="92">
        <f>VLOOKUP(B103,[4]Sheet1!$A:$D,4,0)</f>
        <v>2155</v>
      </c>
      <c r="H103" s="92">
        <f>VLOOKUP(B103,[3]Sheet1!$A:$D,4,0)</f>
        <v>1916</v>
      </c>
      <c r="I103" s="103">
        <f>VLOOKUP(B103,[4]Sheet1!$A:$H,8,0)</f>
        <v>3465</v>
      </c>
      <c r="J103" s="103">
        <f>VLOOKUP(B103,[3]Sheet1!$A:$H,8,0)</f>
        <v>3558</v>
      </c>
      <c r="K103" s="103">
        <f>VLOOKUP(B103,[4]Sheet1!$A:$I,9,0)</f>
        <v>1432</v>
      </c>
      <c r="L103" s="103">
        <f>VLOOKUP(B103,[3]Sheet1!$A:$I,9,0)</f>
        <v>1404</v>
      </c>
      <c r="M103" s="104">
        <f t="shared" si="9"/>
        <v>0.664501160092807</v>
      </c>
      <c r="N103" s="104">
        <f t="shared" si="10"/>
        <v>0.732776617954071</v>
      </c>
      <c r="O103" s="105">
        <f t="shared" si="11"/>
        <v>-28</v>
      </c>
    </row>
    <row r="104" s="74" customFormat="1" ht="21" customHeight="1" spans="1:15">
      <c r="A104" s="90">
        <v>102</v>
      </c>
      <c r="B104" s="90">
        <v>747</v>
      </c>
      <c r="C104" s="48" t="s">
        <v>755</v>
      </c>
      <c r="D104" s="48" t="s">
        <v>30</v>
      </c>
      <c r="E104" s="90">
        <v>2020</v>
      </c>
      <c r="F104" s="91" t="s">
        <v>650</v>
      </c>
      <c r="G104" s="92">
        <f>VLOOKUP(B104,[4]Sheet1!$A:$D,4,0)</f>
        <v>2373</v>
      </c>
      <c r="H104" s="92">
        <f>VLOOKUP(B104,[3]Sheet1!$A:$D,4,0)</f>
        <v>2152</v>
      </c>
      <c r="I104" s="103">
        <f>VLOOKUP(B104,[4]Sheet1!$A:$H,8,0)</f>
        <v>1821</v>
      </c>
      <c r="J104" s="103">
        <f>VLOOKUP(B104,[3]Sheet1!$A:$H,8,0)</f>
        <v>2172</v>
      </c>
      <c r="K104" s="103">
        <f>VLOOKUP(B104,[4]Sheet1!$A:$I,9,0)</f>
        <v>1080</v>
      </c>
      <c r="L104" s="103">
        <f>VLOOKUP(B104,[3]Sheet1!$A:$I,9,0)</f>
        <v>1162</v>
      </c>
      <c r="M104" s="104">
        <f t="shared" si="9"/>
        <v>0.4551201011378</v>
      </c>
      <c r="N104" s="104">
        <f t="shared" si="10"/>
        <v>0.53996282527881</v>
      </c>
      <c r="O104" s="105">
        <f t="shared" si="11"/>
        <v>82</v>
      </c>
    </row>
    <row r="105" s="74" customFormat="1" ht="21" customHeight="1" spans="1:15">
      <c r="A105" s="90">
        <v>103</v>
      </c>
      <c r="B105" s="90">
        <v>748</v>
      </c>
      <c r="C105" s="48" t="s">
        <v>756</v>
      </c>
      <c r="D105" s="48" t="s">
        <v>654</v>
      </c>
      <c r="E105" s="90">
        <v>2020</v>
      </c>
      <c r="F105" s="91" t="s">
        <v>650</v>
      </c>
      <c r="G105" s="92">
        <f>VLOOKUP(B105,[4]Sheet1!$A:$D,4,0)</f>
        <v>2330</v>
      </c>
      <c r="H105" s="92">
        <f>VLOOKUP(B105,[3]Sheet1!$A:$D,4,0)</f>
        <v>2151</v>
      </c>
      <c r="I105" s="103">
        <f>VLOOKUP(B105,[4]Sheet1!$A:$H,8,0)</f>
        <v>2032</v>
      </c>
      <c r="J105" s="103">
        <f>VLOOKUP(B105,[3]Sheet1!$A:$H,8,0)</f>
        <v>2442</v>
      </c>
      <c r="K105" s="103">
        <f>VLOOKUP(B105,[4]Sheet1!$A:$I,9,0)</f>
        <v>1152</v>
      </c>
      <c r="L105" s="103">
        <f>VLOOKUP(B105,[3]Sheet1!$A:$I,9,0)</f>
        <v>1241</v>
      </c>
      <c r="M105" s="104">
        <f t="shared" si="9"/>
        <v>0.494420600858369</v>
      </c>
      <c r="N105" s="104">
        <f t="shared" si="10"/>
        <v>0.576940957694096</v>
      </c>
      <c r="O105" s="105">
        <f t="shared" si="11"/>
        <v>89</v>
      </c>
    </row>
    <row r="106" s="74" customFormat="1" ht="21" customHeight="1" spans="1:15">
      <c r="A106" s="90">
        <v>104</v>
      </c>
      <c r="B106" s="90">
        <v>750</v>
      </c>
      <c r="C106" s="48" t="s">
        <v>757</v>
      </c>
      <c r="D106" s="48" t="s">
        <v>46</v>
      </c>
      <c r="E106" s="90">
        <v>2020</v>
      </c>
      <c r="F106" s="91" t="s">
        <v>650</v>
      </c>
      <c r="G106" s="92">
        <f>VLOOKUP(B106,[4]Sheet1!$A:$D,4,0)</f>
        <v>2470</v>
      </c>
      <c r="H106" s="92">
        <f>VLOOKUP(B106,[3]Sheet1!$A:$D,4,0)</f>
        <v>2177</v>
      </c>
      <c r="I106" s="103">
        <f>VLOOKUP(B106,[4]Sheet1!$A:$H,8,0)</f>
        <v>8051</v>
      </c>
      <c r="J106" s="103">
        <f>VLOOKUP(B106,[3]Sheet1!$A:$H,8,0)</f>
        <v>7255</v>
      </c>
      <c r="K106" s="103">
        <f>VLOOKUP(B106,[4]Sheet1!$A:$I,9,0)</f>
        <v>1654</v>
      </c>
      <c r="L106" s="103">
        <f>VLOOKUP(B106,[3]Sheet1!$A:$I,9,0)</f>
        <v>1661</v>
      </c>
      <c r="M106" s="104">
        <f t="shared" si="9"/>
        <v>0.669635627530364</v>
      </c>
      <c r="N106" s="104">
        <f t="shared" si="10"/>
        <v>0.762976573265962</v>
      </c>
      <c r="O106" s="105">
        <f t="shared" si="11"/>
        <v>7</v>
      </c>
    </row>
    <row r="107" s="74" customFormat="1" ht="21" customHeight="1" spans="1:15">
      <c r="A107" s="90">
        <v>105</v>
      </c>
      <c r="B107" s="90">
        <v>752</v>
      </c>
      <c r="C107" s="48" t="s">
        <v>758</v>
      </c>
      <c r="D107" s="48" t="s">
        <v>36</v>
      </c>
      <c r="E107" s="90">
        <v>2020</v>
      </c>
      <c r="F107" s="91" t="s">
        <v>650</v>
      </c>
      <c r="G107" s="92">
        <f>VLOOKUP(B107,[4]Sheet1!$A:$D,4,0)</f>
        <v>1870</v>
      </c>
      <c r="H107" s="92">
        <f>VLOOKUP(B107,[3]Sheet1!$A:$D,4,0)</f>
        <v>1721</v>
      </c>
      <c r="I107" s="103">
        <f>VLOOKUP(B107,[4]Sheet1!$A:$H,8,0)</f>
        <v>1598</v>
      </c>
      <c r="J107" s="103">
        <f>VLOOKUP(B107,[3]Sheet1!$A:$H,8,0)</f>
        <v>1784</v>
      </c>
      <c r="K107" s="103">
        <f>VLOOKUP(B107,[4]Sheet1!$A:$I,9,0)</f>
        <v>876</v>
      </c>
      <c r="L107" s="103">
        <f>VLOOKUP(B107,[3]Sheet1!$A:$I,9,0)</f>
        <v>917</v>
      </c>
      <c r="M107" s="104">
        <f t="shared" si="9"/>
        <v>0.468449197860963</v>
      </c>
      <c r="N107" s="104">
        <f t="shared" si="10"/>
        <v>0.532829750145264</v>
      </c>
      <c r="O107" s="105">
        <f t="shared" si="11"/>
        <v>41</v>
      </c>
    </row>
    <row r="108" s="74" customFormat="1" ht="21" customHeight="1" spans="1:15">
      <c r="A108" s="90">
        <v>106</v>
      </c>
      <c r="B108" s="90">
        <v>753</v>
      </c>
      <c r="C108" s="48" t="s">
        <v>759</v>
      </c>
      <c r="D108" s="48" t="s">
        <v>46</v>
      </c>
      <c r="E108" s="90">
        <v>2020</v>
      </c>
      <c r="F108" s="91" t="s">
        <v>650</v>
      </c>
      <c r="G108" s="92">
        <f>VLOOKUP(B108,[4]Sheet1!$A:$D,4,0)</f>
        <v>2017</v>
      </c>
      <c r="H108" s="92">
        <f>VLOOKUP(B108,[3]Sheet1!$A:$D,4,0)</f>
        <v>1913</v>
      </c>
      <c r="I108" s="103">
        <f>VLOOKUP(B108,[4]Sheet1!$A:$H,8,0)</f>
        <v>1295</v>
      </c>
      <c r="J108" s="103">
        <f>VLOOKUP(B108,[3]Sheet1!$A:$H,8,0)</f>
        <v>1236</v>
      </c>
      <c r="K108" s="103">
        <f>VLOOKUP(B108,[4]Sheet1!$A:$I,9,0)</f>
        <v>747</v>
      </c>
      <c r="L108" s="103">
        <f>VLOOKUP(B108,[3]Sheet1!$A:$I,9,0)</f>
        <v>763</v>
      </c>
      <c r="M108" s="104">
        <f t="shared" si="9"/>
        <v>0.370352007932573</v>
      </c>
      <c r="N108" s="104">
        <f t="shared" si="10"/>
        <v>0.398849973863042</v>
      </c>
      <c r="O108" s="105">
        <f t="shared" si="11"/>
        <v>16</v>
      </c>
    </row>
    <row r="109" s="74" customFormat="1" ht="25" customHeight="1" spans="1:15">
      <c r="A109" s="90">
        <v>107</v>
      </c>
      <c r="B109" s="90">
        <v>754</v>
      </c>
      <c r="C109" s="48" t="s">
        <v>760</v>
      </c>
      <c r="D109" s="48" t="s">
        <v>82</v>
      </c>
      <c r="E109" s="90">
        <v>2020</v>
      </c>
      <c r="F109" s="91" t="s">
        <v>650</v>
      </c>
      <c r="G109" s="92">
        <f>VLOOKUP(B109,[4]Sheet1!$A:$D,4,0)</f>
        <v>2412</v>
      </c>
      <c r="H109" s="92">
        <f>VLOOKUP(B109,[3]Sheet1!$A:$D,4,0)</f>
        <v>2338</v>
      </c>
      <c r="I109" s="103">
        <f>VLOOKUP(B109,[4]Sheet1!$A:$H,8,0)</f>
        <v>2987</v>
      </c>
      <c r="J109" s="103">
        <f>VLOOKUP(B109,[3]Sheet1!$A:$H,8,0)</f>
        <v>2928</v>
      </c>
      <c r="K109" s="103">
        <f>VLOOKUP(B109,[4]Sheet1!$A:$I,9,0)</f>
        <v>1232</v>
      </c>
      <c r="L109" s="103">
        <f>VLOOKUP(B109,[3]Sheet1!$A:$I,9,0)</f>
        <v>1213</v>
      </c>
      <c r="M109" s="104">
        <f t="shared" si="9"/>
        <v>0.51077943615257</v>
      </c>
      <c r="N109" s="104">
        <f t="shared" si="10"/>
        <v>0.518819503849444</v>
      </c>
      <c r="O109" s="105">
        <f t="shared" si="11"/>
        <v>-19</v>
      </c>
    </row>
    <row r="110" s="77" customFormat="1" ht="20.4" spans="1:16382">
      <c r="A110" s="90">
        <v>108</v>
      </c>
      <c r="B110" s="90">
        <v>106865</v>
      </c>
      <c r="C110" s="48" t="s">
        <v>761</v>
      </c>
      <c r="D110" s="90" t="str">
        <f>VLOOKUP(B110,'各门店员工动销考核（2020.2.6）'!D:F,3,0)</f>
        <v>城中片区</v>
      </c>
      <c r="E110" s="90">
        <v>2020</v>
      </c>
      <c r="F110" s="91" t="s">
        <v>650</v>
      </c>
      <c r="G110" s="92">
        <f>VLOOKUP(B110,[4]Sheet1!$A:$D,4,0)</f>
        <v>2281</v>
      </c>
      <c r="H110" s="92">
        <f>VLOOKUP(B110,[3]Sheet1!$A:$D,4,0)</f>
        <v>2220</v>
      </c>
      <c r="I110" s="103">
        <f>VLOOKUP(B110,[4]Sheet1!$A:$H,8,0)</f>
        <v>1782</v>
      </c>
      <c r="J110" s="103">
        <f>VLOOKUP(B110,[3]Sheet1!$A:$H,8,0)</f>
        <v>1662</v>
      </c>
      <c r="K110" s="103">
        <f>VLOOKUP(B110,[4]Sheet1!$A:$I,9,0)</f>
        <v>943</v>
      </c>
      <c r="L110" s="103">
        <f>VLOOKUP(B110,[3]Sheet1!$A:$I,9,0)</f>
        <v>932</v>
      </c>
      <c r="M110" s="104">
        <f t="shared" si="9"/>
        <v>0.41341516878562</v>
      </c>
      <c r="N110" s="104">
        <f t="shared" si="10"/>
        <v>0.41981981981982</v>
      </c>
      <c r="O110" s="105">
        <f t="shared" si="11"/>
        <v>-11</v>
      </c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  <c r="EK110" s="74"/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/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  <c r="IW110" s="74"/>
      <c r="IX110" s="74"/>
      <c r="IY110" s="74"/>
      <c r="IZ110" s="74"/>
      <c r="JA110" s="74"/>
      <c r="JB110" s="74"/>
      <c r="JC110" s="74"/>
      <c r="JD110" s="74"/>
      <c r="JE110" s="74"/>
      <c r="JF110" s="74"/>
      <c r="JG110" s="74"/>
      <c r="JH110" s="74"/>
      <c r="JI110" s="74"/>
      <c r="JJ110" s="74"/>
      <c r="JK110" s="74"/>
      <c r="JL110" s="74"/>
      <c r="JM110" s="74"/>
      <c r="JN110" s="74"/>
      <c r="JO110" s="74"/>
      <c r="JP110" s="74"/>
      <c r="JQ110" s="74"/>
      <c r="JR110" s="74"/>
      <c r="JS110" s="74"/>
      <c r="JT110" s="74"/>
      <c r="JU110" s="74"/>
      <c r="JV110" s="74"/>
      <c r="JW110" s="74"/>
      <c r="JX110" s="74"/>
      <c r="JY110" s="74"/>
      <c r="JZ110" s="74"/>
      <c r="KA110" s="74"/>
      <c r="KB110" s="74"/>
      <c r="KC110" s="74"/>
      <c r="KD110" s="74"/>
      <c r="KE110" s="74"/>
      <c r="KF110" s="74"/>
      <c r="KG110" s="74"/>
      <c r="KH110" s="74"/>
      <c r="KI110" s="74"/>
      <c r="KJ110" s="74"/>
      <c r="KK110" s="74"/>
      <c r="KL110" s="74"/>
      <c r="KM110" s="74"/>
      <c r="KN110" s="74"/>
      <c r="KO110" s="74"/>
      <c r="KP110" s="74"/>
      <c r="KQ110" s="74"/>
      <c r="KR110" s="74"/>
      <c r="KS110" s="74"/>
      <c r="KT110" s="74"/>
      <c r="KU110" s="74"/>
      <c r="KV110" s="74"/>
      <c r="KW110" s="74"/>
      <c r="KX110" s="74"/>
      <c r="KY110" s="74"/>
      <c r="KZ110" s="74"/>
      <c r="LA110" s="74"/>
      <c r="LB110" s="74"/>
      <c r="LC110" s="74"/>
      <c r="LD110" s="74"/>
      <c r="LE110" s="74"/>
      <c r="LF110" s="74"/>
      <c r="LG110" s="74"/>
      <c r="LH110" s="74"/>
      <c r="LI110" s="74"/>
      <c r="LJ110" s="74"/>
      <c r="LK110" s="74"/>
      <c r="LL110" s="74"/>
      <c r="LM110" s="74"/>
      <c r="LN110" s="74"/>
      <c r="LO110" s="74"/>
      <c r="LP110" s="74"/>
      <c r="LQ110" s="74"/>
      <c r="LR110" s="74"/>
      <c r="LS110" s="74"/>
      <c r="LT110" s="74"/>
      <c r="LU110" s="74"/>
      <c r="LV110" s="74"/>
      <c r="LW110" s="74"/>
      <c r="LX110" s="74"/>
      <c r="LY110" s="74"/>
      <c r="LZ110" s="74"/>
      <c r="MA110" s="74"/>
      <c r="MB110" s="74"/>
      <c r="MC110" s="74"/>
      <c r="MD110" s="74"/>
      <c r="ME110" s="74"/>
      <c r="MF110" s="74"/>
      <c r="MG110" s="74"/>
      <c r="MH110" s="74"/>
      <c r="MI110" s="74"/>
      <c r="MJ110" s="74"/>
      <c r="MK110" s="74"/>
      <c r="ML110" s="74"/>
      <c r="MM110" s="74"/>
      <c r="MN110" s="74"/>
      <c r="MO110" s="74"/>
      <c r="MP110" s="74"/>
      <c r="MQ110" s="74"/>
      <c r="MR110" s="74"/>
      <c r="MS110" s="74"/>
      <c r="MT110" s="74"/>
      <c r="MU110" s="74"/>
      <c r="MV110" s="74"/>
      <c r="MW110" s="74"/>
      <c r="MX110" s="74"/>
      <c r="MY110" s="74"/>
      <c r="MZ110" s="74"/>
      <c r="NA110" s="74"/>
      <c r="NB110" s="74"/>
      <c r="NC110" s="74"/>
      <c r="ND110" s="74"/>
      <c r="NE110" s="74"/>
      <c r="NF110" s="74"/>
      <c r="NG110" s="74"/>
      <c r="NH110" s="74"/>
      <c r="NI110" s="74"/>
      <c r="NJ110" s="74"/>
      <c r="NK110" s="74"/>
      <c r="NL110" s="74"/>
      <c r="NM110" s="74"/>
      <c r="NN110" s="74"/>
      <c r="NO110" s="74"/>
      <c r="NP110" s="74"/>
      <c r="NQ110" s="74"/>
      <c r="NR110" s="74"/>
      <c r="NS110" s="74"/>
      <c r="NT110" s="74"/>
      <c r="NU110" s="74"/>
      <c r="NV110" s="74"/>
      <c r="NW110" s="74"/>
      <c r="NX110" s="74"/>
      <c r="NY110" s="74"/>
      <c r="NZ110" s="74"/>
      <c r="OA110" s="74"/>
      <c r="OB110" s="74"/>
      <c r="OC110" s="74"/>
      <c r="OD110" s="74"/>
      <c r="OE110" s="74"/>
      <c r="OF110" s="74"/>
      <c r="OG110" s="74"/>
      <c r="OH110" s="74"/>
      <c r="OI110" s="74"/>
      <c r="OJ110" s="74"/>
      <c r="OK110" s="74"/>
      <c r="OL110" s="74"/>
      <c r="OM110" s="74"/>
      <c r="ON110" s="74"/>
      <c r="OO110" s="74"/>
      <c r="OP110" s="74"/>
      <c r="OQ110" s="74"/>
      <c r="OR110" s="74"/>
      <c r="OS110" s="74"/>
      <c r="OT110" s="74"/>
      <c r="OU110" s="74"/>
      <c r="OV110" s="74"/>
      <c r="OW110" s="74"/>
      <c r="OX110" s="74"/>
      <c r="OY110" s="74"/>
      <c r="OZ110" s="74"/>
      <c r="PA110" s="74"/>
      <c r="PB110" s="74"/>
      <c r="PC110" s="74"/>
      <c r="PD110" s="74"/>
      <c r="PE110" s="74"/>
      <c r="PF110" s="74"/>
      <c r="PG110" s="74"/>
      <c r="PH110" s="74"/>
      <c r="PI110" s="74"/>
      <c r="PJ110" s="74"/>
      <c r="PK110" s="74"/>
      <c r="PL110" s="74"/>
      <c r="PM110" s="74"/>
      <c r="PN110" s="74"/>
      <c r="PO110" s="74"/>
      <c r="PP110" s="74"/>
      <c r="PQ110" s="74"/>
      <c r="PR110" s="74"/>
      <c r="PS110" s="74"/>
      <c r="PT110" s="74"/>
      <c r="PU110" s="74"/>
      <c r="PV110" s="74"/>
      <c r="PW110" s="74"/>
      <c r="PX110" s="74"/>
      <c r="PY110" s="74"/>
      <c r="PZ110" s="74"/>
      <c r="QA110" s="74"/>
      <c r="QB110" s="74"/>
      <c r="QC110" s="74"/>
      <c r="QD110" s="74"/>
      <c r="QE110" s="74"/>
      <c r="QF110" s="74"/>
      <c r="QG110" s="74"/>
      <c r="QH110" s="74"/>
      <c r="QI110" s="74"/>
      <c r="QJ110" s="74"/>
      <c r="QK110" s="74"/>
      <c r="QL110" s="74"/>
      <c r="QM110" s="74"/>
      <c r="QN110" s="74"/>
      <c r="QO110" s="74"/>
      <c r="QP110" s="74"/>
      <c r="QQ110" s="74"/>
      <c r="QR110" s="74"/>
      <c r="QS110" s="74"/>
      <c r="QT110" s="74"/>
      <c r="QU110" s="74"/>
      <c r="QV110" s="74"/>
      <c r="QW110" s="74"/>
      <c r="QX110" s="74"/>
      <c r="QY110" s="74"/>
      <c r="QZ110" s="74"/>
      <c r="RA110" s="74"/>
      <c r="RB110" s="74"/>
      <c r="RC110" s="74"/>
      <c r="RD110" s="74"/>
      <c r="RE110" s="74"/>
      <c r="RF110" s="74"/>
      <c r="RG110" s="74"/>
      <c r="RH110" s="74"/>
      <c r="RI110" s="74"/>
      <c r="RJ110" s="74"/>
      <c r="RK110" s="74"/>
      <c r="RL110" s="74"/>
      <c r="RM110" s="74"/>
      <c r="RN110" s="74"/>
      <c r="RO110" s="74"/>
      <c r="RP110" s="74"/>
      <c r="RQ110" s="74"/>
      <c r="RR110" s="74"/>
      <c r="RS110" s="74"/>
      <c r="RT110" s="74"/>
      <c r="RU110" s="74"/>
      <c r="RV110" s="74"/>
      <c r="RW110" s="74"/>
      <c r="RX110" s="74"/>
      <c r="RY110" s="74"/>
      <c r="RZ110" s="74"/>
      <c r="SA110" s="74"/>
      <c r="SB110" s="74"/>
      <c r="SC110" s="74"/>
      <c r="SD110" s="74"/>
      <c r="SE110" s="74"/>
      <c r="SF110" s="74"/>
      <c r="SG110" s="74"/>
      <c r="SH110" s="74"/>
      <c r="SI110" s="74"/>
      <c r="SJ110" s="74"/>
      <c r="SK110" s="74"/>
      <c r="SL110" s="74"/>
      <c r="SM110" s="74"/>
      <c r="SN110" s="74"/>
      <c r="SO110" s="74"/>
      <c r="SP110" s="74"/>
      <c r="SQ110" s="74"/>
      <c r="SR110" s="74"/>
      <c r="SS110" s="74"/>
      <c r="ST110" s="74"/>
      <c r="SU110" s="74"/>
      <c r="SV110" s="74"/>
      <c r="SW110" s="74"/>
      <c r="SX110" s="74"/>
      <c r="SY110" s="74"/>
      <c r="SZ110" s="74"/>
      <c r="TA110" s="74"/>
      <c r="TB110" s="74"/>
      <c r="TC110" s="74"/>
      <c r="TD110" s="74"/>
      <c r="TE110" s="74"/>
      <c r="TF110" s="74"/>
      <c r="TG110" s="74"/>
      <c r="TH110" s="74"/>
      <c r="TI110" s="74"/>
      <c r="TJ110" s="74"/>
      <c r="TK110" s="74"/>
      <c r="TL110" s="74"/>
      <c r="TM110" s="74"/>
      <c r="TN110" s="74"/>
      <c r="TO110" s="74"/>
      <c r="TP110" s="74"/>
      <c r="TQ110" s="74"/>
      <c r="TR110" s="74"/>
      <c r="TS110" s="74"/>
      <c r="TT110" s="74"/>
      <c r="TU110" s="74"/>
      <c r="TV110" s="74"/>
      <c r="TW110" s="74"/>
      <c r="TX110" s="74"/>
      <c r="TY110" s="74"/>
      <c r="TZ110" s="74"/>
      <c r="UA110" s="74"/>
      <c r="UB110" s="74"/>
      <c r="UC110" s="74"/>
      <c r="UD110" s="74"/>
      <c r="UE110" s="74"/>
      <c r="UF110" s="74"/>
      <c r="UG110" s="74"/>
      <c r="UH110" s="74"/>
      <c r="UI110" s="74"/>
      <c r="UJ110" s="74"/>
      <c r="UK110" s="74"/>
      <c r="UL110" s="74"/>
      <c r="UM110" s="74"/>
      <c r="UN110" s="74"/>
      <c r="UO110" s="74"/>
      <c r="UP110" s="74"/>
      <c r="UQ110" s="74"/>
      <c r="UR110" s="74"/>
      <c r="US110" s="74"/>
      <c r="UT110" s="74"/>
      <c r="UU110" s="74"/>
      <c r="UV110" s="74"/>
      <c r="UW110" s="74"/>
      <c r="UX110" s="74"/>
      <c r="UY110" s="74"/>
      <c r="UZ110" s="74"/>
      <c r="VA110" s="74"/>
      <c r="VB110" s="74"/>
      <c r="VC110" s="74"/>
      <c r="VD110" s="74"/>
      <c r="VE110" s="74"/>
      <c r="VF110" s="74"/>
      <c r="VG110" s="74"/>
      <c r="VH110" s="74"/>
      <c r="VI110" s="74"/>
      <c r="VJ110" s="74"/>
      <c r="VK110" s="74"/>
      <c r="VL110" s="74"/>
      <c r="VM110" s="74"/>
      <c r="VN110" s="74"/>
      <c r="VO110" s="74"/>
      <c r="VP110" s="74"/>
      <c r="VQ110" s="74"/>
      <c r="VR110" s="74"/>
      <c r="VS110" s="74"/>
      <c r="VT110" s="74"/>
      <c r="VU110" s="74"/>
      <c r="VV110" s="74"/>
      <c r="VW110" s="74"/>
      <c r="VX110" s="74"/>
      <c r="VY110" s="74"/>
      <c r="VZ110" s="74"/>
      <c r="WA110" s="74"/>
      <c r="WB110" s="74"/>
      <c r="WC110" s="74"/>
      <c r="WD110" s="74"/>
      <c r="WE110" s="74"/>
      <c r="WF110" s="74"/>
      <c r="WG110" s="74"/>
      <c r="WH110" s="74"/>
      <c r="WI110" s="74"/>
      <c r="WJ110" s="74"/>
      <c r="WK110" s="74"/>
      <c r="WL110" s="74"/>
      <c r="WM110" s="74"/>
      <c r="WN110" s="74"/>
      <c r="WO110" s="74"/>
      <c r="WP110" s="74"/>
      <c r="WQ110" s="74"/>
      <c r="WR110" s="74"/>
      <c r="WS110" s="74"/>
      <c r="WT110" s="74"/>
      <c r="WU110" s="74"/>
      <c r="WV110" s="74"/>
      <c r="WW110" s="74"/>
      <c r="WX110" s="74"/>
      <c r="WY110" s="74"/>
      <c r="WZ110" s="74"/>
      <c r="XA110" s="74"/>
      <c r="XB110" s="74"/>
      <c r="XC110" s="74"/>
      <c r="XD110" s="74"/>
      <c r="XE110" s="74"/>
      <c r="XF110" s="74"/>
      <c r="XG110" s="74"/>
      <c r="XH110" s="74"/>
      <c r="XI110" s="74"/>
      <c r="XJ110" s="74"/>
      <c r="XK110" s="74"/>
      <c r="XL110" s="74"/>
      <c r="XM110" s="74"/>
      <c r="XN110" s="74"/>
      <c r="XO110" s="74"/>
      <c r="XP110" s="74"/>
      <c r="XQ110" s="74"/>
      <c r="XR110" s="74"/>
      <c r="XS110" s="74"/>
      <c r="XT110" s="74"/>
      <c r="XU110" s="74"/>
      <c r="XV110" s="74"/>
      <c r="XW110" s="74"/>
      <c r="XX110" s="74"/>
      <c r="XY110" s="74"/>
      <c r="XZ110" s="74"/>
      <c r="YA110" s="74"/>
      <c r="YB110" s="74"/>
      <c r="YC110" s="74"/>
      <c r="YD110" s="74"/>
      <c r="YE110" s="74"/>
      <c r="YF110" s="74"/>
      <c r="YG110" s="74"/>
      <c r="YH110" s="74"/>
      <c r="YI110" s="74"/>
      <c r="YJ110" s="74"/>
      <c r="YK110" s="74"/>
      <c r="YL110" s="74"/>
      <c r="YM110" s="74"/>
      <c r="YN110" s="74"/>
      <c r="YO110" s="74"/>
      <c r="YP110" s="74"/>
      <c r="YQ110" s="74"/>
      <c r="YR110" s="74"/>
      <c r="YS110" s="74"/>
      <c r="YT110" s="74"/>
      <c r="YU110" s="74"/>
      <c r="YV110" s="74"/>
      <c r="YW110" s="74"/>
      <c r="YX110" s="74"/>
      <c r="YY110" s="74"/>
      <c r="YZ110" s="74"/>
      <c r="ZA110" s="74"/>
      <c r="ZB110" s="74"/>
      <c r="ZC110" s="74"/>
      <c r="ZD110" s="74"/>
      <c r="ZE110" s="74"/>
      <c r="ZF110" s="74"/>
      <c r="ZG110" s="74"/>
      <c r="ZH110" s="74"/>
      <c r="ZI110" s="74"/>
      <c r="ZJ110" s="74"/>
      <c r="ZK110" s="74"/>
      <c r="ZL110" s="74"/>
      <c r="ZM110" s="74"/>
      <c r="ZN110" s="74"/>
      <c r="ZO110" s="74"/>
      <c r="ZP110" s="74"/>
      <c r="ZQ110" s="74"/>
      <c r="ZR110" s="74"/>
      <c r="ZS110" s="74"/>
      <c r="ZT110" s="74"/>
      <c r="ZU110" s="74"/>
      <c r="ZV110" s="74"/>
      <c r="ZW110" s="74"/>
      <c r="ZX110" s="74"/>
      <c r="ZY110" s="74"/>
      <c r="ZZ110" s="74"/>
      <c r="AAA110" s="74"/>
      <c r="AAB110" s="74"/>
      <c r="AAC110" s="74"/>
      <c r="AAD110" s="74"/>
      <c r="AAE110" s="74"/>
      <c r="AAF110" s="74"/>
      <c r="AAG110" s="74"/>
      <c r="AAH110" s="74"/>
      <c r="AAI110" s="74"/>
      <c r="AAJ110" s="74"/>
      <c r="AAK110" s="74"/>
      <c r="AAL110" s="74"/>
      <c r="AAM110" s="74"/>
      <c r="AAN110" s="74"/>
      <c r="AAO110" s="74"/>
      <c r="AAP110" s="74"/>
      <c r="AAQ110" s="74"/>
      <c r="AAR110" s="74"/>
      <c r="AAS110" s="74"/>
      <c r="AAT110" s="74"/>
      <c r="AAU110" s="74"/>
      <c r="AAV110" s="74"/>
      <c r="AAW110" s="74"/>
      <c r="AAX110" s="74"/>
      <c r="AAY110" s="74"/>
      <c r="AAZ110" s="74"/>
      <c r="ABA110" s="74"/>
      <c r="ABB110" s="74"/>
      <c r="ABC110" s="74"/>
      <c r="ABD110" s="74"/>
      <c r="ABE110" s="74"/>
      <c r="ABF110" s="74"/>
      <c r="ABG110" s="74"/>
      <c r="ABH110" s="74"/>
      <c r="ABI110" s="74"/>
      <c r="ABJ110" s="74"/>
      <c r="ABK110" s="74"/>
      <c r="ABL110" s="74"/>
      <c r="ABM110" s="74"/>
      <c r="ABN110" s="74"/>
      <c r="ABO110" s="74"/>
      <c r="ABP110" s="74"/>
      <c r="ABQ110" s="74"/>
      <c r="ABR110" s="74"/>
      <c r="ABS110" s="74"/>
      <c r="ABT110" s="74"/>
      <c r="ABU110" s="74"/>
      <c r="ABV110" s="74"/>
      <c r="ABW110" s="74"/>
      <c r="ABX110" s="74"/>
      <c r="ABY110" s="74"/>
      <c r="ABZ110" s="74"/>
      <c r="ACA110" s="74"/>
      <c r="ACB110" s="74"/>
      <c r="ACC110" s="74"/>
      <c r="ACD110" s="74"/>
      <c r="ACE110" s="74"/>
      <c r="ACF110" s="74"/>
      <c r="ACG110" s="74"/>
      <c r="ACH110" s="74"/>
      <c r="ACI110" s="74"/>
      <c r="ACJ110" s="74"/>
      <c r="ACK110" s="74"/>
      <c r="ACL110" s="74"/>
      <c r="ACM110" s="74"/>
      <c r="ACN110" s="74"/>
      <c r="ACO110" s="74"/>
      <c r="ACP110" s="74"/>
      <c r="ACQ110" s="74"/>
      <c r="ACR110" s="74"/>
      <c r="ACS110" s="74"/>
      <c r="ACT110" s="74"/>
      <c r="ACU110" s="74"/>
      <c r="ACV110" s="74"/>
      <c r="ACW110" s="74"/>
      <c r="ACX110" s="74"/>
      <c r="ACY110" s="74"/>
      <c r="ACZ110" s="74"/>
      <c r="ADA110" s="74"/>
      <c r="ADB110" s="74"/>
      <c r="ADC110" s="74"/>
      <c r="ADD110" s="74"/>
      <c r="ADE110" s="74"/>
      <c r="ADF110" s="74"/>
      <c r="ADG110" s="74"/>
      <c r="ADH110" s="74"/>
      <c r="ADI110" s="74"/>
      <c r="ADJ110" s="74"/>
      <c r="ADK110" s="74"/>
      <c r="ADL110" s="74"/>
      <c r="ADM110" s="74"/>
      <c r="ADN110" s="74"/>
      <c r="ADO110" s="74"/>
      <c r="ADP110" s="74"/>
      <c r="ADQ110" s="74"/>
      <c r="ADR110" s="74"/>
      <c r="ADS110" s="74"/>
      <c r="ADT110" s="74"/>
      <c r="ADU110" s="74"/>
      <c r="ADV110" s="74"/>
      <c r="ADW110" s="74"/>
      <c r="ADX110" s="74"/>
      <c r="ADY110" s="74"/>
      <c r="ADZ110" s="74"/>
      <c r="AEA110" s="74"/>
      <c r="AEB110" s="74"/>
      <c r="AEC110" s="74"/>
      <c r="AED110" s="74"/>
      <c r="AEE110" s="74"/>
      <c r="AEF110" s="74"/>
      <c r="AEG110" s="74"/>
      <c r="AEH110" s="74"/>
      <c r="AEI110" s="74"/>
      <c r="AEJ110" s="74"/>
      <c r="AEK110" s="74"/>
      <c r="AEL110" s="74"/>
      <c r="AEM110" s="74"/>
      <c r="AEN110" s="74"/>
      <c r="AEO110" s="74"/>
      <c r="AEP110" s="74"/>
      <c r="AEQ110" s="74"/>
      <c r="AER110" s="74"/>
      <c r="AES110" s="74"/>
      <c r="AET110" s="74"/>
      <c r="AEU110" s="74"/>
      <c r="AEV110" s="74"/>
      <c r="AEW110" s="74"/>
      <c r="AEX110" s="74"/>
      <c r="AEY110" s="74"/>
      <c r="AEZ110" s="74"/>
      <c r="AFA110" s="74"/>
      <c r="AFB110" s="74"/>
      <c r="AFC110" s="74"/>
      <c r="AFD110" s="74"/>
      <c r="AFE110" s="74"/>
      <c r="AFF110" s="74"/>
      <c r="AFG110" s="74"/>
      <c r="AFH110" s="74"/>
      <c r="AFI110" s="74"/>
      <c r="AFJ110" s="74"/>
      <c r="AFK110" s="74"/>
      <c r="AFL110" s="74"/>
      <c r="AFM110" s="74"/>
      <c r="AFN110" s="74"/>
      <c r="AFO110" s="74"/>
      <c r="AFP110" s="74"/>
      <c r="AFQ110" s="74"/>
      <c r="AFR110" s="74"/>
      <c r="AFS110" s="74"/>
      <c r="AFT110" s="74"/>
      <c r="AFU110" s="74"/>
      <c r="AFV110" s="74"/>
      <c r="AFW110" s="74"/>
      <c r="AFX110" s="74"/>
      <c r="AFY110" s="74"/>
      <c r="AFZ110" s="74"/>
      <c r="AGA110" s="74"/>
      <c r="AGB110" s="74"/>
      <c r="AGC110" s="74"/>
      <c r="AGD110" s="74"/>
      <c r="AGE110" s="74"/>
      <c r="AGF110" s="74"/>
      <c r="AGG110" s="74"/>
      <c r="AGH110" s="74"/>
      <c r="AGI110" s="74"/>
      <c r="AGJ110" s="74"/>
      <c r="AGK110" s="74"/>
      <c r="AGL110" s="74"/>
      <c r="AGM110" s="74"/>
      <c r="AGN110" s="74"/>
      <c r="AGO110" s="74"/>
      <c r="AGP110" s="74"/>
      <c r="AGQ110" s="74"/>
      <c r="AGR110" s="74"/>
      <c r="AGS110" s="74"/>
      <c r="AGT110" s="74"/>
      <c r="AGU110" s="74"/>
      <c r="AGV110" s="74"/>
      <c r="AGW110" s="74"/>
      <c r="AGX110" s="74"/>
      <c r="AGY110" s="74"/>
      <c r="AGZ110" s="74"/>
      <c r="AHA110" s="74"/>
      <c r="AHB110" s="74"/>
      <c r="AHC110" s="74"/>
      <c r="AHD110" s="74"/>
      <c r="AHE110" s="74"/>
      <c r="AHF110" s="74"/>
      <c r="AHG110" s="74"/>
      <c r="AHH110" s="74"/>
      <c r="AHI110" s="74"/>
      <c r="AHJ110" s="74"/>
      <c r="AHK110" s="74"/>
      <c r="AHL110" s="74"/>
      <c r="AHM110" s="74"/>
      <c r="AHN110" s="74"/>
      <c r="AHO110" s="74"/>
      <c r="AHP110" s="74"/>
      <c r="AHQ110" s="74"/>
      <c r="AHR110" s="74"/>
      <c r="AHS110" s="74"/>
      <c r="AHT110" s="74"/>
      <c r="AHU110" s="74"/>
      <c r="AHV110" s="74"/>
      <c r="AHW110" s="74"/>
      <c r="AHX110" s="74"/>
      <c r="AHY110" s="74"/>
      <c r="AHZ110" s="74"/>
      <c r="AIA110" s="74"/>
      <c r="AIB110" s="74"/>
      <c r="AIC110" s="74"/>
      <c r="AID110" s="74"/>
      <c r="AIE110" s="74"/>
      <c r="AIF110" s="74"/>
      <c r="AIG110" s="74"/>
      <c r="AIH110" s="74"/>
      <c r="AII110" s="74"/>
      <c r="AIJ110" s="74"/>
      <c r="AIK110" s="74"/>
      <c r="AIL110" s="74"/>
      <c r="AIM110" s="74"/>
      <c r="AIN110" s="74"/>
      <c r="AIO110" s="74"/>
      <c r="AIP110" s="74"/>
      <c r="AIQ110" s="74"/>
      <c r="AIR110" s="74"/>
      <c r="AIS110" s="74"/>
      <c r="AIT110" s="74"/>
      <c r="AIU110" s="74"/>
      <c r="AIV110" s="74"/>
      <c r="AIW110" s="74"/>
      <c r="AIX110" s="74"/>
      <c r="AIY110" s="74"/>
      <c r="AIZ110" s="74"/>
      <c r="AJA110" s="74"/>
      <c r="AJB110" s="74"/>
      <c r="AJC110" s="74"/>
      <c r="AJD110" s="74"/>
      <c r="AJE110" s="74"/>
      <c r="AJF110" s="74"/>
      <c r="AJG110" s="74"/>
      <c r="AJH110" s="74"/>
      <c r="AJI110" s="74"/>
      <c r="AJJ110" s="74"/>
      <c r="AJK110" s="74"/>
      <c r="AJL110" s="74"/>
      <c r="AJM110" s="74"/>
      <c r="AJN110" s="74"/>
      <c r="AJO110" s="74"/>
      <c r="AJP110" s="74"/>
      <c r="AJQ110" s="74"/>
      <c r="AJR110" s="74"/>
      <c r="AJS110" s="74"/>
      <c r="AJT110" s="74"/>
      <c r="AJU110" s="74"/>
      <c r="AJV110" s="74"/>
      <c r="AJW110" s="74"/>
      <c r="AJX110" s="74"/>
      <c r="AJY110" s="74"/>
      <c r="AJZ110" s="74"/>
      <c r="AKA110" s="74"/>
      <c r="AKB110" s="74"/>
      <c r="AKC110" s="74"/>
      <c r="AKD110" s="74"/>
      <c r="AKE110" s="74"/>
      <c r="AKF110" s="74"/>
      <c r="AKG110" s="74"/>
      <c r="AKH110" s="74"/>
      <c r="AKI110" s="74"/>
      <c r="AKJ110" s="74"/>
      <c r="AKK110" s="74"/>
      <c r="AKL110" s="74"/>
      <c r="AKM110" s="74"/>
      <c r="AKN110" s="74"/>
      <c r="AKO110" s="74"/>
      <c r="AKP110" s="74"/>
      <c r="AKQ110" s="74"/>
      <c r="AKR110" s="74"/>
      <c r="AKS110" s="74"/>
      <c r="AKT110" s="74"/>
      <c r="AKU110" s="74"/>
      <c r="AKV110" s="74"/>
      <c r="AKW110" s="74"/>
      <c r="AKX110" s="74"/>
      <c r="AKY110" s="74"/>
      <c r="AKZ110" s="74"/>
      <c r="ALA110" s="74"/>
      <c r="ALB110" s="74"/>
      <c r="ALC110" s="74"/>
      <c r="ALD110" s="74"/>
      <c r="ALE110" s="74"/>
      <c r="ALF110" s="74"/>
      <c r="ALG110" s="74"/>
      <c r="ALH110" s="74"/>
      <c r="ALI110" s="74"/>
      <c r="ALJ110" s="74"/>
      <c r="ALK110" s="74"/>
      <c r="ALL110" s="74"/>
      <c r="ALM110" s="74"/>
      <c r="ALN110" s="74"/>
      <c r="ALO110" s="74"/>
      <c r="ALP110" s="74"/>
      <c r="ALQ110" s="74"/>
      <c r="ALR110" s="74"/>
      <c r="ALS110" s="74"/>
      <c r="ALT110" s="74"/>
      <c r="ALU110" s="74"/>
      <c r="ALV110" s="74"/>
      <c r="ALW110" s="74"/>
      <c r="ALX110" s="74"/>
      <c r="ALY110" s="74"/>
      <c r="ALZ110" s="74"/>
      <c r="AMA110" s="74"/>
      <c r="AMB110" s="74"/>
      <c r="AMC110" s="74"/>
      <c r="AMD110" s="74"/>
      <c r="AME110" s="74"/>
      <c r="AMF110" s="74"/>
      <c r="AMG110" s="74"/>
      <c r="AMH110" s="74"/>
      <c r="AMI110" s="74"/>
      <c r="AMJ110" s="74"/>
      <c r="AMK110" s="74"/>
      <c r="AML110" s="74"/>
      <c r="AMM110" s="74"/>
      <c r="AMN110" s="74"/>
      <c r="AMO110" s="74"/>
      <c r="AMP110" s="74"/>
      <c r="AMQ110" s="74"/>
      <c r="AMR110" s="74"/>
      <c r="AMS110" s="74"/>
      <c r="AMT110" s="74"/>
      <c r="AMU110" s="74"/>
      <c r="AMV110" s="74"/>
      <c r="AMW110" s="74"/>
      <c r="AMX110" s="74"/>
      <c r="AMY110" s="74"/>
      <c r="AMZ110" s="74"/>
      <c r="ANA110" s="74"/>
      <c r="ANB110" s="74"/>
      <c r="ANC110" s="74"/>
      <c r="AND110" s="74"/>
      <c r="ANE110" s="74"/>
      <c r="ANF110" s="74"/>
      <c r="ANG110" s="74"/>
      <c r="ANH110" s="74"/>
      <c r="ANI110" s="74"/>
      <c r="ANJ110" s="74"/>
      <c r="ANK110" s="74"/>
      <c r="ANL110" s="74"/>
      <c r="ANM110" s="74"/>
      <c r="ANN110" s="74"/>
      <c r="ANO110" s="74"/>
      <c r="ANP110" s="74"/>
      <c r="ANQ110" s="74"/>
      <c r="ANR110" s="74"/>
      <c r="ANS110" s="74"/>
      <c r="ANT110" s="74"/>
      <c r="ANU110" s="74"/>
      <c r="ANV110" s="74"/>
      <c r="ANW110" s="74"/>
      <c r="ANX110" s="74"/>
      <c r="ANY110" s="74"/>
      <c r="ANZ110" s="74"/>
      <c r="AOA110" s="74"/>
      <c r="AOB110" s="74"/>
      <c r="AOC110" s="74"/>
      <c r="AOD110" s="74"/>
      <c r="AOE110" s="74"/>
      <c r="AOF110" s="74"/>
      <c r="AOG110" s="74"/>
      <c r="AOH110" s="74"/>
      <c r="AOI110" s="74"/>
      <c r="AOJ110" s="74"/>
      <c r="AOK110" s="74"/>
      <c r="AOL110" s="74"/>
      <c r="AOM110" s="74"/>
      <c r="AON110" s="74"/>
      <c r="AOO110" s="74"/>
      <c r="AOP110" s="74"/>
      <c r="AOQ110" s="74"/>
      <c r="AOR110" s="74"/>
      <c r="AOS110" s="74"/>
      <c r="AOT110" s="74"/>
      <c r="AOU110" s="74"/>
      <c r="AOV110" s="74"/>
      <c r="AOW110" s="74"/>
      <c r="AOX110" s="74"/>
      <c r="AOY110" s="74"/>
      <c r="AOZ110" s="74"/>
      <c r="APA110" s="74"/>
      <c r="APB110" s="74"/>
      <c r="APC110" s="74"/>
      <c r="APD110" s="74"/>
      <c r="APE110" s="74"/>
      <c r="APF110" s="74"/>
      <c r="APG110" s="74"/>
      <c r="APH110" s="74"/>
      <c r="API110" s="74"/>
      <c r="APJ110" s="74"/>
      <c r="APK110" s="74"/>
      <c r="APL110" s="74"/>
      <c r="APM110" s="74"/>
      <c r="APN110" s="74"/>
      <c r="APO110" s="74"/>
      <c r="APP110" s="74"/>
      <c r="APQ110" s="74"/>
      <c r="APR110" s="74"/>
      <c r="APS110" s="74"/>
      <c r="APT110" s="74"/>
      <c r="APU110" s="74"/>
      <c r="APV110" s="74"/>
      <c r="APW110" s="74"/>
      <c r="APX110" s="74"/>
      <c r="APY110" s="74"/>
      <c r="APZ110" s="74"/>
      <c r="AQA110" s="74"/>
      <c r="AQB110" s="74"/>
      <c r="AQC110" s="74"/>
      <c r="AQD110" s="74"/>
      <c r="AQE110" s="74"/>
      <c r="AQF110" s="74"/>
      <c r="AQG110" s="74"/>
      <c r="AQH110" s="74"/>
      <c r="AQI110" s="74"/>
      <c r="AQJ110" s="74"/>
      <c r="AQK110" s="74"/>
      <c r="AQL110" s="74"/>
      <c r="AQM110" s="74"/>
      <c r="AQN110" s="74"/>
      <c r="AQO110" s="74"/>
      <c r="AQP110" s="74"/>
      <c r="AQQ110" s="74"/>
      <c r="AQR110" s="74"/>
      <c r="AQS110" s="74"/>
      <c r="AQT110" s="74"/>
      <c r="AQU110" s="74"/>
      <c r="AQV110" s="74"/>
      <c r="AQW110" s="74"/>
      <c r="AQX110" s="74"/>
      <c r="AQY110" s="74"/>
      <c r="AQZ110" s="74"/>
      <c r="ARA110" s="74"/>
      <c r="ARB110" s="74"/>
      <c r="ARC110" s="74"/>
      <c r="ARD110" s="74"/>
      <c r="ARE110" s="74"/>
      <c r="ARF110" s="74"/>
      <c r="ARG110" s="74"/>
      <c r="ARH110" s="74"/>
      <c r="ARI110" s="74"/>
      <c r="ARJ110" s="74"/>
      <c r="ARK110" s="74"/>
      <c r="ARL110" s="74"/>
      <c r="ARM110" s="74"/>
      <c r="ARN110" s="74"/>
      <c r="ARO110" s="74"/>
      <c r="ARP110" s="74"/>
      <c r="ARQ110" s="74"/>
      <c r="ARR110" s="74"/>
      <c r="ARS110" s="74"/>
      <c r="ART110" s="74"/>
      <c r="ARU110" s="74"/>
      <c r="ARV110" s="74"/>
      <c r="ARW110" s="74"/>
      <c r="ARX110" s="74"/>
      <c r="ARY110" s="74"/>
      <c r="ARZ110" s="74"/>
      <c r="ASA110" s="74"/>
      <c r="ASB110" s="74"/>
      <c r="ASC110" s="74"/>
      <c r="ASD110" s="74"/>
      <c r="ASE110" s="74"/>
      <c r="ASF110" s="74"/>
      <c r="ASG110" s="74"/>
      <c r="ASH110" s="74"/>
      <c r="ASI110" s="74"/>
      <c r="ASJ110" s="74"/>
      <c r="ASK110" s="74"/>
      <c r="ASL110" s="74"/>
      <c r="ASM110" s="74"/>
      <c r="ASN110" s="74"/>
      <c r="ASO110" s="74"/>
      <c r="ASP110" s="74"/>
      <c r="ASQ110" s="74"/>
      <c r="ASR110" s="74"/>
      <c r="ASS110" s="74"/>
      <c r="AST110" s="74"/>
      <c r="ASU110" s="74"/>
      <c r="ASV110" s="74"/>
      <c r="ASW110" s="74"/>
      <c r="ASX110" s="74"/>
      <c r="ASY110" s="74"/>
      <c r="ASZ110" s="74"/>
      <c r="ATA110" s="74"/>
      <c r="ATB110" s="74"/>
      <c r="ATC110" s="74"/>
      <c r="ATD110" s="74"/>
      <c r="ATE110" s="74"/>
      <c r="ATF110" s="74"/>
      <c r="ATG110" s="74"/>
      <c r="ATH110" s="74"/>
      <c r="ATI110" s="74"/>
      <c r="ATJ110" s="74"/>
      <c r="ATK110" s="74"/>
      <c r="ATL110" s="74"/>
      <c r="ATM110" s="74"/>
      <c r="ATN110" s="74"/>
      <c r="ATO110" s="74"/>
      <c r="ATP110" s="74"/>
      <c r="ATQ110" s="74"/>
      <c r="ATR110" s="74"/>
      <c r="ATS110" s="74"/>
      <c r="ATT110" s="74"/>
      <c r="ATU110" s="74"/>
      <c r="ATV110" s="74"/>
      <c r="ATW110" s="74"/>
      <c r="ATX110" s="74"/>
      <c r="ATY110" s="74"/>
      <c r="ATZ110" s="74"/>
      <c r="AUA110" s="74"/>
      <c r="AUB110" s="74"/>
      <c r="AUC110" s="74"/>
      <c r="AUD110" s="74"/>
      <c r="AUE110" s="74"/>
      <c r="AUF110" s="74"/>
      <c r="AUG110" s="74"/>
      <c r="AUH110" s="74"/>
      <c r="AUI110" s="74"/>
      <c r="AUJ110" s="74"/>
      <c r="AUK110" s="74"/>
      <c r="AUL110" s="74"/>
      <c r="AUM110" s="74"/>
      <c r="AUN110" s="74"/>
      <c r="AUO110" s="74"/>
      <c r="AUP110" s="74"/>
      <c r="AUQ110" s="74"/>
      <c r="AUR110" s="74"/>
      <c r="AUS110" s="74"/>
      <c r="AUT110" s="74"/>
      <c r="AUU110" s="74"/>
      <c r="AUV110" s="74"/>
      <c r="AUW110" s="74"/>
      <c r="AUX110" s="74"/>
      <c r="AUY110" s="74"/>
      <c r="AUZ110" s="74"/>
      <c r="AVA110" s="74"/>
      <c r="AVB110" s="74"/>
      <c r="AVC110" s="74"/>
      <c r="AVD110" s="74"/>
      <c r="AVE110" s="74"/>
      <c r="AVF110" s="74"/>
      <c r="AVG110" s="74"/>
      <c r="AVH110" s="74"/>
      <c r="AVI110" s="74"/>
      <c r="AVJ110" s="74"/>
      <c r="AVK110" s="74"/>
      <c r="AVL110" s="74"/>
      <c r="AVM110" s="74"/>
      <c r="AVN110" s="74"/>
      <c r="AVO110" s="74"/>
      <c r="AVP110" s="74"/>
      <c r="AVQ110" s="74"/>
      <c r="AVR110" s="74"/>
      <c r="AVS110" s="74"/>
      <c r="AVT110" s="74"/>
      <c r="AVU110" s="74"/>
      <c r="AVV110" s="74"/>
      <c r="AVW110" s="74"/>
      <c r="AVX110" s="74"/>
      <c r="AVY110" s="74"/>
      <c r="AVZ110" s="74"/>
      <c r="AWA110" s="74"/>
      <c r="AWB110" s="74"/>
      <c r="AWC110" s="74"/>
      <c r="AWD110" s="74"/>
      <c r="AWE110" s="74"/>
      <c r="AWF110" s="74"/>
      <c r="AWG110" s="74"/>
      <c r="AWH110" s="74"/>
      <c r="AWI110" s="74"/>
      <c r="AWJ110" s="74"/>
      <c r="AWK110" s="74"/>
      <c r="AWL110" s="74"/>
      <c r="AWM110" s="74"/>
      <c r="AWN110" s="74"/>
      <c r="AWO110" s="74"/>
      <c r="AWP110" s="74"/>
      <c r="AWQ110" s="74"/>
      <c r="AWR110" s="74"/>
      <c r="AWS110" s="74"/>
      <c r="AWT110" s="74"/>
      <c r="AWU110" s="74"/>
      <c r="AWV110" s="74"/>
      <c r="AWW110" s="74"/>
      <c r="AWX110" s="74"/>
      <c r="AWY110" s="74"/>
      <c r="AWZ110" s="74"/>
      <c r="AXA110" s="74"/>
      <c r="AXB110" s="74"/>
      <c r="AXC110" s="74"/>
      <c r="AXD110" s="74"/>
      <c r="AXE110" s="74"/>
      <c r="AXF110" s="74"/>
      <c r="AXG110" s="74"/>
      <c r="AXH110" s="74"/>
      <c r="AXI110" s="74"/>
      <c r="AXJ110" s="74"/>
      <c r="AXK110" s="74"/>
      <c r="AXL110" s="74"/>
      <c r="AXM110" s="74"/>
      <c r="AXN110" s="74"/>
      <c r="AXO110" s="74"/>
      <c r="AXP110" s="74"/>
      <c r="AXQ110" s="74"/>
      <c r="AXR110" s="74"/>
      <c r="AXS110" s="74"/>
      <c r="AXT110" s="74"/>
      <c r="AXU110" s="74"/>
      <c r="AXV110" s="74"/>
      <c r="AXW110" s="74"/>
      <c r="AXX110" s="74"/>
      <c r="AXY110" s="74"/>
      <c r="AXZ110" s="74"/>
      <c r="AYA110" s="74"/>
      <c r="AYB110" s="74"/>
      <c r="AYC110" s="74"/>
      <c r="AYD110" s="74"/>
      <c r="AYE110" s="74"/>
      <c r="AYF110" s="74"/>
      <c r="AYG110" s="74"/>
      <c r="AYH110" s="74"/>
      <c r="AYI110" s="74"/>
      <c r="AYJ110" s="74"/>
      <c r="AYK110" s="74"/>
      <c r="AYL110" s="74"/>
      <c r="AYM110" s="74"/>
      <c r="AYN110" s="74"/>
      <c r="AYO110" s="74"/>
      <c r="AYP110" s="74"/>
      <c r="AYQ110" s="74"/>
      <c r="AYR110" s="74"/>
      <c r="AYS110" s="74"/>
      <c r="AYT110" s="74"/>
      <c r="AYU110" s="74"/>
      <c r="AYV110" s="74"/>
      <c r="AYW110" s="74"/>
      <c r="AYX110" s="74"/>
      <c r="AYY110" s="74"/>
      <c r="AYZ110" s="74"/>
      <c r="AZA110" s="74"/>
      <c r="AZB110" s="74"/>
      <c r="AZC110" s="74"/>
      <c r="AZD110" s="74"/>
      <c r="AZE110" s="74"/>
      <c r="AZF110" s="74"/>
      <c r="AZG110" s="74"/>
      <c r="AZH110" s="74"/>
      <c r="AZI110" s="74"/>
      <c r="AZJ110" s="74"/>
      <c r="AZK110" s="74"/>
      <c r="AZL110" s="74"/>
      <c r="AZM110" s="74"/>
      <c r="AZN110" s="74"/>
      <c r="AZO110" s="74"/>
      <c r="AZP110" s="74"/>
      <c r="AZQ110" s="74"/>
      <c r="AZR110" s="74"/>
      <c r="AZS110" s="74"/>
      <c r="AZT110" s="74"/>
      <c r="AZU110" s="74"/>
      <c r="AZV110" s="74"/>
      <c r="AZW110" s="74"/>
      <c r="AZX110" s="74"/>
      <c r="AZY110" s="74"/>
      <c r="AZZ110" s="74"/>
      <c r="BAA110" s="74"/>
      <c r="BAB110" s="74"/>
      <c r="BAC110" s="74"/>
      <c r="BAD110" s="74"/>
      <c r="BAE110" s="74"/>
      <c r="BAF110" s="74"/>
      <c r="BAG110" s="74"/>
      <c r="BAH110" s="74"/>
      <c r="BAI110" s="74"/>
      <c r="BAJ110" s="74"/>
      <c r="BAK110" s="74"/>
      <c r="BAL110" s="74"/>
      <c r="BAM110" s="74"/>
      <c r="BAN110" s="74"/>
      <c r="BAO110" s="74"/>
      <c r="BAP110" s="74"/>
      <c r="BAQ110" s="74"/>
      <c r="BAR110" s="74"/>
      <c r="BAS110" s="74"/>
      <c r="BAT110" s="74"/>
      <c r="BAU110" s="74"/>
      <c r="BAV110" s="74"/>
      <c r="BAW110" s="74"/>
      <c r="BAX110" s="74"/>
      <c r="BAY110" s="74"/>
      <c r="BAZ110" s="74"/>
      <c r="BBA110" s="74"/>
      <c r="BBB110" s="74"/>
      <c r="BBC110" s="74"/>
      <c r="BBD110" s="74"/>
      <c r="BBE110" s="74"/>
      <c r="BBF110" s="74"/>
      <c r="BBG110" s="74"/>
      <c r="BBH110" s="74"/>
      <c r="BBI110" s="74"/>
      <c r="BBJ110" s="74"/>
      <c r="BBK110" s="74"/>
      <c r="BBL110" s="74"/>
      <c r="BBM110" s="74"/>
      <c r="BBN110" s="74"/>
      <c r="BBO110" s="74"/>
      <c r="BBP110" s="74"/>
      <c r="BBQ110" s="74"/>
      <c r="BBR110" s="74"/>
      <c r="BBS110" s="74"/>
      <c r="BBT110" s="74"/>
      <c r="BBU110" s="74"/>
      <c r="BBV110" s="74"/>
      <c r="BBW110" s="74"/>
      <c r="BBX110" s="74"/>
      <c r="BBY110" s="74"/>
      <c r="BBZ110" s="74"/>
      <c r="BCA110" s="74"/>
      <c r="BCB110" s="74"/>
      <c r="BCC110" s="74"/>
      <c r="BCD110" s="74"/>
      <c r="BCE110" s="74"/>
      <c r="BCF110" s="74"/>
      <c r="BCG110" s="74"/>
      <c r="BCH110" s="74"/>
      <c r="BCI110" s="74"/>
      <c r="BCJ110" s="74"/>
      <c r="BCK110" s="74"/>
      <c r="BCL110" s="74"/>
      <c r="BCM110" s="74"/>
      <c r="BCN110" s="74"/>
      <c r="BCO110" s="74"/>
      <c r="BCP110" s="74"/>
      <c r="BCQ110" s="74"/>
      <c r="BCR110" s="74"/>
      <c r="BCS110" s="74"/>
      <c r="BCT110" s="74"/>
      <c r="BCU110" s="74"/>
      <c r="BCV110" s="74"/>
      <c r="BCW110" s="74"/>
      <c r="BCX110" s="74"/>
      <c r="BCY110" s="74"/>
      <c r="BCZ110" s="74"/>
      <c r="BDA110" s="74"/>
      <c r="BDB110" s="74"/>
      <c r="BDC110" s="74"/>
      <c r="BDD110" s="74"/>
      <c r="BDE110" s="74"/>
      <c r="BDF110" s="74"/>
      <c r="BDG110" s="74"/>
      <c r="BDH110" s="74"/>
      <c r="BDI110" s="74"/>
      <c r="BDJ110" s="74"/>
      <c r="BDK110" s="74"/>
      <c r="BDL110" s="74"/>
      <c r="BDM110" s="74"/>
      <c r="BDN110" s="74"/>
      <c r="BDO110" s="74"/>
      <c r="BDP110" s="74"/>
      <c r="BDQ110" s="74"/>
      <c r="BDR110" s="74"/>
      <c r="BDS110" s="74"/>
      <c r="BDT110" s="74"/>
      <c r="BDU110" s="74"/>
      <c r="BDV110" s="74"/>
      <c r="BDW110" s="74"/>
      <c r="BDX110" s="74"/>
      <c r="BDY110" s="74"/>
      <c r="BDZ110" s="74"/>
      <c r="BEA110" s="74"/>
      <c r="BEB110" s="74"/>
      <c r="BEC110" s="74"/>
      <c r="BED110" s="74"/>
      <c r="BEE110" s="74"/>
      <c r="BEF110" s="74"/>
      <c r="BEG110" s="74"/>
      <c r="BEH110" s="74"/>
      <c r="BEI110" s="74"/>
      <c r="BEJ110" s="74"/>
      <c r="BEK110" s="74"/>
      <c r="BEL110" s="74"/>
      <c r="BEM110" s="74"/>
      <c r="BEN110" s="74"/>
      <c r="BEO110" s="74"/>
      <c r="BEP110" s="74"/>
      <c r="BEQ110" s="74"/>
      <c r="BER110" s="74"/>
      <c r="BES110" s="74"/>
      <c r="BET110" s="74"/>
      <c r="BEU110" s="74"/>
      <c r="BEV110" s="74"/>
      <c r="BEW110" s="74"/>
      <c r="BEX110" s="74"/>
      <c r="BEY110" s="74"/>
      <c r="BEZ110" s="74"/>
      <c r="BFA110" s="74"/>
      <c r="BFB110" s="74"/>
      <c r="BFC110" s="74"/>
      <c r="BFD110" s="74"/>
      <c r="BFE110" s="74"/>
      <c r="BFF110" s="74"/>
      <c r="BFG110" s="74"/>
      <c r="BFH110" s="74"/>
      <c r="BFI110" s="74"/>
      <c r="BFJ110" s="74"/>
      <c r="BFK110" s="74"/>
      <c r="BFL110" s="74"/>
      <c r="BFM110" s="74"/>
      <c r="BFN110" s="74"/>
      <c r="BFO110" s="74"/>
      <c r="BFP110" s="74"/>
      <c r="BFQ110" s="74"/>
      <c r="BFR110" s="74"/>
      <c r="BFS110" s="74"/>
      <c r="BFT110" s="74"/>
      <c r="BFU110" s="74"/>
      <c r="BFV110" s="74"/>
      <c r="BFW110" s="74"/>
      <c r="BFX110" s="74"/>
      <c r="BFY110" s="74"/>
      <c r="BFZ110" s="74"/>
      <c r="BGA110" s="74"/>
      <c r="BGB110" s="74"/>
      <c r="BGC110" s="74"/>
      <c r="BGD110" s="74"/>
      <c r="BGE110" s="74"/>
      <c r="BGF110" s="74"/>
      <c r="BGG110" s="74"/>
      <c r="BGH110" s="74"/>
      <c r="BGI110" s="74"/>
      <c r="BGJ110" s="74"/>
      <c r="BGK110" s="74"/>
      <c r="BGL110" s="74"/>
      <c r="BGM110" s="74"/>
      <c r="BGN110" s="74"/>
      <c r="BGO110" s="74"/>
      <c r="BGP110" s="74"/>
      <c r="BGQ110" s="74"/>
      <c r="BGR110" s="74"/>
      <c r="BGS110" s="74"/>
      <c r="BGT110" s="74"/>
      <c r="BGU110" s="74"/>
      <c r="BGV110" s="74"/>
      <c r="BGW110" s="74"/>
      <c r="BGX110" s="74"/>
      <c r="BGY110" s="74"/>
      <c r="BGZ110" s="74"/>
      <c r="BHA110" s="74"/>
      <c r="BHB110" s="74"/>
      <c r="BHC110" s="74"/>
      <c r="BHD110" s="74"/>
      <c r="BHE110" s="74"/>
      <c r="BHF110" s="74"/>
      <c r="BHG110" s="74"/>
      <c r="BHH110" s="74"/>
      <c r="BHI110" s="74"/>
      <c r="BHJ110" s="74"/>
      <c r="BHK110" s="74"/>
      <c r="BHL110" s="74"/>
      <c r="BHM110" s="74"/>
      <c r="BHN110" s="74"/>
      <c r="BHO110" s="74"/>
      <c r="BHP110" s="74"/>
      <c r="BHQ110" s="74"/>
      <c r="BHR110" s="74"/>
      <c r="BHS110" s="74"/>
      <c r="BHT110" s="74"/>
      <c r="BHU110" s="74"/>
      <c r="BHV110" s="74"/>
      <c r="BHW110" s="74"/>
      <c r="BHX110" s="74"/>
      <c r="BHY110" s="74"/>
      <c r="BHZ110" s="74"/>
      <c r="BIA110" s="74"/>
      <c r="BIB110" s="74"/>
      <c r="BIC110" s="74"/>
      <c r="BID110" s="74"/>
      <c r="BIE110" s="74"/>
      <c r="BIF110" s="74"/>
      <c r="BIG110" s="74"/>
      <c r="BIH110" s="74"/>
      <c r="BII110" s="74"/>
      <c r="BIJ110" s="74"/>
      <c r="BIK110" s="74"/>
      <c r="BIL110" s="74"/>
      <c r="BIM110" s="74"/>
      <c r="BIN110" s="74"/>
      <c r="BIO110" s="74"/>
      <c r="BIP110" s="74"/>
      <c r="BIQ110" s="74"/>
      <c r="BIR110" s="74"/>
      <c r="BIS110" s="74"/>
      <c r="BIT110" s="74"/>
      <c r="BIU110" s="74"/>
      <c r="BIV110" s="74"/>
      <c r="BIW110" s="74"/>
      <c r="BIX110" s="74"/>
      <c r="BIY110" s="74"/>
      <c r="BIZ110" s="74"/>
      <c r="BJA110" s="74"/>
      <c r="BJB110" s="74"/>
      <c r="BJC110" s="74"/>
      <c r="BJD110" s="74"/>
      <c r="BJE110" s="74"/>
      <c r="BJF110" s="74"/>
      <c r="BJG110" s="74"/>
      <c r="BJH110" s="74"/>
      <c r="BJI110" s="74"/>
      <c r="BJJ110" s="74"/>
      <c r="BJK110" s="74"/>
      <c r="BJL110" s="74"/>
      <c r="BJM110" s="74"/>
      <c r="BJN110" s="74"/>
      <c r="BJO110" s="74"/>
      <c r="BJP110" s="74"/>
      <c r="BJQ110" s="74"/>
      <c r="BJR110" s="74"/>
      <c r="BJS110" s="74"/>
      <c r="BJT110" s="74"/>
      <c r="BJU110" s="74"/>
      <c r="BJV110" s="74"/>
      <c r="BJW110" s="74"/>
      <c r="BJX110" s="74"/>
      <c r="BJY110" s="74"/>
      <c r="BJZ110" s="74"/>
      <c r="BKA110" s="74"/>
      <c r="BKB110" s="74"/>
      <c r="BKC110" s="74"/>
      <c r="BKD110" s="74"/>
      <c r="BKE110" s="74"/>
      <c r="BKF110" s="74"/>
      <c r="BKG110" s="74"/>
      <c r="BKH110" s="74"/>
      <c r="BKI110" s="74"/>
      <c r="BKJ110" s="74"/>
      <c r="BKK110" s="74"/>
      <c r="BKL110" s="74"/>
      <c r="BKM110" s="74"/>
      <c r="BKN110" s="74"/>
      <c r="BKO110" s="74"/>
      <c r="BKP110" s="74"/>
      <c r="BKQ110" s="74"/>
      <c r="BKR110" s="74"/>
      <c r="BKS110" s="74"/>
      <c r="BKT110" s="74"/>
      <c r="BKU110" s="74"/>
      <c r="BKV110" s="74"/>
      <c r="BKW110" s="74"/>
      <c r="BKX110" s="74"/>
      <c r="BKY110" s="74"/>
      <c r="BKZ110" s="74"/>
      <c r="BLA110" s="74"/>
      <c r="BLB110" s="74"/>
      <c r="BLC110" s="74"/>
      <c r="BLD110" s="74"/>
      <c r="BLE110" s="74"/>
      <c r="BLF110" s="74"/>
      <c r="BLG110" s="74"/>
      <c r="BLH110" s="74"/>
      <c r="BLI110" s="74"/>
      <c r="BLJ110" s="74"/>
      <c r="BLK110" s="74"/>
      <c r="BLL110" s="74"/>
      <c r="BLM110" s="74"/>
      <c r="BLN110" s="74"/>
      <c r="BLO110" s="74"/>
      <c r="BLP110" s="74"/>
      <c r="BLQ110" s="74"/>
      <c r="BLR110" s="74"/>
      <c r="BLS110" s="74"/>
      <c r="BLT110" s="74"/>
      <c r="BLU110" s="74"/>
      <c r="BLV110" s="74"/>
      <c r="BLW110" s="74"/>
      <c r="BLX110" s="74"/>
      <c r="BLY110" s="74"/>
      <c r="BLZ110" s="74"/>
      <c r="BMA110" s="74"/>
      <c r="BMB110" s="74"/>
      <c r="BMC110" s="74"/>
      <c r="BMD110" s="74"/>
      <c r="BME110" s="74"/>
      <c r="BMF110" s="74"/>
      <c r="BMG110" s="74"/>
      <c r="BMH110" s="74"/>
      <c r="BMI110" s="74"/>
      <c r="BMJ110" s="74"/>
      <c r="BMK110" s="74"/>
      <c r="BML110" s="74"/>
      <c r="BMM110" s="74"/>
      <c r="BMN110" s="74"/>
      <c r="BMO110" s="74"/>
      <c r="BMP110" s="74"/>
      <c r="BMQ110" s="74"/>
      <c r="BMR110" s="74"/>
      <c r="BMS110" s="74"/>
      <c r="BMT110" s="74"/>
      <c r="BMU110" s="74"/>
      <c r="BMV110" s="74"/>
      <c r="BMW110" s="74"/>
      <c r="BMX110" s="74"/>
      <c r="BMY110" s="74"/>
      <c r="BMZ110" s="74"/>
      <c r="BNA110" s="74"/>
      <c r="BNB110" s="74"/>
      <c r="BNC110" s="74"/>
      <c r="BND110" s="74"/>
      <c r="BNE110" s="74"/>
      <c r="BNF110" s="74"/>
      <c r="BNG110" s="74"/>
      <c r="BNH110" s="74"/>
      <c r="BNI110" s="74"/>
      <c r="BNJ110" s="74"/>
      <c r="BNK110" s="74"/>
      <c r="BNL110" s="74"/>
      <c r="BNM110" s="74"/>
      <c r="BNN110" s="74"/>
      <c r="BNO110" s="74"/>
      <c r="BNP110" s="74"/>
      <c r="BNQ110" s="74"/>
      <c r="BNR110" s="74"/>
      <c r="BNS110" s="74"/>
      <c r="BNT110" s="74"/>
      <c r="BNU110" s="74"/>
      <c r="BNV110" s="74"/>
      <c r="BNW110" s="74"/>
      <c r="BNX110" s="74"/>
      <c r="BNY110" s="74"/>
      <c r="BNZ110" s="74"/>
      <c r="BOA110" s="74"/>
      <c r="BOB110" s="74"/>
      <c r="BOC110" s="74"/>
      <c r="BOD110" s="74"/>
      <c r="BOE110" s="74"/>
      <c r="BOF110" s="74"/>
      <c r="BOG110" s="74"/>
      <c r="BOH110" s="74"/>
      <c r="BOI110" s="74"/>
      <c r="BOJ110" s="74"/>
      <c r="BOK110" s="74"/>
      <c r="BOL110" s="74"/>
      <c r="BOM110" s="74"/>
      <c r="BON110" s="74"/>
      <c r="BOO110" s="74"/>
      <c r="BOP110" s="74"/>
      <c r="BOQ110" s="74"/>
      <c r="BOR110" s="74"/>
      <c r="BOS110" s="74"/>
      <c r="BOT110" s="74"/>
      <c r="BOU110" s="74"/>
      <c r="BOV110" s="74"/>
      <c r="BOW110" s="74"/>
      <c r="BOX110" s="74"/>
      <c r="BOY110" s="74"/>
      <c r="BOZ110" s="74"/>
      <c r="BPA110" s="74"/>
      <c r="BPB110" s="74"/>
      <c r="BPC110" s="74"/>
      <c r="BPD110" s="74"/>
      <c r="BPE110" s="74"/>
      <c r="BPF110" s="74"/>
      <c r="BPG110" s="74"/>
      <c r="BPH110" s="74"/>
      <c r="BPI110" s="74"/>
      <c r="BPJ110" s="74"/>
      <c r="BPK110" s="74"/>
      <c r="BPL110" s="74"/>
      <c r="BPM110" s="74"/>
      <c r="BPN110" s="74"/>
      <c r="BPO110" s="74"/>
      <c r="BPP110" s="74"/>
      <c r="BPQ110" s="74"/>
      <c r="BPR110" s="74"/>
      <c r="BPS110" s="74"/>
      <c r="BPT110" s="74"/>
      <c r="BPU110" s="74"/>
      <c r="BPV110" s="74"/>
      <c r="BPW110" s="74"/>
      <c r="BPX110" s="74"/>
      <c r="BPY110" s="74"/>
      <c r="BPZ110" s="74"/>
      <c r="BQA110" s="74"/>
      <c r="BQB110" s="74"/>
      <c r="BQC110" s="74"/>
      <c r="BQD110" s="74"/>
      <c r="BQE110" s="74"/>
      <c r="BQF110" s="74"/>
      <c r="BQG110" s="74"/>
      <c r="BQH110" s="74"/>
      <c r="BQI110" s="74"/>
      <c r="BQJ110" s="74"/>
      <c r="BQK110" s="74"/>
      <c r="BQL110" s="74"/>
      <c r="BQM110" s="74"/>
      <c r="BQN110" s="74"/>
      <c r="BQO110" s="74"/>
      <c r="BQP110" s="74"/>
      <c r="BQQ110" s="74"/>
      <c r="BQR110" s="74"/>
      <c r="BQS110" s="74"/>
      <c r="BQT110" s="74"/>
      <c r="BQU110" s="74"/>
      <c r="BQV110" s="74"/>
      <c r="BQW110" s="74"/>
      <c r="BQX110" s="74"/>
      <c r="BQY110" s="74"/>
      <c r="BQZ110" s="74"/>
      <c r="BRA110" s="74"/>
      <c r="BRB110" s="74"/>
      <c r="BRC110" s="74"/>
      <c r="BRD110" s="74"/>
      <c r="BRE110" s="74"/>
      <c r="BRF110" s="74"/>
      <c r="BRG110" s="74"/>
      <c r="BRH110" s="74"/>
      <c r="BRI110" s="74"/>
      <c r="BRJ110" s="74"/>
      <c r="BRK110" s="74"/>
      <c r="BRL110" s="74"/>
      <c r="BRM110" s="74"/>
      <c r="BRN110" s="74"/>
      <c r="BRO110" s="74"/>
      <c r="BRP110" s="74"/>
      <c r="BRQ110" s="74"/>
      <c r="BRR110" s="74"/>
      <c r="BRS110" s="74"/>
      <c r="BRT110" s="74"/>
      <c r="BRU110" s="74"/>
      <c r="BRV110" s="74"/>
      <c r="BRW110" s="74"/>
      <c r="BRX110" s="74"/>
      <c r="BRY110" s="74"/>
      <c r="BRZ110" s="74"/>
      <c r="BSA110" s="74"/>
      <c r="BSB110" s="74"/>
      <c r="BSC110" s="74"/>
      <c r="BSD110" s="74"/>
      <c r="BSE110" s="74"/>
      <c r="BSF110" s="74"/>
      <c r="BSG110" s="74"/>
      <c r="BSH110" s="74"/>
      <c r="BSI110" s="74"/>
      <c r="BSJ110" s="74"/>
      <c r="BSK110" s="74"/>
      <c r="BSL110" s="74"/>
      <c r="BSM110" s="74"/>
      <c r="BSN110" s="74"/>
      <c r="BSO110" s="74"/>
      <c r="BSP110" s="74"/>
      <c r="BSQ110" s="74"/>
      <c r="BSR110" s="74"/>
      <c r="BSS110" s="74"/>
      <c r="BST110" s="74"/>
      <c r="BSU110" s="74"/>
      <c r="BSV110" s="74"/>
      <c r="BSW110" s="74"/>
      <c r="BSX110" s="74"/>
      <c r="BSY110" s="74"/>
      <c r="BSZ110" s="74"/>
      <c r="BTA110" s="74"/>
      <c r="BTB110" s="74"/>
      <c r="BTC110" s="74"/>
      <c r="BTD110" s="74"/>
      <c r="BTE110" s="74"/>
      <c r="BTF110" s="74"/>
      <c r="BTG110" s="74"/>
      <c r="BTH110" s="74"/>
      <c r="BTI110" s="74"/>
      <c r="BTJ110" s="74"/>
      <c r="BTK110" s="74"/>
      <c r="BTL110" s="74"/>
      <c r="BTM110" s="74"/>
      <c r="BTN110" s="74"/>
      <c r="BTO110" s="74"/>
      <c r="BTP110" s="74"/>
      <c r="BTQ110" s="74"/>
      <c r="BTR110" s="74"/>
      <c r="BTS110" s="74"/>
      <c r="BTT110" s="74"/>
      <c r="BTU110" s="74"/>
      <c r="BTV110" s="74"/>
      <c r="BTW110" s="74"/>
      <c r="BTX110" s="74"/>
      <c r="BTY110" s="74"/>
      <c r="BTZ110" s="74"/>
      <c r="BUA110" s="74"/>
      <c r="BUB110" s="74"/>
      <c r="BUC110" s="74"/>
      <c r="BUD110" s="74"/>
      <c r="BUE110" s="74"/>
      <c r="BUF110" s="74"/>
      <c r="BUG110" s="74"/>
      <c r="BUH110" s="74"/>
      <c r="BUI110" s="74"/>
      <c r="BUJ110" s="74"/>
      <c r="BUK110" s="74"/>
      <c r="BUL110" s="74"/>
      <c r="BUM110" s="74"/>
      <c r="BUN110" s="74"/>
      <c r="BUO110" s="74"/>
      <c r="BUP110" s="74"/>
      <c r="BUQ110" s="74"/>
      <c r="BUR110" s="74"/>
      <c r="BUS110" s="74"/>
      <c r="BUT110" s="74"/>
      <c r="BUU110" s="74"/>
      <c r="BUV110" s="74"/>
      <c r="BUW110" s="74"/>
      <c r="BUX110" s="74"/>
      <c r="BUY110" s="74"/>
      <c r="BUZ110" s="74"/>
      <c r="BVA110" s="74"/>
      <c r="BVB110" s="74"/>
      <c r="BVC110" s="74"/>
      <c r="BVD110" s="74"/>
      <c r="BVE110" s="74"/>
      <c r="BVF110" s="74"/>
      <c r="BVG110" s="74"/>
      <c r="BVH110" s="74"/>
      <c r="BVI110" s="74"/>
      <c r="BVJ110" s="74"/>
      <c r="BVK110" s="74"/>
      <c r="BVL110" s="74"/>
      <c r="BVM110" s="74"/>
      <c r="BVN110" s="74"/>
      <c r="BVO110" s="74"/>
      <c r="BVP110" s="74"/>
      <c r="BVQ110" s="74"/>
      <c r="BVR110" s="74"/>
      <c r="BVS110" s="74"/>
      <c r="BVT110" s="74"/>
      <c r="BVU110" s="74"/>
      <c r="BVV110" s="74"/>
      <c r="BVW110" s="74"/>
      <c r="BVX110" s="74"/>
      <c r="BVY110" s="74"/>
      <c r="BVZ110" s="74"/>
      <c r="BWA110" s="74"/>
      <c r="BWB110" s="74"/>
      <c r="BWC110" s="74"/>
      <c r="BWD110" s="74"/>
      <c r="BWE110" s="74"/>
      <c r="BWF110" s="74"/>
      <c r="BWG110" s="74"/>
      <c r="BWH110" s="74"/>
      <c r="BWI110" s="74"/>
      <c r="BWJ110" s="74"/>
      <c r="BWK110" s="74"/>
      <c r="BWL110" s="74"/>
      <c r="BWM110" s="74"/>
      <c r="BWN110" s="74"/>
      <c r="BWO110" s="74"/>
      <c r="BWP110" s="74"/>
      <c r="BWQ110" s="74"/>
      <c r="BWR110" s="74"/>
      <c r="BWS110" s="74"/>
      <c r="BWT110" s="74"/>
      <c r="BWU110" s="74"/>
      <c r="BWV110" s="74"/>
      <c r="BWW110" s="74"/>
      <c r="BWX110" s="74"/>
      <c r="BWY110" s="74"/>
      <c r="BWZ110" s="74"/>
      <c r="BXA110" s="74"/>
      <c r="BXB110" s="74"/>
      <c r="BXC110" s="74"/>
      <c r="BXD110" s="74"/>
      <c r="BXE110" s="74"/>
      <c r="BXF110" s="74"/>
      <c r="BXG110" s="74"/>
      <c r="BXH110" s="74"/>
      <c r="BXI110" s="74"/>
      <c r="BXJ110" s="74"/>
      <c r="BXK110" s="74"/>
      <c r="BXL110" s="74"/>
      <c r="BXM110" s="74"/>
      <c r="BXN110" s="74"/>
      <c r="BXO110" s="74"/>
      <c r="BXP110" s="74"/>
      <c r="BXQ110" s="74"/>
      <c r="BXR110" s="74"/>
      <c r="BXS110" s="74"/>
      <c r="BXT110" s="74"/>
      <c r="BXU110" s="74"/>
      <c r="BXV110" s="74"/>
      <c r="BXW110" s="74"/>
      <c r="BXX110" s="74"/>
      <c r="BXY110" s="74"/>
      <c r="BXZ110" s="74"/>
      <c r="BYA110" s="74"/>
      <c r="BYB110" s="74"/>
      <c r="BYC110" s="74"/>
      <c r="BYD110" s="74"/>
      <c r="BYE110" s="74"/>
      <c r="BYF110" s="74"/>
      <c r="BYG110" s="74"/>
      <c r="BYH110" s="74"/>
      <c r="BYI110" s="74"/>
      <c r="BYJ110" s="74"/>
      <c r="BYK110" s="74"/>
      <c r="BYL110" s="74"/>
      <c r="BYM110" s="74"/>
      <c r="BYN110" s="74"/>
      <c r="BYO110" s="74"/>
      <c r="BYP110" s="74"/>
      <c r="BYQ110" s="74"/>
      <c r="BYR110" s="74"/>
      <c r="BYS110" s="74"/>
      <c r="BYT110" s="74"/>
      <c r="BYU110" s="74"/>
      <c r="BYV110" s="74"/>
      <c r="BYW110" s="74"/>
      <c r="BYX110" s="74"/>
      <c r="BYY110" s="74"/>
      <c r="BYZ110" s="74"/>
      <c r="BZA110" s="74"/>
      <c r="BZB110" s="74"/>
      <c r="BZC110" s="74"/>
      <c r="BZD110" s="74"/>
      <c r="BZE110" s="74"/>
      <c r="BZF110" s="74"/>
      <c r="BZG110" s="74"/>
      <c r="BZH110" s="74"/>
      <c r="BZI110" s="74"/>
      <c r="BZJ110" s="74"/>
      <c r="BZK110" s="74"/>
      <c r="BZL110" s="74"/>
      <c r="BZM110" s="74"/>
      <c r="BZN110" s="74"/>
      <c r="BZO110" s="74"/>
      <c r="BZP110" s="74"/>
      <c r="BZQ110" s="74"/>
      <c r="BZR110" s="74"/>
      <c r="BZS110" s="74"/>
      <c r="BZT110" s="74"/>
      <c r="BZU110" s="74"/>
      <c r="BZV110" s="74"/>
      <c r="BZW110" s="74"/>
      <c r="BZX110" s="74"/>
      <c r="BZY110" s="74"/>
      <c r="BZZ110" s="74"/>
      <c r="CAA110" s="74"/>
      <c r="CAB110" s="74"/>
      <c r="CAC110" s="74"/>
      <c r="CAD110" s="74"/>
      <c r="CAE110" s="74"/>
      <c r="CAF110" s="74"/>
      <c r="CAG110" s="74"/>
      <c r="CAH110" s="74"/>
      <c r="CAI110" s="74"/>
      <c r="CAJ110" s="74"/>
      <c r="CAK110" s="74"/>
      <c r="CAL110" s="74"/>
      <c r="CAM110" s="74"/>
      <c r="CAN110" s="74"/>
      <c r="CAO110" s="74"/>
      <c r="CAP110" s="74"/>
      <c r="CAQ110" s="74"/>
      <c r="CAR110" s="74"/>
      <c r="CAS110" s="74"/>
      <c r="CAT110" s="74"/>
      <c r="CAU110" s="74"/>
      <c r="CAV110" s="74"/>
      <c r="CAW110" s="74"/>
      <c r="CAX110" s="74"/>
      <c r="CAY110" s="74"/>
      <c r="CAZ110" s="74"/>
      <c r="CBA110" s="74"/>
      <c r="CBB110" s="74"/>
      <c r="CBC110" s="74"/>
      <c r="CBD110" s="74"/>
      <c r="CBE110" s="74"/>
      <c r="CBF110" s="74"/>
      <c r="CBG110" s="74"/>
      <c r="CBH110" s="74"/>
      <c r="CBI110" s="74"/>
      <c r="CBJ110" s="74"/>
      <c r="CBK110" s="74"/>
      <c r="CBL110" s="74"/>
      <c r="CBM110" s="74"/>
      <c r="CBN110" s="74"/>
      <c r="CBO110" s="74"/>
      <c r="CBP110" s="74"/>
      <c r="CBQ110" s="74"/>
      <c r="CBR110" s="74"/>
      <c r="CBS110" s="74"/>
      <c r="CBT110" s="74"/>
      <c r="CBU110" s="74"/>
      <c r="CBV110" s="74"/>
      <c r="CBW110" s="74"/>
      <c r="CBX110" s="74"/>
      <c r="CBY110" s="74"/>
      <c r="CBZ110" s="74"/>
      <c r="CCA110" s="74"/>
      <c r="CCB110" s="74"/>
      <c r="CCC110" s="74"/>
      <c r="CCD110" s="74"/>
      <c r="CCE110" s="74"/>
      <c r="CCF110" s="74"/>
      <c r="CCG110" s="74"/>
      <c r="CCH110" s="74"/>
      <c r="CCI110" s="74"/>
      <c r="CCJ110" s="74"/>
      <c r="CCK110" s="74"/>
      <c r="CCL110" s="74"/>
      <c r="CCM110" s="74"/>
      <c r="CCN110" s="74"/>
      <c r="CCO110" s="74"/>
      <c r="CCP110" s="74"/>
      <c r="CCQ110" s="74"/>
      <c r="CCR110" s="74"/>
      <c r="CCS110" s="74"/>
      <c r="CCT110" s="74"/>
      <c r="CCU110" s="74"/>
      <c r="CCV110" s="74"/>
      <c r="CCW110" s="74"/>
      <c r="CCX110" s="74"/>
      <c r="CCY110" s="74"/>
      <c r="CCZ110" s="74"/>
      <c r="CDA110" s="74"/>
      <c r="CDB110" s="74"/>
      <c r="CDC110" s="74"/>
      <c r="CDD110" s="74"/>
      <c r="CDE110" s="74"/>
      <c r="CDF110" s="74"/>
      <c r="CDG110" s="74"/>
      <c r="CDH110" s="74"/>
      <c r="CDI110" s="74"/>
      <c r="CDJ110" s="74"/>
      <c r="CDK110" s="74"/>
      <c r="CDL110" s="74"/>
      <c r="CDM110" s="74"/>
      <c r="CDN110" s="74"/>
      <c r="CDO110" s="74"/>
      <c r="CDP110" s="74"/>
      <c r="CDQ110" s="74"/>
      <c r="CDR110" s="74"/>
      <c r="CDS110" s="74"/>
      <c r="CDT110" s="74"/>
      <c r="CDU110" s="74"/>
      <c r="CDV110" s="74"/>
      <c r="CDW110" s="74"/>
      <c r="CDX110" s="74"/>
      <c r="CDY110" s="74"/>
      <c r="CDZ110" s="74"/>
      <c r="CEA110" s="74"/>
      <c r="CEB110" s="74"/>
      <c r="CEC110" s="74"/>
      <c r="CED110" s="74"/>
      <c r="CEE110" s="74"/>
      <c r="CEF110" s="74"/>
      <c r="CEG110" s="74"/>
      <c r="CEH110" s="74"/>
      <c r="CEI110" s="74"/>
      <c r="CEJ110" s="74"/>
      <c r="CEK110" s="74"/>
      <c r="CEL110" s="74"/>
      <c r="CEM110" s="74"/>
      <c r="CEN110" s="74"/>
      <c r="CEO110" s="74"/>
      <c r="CEP110" s="74"/>
      <c r="CEQ110" s="74"/>
      <c r="CER110" s="74"/>
      <c r="CES110" s="74"/>
      <c r="CET110" s="74"/>
      <c r="CEU110" s="74"/>
      <c r="CEV110" s="74"/>
      <c r="CEW110" s="74"/>
      <c r="CEX110" s="74"/>
      <c r="CEY110" s="74"/>
      <c r="CEZ110" s="74"/>
      <c r="CFA110" s="74"/>
      <c r="CFB110" s="74"/>
      <c r="CFC110" s="74"/>
      <c r="CFD110" s="74"/>
      <c r="CFE110" s="74"/>
      <c r="CFF110" s="74"/>
      <c r="CFG110" s="74"/>
      <c r="CFH110" s="74"/>
      <c r="CFI110" s="74"/>
      <c r="CFJ110" s="74"/>
      <c r="CFK110" s="74"/>
      <c r="CFL110" s="74"/>
      <c r="CFM110" s="74"/>
      <c r="CFN110" s="74"/>
      <c r="CFO110" s="74"/>
      <c r="CFP110" s="74"/>
      <c r="CFQ110" s="74"/>
      <c r="CFR110" s="74"/>
      <c r="CFS110" s="74"/>
      <c r="CFT110" s="74"/>
      <c r="CFU110" s="74"/>
      <c r="CFV110" s="74"/>
      <c r="CFW110" s="74"/>
      <c r="CFX110" s="74"/>
      <c r="CFY110" s="74"/>
      <c r="CFZ110" s="74"/>
      <c r="CGA110" s="74"/>
      <c r="CGB110" s="74"/>
      <c r="CGC110" s="74"/>
      <c r="CGD110" s="74"/>
      <c r="CGE110" s="74"/>
      <c r="CGF110" s="74"/>
      <c r="CGG110" s="74"/>
      <c r="CGH110" s="74"/>
      <c r="CGI110" s="74"/>
      <c r="CGJ110" s="74"/>
      <c r="CGK110" s="74"/>
      <c r="CGL110" s="74"/>
      <c r="CGM110" s="74"/>
      <c r="CGN110" s="74"/>
      <c r="CGO110" s="74"/>
      <c r="CGP110" s="74"/>
      <c r="CGQ110" s="74"/>
      <c r="CGR110" s="74"/>
      <c r="CGS110" s="74"/>
      <c r="CGT110" s="74"/>
      <c r="CGU110" s="74"/>
      <c r="CGV110" s="74"/>
      <c r="CGW110" s="74"/>
      <c r="CGX110" s="74"/>
      <c r="CGY110" s="74"/>
      <c r="CGZ110" s="74"/>
      <c r="CHA110" s="74"/>
      <c r="CHB110" s="74"/>
      <c r="CHC110" s="74"/>
      <c r="CHD110" s="74"/>
      <c r="CHE110" s="74"/>
      <c r="CHF110" s="74"/>
      <c r="CHG110" s="74"/>
      <c r="CHH110" s="74"/>
      <c r="CHI110" s="74"/>
      <c r="CHJ110" s="74"/>
      <c r="CHK110" s="74"/>
      <c r="CHL110" s="74"/>
      <c r="CHM110" s="74"/>
      <c r="CHN110" s="74"/>
      <c r="CHO110" s="74"/>
      <c r="CHP110" s="74"/>
      <c r="CHQ110" s="74"/>
      <c r="CHR110" s="74"/>
      <c r="CHS110" s="74"/>
      <c r="CHT110" s="74"/>
      <c r="CHU110" s="74"/>
      <c r="CHV110" s="74"/>
      <c r="CHW110" s="74"/>
      <c r="CHX110" s="74"/>
      <c r="CHY110" s="74"/>
      <c r="CHZ110" s="74"/>
      <c r="CIA110" s="74"/>
      <c r="CIB110" s="74"/>
      <c r="CIC110" s="74"/>
      <c r="CID110" s="74"/>
      <c r="CIE110" s="74"/>
      <c r="CIF110" s="74"/>
      <c r="CIG110" s="74"/>
      <c r="CIH110" s="74"/>
      <c r="CII110" s="74"/>
      <c r="CIJ110" s="74"/>
      <c r="CIK110" s="74"/>
      <c r="CIL110" s="74"/>
      <c r="CIM110" s="74"/>
      <c r="CIN110" s="74"/>
      <c r="CIO110" s="74"/>
      <c r="CIP110" s="74"/>
      <c r="CIQ110" s="74"/>
      <c r="CIR110" s="74"/>
      <c r="CIS110" s="74"/>
      <c r="CIT110" s="74"/>
      <c r="CIU110" s="74"/>
      <c r="CIV110" s="74"/>
      <c r="CIW110" s="74"/>
      <c r="CIX110" s="74"/>
      <c r="CIY110" s="74"/>
      <c r="CIZ110" s="74"/>
      <c r="CJA110" s="74"/>
      <c r="CJB110" s="74"/>
      <c r="CJC110" s="74"/>
      <c r="CJD110" s="74"/>
      <c r="CJE110" s="74"/>
      <c r="CJF110" s="74"/>
      <c r="CJG110" s="74"/>
      <c r="CJH110" s="74"/>
      <c r="CJI110" s="74"/>
      <c r="CJJ110" s="74"/>
      <c r="CJK110" s="74"/>
      <c r="CJL110" s="74"/>
      <c r="CJM110" s="74"/>
      <c r="CJN110" s="74"/>
      <c r="CJO110" s="74"/>
      <c r="CJP110" s="74"/>
      <c r="CJQ110" s="74"/>
      <c r="CJR110" s="74"/>
      <c r="CJS110" s="74"/>
      <c r="CJT110" s="74"/>
      <c r="CJU110" s="74"/>
      <c r="CJV110" s="74"/>
      <c r="CJW110" s="74"/>
      <c r="CJX110" s="74"/>
      <c r="CJY110" s="74"/>
      <c r="CJZ110" s="74"/>
      <c r="CKA110" s="74"/>
      <c r="CKB110" s="74"/>
      <c r="CKC110" s="74"/>
      <c r="CKD110" s="74"/>
      <c r="CKE110" s="74"/>
      <c r="CKF110" s="74"/>
      <c r="CKG110" s="74"/>
      <c r="CKH110" s="74"/>
      <c r="CKI110" s="74"/>
      <c r="CKJ110" s="74"/>
      <c r="CKK110" s="74"/>
      <c r="CKL110" s="74"/>
      <c r="CKM110" s="74"/>
      <c r="CKN110" s="74"/>
      <c r="CKO110" s="74"/>
      <c r="CKP110" s="74"/>
      <c r="CKQ110" s="74"/>
      <c r="CKR110" s="74"/>
      <c r="CKS110" s="74"/>
      <c r="CKT110" s="74"/>
      <c r="CKU110" s="74"/>
      <c r="CKV110" s="74"/>
      <c r="CKW110" s="74"/>
      <c r="CKX110" s="74"/>
      <c r="CKY110" s="74"/>
      <c r="CKZ110" s="74"/>
      <c r="CLA110" s="74"/>
      <c r="CLB110" s="74"/>
      <c r="CLC110" s="74"/>
      <c r="CLD110" s="74"/>
      <c r="CLE110" s="74"/>
      <c r="CLF110" s="74"/>
      <c r="CLG110" s="74"/>
      <c r="CLH110" s="74"/>
      <c r="CLI110" s="74"/>
      <c r="CLJ110" s="74"/>
      <c r="CLK110" s="74"/>
      <c r="CLL110" s="74"/>
      <c r="CLM110" s="74"/>
      <c r="CLN110" s="74"/>
      <c r="CLO110" s="74"/>
      <c r="CLP110" s="74"/>
      <c r="CLQ110" s="74"/>
      <c r="CLR110" s="74"/>
      <c r="CLS110" s="74"/>
      <c r="CLT110" s="74"/>
      <c r="CLU110" s="74"/>
      <c r="CLV110" s="74"/>
      <c r="CLW110" s="74"/>
      <c r="CLX110" s="74"/>
      <c r="CLY110" s="74"/>
      <c r="CLZ110" s="74"/>
      <c r="CMA110" s="74"/>
      <c r="CMB110" s="74"/>
      <c r="CMC110" s="74"/>
      <c r="CMD110" s="74"/>
      <c r="CME110" s="74"/>
      <c r="CMF110" s="74"/>
      <c r="CMG110" s="74"/>
      <c r="CMH110" s="74"/>
      <c r="CMI110" s="74"/>
      <c r="CMJ110" s="74"/>
      <c r="CMK110" s="74"/>
      <c r="CML110" s="74"/>
      <c r="CMM110" s="74"/>
      <c r="CMN110" s="74"/>
      <c r="CMO110" s="74"/>
      <c r="CMP110" s="74"/>
      <c r="CMQ110" s="74"/>
      <c r="CMR110" s="74"/>
      <c r="CMS110" s="74"/>
      <c r="CMT110" s="74"/>
      <c r="CMU110" s="74"/>
      <c r="CMV110" s="74"/>
      <c r="CMW110" s="74"/>
      <c r="CMX110" s="74"/>
      <c r="CMY110" s="74"/>
      <c r="CMZ110" s="74"/>
      <c r="CNA110" s="74"/>
      <c r="CNB110" s="74"/>
      <c r="CNC110" s="74"/>
      <c r="CND110" s="74"/>
      <c r="CNE110" s="74"/>
      <c r="CNF110" s="74"/>
      <c r="CNG110" s="74"/>
      <c r="CNH110" s="74"/>
      <c r="CNI110" s="74"/>
      <c r="CNJ110" s="74"/>
      <c r="CNK110" s="74"/>
      <c r="CNL110" s="74"/>
      <c r="CNM110" s="74"/>
      <c r="CNN110" s="74"/>
      <c r="CNO110" s="74"/>
      <c r="CNP110" s="74"/>
      <c r="CNQ110" s="74"/>
      <c r="CNR110" s="74"/>
      <c r="CNS110" s="74"/>
      <c r="CNT110" s="74"/>
      <c r="CNU110" s="74"/>
      <c r="CNV110" s="74"/>
      <c r="CNW110" s="74"/>
      <c r="CNX110" s="74"/>
      <c r="CNY110" s="74"/>
      <c r="CNZ110" s="74"/>
      <c r="COA110" s="74"/>
      <c r="COB110" s="74"/>
      <c r="COC110" s="74"/>
      <c r="COD110" s="74"/>
      <c r="COE110" s="74"/>
      <c r="COF110" s="74"/>
      <c r="COG110" s="74"/>
      <c r="COH110" s="74"/>
      <c r="COI110" s="74"/>
      <c r="COJ110" s="74"/>
      <c r="COK110" s="74"/>
      <c r="COL110" s="74"/>
      <c r="COM110" s="74"/>
      <c r="CON110" s="74"/>
      <c r="COO110" s="74"/>
      <c r="COP110" s="74"/>
      <c r="COQ110" s="74"/>
      <c r="COR110" s="74"/>
      <c r="COS110" s="74"/>
      <c r="COT110" s="74"/>
      <c r="COU110" s="74"/>
      <c r="COV110" s="74"/>
      <c r="COW110" s="74"/>
      <c r="COX110" s="74"/>
      <c r="COY110" s="74"/>
      <c r="COZ110" s="74"/>
      <c r="CPA110" s="74"/>
      <c r="CPB110" s="74"/>
      <c r="CPC110" s="74"/>
      <c r="CPD110" s="74"/>
      <c r="CPE110" s="74"/>
      <c r="CPF110" s="74"/>
      <c r="CPG110" s="74"/>
      <c r="CPH110" s="74"/>
      <c r="CPI110" s="74"/>
      <c r="CPJ110" s="74"/>
      <c r="CPK110" s="74"/>
      <c r="CPL110" s="74"/>
      <c r="CPM110" s="74"/>
      <c r="CPN110" s="74"/>
      <c r="CPO110" s="74"/>
      <c r="CPP110" s="74"/>
      <c r="CPQ110" s="74"/>
      <c r="CPR110" s="74"/>
      <c r="CPS110" s="74"/>
      <c r="CPT110" s="74"/>
      <c r="CPU110" s="74"/>
      <c r="CPV110" s="74"/>
      <c r="CPW110" s="74"/>
      <c r="CPX110" s="74"/>
      <c r="CPY110" s="74"/>
      <c r="CPZ110" s="74"/>
      <c r="CQA110" s="74"/>
      <c r="CQB110" s="74"/>
      <c r="CQC110" s="74"/>
      <c r="CQD110" s="74"/>
      <c r="CQE110" s="74"/>
      <c r="CQF110" s="74"/>
      <c r="CQG110" s="74"/>
      <c r="CQH110" s="74"/>
      <c r="CQI110" s="74"/>
      <c r="CQJ110" s="74"/>
      <c r="CQK110" s="74"/>
      <c r="CQL110" s="74"/>
      <c r="CQM110" s="74"/>
      <c r="CQN110" s="74"/>
      <c r="CQO110" s="74"/>
      <c r="CQP110" s="74"/>
      <c r="CQQ110" s="74"/>
      <c r="CQR110" s="74"/>
      <c r="CQS110" s="74"/>
      <c r="CQT110" s="74"/>
      <c r="CQU110" s="74"/>
      <c r="CQV110" s="74"/>
      <c r="CQW110" s="74"/>
      <c r="CQX110" s="74"/>
      <c r="CQY110" s="74"/>
      <c r="CQZ110" s="74"/>
      <c r="CRA110" s="74"/>
      <c r="CRB110" s="74"/>
      <c r="CRC110" s="74"/>
      <c r="CRD110" s="74"/>
      <c r="CRE110" s="74"/>
      <c r="CRF110" s="74"/>
      <c r="CRG110" s="74"/>
      <c r="CRH110" s="74"/>
      <c r="CRI110" s="74"/>
      <c r="CRJ110" s="74"/>
      <c r="CRK110" s="74"/>
      <c r="CRL110" s="74"/>
      <c r="CRM110" s="74"/>
      <c r="CRN110" s="74"/>
      <c r="CRO110" s="74"/>
      <c r="CRP110" s="74"/>
      <c r="CRQ110" s="74"/>
      <c r="CRR110" s="74"/>
      <c r="CRS110" s="74"/>
      <c r="CRT110" s="74"/>
      <c r="CRU110" s="74"/>
      <c r="CRV110" s="74"/>
      <c r="CRW110" s="74"/>
      <c r="CRX110" s="74"/>
      <c r="CRY110" s="74"/>
      <c r="CRZ110" s="74"/>
      <c r="CSA110" s="74"/>
      <c r="CSB110" s="74"/>
      <c r="CSC110" s="74"/>
      <c r="CSD110" s="74"/>
      <c r="CSE110" s="74"/>
      <c r="CSF110" s="74"/>
      <c r="CSG110" s="74"/>
      <c r="CSH110" s="74"/>
      <c r="CSI110" s="74"/>
      <c r="CSJ110" s="74"/>
      <c r="CSK110" s="74"/>
      <c r="CSL110" s="74"/>
      <c r="CSM110" s="74"/>
      <c r="CSN110" s="74"/>
      <c r="CSO110" s="74"/>
      <c r="CSP110" s="74"/>
      <c r="CSQ110" s="74"/>
      <c r="CSR110" s="74"/>
      <c r="CSS110" s="74"/>
      <c r="CST110" s="74"/>
      <c r="CSU110" s="74"/>
      <c r="CSV110" s="74"/>
      <c r="CSW110" s="74"/>
      <c r="CSX110" s="74"/>
      <c r="CSY110" s="74"/>
      <c r="CSZ110" s="74"/>
      <c r="CTA110" s="74"/>
      <c r="CTB110" s="74"/>
      <c r="CTC110" s="74"/>
      <c r="CTD110" s="74"/>
      <c r="CTE110" s="74"/>
      <c r="CTF110" s="74"/>
      <c r="CTG110" s="74"/>
      <c r="CTH110" s="74"/>
      <c r="CTI110" s="74"/>
      <c r="CTJ110" s="74"/>
      <c r="CTK110" s="74"/>
      <c r="CTL110" s="74"/>
      <c r="CTM110" s="74"/>
      <c r="CTN110" s="74"/>
      <c r="CTO110" s="74"/>
      <c r="CTP110" s="74"/>
      <c r="CTQ110" s="74"/>
      <c r="CTR110" s="74"/>
      <c r="CTS110" s="74"/>
      <c r="CTT110" s="74"/>
      <c r="CTU110" s="74"/>
      <c r="CTV110" s="74"/>
      <c r="CTW110" s="74"/>
      <c r="CTX110" s="74"/>
      <c r="CTY110" s="74"/>
      <c r="CTZ110" s="74"/>
      <c r="CUA110" s="74"/>
      <c r="CUB110" s="74"/>
      <c r="CUC110" s="74"/>
      <c r="CUD110" s="74"/>
      <c r="CUE110" s="74"/>
      <c r="CUF110" s="74"/>
      <c r="CUG110" s="74"/>
      <c r="CUH110" s="74"/>
      <c r="CUI110" s="74"/>
      <c r="CUJ110" s="74"/>
      <c r="CUK110" s="74"/>
      <c r="CUL110" s="74"/>
      <c r="CUM110" s="74"/>
      <c r="CUN110" s="74"/>
      <c r="CUO110" s="74"/>
      <c r="CUP110" s="74"/>
      <c r="CUQ110" s="74"/>
      <c r="CUR110" s="74"/>
      <c r="CUS110" s="74"/>
      <c r="CUT110" s="74"/>
      <c r="CUU110" s="74"/>
      <c r="CUV110" s="74"/>
      <c r="CUW110" s="74"/>
      <c r="CUX110" s="74"/>
      <c r="CUY110" s="74"/>
      <c r="CUZ110" s="74"/>
      <c r="CVA110" s="74"/>
      <c r="CVB110" s="74"/>
      <c r="CVC110" s="74"/>
      <c r="CVD110" s="74"/>
      <c r="CVE110" s="74"/>
      <c r="CVF110" s="74"/>
      <c r="CVG110" s="74"/>
      <c r="CVH110" s="74"/>
      <c r="CVI110" s="74"/>
      <c r="CVJ110" s="74"/>
      <c r="CVK110" s="74"/>
      <c r="CVL110" s="74"/>
      <c r="CVM110" s="74"/>
      <c r="CVN110" s="74"/>
      <c r="CVO110" s="74"/>
      <c r="CVP110" s="74"/>
      <c r="CVQ110" s="74"/>
      <c r="CVR110" s="74"/>
      <c r="CVS110" s="74"/>
      <c r="CVT110" s="74"/>
      <c r="CVU110" s="74"/>
      <c r="CVV110" s="74"/>
      <c r="CVW110" s="74"/>
      <c r="CVX110" s="74"/>
      <c r="CVY110" s="74"/>
      <c r="CVZ110" s="74"/>
      <c r="CWA110" s="74"/>
      <c r="CWB110" s="74"/>
      <c r="CWC110" s="74"/>
      <c r="CWD110" s="74"/>
      <c r="CWE110" s="74"/>
      <c r="CWF110" s="74"/>
      <c r="CWG110" s="74"/>
      <c r="CWH110" s="74"/>
      <c r="CWI110" s="74"/>
      <c r="CWJ110" s="74"/>
      <c r="CWK110" s="74"/>
      <c r="CWL110" s="74"/>
      <c r="CWM110" s="74"/>
      <c r="CWN110" s="74"/>
      <c r="CWO110" s="74"/>
      <c r="CWP110" s="74"/>
      <c r="CWQ110" s="74"/>
      <c r="CWR110" s="74"/>
      <c r="CWS110" s="74"/>
      <c r="CWT110" s="74"/>
      <c r="CWU110" s="74"/>
      <c r="CWV110" s="74"/>
      <c r="CWW110" s="74"/>
      <c r="CWX110" s="74"/>
      <c r="CWY110" s="74"/>
      <c r="CWZ110" s="74"/>
      <c r="CXA110" s="74"/>
      <c r="CXB110" s="74"/>
      <c r="CXC110" s="74"/>
      <c r="CXD110" s="74"/>
      <c r="CXE110" s="74"/>
      <c r="CXF110" s="74"/>
      <c r="CXG110" s="74"/>
      <c r="CXH110" s="74"/>
      <c r="CXI110" s="74"/>
      <c r="CXJ110" s="74"/>
      <c r="CXK110" s="74"/>
      <c r="CXL110" s="74"/>
      <c r="CXM110" s="74"/>
      <c r="CXN110" s="74"/>
      <c r="CXO110" s="74"/>
      <c r="CXP110" s="74"/>
      <c r="CXQ110" s="74"/>
      <c r="CXR110" s="74"/>
      <c r="CXS110" s="74"/>
      <c r="CXT110" s="74"/>
      <c r="CXU110" s="74"/>
      <c r="CXV110" s="74"/>
      <c r="CXW110" s="74"/>
      <c r="CXX110" s="74"/>
      <c r="CXY110" s="74"/>
      <c r="CXZ110" s="74"/>
      <c r="CYA110" s="74"/>
      <c r="CYB110" s="74"/>
      <c r="CYC110" s="74"/>
      <c r="CYD110" s="74"/>
      <c r="CYE110" s="74"/>
      <c r="CYF110" s="74"/>
      <c r="CYG110" s="74"/>
      <c r="CYH110" s="74"/>
      <c r="CYI110" s="74"/>
      <c r="CYJ110" s="74"/>
      <c r="CYK110" s="74"/>
      <c r="CYL110" s="74"/>
      <c r="CYM110" s="74"/>
      <c r="CYN110" s="74"/>
      <c r="CYO110" s="74"/>
      <c r="CYP110" s="74"/>
      <c r="CYQ110" s="74"/>
      <c r="CYR110" s="74"/>
      <c r="CYS110" s="74"/>
      <c r="CYT110" s="74"/>
      <c r="CYU110" s="74"/>
      <c r="CYV110" s="74"/>
      <c r="CYW110" s="74"/>
      <c r="CYX110" s="74"/>
      <c r="CYY110" s="74"/>
      <c r="CYZ110" s="74"/>
      <c r="CZA110" s="74"/>
      <c r="CZB110" s="74"/>
      <c r="CZC110" s="74"/>
      <c r="CZD110" s="74"/>
      <c r="CZE110" s="74"/>
      <c r="CZF110" s="74"/>
      <c r="CZG110" s="74"/>
      <c r="CZH110" s="74"/>
      <c r="CZI110" s="74"/>
      <c r="CZJ110" s="74"/>
      <c r="CZK110" s="74"/>
      <c r="CZL110" s="74"/>
      <c r="CZM110" s="74"/>
      <c r="CZN110" s="74"/>
      <c r="CZO110" s="74"/>
      <c r="CZP110" s="74"/>
      <c r="CZQ110" s="74"/>
      <c r="CZR110" s="74"/>
      <c r="CZS110" s="74"/>
      <c r="CZT110" s="74"/>
      <c r="CZU110" s="74"/>
      <c r="CZV110" s="74"/>
      <c r="CZW110" s="74"/>
      <c r="CZX110" s="74"/>
      <c r="CZY110" s="74"/>
      <c r="CZZ110" s="74"/>
      <c r="DAA110" s="74"/>
      <c r="DAB110" s="74"/>
      <c r="DAC110" s="74"/>
      <c r="DAD110" s="74"/>
      <c r="DAE110" s="74"/>
      <c r="DAF110" s="74"/>
      <c r="DAG110" s="74"/>
      <c r="DAH110" s="74"/>
      <c r="DAI110" s="74"/>
      <c r="DAJ110" s="74"/>
      <c r="DAK110" s="74"/>
      <c r="DAL110" s="74"/>
      <c r="DAM110" s="74"/>
      <c r="DAN110" s="74"/>
      <c r="DAO110" s="74"/>
      <c r="DAP110" s="74"/>
      <c r="DAQ110" s="74"/>
      <c r="DAR110" s="74"/>
      <c r="DAS110" s="74"/>
      <c r="DAT110" s="74"/>
      <c r="DAU110" s="74"/>
      <c r="DAV110" s="74"/>
      <c r="DAW110" s="74"/>
      <c r="DAX110" s="74"/>
      <c r="DAY110" s="74"/>
      <c r="DAZ110" s="74"/>
      <c r="DBA110" s="74"/>
      <c r="DBB110" s="74"/>
      <c r="DBC110" s="74"/>
      <c r="DBD110" s="74"/>
      <c r="DBE110" s="74"/>
      <c r="DBF110" s="74"/>
      <c r="DBG110" s="74"/>
      <c r="DBH110" s="74"/>
      <c r="DBI110" s="74"/>
      <c r="DBJ110" s="74"/>
      <c r="DBK110" s="74"/>
      <c r="DBL110" s="74"/>
      <c r="DBM110" s="74"/>
      <c r="DBN110" s="74"/>
      <c r="DBO110" s="74"/>
      <c r="DBP110" s="74"/>
      <c r="DBQ110" s="74"/>
      <c r="DBR110" s="74"/>
      <c r="DBS110" s="74"/>
      <c r="DBT110" s="74"/>
      <c r="DBU110" s="74"/>
      <c r="DBV110" s="74"/>
      <c r="DBW110" s="74"/>
      <c r="DBX110" s="74"/>
      <c r="DBY110" s="74"/>
      <c r="DBZ110" s="74"/>
      <c r="DCA110" s="74"/>
      <c r="DCB110" s="74"/>
      <c r="DCC110" s="74"/>
      <c r="DCD110" s="74"/>
      <c r="DCE110" s="74"/>
      <c r="DCF110" s="74"/>
      <c r="DCG110" s="74"/>
      <c r="DCH110" s="74"/>
      <c r="DCI110" s="74"/>
      <c r="DCJ110" s="74"/>
      <c r="DCK110" s="74"/>
      <c r="DCL110" s="74"/>
      <c r="DCM110" s="74"/>
      <c r="DCN110" s="74"/>
      <c r="DCO110" s="74"/>
      <c r="DCP110" s="74"/>
      <c r="DCQ110" s="74"/>
      <c r="DCR110" s="74"/>
      <c r="DCS110" s="74"/>
      <c r="DCT110" s="74"/>
      <c r="DCU110" s="74"/>
      <c r="DCV110" s="74"/>
      <c r="DCW110" s="74"/>
      <c r="DCX110" s="74"/>
      <c r="DCY110" s="74"/>
      <c r="DCZ110" s="74"/>
      <c r="DDA110" s="74"/>
      <c r="DDB110" s="74"/>
      <c r="DDC110" s="74"/>
      <c r="DDD110" s="74"/>
      <c r="DDE110" s="74"/>
      <c r="DDF110" s="74"/>
      <c r="DDG110" s="74"/>
      <c r="DDH110" s="74"/>
      <c r="DDI110" s="74"/>
      <c r="DDJ110" s="74"/>
      <c r="DDK110" s="74"/>
      <c r="DDL110" s="74"/>
      <c r="DDM110" s="74"/>
      <c r="DDN110" s="74"/>
      <c r="DDO110" s="74"/>
      <c r="DDP110" s="74"/>
      <c r="DDQ110" s="74"/>
      <c r="DDR110" s="74"/>
      <c r="DDS110" s="74"/>
      <c r="DDT110" s="74"/>
      <c r="DDU110" s="74"/>
      <c r="DDV110" s="74"/>
      <c r="DDW110" s="74"/>
      <c r="DDX110" s="74"/>
      <c r="DDY110" s="74"/>
      <c r="DDZ110" s="74"/>
      <c r="DEA110" s="74"/>
      <c r="DEB110" s="74"/>
      <c r="DEC110" s="74"/>
      <c r="DED110" s="74"/>
      <c r="DEE110" s="74"/>
      <c r="DEF110" s="74"/>
      <c r="DEG110" s="74"/>
      <c r="DEH110" s="74"/>
      <c r="DEI110" s="74"/>
      <c r="DEJ110" s="74"/>
      <c r="DEK110" s="74"/>
      <c r="DEL110" s="74"/>
      <c r="DEM110" s="74"/>
      <c r="DEN110" s="74"/>
      <c r="DEO110" s="74"/>
      <c r="DEP110" s="74"/>
      <c r="DEQ110" s="74"/>
      <c r="DER110" s="74"/>
      <c r="DES110" s="74"/>
      <c r="DET110" s="74"/>
      <c r="DEU110" s="74"/>
      <c r="DEV110" s="74"/>
      <c r="DEW110" s="74"/>
      <c r="DEX110" s="74"/>
      <c r="DEY110" s="74"/>
      <c r="DEZ110" s="74"/>
      <c r="DFA110" s="74"/>
      <c r="DFB110" s="74"/>
      <c r="DFC110" s="74"/>
      <c r="DFD110" s="74"/>
      <c r="DFE110" s="74"/>
      <c r="DFF110" s="74"/>
      <c r="DFG110" s="74"/>
      <c r="DFH110" s="74"/>
      <c r="DFI110" s="74"/>
      <c r="DFJ110" s="74"/>
      <c r="DFK110" s="74"/>
      <c r="DFL110" s="74"/>
      <c r="DFM110" s="74"/>
      <c r="DFN110" s="74"/>
      <c r="DFO110" s="74"/>
      <c r="DFP110" s="74"/>
      <c r="DFQ110" s="74"/>
      <c r="DFR110" s="74"/>
      <c r="DFS110" s="74"/>
      <c r="DFT110" s="74"/>
      <c r="DFU110" s="74"/>
      <c r="DFV110" s="74"/>
      <c r="DFW110" s="74"/>
      <c r="DFX110" s="74"/>
      <c r="DFY110" s="74"/>
      <c r="DFZ110" s="74"/>
      <c r="DGA110" s="74"/>
      <c r="DGB110" s="74"/>
      <c r="DGC110" s="74"/>
      <c r="DGD110" s="74"/>
      <c r="DGE110" s="74"/>
      <c r="DGF110" s="74"/>
      <c r="DGG110" s="74"/>
      <c r="DGH110" s="74"/>
      <c r="DGI110" s="74"/>
      <c r="DGJ110" s="74"/>
      <c r="DGK110" s="74"/>
      <c r="DGL110" s="74"/>
      <c r="DGM110" s="74"/>
      <c r="DGN110" s="74"/>
      <c r="DGO110" s="74"/>
      <c r="DGP110" s="74"/>
      <c r="DGQ110" s="74"/>
      <c r="DGR110" s="74"/>
      <c r="DGS110" s="74"/>
      <c r="DGT110" s="74"/>
      <c r="DGU110" s="74"/>
      <c r="DGV110" s="74"/>
      <c r="DGW110" s="74"/>
      <c r="DGX110" s="74"/>
      <c r="DGY110" s="74"/>
      <c r="DGZ110" s="74"/>
      <c r="DHA110" s="74"/>
      <c r="DHB110" s="74"/>
      <c r="DHC110" s="74"/>
      <c r="DHD110" s="74"/>
      <c r="DHE110" s="74"/>
      <c r="DHF110" s="74"/>
      <c r="DHG110" s="74"/>
      <c r="DHH110" s="74"/>
      <c r="DHI110" s="74"/>
      <c r="DHJ110" s="74"/>
      <c r="DHK110" s="74"/>
      <c r="DHL110" s="74"/>
      <c r="DHM110" s="74"/>
      <c r="DHN110" s="74"/>
      <c r="DHO110" s="74"/>
      <c r="DHP110" s="74"/>
      <c r="DHQ110" s="74"/>
      <c r="DHR110" s="74"/>
      <c r="DHS110" s="74"/>
      <c r="DHT110" s="74"/>
      <c r="DHU110" s="74"/>
      <c r="DHV110" s="74"/>
      <c r="DHW110" s="74"/>
      <c r="DHX110" s="74"/>
      <c r="DHY110" s="74"/>
      <c r="DHZ110" s="74"/>
      <c r="DIA110" s="74"/>
      <c r="DIB110" s="74"/>
      <c r="DIC110" s="74"/>
      <c r="DID110" s="74"/>
      <c r="DIE110" s="74"/>
      <c r="DIF110" s="74"/>
      <c r="DIG110" s="74"/>
      <c r="DIH110" s="74"/>
      <c r="DII110" s="74"/>
      <c r="DIJ110" s="74"/>
      <c r="DIK110" s="74"/>
      <c r="DIL110" s="74"/>
      <c r="DIM110" s="74"/>
      <c r="DIN110" s="74"/>
      <c r="DIO110" s="74"/>
      <c r="DIP110" s="74"/>
      <c r="DIQ110" s="74"/>
      <c r="DIR110" s="74"/>
      <c r="DIS110" s="74"/>
      <c r="DIT110" s="74"/>
      <c r="DIU110" s="74"/>
      <c r="DIV110" s="74"/>
      <c r="DIW110" s="74"/>
      <c r="DIX110" s="74"/>
      <c r="DIY110" s="74"/>
      <c r="DIZ110" s="74"/>
      <c r="DJA110" s="74"/>
      <c r="DJB110" s="74"/>
      <c r="DJC110" s="74"/>
      <c r="DJD110" s="74"/>
      <c r="DJE110" s="74"/>
      <c r="DJF110" s="74"/>
      <c r="DJG110" s="74"/>
      <c r="DJH110" s="74"/>
      <c r="DJI110" s="74"/>
      <c r="DJJ110" s="74"/>
      <c r="DJK110" s="74"/>
      <c r="DJL110" s="74"/>
      <c r="DJM110" s="74"/>
      <c r="DJN110" s="74"/>
      <c r="DJO110" s="74"/>
      <c r="DJP110" s="74"/>
      <c r="DJQ110" s="74"/>
      <c r="DJR110" s="74"/>
      <c r="DJS110" s="74"/>
      <c r="DJT110" s="74"/>
      <c r="DJU110" s="74"/>
      <c r="DJV110" s="74"/>
      <c r="DJW110" s="74"/>
      <c r="DJX110" s="74"/>
      <c r="DJY110" s="74"/>
      <c r="DJZ110" s="74"/>
      <c r="DKA110" s="74"/>
      <c r="DKB110" s="74"/>
      <c r="DKC110" s="74"/>
      <c r="DKD110" s="74"/>
      <c r="DKE110" s="74"/>
      <c r="DKF110" s="74"/>
      <c r="DKG110" s="74"/>
      <c r="DKH110" s="74"/>
      <c r="DKI110" s="74"/>
      <c r="DKJ110" s="74"/>
      <c r="DKK110" s="74"/>
      <c r="DKL110" s="74"/>
      <c r="DKM110" s="74"/>
      <c r="DKN110" s="74"/>
      <c r="DKO110" s="74"/>
      <c r="DKP110" s="74"/>
      <c r="DKQ110" s="74"/>
      <c r="DKR110" s="74"/>
      <c r="DKS110" s="74"/>
      <c r="DKT110" s="74"/>
      <c r="DKU110" s="74"/>
      <c r="DKV110" s="74"/>
      <c r="DKW110" s="74"/>
      <c r="DKX110" s="74"/>
      <c r="DKY110" s="74"/>
      <c r="DKZ110" s="74"/>
      <c r="DLA110" s="74"/>
      <c r="DLB110" s="74"/>
      <c r="DLC110" s="74"/>
      <c r="DLD110" s="74"/>
      <c r="DLE110" s="74"/>
      <c r="DLF110" s="74"/>
      <c r="DLG110" s="74"/>
      <c r="DLH110" s="74"/>
      <c r="DLI110" s="74"/>
      <c r="DLJ110" s="74"/>
      <c r="DLK110" s="74"/>
      <c r="DLL110" s="74"/>
      <c r="DLM110" s="74"/>
      <c r="DLN110" s="74"/>
      <c r="DLO110" s="74"/>
      <c r="DLP110" s="74"/>
      <c r="DLQ110" s="74"/>
      <c r="DLR110" s="74"/>
      <c r="DLS110" s="74"/>
      <c r="DLT110" s="74"/>
      <c r="DLU110" s="74"/>
      <c r="DLV110" s="74"/>
      <c r="DLW110" s="74"/>
      <c r="DLX110" s="74"/>
      <c r="DLY110" s="74"/>
      <c r="DLZ110" s="74"/>
      <c r="DMA110" s="74"/>
      <c r="DMB110" s="74"/>
      <c r="DMC110" s="74"/>
      <c r="DMD110" s="74"/>
      <c r="DME110" s="74"/>
      <c r="DMF110" s="74"/>
      <c r="DMG110" s="74"/>
      <c r="DMH110" s="74"/>
      <c r="DMI110" s="74"/>
      <c r="DMJ110" s="74"/>
      <c r="DMK110" s="74"/>
      <c r="DML110" s="74"/>
      <c r="DMM110" s="74"/>
      <c r="DMN110" s="74"/>
      <c r="DMO110" s="74"/>
      <c r="DMP110" s="74"/>
      <c r="DMQ110" s="74"/>
      <c r="DMR110" s="74"/>
      <c r="DMS110" s="74"/>
      <c r="DMT110" s="74"/>
      <c r="DMU110" s="74"/>
      <c r="DMV110" s="74"/>
      <c r="DMW110" s="74"/>
      <c r="DMX110" s="74"/>
      <c r="DMY110" s="74"/>
      <c r="DMZ110" s="74"/>
      <c r="DNA110" s="74"/>
      <c r="DNB110" s="74"/>
      <c r="DNC110" s="74"/>
      <c r="DND110" s="74"/>
      <c r="DNE110" s="74"/>
      <c r="DNF110" s="74"/>
      <c r="DNG110" s="74"/>
      <c r="DNH110" s="74"/>
      <c r="DNI110" s="74"/>
      <c r="DNJ110" s="74"/>
      <c r="DNK110" s="74"/>
      <c r="DNL110" s="74"/>
      <c r="DNM110" s="74"/>
      <c r="DNN110" s="74"/>
      <c r="DNO110" s="74"/>
      <c r="DNP110" s="74"/>
      <c r="DNQ110" s="74"/>
      <c r="DNR110" s="74"/>
      <c r="DNS110" s="74"/>
      <c r="DNT110" s="74"/>
      <c r="DNU110" s="74"/>
      <c r="DNV110" s="74"/>
      <c r="DNW110" s="74"/>
      <c r="DNX110" s="74"/>
      <c r="DNY110" s="74"/>
      <c r="DNZ110" s="74"/>
      <c r="DOA110" s="74"/>
      <c r="DOB110" s="74"/>
      <c r="DOC110" s="74"/>
      <c r="DOD110" s="74"/>
      <c r="DOE110" s="74"/>
      <c r="DOF110" s="74"/>
      <c r="DOG110" s="74"/>
      <c r="DOH110" s="74"/>
      <c r="DOI110" s="74"/>
      <c r="DOJ110" s="74"/>
      <c r="DOK110" s="74"/>
      <c r="DOL110" s="74"/>
      <c r="DOM110" s="74"/>
      <c r="DON110" s="74"/>
      <c r="DOO110" s="74"/>
      <c r="DOP110" s="74"/>
      <c r="DOQ110" s="74"/>
      <c r="DOR110" s="74"/>
      <c r="DOS110" s="74"/>
      <c r="DOT110" s="74"/>
      <c r="DOU110" s="74"/>
      <c r="DOV110" s="74"/>
      <c r="DOW110" s="74"/>
      <c r="DOX110" s="74"/>
      <c r="DOY110" s="74"/>
      <c r="DOZ110" s="74"/>
      <c r="DPA110" s="74"/>
      <c r="DPB110" s="74"/>
      <c r="DPC110" s="74"/>
      <c r="DPD110" s="74"/>
      <c r="DPE110" s="74"/>
      <c r="DPF110" s="74"/>
      <c r="DPG110" s="74"/>
      <c r="DPH110" s="74"/>
      <c r="DPI110" s="74"/>
      <c r="DPJ110" s="74"/>
      <c r="DPK110" s="74"/>
      <c r="DPL110" s="74"/>
      <c r="DPM110" s="74"/>
      <c r="DPN110" s="74"/>
      <c r="DPO110" s="74"/>
      <c r="DPP110" s="74"/>
      <c r="DPQ110" s="74"/>
      <c r="DPR110" s="74"/>
      <c r="DPS110" s="74"/>
      <c r="DPT110" s="74"/>
      <c r="DPU110" s="74"/>
      <c r="DPV110" s="74"/>
      <c r="DPW110" s="74"/>
      <c r="DPX110" s="74"/>
      <c r="DPY110" s="74"/>
      <c r="DPZ110" s="74"/>
      <c r="DQA110" s="74"/>
      <c r="DQB110" s="74"/>
      <c r="DQC110" s="74"/>
      <c r="DQD110" s="74"/>
      <c r="DQE110" s="74"/>
      <c r="DQF110" s="74"/>
      <c r="DQG110" s="74"/>
      <c r="DQH110" s="74"/>
      <c r="DQI110" s="74"/>
      <c r="DQJ110" s="74"/>
      <c r="DQK110" s="74"/>
      <c r="DQL110" s="74"/>
      <c r="DQM110" s="74"/>
      <c r="DQN110" s="74"/>
      <c r="DQO110" s="74"/>
      <c r="DQP110" s="74"/>
      <c r="DQQ110" s="74"/>
      <c r="DQR110" s="74"/>
      <c r="DQS110" s="74"/>
      <c r="DQT110" s="74"/>
      <c r="DQU110" s="74"/>
      <c r="DQV110" s="74"/>
      <c r="DQW110" s="74"/>
      <c r="DQX110" s="74"/>
      <c r="DQY110" s="74"/>
      <c r="DQZ110" s="74"/>
      <c r="DRA110" s="74"/>
      <c r="DRB110" s="74"/>
      <c r="DRC110" s="74"/>
      <c r="DRD110" s="74"/>
      <c r="DRE110" s="74"/>
      <c r="DRF110" s="74"/>
      <c r="DRG110" s="74"/>
      <c r="DRH110" s="74"/>
      <c r="DRI110" s="74"/>
      <c r="DRJ110" s="74"/>
      <c r="DRK110" s="74"/>
      <c r="DRL110" s="74"/>
      <c r="DRM110" s="74"/>
      <c r="DRN110" s="74"/>
      <c r="DRO110" s="74"/>
      <c r="DRP110" s="74"/>
      <c r="DRQ110" s="74"/>
      <c r="DRR110" s="74"/>
      <c r="DRS110" s="74"/>
      <c r="DRT110" s="74"/>
      <c r="DRU110" s="74"/>
      <c r="DRV110" s="74"/>
      <c r="DRW110" s="74"/>
      <c r="DRX110" s="74"/>
      <c r="DRY110" s="74"/>
      <c r="DRZ110" s="74"/>
      <c r="DSA110" s="74"/>
      <c r="DSB110" s="74"/>
      <c r="DSC110" s="74"/>
      <c r="DSD110" s="74"/>
      <c r="DSE110" s="74"/>
      <c r="DSF110" s="74"/>
      <c r="DSG110" s="74"/>
      <c r="DSH110" s="74"/>
      <c r="DSI110" s="74"/>
      <c r="DSJ110" s="74"/>
      <c r="DSK110" s="74"/>
      <c r="DSL110" s="74"/>
      <c r="DSM110" s="74"/>
      <c r="DSN110" s="74"/>
      <c r="DSO110" s="74"/>
      <c r="DSP110" s="74"/>
      <c r="DSQ110" s="74"/>
      <c r="DSR110" s="74"/>
      <c r="DSS110" s="74"/>
      <c r="DST110" s="74"/>
      <c r="DSU110" s="74"/>
      <c r="DSV110" s="74"/>
      <c r="DSW110" s="74"/>
      <c r="DSX110" s="74"/>
      <c r="DSY110" s="74"/>
      <c r="DSZ110" s="74"/>
      <c r="DTA110" s="74"/>
      <c r="DTB110" s="74"/>
      <c r="DTC110" s="74"/>
      <c r="DTD110" s="74"/>
      <c r="DTE110" s="74"/>
      <c r="DTF110" s="74"/>
      <c r="DTG110" s="74"/>
      <c r="DTH110" s="74"/>
      <c r="DTI110" s="74"/>
      <c r="DTJ110" s="74"/>
      <c r="DTK110" s="74"/>
      <c r="DTL110" s="74"/>
      <c r="DTM110" s="74"/>
      <c r="DTN110" s="74"/>
      <c r="DTO110" s="74"/>
      <c r="DTP110" s="74"/>
      <c r="DTQ110" s="74"/>
      <c r="DTR110" s="74"/>
      <c r="DTS110" s="74"/>
      <c r="DTT110" s="74"/>
      <c r="DTU110" s="74"/>
      <c r="DTV110" s="74"/>
      <c r="DTW110" s="74"/>
      <c r="DTX110" s="74"/>
      <c r="DTY110" s="74"/>
      <c r="DTZ110" s="74"/>
      <c r="DUA110" s="74"/>
      <c r="DUB110" s="74"/>
      <c r="DUC110" s="74"/>
      <c r="DUD110" s="74"/>
      <c r="DUE110" s="74"/>
      <c r="DUF110" s="74"/>
      <c r="DUG110" s="74"/>
      <c r="DUH110" s="74"/>
      <c r="DUI110" s="74"/>
      <c r="DUJ110" s="74"/>
      <c r="DUK110" s="74"/>
      <c r="DUL110" s="74"/>
      <c r="DUM110" s="74"/>
      <c r="DUN110" s="74"/>
      <c r="DUO110" s="74"/>
      <c r="DUP110" s="74"/>
      <c r="DUQ110" s="74"/>
      <c r="DUR110" s="74"/>
      <c r="DUS110" s="74"/>
      <c r="DUT110" s="74"/>
      <c r="DUU110" s="74"/>
      <c r="DUV110" s="74"/>
      <c r="DUW110" s="74"/>
      <c r="DUX110" s="74"/>
      <c r="DUY110" s="74"/>
      <c r="DUZ110" s="74"/>
      <c r="DVA110" s="74"/>
      <c r="DVB110" s="74"/>
      <c r="DVC110" s="74"/>
      <c r="DVD110" s="74"/>
      <c r="DVE110" s="74"/>
      <c r="DVF110" s="74"/>
      <c r="DVG110" s="74"/>
      <c r="DVH110" s="74"/>
      <c r="DVI110" s="74"/>
      <c r="DVJ110" s="74"/>
      <c r="DVK110" s="74"/>
      <c r="DVL110" s="74"/>
      <c r="DVM110" s="74"/>
      <c r="DVN110" s="74"/>
      <c r="DVO110" s="74"/>
      <c r="DVP110" s="74"/>
      <c r="DVQ110" s="74"/>
      <c r="DVR110" s="74"/>
      <c r="DVS110" s="74"/>
      <c r="DVT110" s="74"/>
      <c r="DVU110" s="74"/>
      <c r="DVV110" s="74"/>
      <c r="DVW110" s="74"/>
      <c r="DVX110" s="74"/>
      <c r="DVY110" s="74"/>
      <c r="DVZ110" s="74"/>
      <c r="DWA110" s="74"/>
      <c r="DWB110" s="74"/>
      <c r="DWC110" s="74"/>
      <c r="DWD110" s="74"/>
      <c r="DWE110" s="74"/>
      <c r="DWF110" s="74"/>
      <c r="DWG110" s="74"/>
      <c r="DWH110" s="74"/>
      <c r="DWI110" s="74"/>
      <c r="DWJ110" s="74"/>
      <c r="DWK110" s="74"/>
      <c r="DWL110" s="74"/>
      <c r="DWM110" s="74"/>
      <c r="DWN110" s="74"/>
      <c r="DWO110" s="74"/>
      <c r="DWP110" s="74"/>
      <c r="DWQ110" s="74"/>
      <c r="DWR110" s="74"/>
      <c r="DWS110" s="74"/>
      <c r="DWT110" s="74"/>
      <c r="DWU110" s="74"/>
      <c r="DWV110" s="74"/>
      <c r="DWW110" s="74"/>
      <c r="DWX110" s="74"/>
      <c r="DWY110" s="74"/>
      <c r="DWZ110" s="74"/>
      <c r="DXA110" s="74"/>
      <c r="DXB110" s="74"/>
      <c r="DXC110" s="74"/>
      <c r="DXD110" s="74"/>
      <c r="DXE110" s="74"/>
      <c r="DXF110" s="74"/>
      <c r="DXG110" s="74"/>
      <c r="DXH110" s="74"/>
      <c r="DXI110" s="74"/>
      <c r="DXJ110" s="74"/>
      <c r="DXK110" s="74"/>
      <c r="DXL110" s="74"/>
      <c r="DXM110" s="74"/>
      <c r="DXN110" s="74"/>
      <c r="DXO110" s="74"/>
      <c r="DXP110" s="74"/>
      <c r="DXQ110" s="74"/>
      <c r="DXR110" s="74"/>
      <c r="DXS110" s="74"/>
      <c r="DXT110" s="74"/>
      <c r="DXU110" s="74"/>
      <c r="DXV110" s="74"/>
      <c r="DXW110" s="74"/>
      <c r="DXX110" s="74"/>
      <c r="DXY110" s="74"/>
      <c r="DXZ110" s="74"/>
      <c r="DYA110" s="74"/>
      <c r="DYB110" s="74"/>
      <c r="DYC110" s="74"/>
      <c r="DYD110" s="74"/>
      <c r="DYE110" s="74"/>
      <c r="DYF110" s="74"/>
      <c r="DYG110" s="74"/>
      <c r="DYH110" s="74"/>
      <c r="DYI110" s="74"/>
      <c r="DYJ110" s="74"/>
      <c r="DYK110" s="74"/>
      <c r="DYL110" s="74"/>
      <c r="DYM110" s="74"/>
      <c r="DYN110" s="74"/>
      <c r="DYO110" s="74"/>
      <c r="DYP110" s="74"/>
      <c r="DYQ110" s="74"/>
      <c r="DYR110" s="74"/>
      <c r="DYS110" s="74"/>
      <c r="DYT110" s="74"/>
      <c r="DYU110" s="74"/>
      <c r="DYV110" s="74"/>
      <c r="DYW110" s="74"/>
      <c r="DYX110" s="74"/>
      <c r="DYY110" s="74"/>
      <c r="DYZ110" s="74"/>
      <c r="DZA110" s="74"/>
      <c r="DZB110" s="74"/>
      <c r="DZC110" s="74"/>
      <c r="DZD110" s="74"/>
      <c r="DZE110" s="74"/>
      <c r="DZF110" s="74"/>
      <c r="DZG110" s="74"/>
      <c r="DZH110" s="74"/>
      <c r="DZI110" s="74"/>
      <c r="DZJ110" s="74"/>
      <c r="DZK110" s="74"/>
      <c r="DZL110" s="74"/>
      <c r="DZM110" s="74"/>
      <c r="DZN110" s="74"/>
      <c r="DZO110" s="74"/>
      <c r="DZP110" s="74"/>
      <c r="DZQ110" s="74"/>
      <c r="DZR110" s="74"/>
      <c r="DZS110" s="74"/>
      <c r="DZT110" s="74"/>
      <c r="DZU110" s="74"/>
      <c r="DZV110" s="74"/>
      <c r="DZW110" s="74"/>
      <c r="DZX110" s="74"/>
      <c r="DZY110" s="74"/>
      <c r="DZZ110" s="74"/>
      <c r="EAA110" s="74"/>
      <c r="EAB110" s="74"/>
      <c r="EAC110" s="74"/>
      <c r="EAD110" s="74"/>
      <c r="EAE110" s="74"/>
      <c r="EAF110" s="74"/>
      <c r="EAG110" s="74"/>
      <c r="EAH110" s="74"/>
      <c r="EAI110" s="74"/>
      <c r="EAJ110" s="74"/>
      <c r="EAK110" s="74"/>
      <c r="EAL110" s="74"/>
      <c r="EAM110" s="74"/>
      <c r="EAN110" s="74"/>
      <c r="EAO110" s="74"/>
      <c r="EAP110" s="74"/>
      <c r="EAQ110" s="74"/>
      <c r="EAR110" s="74"/>
      <c r="EAS110" s="74"/>
      <c r="EAT110" s="74"/>
      <c r="EAU110" s="74"/>
      <c r="EAV110" s="74"/>
      <c r="EAW110" s="74"/>
      <c r="EAX110" s="74"/>
      <c r="EAY110" s="74"/>
      <c r="EAZ110" s="74"/>
      <c r="EBA110" s="74"/>
      <c r="EBB110" s="74"/>
      <c r="EBC110" s="74"/>
      <c r="EBD110" s="74"/>
      <c r="EBE110" s="74"/>
      <c r="EBF110" s="74"/>
      <c r="EBG110" s="74"/>
      <c r="EBH110" s="74"/>
      <c r="EBI110" s="74"/>
      <c r="EBJ110" s="74"/>
      <c r="EBK110" s="74"/>
      <c r="EBL110" s="74"/>
      <c r="EBM110" s="74"/>
      <c r="EBN110" s="74"/>
      <c r="EBO110" s="74"/>
      <c r="EBP110" s="74"/>
      <c r="EBQ110" s="74"/>
      <c r="EBR110" s="74"/>
      <c r="EBS110" s="74"/>
      <c r="EBT110" s="74"/>
      <c r="EBU110" s="74"/>
      <c r="EBV110" s="74"/>
      <c r="EBW110" s="74"/>
      <c r="EBX110" s="74"/>
      <c r="EBY110" s="74"/>
      <c r="EBZ110" s="74"/>
      <c r="ECA110" s="74"/>
      <c r="ECB110" s="74"/>
      <c r="ECC110" s="74"/>
      <c r="ECD110" s="74"/>
      <c r="ECE110" s="74"/>
      <c r="ECF110" s="74"/>
      <c r="ECG110" s="74"/>
      <c r="ECH110" s="74"/>
      <c r="ECI110" s="74"/>
      <c r="ECJ110" s="74"/>
      <c r="ECK110" s="74"/>
      <c r="ECL110" s="74"/>
      <c r="ECM110" s="74"/>
      <c r="ECN110" s="74"/>
      <c r="ECO110" s="74"/>
      <c r="ECP110" s="74"/>
      <c r="ECQ110" s="74"/>
      <c r="ECR110" s="74"/>
      <c r="ECS110" s="74"/>
      <c r="ECT110" s="74"/>
      <c r="ECU110" s="74"/>
      <c r="ECV110" s="74"/>
      <c r="ECW110" s="74"/>
      <c r="ECX110" s="74"/>
      <c r="ECY110" s="74"/>
      <c r="ECZ110" s="74"/>
      <c r="EDA110" s="74"/>
      <c r="EDB110" s="74"/>
      <c r="EDC110" s="74"/>
      <c r="EDD110" s="74"/>
      <c r="EDE110" s="74"/>
      <c r="EDF110" s="74"/>
      <c r="EDG110" s="74"/>
      <c r="EDH110" s="74"/>
      <c r="EDI110" s="74"/>
      <c r="EDJ110" s="74"/>
      <c r="EDK110" s="74"/>
      <c r="EDL110" s="74"/>
      <c r="EDM110" s="74"/>
      <c r="EDN110" s="74"/>
      <c r="EDO110" s="74"/>
      <c r="EDP110" s="74"/>
      <c r="EDQ110" s="74"/>
      <c r="EDR110" s="74"/>
      <c r="EDS110" s="74"/>
      <c r="EDT110" s="74"/>
      <c r="EDU110" s="74"/>
      <c r="EDV110" s="74"/>
      <c r="EDW110" s="74"/>
      <c r="EDX110" s="74"/>
      <c r="EDY110" s="74"/>
      <c r="EDZ110" s="74"/>
      <c r="EEA110" s="74"/>
      <c r="EEB110" s="74"/>
      <c r="EEC110" s="74"/>
      <c r="EED110" s="74"/>
      <c r="EEE110" s="74"/>
      <c r="EEF110" s="74"/>
      <c r="EEG110" s="74"/>
      <c r="EEH110" s="74"/>
      <c r="EEI110" s="74"/>
      <c r="EEJ110" s="74"/>
      <c r="EEK110" s="74"/>
      <c r="EEL110" s="74"/>
      <c r="EEM110" s="74"/>
      <c r="EEN110" s="74"/>
      <c r="EEO110" s="74"/>
      <c r="EEP110" s="74"/>
      <c r="EEQ110" s="74"/>
      <c r="EER110" s="74"/>
      <c r="EES110" s="74"/>
      <c r="EET110" s="74"/>
      <c r="EEU110" s="74"/>
      <c r="EEV110" s="74"/>
      <c r="EEW110" s="74"/>
      <c r="EEX110" s="74"/>
      <c r="EEY110" s="74"/>
      <c r="EEZ110" s="74"/>
      <c r="EFA110" s="74"/>
      <c r="EFB110" s="74"/>
      <c r="EFC110" s="74"/>
      <c r="EFD110" s="74"/>
      <c r="EFE110" s="74"/>
      <c r="EFF110" s="74"/>
      <c r="EFG110" s="74"/>
      <c r="EFH110" s="74"/>
      <c r="EFI110" s="74"/>
      <c r="EFJ110" s="74"/>
      <c r="EFK110" s="74"/>
      <c r="EFL110" s="74"/>
      <c r="EFM110" s="74"/>
      <c r="EFN110" s="74"/>
      <c r="EFO110" s="74"/>
      <c r="EFP110" s="74"/>
      <c r="EFQ110" s="74"/>
      <c r="EFR110" s="74"/>
      <c r="EFS110" s="74"/>
      <c r="EFT110" s="74"/>
      <c r="EFU110" s="74"/>
      <c r="EFV110" s="74"/>
      <c r="EFW110" s="74"/>
      <c r="EFX110" s="74"/>
      <c r="EFY110" s="74"/>
      <c r="EFZ110" s="74"/>
      <c r="EGA110" s="74"/>
      <c r="EGB110" s="74"/>
      <c r="EGC110" s="74"/>
      <c r="EGD110" s="74"/>
      <c r="EGE110" s="74"/>
      <c r="EGF110" s="74"/>
      <c r="EGG110" s="74"/>
      <c r="EGH110" s="74"/>
      <c r="EGI110" s="74"/>
      <c r="EGJ110" s="74"/>
      <c r="EGK110" s="74"/>
      <c r="EGL110" s="74"/>
      <c r="EGM110" s="74"/>
      <c r="EGN110" s="74"/>
      <c r="EGO110" s="74"/>
      <c r="EGP110" s="74"/>
      <c r="EGQ110" s="74"/>
      <c r="EGR110" s="74"/>
      <c r="EGS110" s="74"/>
      <c r="EGT110" s="74"/>
      <c r="EGU110" s="74"/>
      <c r="EGV110" s="74"/>
      <c r="EGW110" s="74"/>
      <c r="EGX110" s="74"/>
      <c r="EGY110" s="74"/>
      <c r="EGZ110" s="74"/>
      <c r="EHA110" s="74"/>
      <c r="EHB110" s="74"/>
      <c r="EHC110" s="74"/>
      <c r="EHD110" s="74"/>
      <c r="EHE110" s="74"/>
      <c r="EHF110" s="74"/>
      <c r="EHG110" s="74"/>
      <c r="EHH110" s="74"/>
      <c r="EHI110" s="74"/>
      <c r="EHJ110" s="74"/>
      <c r="EHK110" s="74"/>
      <c r="EHL110" s="74"/>
      <c r="EHM110" s="74"/>
      <c r="EHN110" s="74"/>
      <c r="EHO110" s="74"/>
      <c r="EHP110" s="74"/>
      <c r="EHQ110" s="74"/>
      <c r="EHR110" s="74"/>
      <c r="EHS110" s="74"/>
      <c r="EHT110" s="74"/>
      <c r="EHU110" s="74"/>
      <c r="EHV110" s="74"/>
      <c r="EHW110" s="74"/>
      <c r="EHX110" s="74"/>
      <c r="EHY110" s="74"/>
      <c r="EHZ110" s="74"/>
      <c r="EIA110" s="74"/>
      <c r="EIB110" s="74"/>
      <c r="EIC110" s="74"/>
      <c r="EID110" s="74"/>
      <c r="EIE110" s="74"/>
      <c r="EIF110" s="74"/>
      <c r="EIG110" s="74"/>
      <c r="EIH110" s="74"/>
      <c r="EII110" s="74"/>
      <c r="EIJ110" s="74"/>
      <c r="EIK110" s="74"/>
      <c r="EIL110" s="74"/>
      <c r="EIM110" s="74"/>
      <c r="EIN110" s="74"/>
      <c r="EIO110" s="74"/>
      <c r="EIP110" s="74"/>
      <c r="EIQ110" s="74"/>
      <c r="EIR110" s="74"/>
      <c r="EIS110" s="74"/>
      <c r="EIT110" s="74"/>
      <c r="EIU110" s="74"/>
      <c r="EIV110" s="74"/>
      <c r="EIW110" s="74"/>
      <c r="EIX110" s="74"/>
      <c r="EIY110" s="74"/>
      <c r="EIZ110" s="74"/>
      <c r="EJA110" s="74"/>
      <c r="EJB110" s="74"/>
      <c r="EJC110" s="74"/>
      <c r="EJD110" s="74"/>
      <c r="EJE110" s="74"/>
      <c r="EJF110" s="74"/>
      <c r="EJG110" s="74"/>
      <c r="EJH110" s="74"/>
      <c r="EJI110" s="74"/>
      <c r="EJJ110" s="74"/>
      <c r="EJK110" s="74"/>
      <c r="EJL110" s="74"/>
      <c r="EJM110" s="74"/>
      <c r="EJN110" s="74"/>
      <c r="EJO110" s="74"/>
      <c r="EJP110" s="74"/>
      <c r="EJQ110" s="74"/>
      <c r="EJR110" s="74"/>
      <c r="EJS110" s="74"/>
      <c r="EJT110" s="74"/>
      <c r="EJU110" s="74"/>
      <c r="EJV110" s="74"/>
      <c r="EJW110" s="74"/>
      <c r="EJX110" s="74"/>
      <c r="EJY110" s="74"/>
      <c r="EJZ110" s="74"/>
      <c r="EKA110" s="74"/>
      <c r="EKB110" s="74"/>
      <c r="EKC110" s="74"/>
      <c r="EKD110" s="74"/>
      <c r="EKE110" s="74"/>
      <c r="EKF110" s="74"/>
      <c r="EKG110" s="74"/>
      <c r="EKH110" s="74"/>
      <c r="EKI110" s="74"/>
      <c r="EKJ110" s="74"/>
      <c r="EKK110" s="74"/>
      <c r="EKL110" s="74"/>
      <c r="EKM110" s="74"/>
      <c r="EKN110" s="74"/>
      <c r="EKO110" s="74"/>
      <c r="EKP110" s="74"/>
      <c r="EKQ110" s="74"/>
      <c r="EKR110" s="74"/>
      <c r="EKS110" s="74"/>
      <c r="EKT110" s="74"/>
      <c r="EKU110" s="74"/>
      <c r="EKV110" s="74"/>
      <c r="EKW110" s="74"/>
      <c r="EKX110" s="74"/>
      <c r="EKY110" s="74"/>
      <c r="EKZ110" s="74"/>
      <c r="ELA110" s="74"/>
      <c r="ELB110" s="74"/>
      <c r="ELC110" s="74"/>
      <c r="ELD110" s="74"/>
      <c r="ELE110" s="74"/>
      <c r="ELF110" s="74"/>
      <c r="ELG110" s="74"/>
      <c r="ELH110" s="74"/>
      <c r="ELI110" s="74"/>
      <c r="ELJ110" s="74"/>
      <c r="ELK110" s="74"/>
      <c r="ELL110" s="74"/>
      <c r="ELM110" s="74"/>
      <c r="ELN110" s="74"/>
      <c r="ELO110" s="74"/>
      <c r="ELP110" s="74"/>
      <c r="ELQ110" s="74"/>
      <c r="ELR110" s="74"/>
      <c r="ELS110" s="74"/>
      <c r="ELT110" s="74"/>
      <c r="ELU110" s="74"/>
      <c r="ELV110" s="74"/>
      <c r="ELW110" s="74"/>
      <c r="ELX110" s="74"/>
      <c r="ELY110" s="74"/>
      <c r="ELZ110" s="74"/>
      <c r="EMA110" s="74"/>
      <c r="EMB110" s="74"/>
      <c r="EMC110" s="74"/>
      <c r="EMD110" s="74"/>
      <c r="EME110" s="74"/>
      <c r="EMF110" s="74"/>
      <c r="EMG110" s="74"/>
      <c r="EMH110" s="74"/>
      <c r="EMI110" s="74"/>
      <c r="EMJ110" s="74"/>
      <c r="EMK110" s="74"/>
      <c r="EML110" s="74"/>
      <c r="EMM110" s="74"/>
      <c r="EMN110" s="74"/>
      <c r="EMO110" s="74"/>
      <c r="EMP110" s="74"/>
      <c r="EMQ110" s="74"/>
      <c r="EMR110" s="74"/>
      <c r="EMS110" s="74"/>
      <c r="EMT110" s="74"/>
      <c r="EMU110" s="74"/>
      <c r="EMV110" s="74"/>
      <c r="EMW110" s="74"/>
      <c r="EMX110" s="74"/>
      <c r="EMY110" s="74"/>
      <c r="EMZ110" s="74"/>
      <c r="ENA110" s="74"/>
      <c r="ENB110" s="74"/>
      <c r="ENC110" s="74"/>
      <c r="END110" s="74"/>
      <c r="ENE110" s="74"/>
      <c r="ENF110" s="74"/>
      <c r="ENG110" s="74"/>
      <c r="ENH110" s="74"/>
      <c r="ENI110" s="74"/>
      <c r="ENJ110" s="74"/>
      <c r="ENK110" s="74"/>
      <c r="ENL110" s="74"/>
      <c r="ENM110" s="74"/>
      <c r="ENN110" s="74"/>
      <c r="ENO110" s="74"/>
      <c r="ENP110" s="74"/>
      <c r="ENQ110" s="74"/>
      <c r="ENR110" s="74"/>
      <c r="ENS110" s="74"/>
      <c r="ENT110" s="74"/>
      <c r="ENU110" s="74"/>
      <c r="ENV110" s="74"/>
      <c r="ENW110" s="74"/>
      <c r="ENX110" s="74"/>
      <c r="ENY110" s="74"/>
      <c r="ENZ110" s="74"/>
      <c r="EOA110" s="74"/>
      <c r="EOB110" s="74"/>
      <c r="EOC110" s="74"/>
      <c r="EOD110" s="74"/>
      <c r="EOE110" s="74"/>
      <c r="EOF110" s="74"/>
      <c r="EOG110" s="74"/>
      <c r="EOH110" s="74"/>
      <c r="EOI110" s="74"/>
      <c r="EOJ110" s="74"/>
      <c r="EOK110" s="74"/>
      <c r="EOL110" s="74"/>
      <c r="EOM110" s="74"/>
      <c r="EON110" s="74"/>
      <c r="EOO110" s="74"/>
      <c r="EOP110" s="74"/>
      <c r="EOQ110" s="74"/>
      <c r="EOR110" s="74"/>
      <c r="EOS110" s="74"/>
      <c r="EOT110" s="74"/>
      <c r="EOU110" s="74"/>
      <c r="EOV110" s="74"/>
      <c r="EOW110" s="74"/>
      <c r="EOX110" s="74"/>
      <c r="EOY110" s="74"/>
      <c r="EOZ110" s="74"/>
      <c r="EPA110" s="74"/>
      <c r="EPB110" s="74"/>
      <c r="EPC110" s="74"/>
      <c r="EPD110" s="74"/>
      <c r="EPE110" s="74"/>
      <c r="EPF110" s="74"/>
      <c r="EPG110" s="74"/>
      <c r="EPH110" s="74"/>
      <c r="EPI110" s="74"/>
      <c r="EPJ110" s="74"/>
      <c r="EPK110" s="74"/>
      <c r="EPL110" s="74"/>
      <c r="EPM110" s="74"/>
      <c r="EPN110" s="74"/>
      <c r="EPO110" s="74"/>
      <c r="EPP110" s="74"/>
      <c r="EPQ110" s="74"/>
      <c r="EPR110" s="74"/>
      <c r="EPS110" s="74"/>
      <c r="EPT110" s="74"/>
      <c r="EPU110" s="74"/>
      <c r="EPV110" s="74"/>
      <c r="EPW110" s="74"/>
      <c r="EPX110" s="74"/>
      <c r="EPY110" s="74"/>
      <c r="EPZ110" s="74"/>
      <c r="EQA110" s="74"/>
      <c r="EQB110" s="74"/>
      <c r="EQC110" s="74"/>
      <c r="EQD110" s="74"/>
      <c r="EQE110" s="74"/>
      <c r="EQF110" s="74"/>
      <c r="EQG110" s="74"/>
      <c r="EQH110" s="74"/>
      <c r="EQI110" s="74"/>
      <c r="EQJ110" s="74"/>
      <c r="EQK110" s="74"/>
      <c r="EQL110" s="74"/>
      <c r="EQM110" s="74"/>
      <c r="EQN110" s="74"/>
      <c r="EQO110" s="74"/>
      <c r="EQP110" s="74"/>
      <c r="EQQ110" s="74"/>
      <c r="EQR110" s="74"/>
      <c r="EQS110" s="74"/>
      <c r="EQT110" s="74"/>
      <c r="EQU110" s="74"/>
      <c r="EQV110" s="74"/>
      <c r="EQW110" s="74"/>
      <c r="EQX110" s="74"/>
      <c r="EQY110" s="74"/>
      <c r="EQZ110" s="74"/>
      <c r="ERA110" s="74"/>
      <c r="ERB110" s="74"/>
      <c r="ERC110" s="74"/>
      <c r="ERD110" s="74"/>
      <c r="ERE110" s="74"/>
      <c r="ERF110" s="74"/>
      <c r="ERG110" s="74"/>
      <c r="ERH110" s="74"/>
      <c r="ERI110" s="74"/>
      <c r="ERJ110" s="74"/>
      <c r="ERK110" s="74"/>
      <c r="ERL110" s="74"/>
      <c r="ERM110" s="74"/>
      <c r="ERN110" s="74"/>
      <c r="ERO110" s="74"/>
      <c r="ERP110" s="74"/>
      <c r="ERQ110" s="74"/>
      <c r="ERR110" s="74"/>
      <c r="ERS110" s="74"/>
      <c r="ERT110" s="74"/>
      <c r="ERU110" s="74"/>
      <c r="ERV110" s="74"/>
      <c r="ERW110" s="74"/>
      <c r="ERX110" s="74"/>
      <c r="ERY110" s="74"/>
      <c r="ERZ110" s="74"/>
      <c r="ESA110" s="74"/>
      <c r="ESB110" s="74"/>
      <c r="ESC110" s="74"/>
      <c r="ESD110" s="74"/>
      <c r="ESE110" s="74"/>
      <c r="ESF110" s="74"/>
      <c r="ESG110" s="74"/>
      <c r="ESH110" s="74"/>
      <c r="ESI110" s="74"/>
      <c r="ESJ110" s="74"/>
      <c r="ESK110" s="74"/>
      <c r="ESL110" s="74"/>
      <c r="ESM110" s="74"/>
      <c r="ESN110" s="74"/>
      <c r="ESO110" s="74"/>
      <c r="ESP110" s="74"/>
      <c r="ESQ110" s="74"/>
      <c r="ESR110" s="74"/>
      <c r="ESS110" s="74"/>
      <c r="EST110" s="74"/>
      <c r="ESU110" s="74"/>
      <c r="ESV110" s="74"/>
      <c r="ESW110" s="74"/>
      <c r="ESX110" s="74"/>
      <c r="ESY110" s="74"/>
      <c r="ESZ110" s="74"/>
      <c r="ETA110" s="74"/>
      <c r="ETB110" s="74"/>
      <c r="ETC110" s="74"/>
      <c r="ETD110" s="74"/>
      <c r="ETE110" s="74"/>
      <c r="ETF110" s="74"/>
      <c r="ETG110" s="74"/>
      <c r="ETH110" s="74"/>
      <c r="ETI110" s="74"/>
      <c r="ETJ110" s="74"/>
      <c r="ETK110" s="74"/>
      <c r="ETL110" s="74"/>
      <c r="ETM110" s="74"/>
      <c r="ETN110" s="74"/>
      <c r="ETO110" s="74"/>
      <c r="ETP110" s="74"/>
      <c r="ETQ110" s="74"/>
      <c r="ETR110" s="74"/>
      <c r="ETS110" s="74"/>
      <c r="ETT110" s="74"/>
      <c r="ETU110" s="74"/>
      <c r="ETV110" s="74"/>
      <c r="ETW110" s="74"/>
      <c r="ETX110" s="74"/>
      <c r="ETY110" s="74"/>
      <c r="ETZ110" s="74"/>
      <c r="EUA110" s="74"/>
      <c r="EUB110" s="74"/>
      <c r="EUC110" s="74"/>
      <c r="EUD110" s="74"/>
      <c r="EUE110" s="74"/>
      <c r="EUF110" s="74"/>
      <c r="EUG110" s="74"/>
      <c r="EUH110" s="74"/>
      <c r="EUI110" s="74"/>
      <c r="EUJ110" s="74"/>
      <c r="EUK110" s="74"/>
      <c r="EUL110" s="74"/>
      <c r="EUM110" s="74"/>
      <c r="EUN110" s="74"/>
      <c r="EUO110" s="74"/>
      <c r="EUP110" s="74"/>
      <c r="EUQ110" s="74"/>
      <c r="EUR110" s="74"/>
      <c r="EUS110" s="74"/>
      <c r="EUT110" s="74"/>
      <c r="EUU110" s="74"/>
      <c r="EUV110" s="74"/>
      <c r="EUW110" s="74"/>
      <c r="EUX110" s="74"/>
      <c r="EUY110" s="74"/>
      <c r="EUZ110" s="74"/>
      <c r="EVA110" s="74"/>
      <c r="EVB110" s="74"/>
      <c r="EVC110" s="74"/>
      <c r="EVD110" s="74"/>
      <c r="EVE110" s="74"/>
      <c r="EVF110" s="74"/>
      <c r="EVG110" s="74"/>
      <c r="EVH110" s="74"/>
      <c r="EVI110" s="74"/>
      <c r="EVJ110" s="74"/>
      <c r="EVK110" s="74"/>
      <c r="EVL110" s="74"/>
      <c r="EVM110" s="74"/>
      <c r="EVN110" s="74"/>
      <c r="EVO110" s="74"/>
      <c r="EVP110" s="74"/>
      <c r="EVQ110" s="74"/>
      <c r="EVR110" s="74"/>
      <c r="EVS110" s="74"/>
      <c r="EVT110" s="74"/>
      <c r="EVU110" s="74"/>
      <c r="EVV110" s="74"/>
      <c r="EVW110" s="74"/>
      <c r="EVX110" s="74"/>
      <c r="EVY110" s="74"/>
      <c r="EVZ110" s="74"/>
      <c r="EWA110" s="74"/>
      <c r="EWB110" s="74"/>
      <c r="EWC110" s="74"/>
      <c r="EWD110" s="74"/>
      <c r="EWE110" s="74"/>
      <c r="EWF110" s="74"/>
      <c r="EWG110" s="74"/>
      <c r="EWH110" s="74"/>
      <c r="EWI110" s="74"/>
      <c r="EWJ110" s="74"/>
      <c r="EWK110" s="74"/>
      <c r="EWL110" s="74"/>
      <c r="EWM110" s="74"/>
      <c r="EWN110" s="74"/>
      <c r="EWO110" s="74"/>
      <c r="EWP110" s="74"/>
      <c r="EWQ110" s="74"/>
      <c r="EWR110" s="74"/>
      <c r="EWS110" s="74"/>
      <c r="EWT110" s="74"/>
      <c r="EWU110" s="74"/>
      <c r="EWV110" s="74"/>
      <c r="EWW110" s="74"/>
      <c r="EWX110" s="74"/>
      <c r="EWY110" s="74"/>
      <c r="EWZ110" s="74"/>
      <c r="EXA110" s="74"/>
      <c r="EXB110" s="74"/>
      <c r="EXC110" s="74"/>
      <c r="EXD110" s="74"/>
      <c r="EXE110" s="74"/>
      <c r="EXF110" s="74"/>
      <c r="EXG110" s="74"/>
      <c r="EXH110" s="74"/>
      <c r="EXI110" s="74"/>
      <c r="EXJ110" s="74"/>
      <c r="EXK110" s="74"/>
      <c r="EXL110" s="74"/>
      <c r="EXM110" s="74"/>
      <c r="EXN110" s="74"/>
      <c r="EXO110" s="74"/>
      <c r="EXP110" s="74"/>
      <c r="EXQ110" s="74"/>
      <c r="EXR110" s="74"/>
      <c r="EXS110" s="74"/>
      <c r="EXT110" s="74"/>
      <c r="EXU110" s="74"/>
      <c r="EXV110" s="74"/>
      <c r="EXW110" s="74"/>
      <c r="EXX110" s="74"/>
      <c r="EXY110" s="74"/>
      <c r="EXZ110" s="74"/>
      <c r="EYA110" s="74"/>
      <c r="EYB110" s="74"/>
      <c r="EYC110" s="74"/>
      <c r="EYD110" s="74"/>
      <c r="EYE110" s="74"/>
      <c r="EYF110" s="74"/>
      <c r="EYG110" s="74"/>
      <c r="EYH110" s="74"/>
      <c r="EYI110" s="74"/>
      <c r="EYJ110" s="74"/>
      <c r="EYK110" s="74"/>
      <c r="EYL110" s="74"/>
      <c r="EYM110" s="74"/>
      <c r="EYN110" s="74"/>
      <c r="EYO110" s="74"/>
      <c r="EYP110" s="74"/>
      <c r="EYQ110" s="74"/>
      <c r="EYR110" s="74"/>
      <c r="EYS110" s="74"/>
      <c r="EYT110" s="74"/>
      <c r="EYU110" s="74"/>
      <c r="EYV110" s="74"/>
      <c r="EYW110" s="74"/>
      <c r="EYX110" s="74"/>
      <c r="EYY110" s="74"/>
      <c r="EYZ110" s="74"/>
      <c r="EZA110" s="74"/>
      <c r="EZB110" s="74"/>
      <c r="EZC110" s="74"/>
      <c r="EZD110" s="74"/>
      <c r="EZE110" s="74"/>
      <c r="EZF110" s="74"/>
      <c r="EZG110" s="74"/>
      <c r="EZH110" s="74"/>
      <c r="EZI110" s="74"/>
      <c r="EZJ110" s="74"/>
      <c r="EZK110" s="74"/>
      <c r="EZL110" s="74"/>
      <c r="EZM110" s="74"/>
      <c r="EZN110" s="74"/>
      <c r="EZO110" s="74"/>
      <c r="EZP110" s="74"/>
      <c r="EZQ110" s="74"/>
      <c r="EZR110" s="74"/>
      <c r="EZS110" s="74"/>
      <c r="EZT110" s="74"/>
      <c r="EZU110" s="74"/>
      <c r="EZV110" s="74"/>
      <c r="EZW110" s="74"/>
      <c r="EZX110" s="74"/>
      <c r="EZY110" s="74"/>
      <c r="EZZ110" s="74"/>
      <c r="FAA110" s="74"/>
      <c r="FAB110" s="74"/>
      <c r="FAC110" s="74"/>
      <c r="FAD110" s="74"/>
      <c r="FAE110" s="74"/>
      <c r="FAF110" s="74"/>
      <c r="FAG110" s="74"/>
      <c r="FAH110" s="74"/>
      <c r="FAI110" s="74"/>
      <c r="FAJ110" s="74"/>
      <c r="FAK110" s="74"/>
      <c r="FAL110" s="74"/>
      <c r="FAM110" s="74"/>
      <c r="FAN110" s="74"/>
      <c r="FAO110" s="74"/>
      <c r="FAP110" s="74"/>
      <c r="FAQ110" s="74"/>
      <c r="FAR110" s="74"/>
      <c r="FAS110" s="74"/>
      <c r="FAT110" s="74"/>
      <c r="FAU110" s="74"/>
      <c r="FAV110" s="74"/>
      <c r="FAW110" s="74"/>
      <c r="FAX110" s="74"/>
      <c r="FAY110" s="74"/>
      <c r="FAZ110" s="74"/>
      <c r="FBA110" s="74"/>
      <c r="FBB110" s="74"/>
      <c r="FBC110" s="74"/>
      <c r="FBD110" s="74"/>
      <c r="FBE110" s="74"/>
      <c r="FBF110" s="74"/>
      <c r="FBG110" s="74"/>
      <c r="FBH110" s="74"/>
      <c r="FBI110" s="74"/>
      <c r="FBJ110" s="74"/>
      <c r="FBK110" s="74"/>
      <c r="FBL110" s="74"/>
      <c r="FBM110" s="74"/>
      <c r="FBN110" s="74"/>
      <c r="FBO110" s="74"/>
      <c r="FBP110" s="74"/>
      <c r="FBQ110" s="74"/>
      <c r="FBR110" s="74"/>
      <c r="FBS110" s="74"/>
      <c r="FBT110" s="74"/>
      <c r="FBU110" s="74"/>
      <c r="FBV110" s="74"/>
      <c r="FBW110" s="74"/>
      <c r="FBX110" s="74"/>
      <c r="FBY110" s="74"/>
      <c r="FBZ110" s="74"/>
      <c r="FCA110" s="74"/>
      <c r="FCB110" s="74"/>
      <c r="FCC110" s="74"/>
      <c r="FCD110" s="74"/>
      <c r="FCE110" s="74"/>
      <c r="FCF110" s="74"/>
      <c r="FCG110" s="74"/>
      <c r="FCH110" s="74"/>
      <c r="FCI110" s="74"/>
      <c r="FCJ110" s="74"/>
      <c r="FCK110" s="74"/>
      <c r="FCL110" s="74"/>
      <c r="FCM110" s="74"/>
      <c r="FCN110" s="74"/>
      <c r="FCO110" s="74"/>
      <c r="FCP110" s="74"/>
      <c r="FCQ110" s="74"/>
      <c r="FCR110" s="74"/>
      <c r="FCS110" s="74"/>
      <c r="FCT110" s="74"/>
      <c r="FCU110" s="74"/>
      <c r="FCV110" s="74"/>
      <c r="FCW110" s="74"/>
      <c r="FCX110" s="74"/>
      <c r="FCY110" s="74"/>
      <c r="FCZ110" s="74"/>
      <c r="FDA110" s="74"/>
      <c r="FDB110" s="74"/>
      <c r="FDC110" s="74"/>
      <c r="FDD110" s="74"/>
      <c r="FDE110" s="74"/>
      <c r="FDF110" s="74"/>
      <c r="FDG110" s="74"/>
      <c r="FDH110" s="74"/>
      <c r="FDI110" s="74"/>
      <c r="FDJ110" s="74"/>
      <c r="FDK110" s="74"/>
      <c r="FDL110" s="74"/>
      <c r="FDM110" s="74"/>
      <c r="FDN110" s="74"/>
      <c r="FDO110" s="74"/>
      <c r="FDP110" s="74"/>
      <c r="FDQ110" s="74"/>
      <c r="FDR110" s="74"/>
      <c r="FDS110" s="74"/>
      <c r="FDT110" s="74"/>
      <c r="FDU110" s="74"/>
      <c r="FDV110" s="74"/>
      <c r="FDW110" s="74"/>
      <c r="FDX110" s="74"/>
      <c r="FDY110" s="74"/>
      <c r="FDZ110" s="74"/>
      <c r="FEA110" s="74"/>
      <c r="FEB110" s="74"/>
      <c r="FEC110" s="74"/>
      <c r="FED110" s="74"/>
      <c r="FEE110" s="74"/>
      <c r="FEF110" s="74"/>
      <c r="FEG110" s="74"/>
      <c r="FEH110" s="74"/>
      <c r="FEI110" s="74"/>
      <c r="FEJ110" s="74"/>
      <c r="FEK110" s="74"/>
      <c r="FEL110" s="74"/>
      <c r="FEM110" s="74"/>
      <c r="FEN110" s="74"/>
      <c r="FEO110" s="74"/>
      <c r="FEP110" s="74"/>
      <c r="FEQ110" s="74"/>
      <c r="FER110" s="74"/>
      <c r="FES110" s="74"/>
      <c r="FET110" s="74"/>
      <c r="FEU110" s="74"/>
      <c r="FEV110" s="74"/>
      <c r="FEW110" s="74"/>
      <c r="FEX110" s="74"/>
      <c r="FEY110" s="74"/>
      <c r="FEZ110" s="74"/>
      <c r="FFA110" s="74"/>
      <c r="FFB110" s="74"/>
      <c r="FFC110" s="74"/>
      <c r="FFD110" s="74"/>
      <c r="FFE110" s="74"/>
      <c r="FFF110" s="74"/>
      <c r="FFG110" s="74"/>
      <c r="FFH110" s="74"/>
      <c r="FFI110" s="74"/>
      <c r="FFJ110" s="74"/>
      <c r="FFK110" s="74"/>
      <c r="FFL110" s="74"/>
      <c r="FFM110" s="74"/>
      <c r="FFN110" s="74"/>
      <c r="FFO110" s="74"/>
      <c r="FFP110" s="74"/>
      <c r="FFQ110" s="74"/>
      <c r="FFR110" s="74"/>
      <c r="FFS110" s="74"/>
      <c r="FFT110" s="74"/>
      <c r="FFU110" s="74"/>
      <c r="FFV110" s="74"/>
      <c r="FFW110" s="74"/>
      <c r="FFX110" s="74"/>
      <c r="FFY110" s="74"/>
      <c r="FFZ110" s="74"/>
      <c r="FGA110" s="74"/>
      <c r="FGB110" s="74"/>
      <c r="FGC110" s="74"/>
      <c r="FGD110" s="74"/>
      <c r="FGE110" s="74"/>
      <c r="FGF110" s="74"/>
      <c r="FGG110" s="74"/>
      <c r="FGH110" s="74"/>
      <c r="FGI110" s="74"/>
      <c r="FGJ110" s="74"/>
      <c r="FGK110" s="74"/>
      <c r="FGL110" s="74"/>
      <c r="FGM110" s="74"/>
      <c r="FGN110" s="74"/>
      <c r="FGO110" s="74"/>
      <c r="FGP110" s="74"/>
      <c r="FGQ110" s="74"/>
      <c r="FGR110" s="74"/>
      <c r="FGS110" s="74"/>
      <c r="FGT110" s="74"/>
      <c r="FGU110" s="74"/>
      <c r="FGV110" s="74"/>
      <c r="FGW110" s="74"/>
      <c r="FGX110" s="74"/>
      <c r="FGY110" s="74"/>
      <c r="FGZ110" s="74"/>
      <c r="FHA110" s="74"/>
      <c r="FHB110" s="74"/>
      <c r="FHC110" s="74"/>
      <c r="FHD110" s="74"/>
      <c r="FHE110" s="74"/>
      <c r="FHF110" s="74"/>
      <c r="FHG110" s="74"/>
      <c r="FHH110" s="74"/>
      <c r="FHI110" s="74"/>
      <c r="FHJ110" s="74"/>
      <c r="FHK110" s="74"/>
      <c r="FHL110" s="74"/>
      <c r="FHM110" s="74"/>
      <c r="FHN110" s="74"/>
      <c r="FHO110" s="74"/>
      <c r="FHP110" s="74"/>
      <c r="FHQ110" s="74"/>
      <c r="FHR110" s="74"/>
      <c r="FHS110" s="74"/>
      <c r="FHT110" s="74"/>
      <c r="FHU110" s="74"/>
      <c r="FHV110" s="74"/>
      <c r="FHW110" s="74"/>
      <c r="FHX110" s="74"/>
      <c r="FHY110" s="74"/>
      <c r="FHZ110" s="74"/>
      <c r="FIA110" s="74"/>
      <c r="FIB110" s="74"/>
      <c r="FIC110" s="74"/>
      <c r="FID110" s="74"/>
      <c r="FIE110" s="74"/>
      <c r="FIF110" s="74"/>
      <c r="FIG110" s="74"/>
      <c r="FIH110" s="74"/>
      <c r="FII110" s="74"/>
      <c r="FIJ110" s="74"/>
      <c r="FIK110" s="74"/>
      <c r="FIL110" s="74"/>
      <c r="FIM110" s="74"/>
      <c r="FIN110" s="74"/>
      <c r="FIO110" s="74"/>
      <c r="FIP110" s="74"/>
      <c r="FIQ110" s="74"/>
      <c r="FIR110" s="74"/>
      <c r="FIS110" s="74"/>
      <c r="FIT110" s="74"/>
      <c r="FIU110" s="74"/>
      <c r="FIV110" s="74"/>
      <c r="FIW110" s="74"/>
      <c r="FIX110" s="74"/>
      <c r="FIY110" s="74"/>
      <c r="FIZ110" s="74"/>
      <c r="FJA110" s="74"/>
      <c r="FJB110" s="74"/>
      <c r="FJC110" s="74"/>
      <c r="FJD110" s="74"/>
      <c r="FJE110" s="74"/>
      <c r="FJF110" s="74"/>
      <c r="FJG110" s="74"/>
      <c r="FJH110" s="74"/>
      <c r="FJI110" s="74"/>
      <c r="FJJ110" s="74"/>
      <c r="FJK110" s="74"/>
      <c r="FJL110" s="74"/>
      <c r="FJM110" s="74"/>
      <c r="FJN110" s="74"/>
      <c r="FJO110" s="74"/>
      <c r="FJP110" s="74"/>
      <c r="FJQ110" s="74"/>
      <c r="FJR110" s="74"/>
      <c r="FJS110" s="74"/>
      <c r="FJT110" s="74"/>
      <c r="FJU110" s="74"/>
      <c r="FJV110" s="74"/>
      <c r="FJW110" s="74"/>
      <c r="FJX110" s="74"/>
      <c r="FJY110" s="74"/>
      <c r="FJZ110" s="74"/>
      <c r="FKA110" s="74"/>
      <c r="FKB110" s="74"/>
      <c r="FKC110" s="74"/>
      <c r="FKD110" s="74"/>
      <c r="FKE110" s="74"/>
      <c r="FKF110" s="74"/>
      <c r="FKG110" s="74"/>
      <c r="FKH110" s="74"/>
      <c r="FKI110" s="74"/>
      <c r="FKJ110" s="74"/>
      <c r="FKK110" s="74"/>
      <c r="FKL110" s="74"/>
      <c r="FKM110" s="74"/>
      <c r="FKN110" s="74"/>
      <c r="FKO110" s="74"/>
      <c r="FKP110" s="74"/>
      <c r="FKQ110" s="74"/>
      <c r="FKR110" s="74"/>
      <c r="FKS110" s="74"/>
      <c r="FKT110" s="74"/>
      <c r="FKU110" s="74"/>
      <c r="FKV110" s="74"/>
      <c r="FKW110" s="74"/>
      <c r="FKX110" s="74"/>
      <c r="FKY110" s="74"/>
      <c r="FKZ110" s="74"/>
      <c r="FLA110" s="74"/>
      <c r="FLB110" s="74"/>
      <c r="FLC110" s="74"/>
      <c r="FLD110" s="74"/>
      <c r="FLE110" s="74"/>
      <c r="FLF110" s="74"/>
      <c r="FLG110" s="74"/>
      <c r="FLH110" s="74"/>
      <c r="FLI110" s="74"/>
      <c r="FLJ110" s="74"/>
      <c r="FLK110" s="74"/>
      <c r="FLL110" s="74"/>
      <c r="FLM110" s="74"/>
      <c r="FLN110" s="74"/>
      <c r="FLO110" s="74"/>
      <c r="FLP110" s="74"/>
      <c r="FLQ110" s="74"/>
      <c r="FLR110" s="74"/>
      <c r="FLS110" s="74"/>
      <c r="FLT110" s="74"/>
      <c r="FLU110" s="74"/>
      <c r="FLV110" s="74"/>
      <c r="FLW110" s="74"/>
      <c r="FLX110" s="74"/>
      <c r="FLY110" s="74"/>
      <c r="FLZ110" s="74"/>
      <c r="FMA110" s="74"/>
      <c r="FMB110" s="74"/>
      <c r="FMC110" s="74"/>
      <c r="FMD110" s="74"/>
      <c r="FME110" s="74"/>
      <c r="FMF110" s="74"/>
      <c r="FMG110" s="74"/>
      <c r="FMH110" s="74"/>
      <c r="FMI110" s="74"/>
      <c r="FMJ110" s="74"/>
      <c r="FMK110" s="74"/>
      <c r="FML110" s="74"/>
      <c r="FMM110" s="74"/>
      <c r="FMN110" s="74"/>
      <c r="FMO110" s="74"/>
      <c r="FMP110" s="74"/>
      <c r="FMQ110" s="74"/>
      <c r="FMR110" s="74"/>
      <c r="FMS110" s="74"/>
      <c r="FMT110" s="74"/>
      <c r="FMU110" s="74"/>
      <c r="FMV110" s="74"/>
      <c r="FMW110" s="74"/>
      <c r="FMX110" s="74"/>
      <c r="FMY110" s="74"/>
      <c r="FMZ110" s="74"/>
      <c r="FNA110" s="74"/>
      <c r="FNB110" s="74"/>
      <c r="FNC110" s="74"/>
      <c r="FND110" s="74"/>
      <c r="FNE110" s="74"/>
      <c r="FNF110" s="74"/>
      <c r="FNG110" s="74"/>
      <c r="FNH110" s="74"/>
      <c r="FNI110" s="74"/>
      <c r="FNJ110" s="74"/>
      <c r="FNK110" s="74"/>
      <c r="FNL110" s="74"/>
      <c r="FNM110" s="74"/>
      <c r="FNN110" s="74"/>
      <c r="FNO110" s="74"/>
      <c r="FNP110" s="74"/>
      <c r="FNQ110" s="74"/>
      <c r="FNR110" s="74"/>
      <c r="FNS110" s="74"/>
      <c r="FNT110" s="74"/>
      <c r="FNU110" s="74"/>
      <c r="FNV110" s="74"/>
      <c r="FNW110" s="74"/>
      <c r="FNX110" s="74"/>
      <c r="FNY110" s="74"/>
      <c r="FNZ110" s="74"/>
      <c r="FOA110" s="74"/>
      <c r="FOB110" s="74"/>
      <c r="FOC110" s="74"/>
      <c r="FOD110" s="74"/>
      <c r="FOE110" s="74"/>
      <c r="FOF110" s="74"/>
      <c r="FOG110" s="74"/>
      <c r="FOH110" s="74"/>
      <c r="FOI110" s="74"/>
      <c r="FOJ110" s="74"/>
      <c r="FOK110" s="74"/>
      <c r="FOL110" s="74"/>
      <c r="FOM110" s="74"/>
      <c r="FON110" s="74"/>
      <c r="FOO110" s="74"/>
      <c r="FOP110" s="74"/>
      <c r="FOQ110" s="74"/>
      <c r="FOR110" s="74"/>
      <c r="FOS110" s="74"/>
      <c r="FOT110" s="74"/>
      <c r="FOU110" s="74"/>
      <c r="FOV110" s="74"/>
      <c r="FOW110" s="74"/>
      <c r="FOX110" s="74"/>
      <c r="FOY110" s="74"/>
      <c r="FOZ110" s="74"/>
      <c r="FPA110" s="74"/>
      <c r="FPB110" s="74"/>
      <c r="FPC110" s="74"/>
      <c r="FPD110" s="74"/>
      <c r="FPE110" s="74"/>
      <c r="FPF110" s="74"/>
      <c r="FPG110" s="74"/>
      <c r="FPH110" s="74"/>
      <c r="FPI110" s="74"/>
      <c r="FPJ110" s="74"/>
      <c r="FPK110" s="74"/>
      <c r="FPL110" s="74"/>
      <c r="FPM110" s="74"/>
      <c r="FPN110" s="74"/>
      <c r="FPO110" s="74"/>
      <c r="FPP110" s="74"/>
      <c r="FPQ110" s="74"/>
      <c r="FPR110" s="74"/>
      <c r="FPS110" s="74"/>
      <c r="FPT110" s="74"/>
      <c r="FPU110" s="74"/>
      <c r="FPV110" s="74"/>
      <c r="FPW110" s="74"/>
      <c r="FPX110" s="74"/>
      <c r="FPY110" s="74"/>
      <c r="FPZ110" s="74"/>
      <c r="FQA110" s="74"/>
      <c r="FQB110" s="74"/>
      <c r="FQC110" s="74"/>
      <c r="FQD110" s="74"/>
      <c r="FQE110" s="74"/>
      <c r="FQF110" s="74"/>
      <c r="FQG110" s="74"/>
      <c r="FQH110" s="74"/>
      <c r="FQI110" s="74"/>
      <c r="FQJ110" s="74"/>
      <c r="FQK110" s="74"/>
      <c r="FQL110" s="74"/>
      <c r="FQM110" s="74"/>
      <c r="FQN110" s="74"/>
      <c r="FQO110" s="74"/>
      <c r="FQP110" s="74"/>
      <c r="FQQ110" s="74"/>
      <c r="FQR110" s="74"/>
      <c r="FQS110" s="74"/>
      <c r="FQT110" s="74"/>
      <c r="FQU110" s="74"/>
      <c r="FQV110" s="74"/>
      <c r="FQW110" s="74"/>
      <c r="FQX110" s="74"/>
      <c r="FQY110" s="74"/>
      <c r="FQZ110" s="74"/>
      <c r="FRA110" s="74"/>
      <c r="FRB110" s="74"/>
      <c r="FRC110" s="74"/>
      <c r="FRD110" s="74"/>
      <c r="FRE110" s="74"/>
      <c r="FRF110" s="74"/>
      <c r="FRG110" s="74"/>
      <c r="FRH110" s="74"/>
      <c r="FRI110" s="74"/>
      <c r="FRJ110" s="74"/>
      <c r="FRK110" s="74"/>
      <c r="FRL110" s="74"/>
      <c r="FRM110" s="74"/>
      <c r="FRN110" s="74"/>
      <c r="FRO110" s="74"/>
      <c r="FRP110" s="74"/>
      <c r="FRQ110" s="74"/>
      <c r="FRR110" s="74"/>
      <c r="FRS110" s="74"/>
      <c r="FRT110" s="74"/>
      <c r="FRU110" s="74"/>
      <c r="FRV110" s="74"/>
      <c r="FRW110" s="74"/>
      <c r="FRX110" s="74"/>
      <c r="FRY110" s="74"/>
      <c r="FRZ110" s="74"/>
      <c r="FSA110" s="74"/>
      <c r="FSB110" s="74"/>
      <c r="FSC110" s="74"/>
      <c r="FSD110" s="74"/>
      <c r="FSE110" s="74"/>
      <c r="FSF110" s="74"/>
      <c r="FSG110" s="74"/>
      <c r="FSH110" s="74"/>
      <c r="FSI110" s="74"/>
      <c r="FSJ110" s="74"/>
      <c r="FSK110" s="74"/>
      <c r="FSL110" s="74"/>
      <c r="FSM110" s="74"/>
      <c r="FSN110" s="74"/>
      <c r="FSO110" s="74"/>
      <c r="FSP110" s="74"/>
      <c r="FSQ110" s="74"/>
      <c r="FSR110" s="74"/>
      <c r="FSS110" s="74"/>
      <c r="FST110" s="74"/>
      <c r="FSU110" s="74"/>
      <c r="FSV110" s="74"/>
      <c r="FSW110" s="74"/>
      <c r="FSX110" s="74"/>
      <c r="FSY110" s="74"/>
      <c r="FSZ110" s="74"/>
      <c r="FTA110" s="74"/>
      <c r="FTB110" s="74"/>
      <c r="FTC110" s="74"/>
      <c r="FTD110" s="74"/>
      <c r="FTE110" s="74"/>
      <c r="FTF110" s="74"/>
      <c r="FTG110" s="74"/>
      <c r="FTH110" s="74"/>
      <c r="FTI110" s="74"/>
      <c r="FTJ110" s="74"/>
      <c r="FTK110" s="74"/>
      <c r="FTL110" s="74"/>
      <c r="FTM110" s="74"/>
      <c r="FTN110" s="74"/>
      <c r="FTO110" s="74"/>
      <c r="FTP110" s="74"/>
      <c r="FTQ110" s="74"/>
      <c r="FTR110" s="74"/>
      <c r="FTS110" s="74"/>
      <c r="FTT110" s="74"/>
      <c r="FTU110" s="74"/>
      <c r="FTV110" s="74"/>
      <c r="FTW110" s="74"/>
      <c r="FTX110" s="74"/>
      <c r="FTY110" s="74"/>
      <c r="FTZ110" s="74"/>
      <c r="FUA110" s="74"/>
      <c r="FUB110" s="74"/>
      <c r="FUC110" s="74"/>
      <c r="FUD110" s="74"/>
      <c r="FUE110" s="74"/>
      <c r="FUF110" s="74"/>
      <c r="FUG110" s="74"/>
      <c r="FUH110" s="74"/>
      <c r="FUI110" s="74"/>
      <c r="FUJ110" s="74"/>
      <c r="FUK110" s="74"/>
      <c r="FUL110" s="74"/>
      <c r="FUM110" s="74"/>
      <c r="FUN110" s="74"/>
      <c r="FUO110" s="74"/>
      <c r="FUP110" s="74"/>
      <c r="FUQ110" s="74"/>
      <c r="FUR110" s="74"/>
      <c r="FUS110" s="74"/>
      <c r="FUT110" s="74"/>
      <c r="FUU110" s="74"/>
      <c r="FUV110" s="74"/>
      <c r="FUW110" s="74"/>
      <c r="FUX110" s="74"/>
      <c r="FUY110" s="74"/>
      <c r="FUZ110" s="74"/>
      <c r="FVA110" s="74"/>
      <c r="FVB110" s="74"/>
      <c r="FVC110" s="74"/>
      <c r="FVD110" s="74"/>
      <c r="FVE110" s="74"/>
      <c r="FVF110" s="74"/>
      <c r="FVG110" s="74"/>
      <c r="FVH110" s="74"/>
      <c r="FVI110" s="74"/>
      <c r="FVJ110" s="74"/>
      <c r="FVK110" s="74"/>
      <c r="FVL110" s="74"/>
      <c r="FVM110" s="74"/>
      <c r="FVN110" s="74"/>
      <c r="FVO110" s="74"/>
      <c r="FVP110" s="74"/>
      <c r="FVQ110" s="74"/>
      <c r="FVR110" s="74"/>
      <c r="FVS110" s="74"/>
      <c r="FVT110" s="74"/>
      <c r="FVU110" s="74"/>
      <c r="FVV110" s="74"/>
      <c r="FVW110" s="74"/>
      <c r="FVX110" s="74"/>
      <c r="FVY110" s="74"/>
      <c r="FVZ110" s="74"/>
      <c r="FWA110" s="74"/>
      <c r="FWB110" s="74"/>
      <c r="FWC110" s="74"/>
      <c r="FWD110" s="74"/>
      <c r="FWE110" s="74"/>
      <c r="FWF110" s="74"/>
      <c r="FWG110" s="74"/>
      <c r="FWH110" s="74"/>
      <c r="FWI110" s="74"/>
      <c r="FWJ110" s="74"/>
      <c r="FWK110" s="74"/>
      <c r="FWL110" s="74"/>
      <c r="FWM110" s="74"/>
      <c r="FWN110" s="74"/>
      <c r="FWO110" s="74"/>
      <c r="FWP110" s="74"/>
      <c r="FWQ110" s="74"/>
      <c r="FWR110" s="74"/>
      <c r="FWS110" s="74"/>
      <c r="FWT110" s="74"/>
      <c r="FWU110" s="74"/>
      <c r="FWV110" s="74"/>
      <c r="FWW110" s="74"/>
      <c r="FWX110" s="74"/>
      <c r="FWY110" s="74"/>
      <c r="FWZ110" s="74"/>
      <c r="FXA110" s="74"/>
      <c r="FXB110" s="74"/>
      <c r="FXC110" s="74"/>
      <c r="FXD110" s="74"/>
      <c r="FXE110" s="74"/>
      <c r="FXF110" s="74"/>
      <c r="FXG110" s="74"/>
      <c r="FXH110" s="74"/>
      <c r="FXI110" s="74"/>
      <c r="FXJ110" s="74"/>
      <c r="FXK110" s="74"/>
      <c r="FXL110" s="74"/>
      <c r="FXM110" s="74"/>
      <c r="FXN110" s="74"/>
      <c r="FXO110" s="74"/>
      <c r="FXP110" s="74"/>
      <c r="FXQ110" s="74"/>
      <c r="FXR110" s="74"/>
      <c r="FXS110" s="74"/>
      <c r="FXT110" s="74"/>
      <c r="FXU110" s="74"/>
      <c r="FXV110" s="74"/>
      <c r="FXW110" s="74"/>
      <c r="FXX110" s="74"/>
      <c r="FXY110" s="74"/>
      <c r="FXZ110" s="74"/>
      <c r="FYA110" s="74"/>
      <c r="FYB110" s="74"/>
      <c r="FYC110" s="74"/>
      <c r="FYD110" s="74"/>
      <c r="FYE110" s="74"/>
      <c r="FYF110" s="74"/>
      <c r="FYG110" s="74"/>
      <c r="FYH110" s="74"/>
      <c r="FYI110" s="74"/>
      <c r="FYJ110" s="74"/>
      <c r="FYK110" s="74"/>
      <c r="FYL110" s="74"/>
      <c r="FYM110" s="74"/>
      <c r="FYN110" s="74"/>
      <c r="FYO110" s="74"/>
      <c r="FYP110" s="74"/>
      <c r="FYQ110" s="74"/>
      <c r="FYR110" s="74"/>
      <c r="FYS110" s="74"/>
      <c r="FYT110" s="74"/>
      <c r="FYU110" s="74"/>
      <c r="FYV110" s="74"/>
      <c r="FYW110" s="74"/>
      <c r="FYX110" s="74"/>
      <c r="FYY110" s="74"/>
      <c r="FYZ110" s="74"/>
      <c r="FZA110" s="74"/>
      <c r="FZB110" s="74"/>
      <c r="FZC110" s="74"/>
      <c r="FZD110" s="74"/>
      <c r="FZE110" s="74"/>
      <c r="FZF110" s="74"/>
      <c r="FZG110" s="74"/>
      <c r="FZH110" s="74"/>
      <c r="FZI110" s="74"/>
      <c r="FZJ110" s="74"/>
      <c r="FZK110" s="74"/>
      <c r="FZL110" s="74"/>
      <c r="FZM110" s="74"/>
      <c r="FZN110" s="74"/>
      <c r="FZO110" s="74"/>
      <c r="FZP110" s="74"/>
      <c r="FZQ110" s="74"/>
      <c r="FZR110" s="74"/>
      <c r="FZS110" s="74"/>
      <c r="FZT110" s="74"/>
      <c r="FZU110" s="74"/>
      <c r="FZV110" s="74"/>
      <c r="FZW110" s="74"/>
      <c r="FZX110" s="74"/>
      <c r="FZY110" s="74"/>
      <c r="FZZ110" s="74"/>
      <c r="GAA110" s="74"/>
      <c r="GAB110" s="74"/>
      <c r="GAC110" s="74"/>
      <c r="GAD110" s="74"/>
      <c r="GAE110" s="74"/>
      <c r="GAF110" s="74"/>
      <c r="GAG110" s="74"/>
      <c r="GAH110" s="74"/>
      <c r="GAI110" s="74"/>
      <c r="GAJ110" s="74"/>
      <c r="GAK110" s="74"/>
      <c r="GAL110" s="74"/>
      <c r="GAM110" s="74"/>
      <c r="GAN110" s="74"/>
      <c r="GAO110" s="74"/>
      <c r="GAP110" s="74"/>
      <c r="GAQ110" s="74"/>
      <c r="GAR110" s="74"/>
      <c r="GAS110" s="74"/>
      <c r="GAT110" s="74"/>
      <c r="GAU110" s="74"/>
      <c r="GAV110" s="74"/>
      <c r="GAW110" s="74"/>
      <c r="GAX110" s="74"/>
      <c r="GAY110" s="74"/>
      <c r="GAZ110" s="74"/>
      <c r="GBA110" s="74"/>
      <c r="GBB110" s="74"/>
      <c r="GBC110" s="74"/>
      <c r="GBD110" s="74"/>
      <c r="GBE110" s="74"/>
      <c r="GBF110" s="74"/>
      <c r="GBG110" s="74"/>
      <c r="GBH110" s="74"/>
      <c r="GBI110" s="74"/>
      <c r="GBJ110" s="74"/>
      <c r="GBK110" s="74"/>
      <c r="GBL110" s="74"/>
      <c r="GBM110" s="74"/>
      <c r="GBN110" s="74"/>
      <c r="GBO110" s="74"/>
      <c r="GBP110" s="74"/>
      <c r="GBQ110" s="74"/>
      <c r="GBR110" s="74"/>
      <c r="GBS110" s="74"/>
      <c r="GBT110" s="74"/>
      <c r="GBU110" s="74"/>
      <c r="GBV110" s="74"/>
      <c r="GBW110" s="74"/>
      <c r="GBX110" s="74"/>
      <c r="GBY110" s="74"/>
      <c r="GBZ110" s="74"/>
      <c r="GCA110" s="74"/>
      <c r="GCB110" s="74"/>
      <c r="GCC110" s="74"/>
      <c r="GCD110" s="74"/>
      <c r="GCE110" s="74"/>
      <c r="GCF110" s="74"/>
      <c r="GCG110" s="74"/>
      <c r="GCH110" s="74"/>
      <c r="GCI110" s="74"/>
      <c r="GCJ110" s="74"/>
      <c r="GCK110" s="74"/>
      <c r="GCL110" s="74"/>
      <c r="GCM110" s="74"/>
      <c r="GCN110" s="74"/>
      <c r="GCO110" s="74"/>
      <c r="GCP110" s="74"/>
      <c r="GCQ110" s="74"/>
      <c r="GCR110" s="74"/>
      <c r="GCS110" s="74"/>
      <c r="GCT110" s="74"/>
      <c r="GCU110" s="74"/>
      <c r="GCV110" s="74"/>
      <c r="GCW110" s="74"/>
      <c r="GCX110" s="74"/>
      <c r="GCY110" s="74"/>
      <c r="GCZ110" s="74"/>
      <c r="GDA110" s="74"/>
      <c r="GDB110" s="74"/>
      <c r="GDC110" s="74"/>
      <c r="GDD110" s="74"/>
      <c r="GDE110" s="74"/>
      <c r="GDF110" s="74"/>
      <c r="GDG110" s="74"/>
      <c r="GDH110" s="74"/>
      <c r="GDI110" s="74"/>
      <c r="GDJ110" s="74"/>
      <c r="GDK110" s="74"/>
      <c r="GDL110" s="74"/>
      <c r="GDM110" s="74"/>
      <c r="GDN110" s="74"/>
      <c r="GDO110" s="74"/>
      <c r="GDP110" s="74"/>
      <c r="GDQ110" s="74"/>
      <c r="GDR110" s="74"/>
      <c r="GDS110" s="74"/>
      <c r="GDT110" s="74"/>
      <c r="GDU110" s="74"/>
      <c r="GDV110" s="74"/>
      <c r="GDW110" s="74"/>
      <c r="GDX110" s="74"/>
      <c r="GDY110" s="74"/>
      <c r="GDZ110" s="74"/>
      <c r="GEA110" s="74"/>
      <c r="GEB110" s="74"/>
      <c r="GEC110" s="74"/>
      <c r="GED110" s="74"/>
      <c r="GEE110" s="74"/>
      <c r="GEF110" s="74"/>
      <c r="GEG110" s="74"/>
      <c r="GEH110" s="74"/>
      <c r="GEI110" s="74"/>
      <c r="GEJ110" s="74"/>
      <c r="GEK110" s="74"/>
      <c r="GEL110" s="74"/>
      <c r="GEM110" s="74"/>
      <c r="GEN110" s="74"/>
      <c r="GEO110" s="74"/>
      <c r="GEP110" s="74"/>
      <c r="GEQ110" s="74"/>
      <c r="GER110" s="74"/>
      <c r="GES110" s="74"/>
      <c r="GET110" s="74"/>
      <c r="GEU110" s="74"/>
      <c r="GEV110" s="74"/>
      <c r="GEW110" s="74"/>
      <c r="GEX110" s="74"/>
      <c r="GEY110" s="74"/>
      <c r="GEZ110" s="74"/>
      <c r="GFA110" s="74"/>
      <c r="GFB110" s="74"/>
      <c r="GFC110" s="74"/>
      <c r="GFD110" s="74"/>
      <c r="GFE110" s="74"/>
      <c r="GFF110" s="74"/>
      <c r="GFG110" s="74"/>
      <c r="GFH110" s="74"/>
      <c r="GFI110" s="74"/>
      <c r="GFJ110" s="74"/>
      <c r="GFK110" s="74"/>
      <c r="GFL110" s="74"/>
      <c r="GFM110" s="74"/>
      <c r="GFN110" s="74"/>
      <c r="GFO110" s="74"/>
      <c r="GFP110" s="74"/>
      <c r="GFQ110" s="74"/>
      <c r="GFR110" s="74"/>
      <c r="GFS110" s="74"/>
      <c r="GFT110" s="74"/>
      <c r="GFU110" s="74"/>
      <c r="GFV110" s="74"/>
      <c r="GFW110" s="74"/>
      <c r="GFX110" s="74"/>
      <c r="GFY110" s="74"/>
      <c r="GFZ110" s="74"/>
      <c r="GGA110" s="74"/>
      <c r="GGB110" s="74"/>
      <c r="GGC110" s="74"/>
      <c r="GGD110" s="74"/>
      <c r="GGE110" s="74"/>
      <c r="GGF110" s="74"/>
      <c r="GGG110" s="74"/>
      <c r="GGH110" s="74"/>
      <c r="GGI110" s="74"/>
      <c r="GGJ110" s="74"/>
      <c r="GGK110" s="74"/>
      <c r="GGL110" s="74"/>
      <c r="GGM110" s="74"/>
      <c r="GGN110" s="74"/>
      <c r="GGO110" s="74"/>
      <c r="GGP110" s="74"/>
      <c r="GGQ110" s="74"/>
      <c r="GGR110" s="74"/>
      <c r="GGS110" s="74"/>
      <c r="GGT110" s="74"/>
      <c r="GGU110" s="74"/>
      <c r="GGV110" s="74"/>
      <c r="GGW110" s="74"/>
      <c r="GGX110" s="74"/>
      <c r="GGY110" s="74"/>
      <c r="GGZ110" s="74"/>
      <c r="GHA110" s="74"/>
      <c r="GHB110" s="74"/>
      <c r="GHC110" s="74"/>
      <c r="GHD110" s="74"/>
      <c r="GHE110" s="74"/>
      <c r="GHF110" s="74"/>
      <c r="GHG110" s="74"/>
      <c r="GHH110" s="74"/>
      <c r="GHI110" s="74"/>
      <c r="GHJ110" s="74"/>
      <c r="GHK110" s="74"/>
      <c r="GHL110" s="74"/>
      <c r="GHM110" s="74"/>
      <c r="GHN110" s="74"/>
      <c r="GHO110" s="74"/>
      <c r="GHP110" s="74"/>
      <c r="GHQ110" s="74"/>
      <c r="GHR110" s="74"/>
      <c r="GHS110" s="74"/>
      <c r="GHT110" s="74"/>
      <c r="GHU110" s="74"/>
      <c r="GHV110" s="74"/>
      <c r="GHW110" s="74"/>
      <c r="GHX110" s="74"/>
      <c r="GHY110" s="74"/>
      <c r="GHZ110" s="74"/>
      <c r="GIA110" s="74"/>
      <c r="GIB110" s="74"/>
      <c r="GIC110" s="74"/>
      <c r="GID110" s="74"/>
      <c r="GIE110" s="74"/>
      <c r="GIF110" s="74"/>
      <c r="GIG110" s="74"/>
      <c r="GIH110" s="74"/>
      <c r="GII110" s="74"/>
      <c r="GIJ110" s="74"/>
      <c r="GIK110" s="74"/>
      <c r="GIL110" s="74"/>
      <c r="GIM110" s="74"/>
      <c r="GIN110" s="74"/>
      <c r="GIO110" s="74"/>
      <c r="GIP110" s="74"/>
      <c r="GIQ110" s="74"/>
      <c r="GIR110" s="74"/>
      <c r="GIS110" s="74"/>
      <c r="GIT110" s="74"/>
      <c r="GIU110" s="74"/>
      <c r="GIV110" s="74"/>
      <c r="GIW110" s="74"/>
      <c r="GIX110" s="74"/>
      <c r="GIY110" s="74"/>
      <c r="GIZ110" s="74"/>
      <c r="GJA110" s="74"/>
      <c r="GJB110" s="74"/>
      <c r="GJC110" s="74"/>
      <c r="GJD110" s="74"/>
      <c r="GJE110" s="74"/>
      <c r="GJF110" s="74"/>
      <c r="GJG110" s="74"/>
      <c r="GJH110" s="74"/>
      <c r="GJI110" s="74"/>
      <c r="GJJ110" s="74"/>
      <c r="GJK110" s="74"/>
      <c r="GJL110" s="74"/>
      <c r="GJM110" s="74"/>
      <c r="GJN110" s="74"/>
      <c r="GJO110" s="74"/>
      <c r="GJP110" s="74"/>
      <c r="GJQ110" s="74"/>
      <c r="GJR110" s="74"/>
      <c r="GJS110" s="74"/>
      <c r="GJT110" s="74"/>
      <c r="GJU110" s="74"/>
      <c r="GJV110" s="74"/>
      <c r="GJW110" s="74"/>
      <c r="GJX110" s="74"/>
      <c r="GJY110" s="74"/>
      <c r="GJZ110" s="74"/>
      <c r="GKA110" s="74"/>
      <c r="GKB110" s="74"/>
      <c r="GKC110" s="74"/>
      <c r="GKD110" s="74"/>
      <c r="GKE110" s="74"/>
      <c r="GKF110" s="74"/>
      <c r="GKG110" s="74"/>
      <c r="GKH110" s="74"/>
      <c r="GKI110" s="74"/>
      <c r="GKJ110" s="74"/>
      <c r="GKK110" s="74"/>
      <c r="GKL110" s="74"/>
      <c r="GKM110" s="74"/>
      <c r="GKN110" s="74"/>
      <c r="GKO110" s="74"/>
      <c r="GKP110" s="74"/>
      <c r="GKQ110" s="74"/>
      <c r="GKR110" s="74"/>
      <c r="GKS110" s="74"/>
      <c r="GKT110" s="74"/>
      <c r="GKU110" s="74"/>
      <c r="GKV110" s="74"/>
      <c r="GKW110" s="74"/>
      <c r="GKX110" s="74"/>
      <c r="GKY110" s="74"/>
      <c r="GKZ110" s="74"/>
      <c r="GLA110" s="74"/>
      <c r="GLB110" s="74"/>
      <c r="GLC110" s="74"/>
      <c r="GLD110" s="74"/>
      <c r="GLE110" s="74"/>
      <c r="GLF110" s="74"/>
      <c r="GLG110" s="74"/>
      <c r="GLH110" s="74"/>
      <c r="GLI110" s="74"/>
      <c r="GLJ110" s="74"/>
      <c r="GLK110" s="74"/>
      <c r="GLL110" s="74"/>
      <c r="GLM110" s="74"/>
      <c r="GLN110" s="74"/>
      <c r="GLO110" s="74"/>
      <c r="GLP110" s="74"/>
      <c r="GLQ110" s="74"/>
      <c r="GLR110" s="74"/>
      <c r="GLS110" s="74"/>
      <c r="GLT110" s="74"/>
      <c r="GLU110" s="74"/>
      <c r="GLV110" s="74"/>
      <c r="GLW110" s="74"/>
      <c r="GLX110" s="74"/>
      <c r="GLY110" s="74"/>
      <c r="GLZ110" s="74"/>
      <c r="GMA110" s="74"/>
      <c r="GMB110" s="74"/>
      <c r="GMC110" s="74"/>
      <c r="GMD110" s="74"/>
      <c r="GME110" s="74"/>
      <c r="GMF110" s="74"/>
      <c r="GMG110" s="74"/>
      <c r="GMH110" s="74"/>
      <c r="GMI110" s="74"/>
      <c r="GMJ110" s="74"/>
      <c r="GMK110" s="74"/>
      <c r="GML110" s="74"/>
      <c r="GMM110" s="74"/>
      <c r="GMN110" s="74"/>
      <c r="GMO110" s="74"/>
      <c r="GMP110" s="74"/>
      <c r="GMQ110" s="74"/>
      <c r="GMR110" s="74"/>
      <c r="GMS110" s="74"/>
      <c r="GMT110" s="74"/>
      <c r="GMU110" s="74"/>
      <c r="GMV110" s="74"/>
      <c r="GMW110" s="74"/>
      <c r="GMX110" s="74"/>
      <c r="GMY110" s="74"/>
      <c r="GMZ110" s="74"/>
      <c r="GNA110" s="74"/>
      <c r="GNB110" s="74"/>
      <c r="GNC110" s="74"/>
      <c r="GND110" s="74"/>
      <c r="GNE110" s="74"/>
      <c r="GNF110" s="74"/>
      <c r="GNG110" s="74"/>
      <c r="GNH110" s="74"/>
      <c r="GNI110" s="74"/>
      <c r="GNJ110" s="74"/>
      <c r="GNK110" s="74"/>
      <c r="GNL110" s="74"/>
      <c r="GNM110" s="74"/>
      <c r="GNN110" s="74"/>
      <c r="GNO110" s="74"/>
      <c r="GNP110" s="74"/>
      <c r="GNQ110" s="74"/>
      <c r="GNR110" s="74"/>
      <c r="GNS110" s="74"/>
      <c r="GNT110" s="74"/>
      <c r="GNU110" s="74"/>
      <c r="GNV110" s="74"/>
      <c r="GNW110" s="74"/>
      <c r="GNX110" s="74"/>
      <c r="GNY110" s="74"/>
      <c r="GNZ110" s="74"/>
      <c r="GOA110" s="74"/>
      <c r="GOB110" s="74"/>
      <c r="GOC110" s="74"/>
      <c r="GOD110" s="74"/>
      <c r="GOE110" s="74"/>
      <c r="GOF110" s="74"/>
      <c r="GOG110" s="74"/>
      <c r="GOH110" s="74"/>
      <c r="GOI110" s="74"/>
      <c r="GOJ110" s="74"/>
      <c r="GOK110" s="74"/>
      <c r="GOL110" s="74"/>
      <c r="GOM110" s="74"/>
      <c r="GON110" s="74"/>
      <c r="GOO110" s="74"/>
      <c r="GOP110" s="74"/>
      <c r="GOQ110" s="74"/>
      <c r="GOR110" s="74"/>
      <c r="GOS110" s="74"/>
      <c r="GOT110" s="74"/>
      <c r="GOU110" s="74"/>
      <c r="GOV110" s="74"/>
      <c r="GOW110" s="74"/>
      <c r="GOX110" s="74"/>
      <c r="GOY110" s="74"/>
      <c r="GOZ110" s="74"/>
      <c r="GPA110" s="74"/>
      <c r="GPB110" s="74"/>
      <c r="GPC110" s="74"/>
      <c r="GPD110" s="74"/>
      <c r="GPE110" s="74"/>
      <c r="GPF110" s="74"/>
      <c r="GPG110" s="74"/>
      <c r="GPH110" s="74"/>
      <c r="GPI110" s="74"/>
      <c r="GPJ110" s="74"/>
      <c r="GPK110" s="74"/>
      <c r="GPL110" s="74"/>
      <c r="GPM110" s="74"/>
      <c r="GPN110" s="74"/>
      <c r="GPO110" s="74"/>
      <c r="GPP110" s="74"/>
      <c r="GPQ110" s="74"/>
      <c r="GPR110" s="74"/>
      <c r="GPS110" s="74"/>
      <c r="GPT110" s="74"/>
      <c r="GPU110" s="74"/>
      <c r="GPV110" s="74"/>
      <c r="GPW110" s="74"/>
      <c r="GPX110" s="74"/>
      <c r="GPY110" s="74"/>
      <c r="GPZ110" s="74"/>
      <c r="GQA110" s="74"/>
      <c r="GQB110" s="74"/>
      <c r="GQC110" s="74"/>
      <c r="GQD110" s="74"/>
      <c r="GQE110" s="74"/>
      <c r="GQF110" s="74"/>
      <c r="GQG110" s="74"/>
      <c r="GQH110" s="74"/>
      <c r="GQI110" s="74"/>
      <c r="GQJ110" s="74"/>
      <c r="GQK110" s="74"/>
      <c r="GQL110" s="74"/>
      <c r="GQM110" s="74"/>
      <c r="GQN110" s="74"/>
      <c r="GQO110" s="74"/>
      <c r="GQP110" s="74"/>
      <c r="GQQ110" s="74"/>
      <c r="GQR110" s="74"/>
      <c r="GQS110" s="74"/>
      <c r="GQT110" s="74"/>
      <c r="GQU110" s="74"/>
      <c r="GQV110" s="74"/>
      <c r="GQW110" s="74"/>
      <c r="GQX110" s="74"/>
      <c r="GQY110" s="74"/>
      <c r="GQZ110" s="74"/>
      <c r="GRA110" s="74"/>
      <c r="GRB110" s="74"/>
      <c r="GRC110" s="74"/>
      <c r="GRD110" s="74"/>
      <c r="GRE110" s="74"/>
      <c r="GRF110" s="74"/>
      <c r="GRG110" s="74"/>
      <c r="GRH110" s="74"/>
      <c r="GRI110" s="74"/>
      <c r="GRJ110" s="74"/>
      <c r="GRK110" s="74"/>
      <c r="GRL110" s="74"/>
      <c r="GRM110" s="74"/>
      <c r="GRN110" s="74"/>
      <c r="GRO110" s="74"/>
      <c r="GRP110" s="74"/>
      <c r="GRQ110" s="74"/>
      <c r="GRR110" s="74"/>
      <c r="GRS110" s="74"/>
      <c r="GRT110" s="74"/>
      <c r="GRU110" s="74"/>
      <c r="GRV110" s="74"/>
      <c r="GRW110" s="74"/>
      <c r="GRX110" s="74"/>
      <c r="GRY110" s="74"/>
      <c r="GRZ110" s="74"/>
      <c r="GSA110" s="74"/>
      <c r="GSB110" s="74"/>
      <c r="GSC110" s="74"/>
      <c r="GSD110" s="74"/>
      <c r="GSE110" s="74"/>
      <c r="GSF110" s="74"/>
      <c r="GSG110" s="74"/>
      <c r="GSH110" s="74"/>
      <c r="GSI110" s="74"/>
      <c r="GSJ110" s="74"/>
      <c r="GSK110" s="74"/>
      <c r="GSL110" s="74"/>
      <c r="GSM110" s="74"/>
      <c r="GSN110" s="74"/>
      <c r="GSO110" s="74"/>
      <c r="GSP110" s="74"/>
      <c r="GSQ110" s="74"/>
      <c r="GSR110" s="74"/>
      <c r="GSS110" s="74"/>
      <c r="GST110" s="74"/>
      <c r="GSU110" s="74"/>
      <c r="GSV110" s="74"/>
      <c r="GSW110" s="74"/>
      <c r="GSX110" s="74"/>
      <c r="GSY110" s="74"/>
      <c r="GSZ110" s="74"/>
      <c r="GTA110" s="74"/>
      <c r="GTB110" s="74"/>
      <c r="GTC110" s="74"/>
      <c r="GTD110" s="74"/>
      <c r="GTE110" s="74"/>
      <c r="GTF110" s="74"/>
      <c r="GTG110" s="74"/>
      <c r="GTH110" s="74"/>
      <c r="GTI110" s="74"/>
      <c r="GTJ110" s="74"/>
      <c r="GTK110" s="74"/>
      <c r="GTL110" s="74"/>
      <c r="GTM110" s="74"/>
      <c r="GTN110" s="74"/>
      <c r="GTO110" s="74"/>
      <c r="GTP110" s="74"/>
      <c r="GTQ110" s="74"/>
      <c r="GTR110" s="74"/>
      <c r="GTS110" s="74"/>
      <c r="GTT110" s="74"/>
      <c r="GTU110" s="74"/>
      <c r="GTV110" s="74"/>
      <c r="GTW110" s="74"/>
      <c r="GTX110" s="74"/>
      <c r="GTY110" s="74"/>
      <c r="GTZ110" s="74"/>
      <c r="GUA110" s="74"/>
      <c r="GUB110" s="74"/>
      <c r="GUC110" s="74"/>
      <c r="GUD110" s="74"/>
      <c r="GUE110" s="74"/>
      <c r="GUF110" s="74"/>
      <c r="GUG110" s="74"/>
      <c r="GUH110" s="74"/>
      <c r="GUI110" s="74"/>
      <c r="GUJ110" s="74"/>
      <c r="GUK110" s="74"/>
      <c r="GUL110" s="74"/>
      <c r="GUM110" s="74"/>
      <c r="GUN110" s="74"/>
      <c r="GUO110" s="74"/>
      <c r="GUP110" s="74"/>
      <c r="GUQ110" s="74"/>
      <c r="GUR110" s="74"/>
      <c r="GUS110" s="74"/>
      <c r="GUT110" s="74"/>
      <c r="GUU110" s="74"/>
      <c r="GUV110" s="74"/>
      <c r="GUW110" s="74"/>
      <c r="GUX110" s="74"/>
      <c r="GUY110" s="74"/>
      <c r="GUZ110" s="74"/>
      <c r="GVA110" s="74"/>
      <c r="GVB110" s="74"/>
      <c r="GVC110" s="74"/>
      <c r="GVD110" s="74"/>
      <c r="GVE110" s="74"/>
      <c r="GVF110" s="74"/>
      <c r="GVG110" s="74"/>
      <c r="GVH110" s="74"/>
      <c r="GVI110" s="74"/>
      <c r="GVJ110" s="74"/>
      <c r="GVK110" s="74"/>
      <c r="GVL110" s="74"/>
      <c r="GVM110" s="74"/>
      <c r="GVN110" s="74"/>
      <c r="GVO110" s="74"/>
      <c r="GVP110" s="74"/>
      <c r="GVQ110" s="74"/>
      <c r="GVR110" s="74"/>
      <c r="GVS110" s="74"/>
      <c r="GVT110" s="74"/>
      <c r="GVU110" s="74"/>
      <c r="GVV110" s="74"/>
      <c r="GVW110" s="74"/>
      <c r="GVX110" s="74"/>
      <c r="GVY110" s="74"/>
      <c r="GVZ110" s="74"/>
      <c r="GWA110" s="74"/>
      <c r="GWB110" s="74"/>
      <c r="GWC110" s="74"/>
      <c r="GWD110" s="74"/>
      <c r="GWE110" s="74"/>
      <c r="GWF110" s="74"/>
      <c r="GWG110" s="74"/>
      <c r="GWH110" s="74"/>
      <c r="GWI110" s="74"/>
      <c r="GWJ110" s="74"/>
      <c r="GWK110" s="74"/>
      <c r="GWL110" s="74"/>
      <c r="GWM110" s="74"/>
      <c r="GWN110" s="74"/>
      <c r="GWO110" s="74"/>
      <c r="GWP110" s="74"/>
      <c r="GWQ110" s="74"/>
      <c r="GWR110" s="74"/>
      <c r="GWS110" s="74"/>
      <c r="GWT110" s="74"/>
      <c r="GWU110" s="74"/>
      <c r="GWV110" s="74"/>
      <c r="GWW110" s="74"/>
      <c r="GWX110" s="74"/>
      <c r="GWY110" s="74"/>
      <c r="GWZ110" s="74"/>
      <c r="GXA110" s="74"/>
      <c r="GXB110" s="74"/>
      <c r="GXC110" s="74"/>
      <c r="GXD110" s="74"/>
      <c r="GXE110" s="74"/>
      <c r="GXF110" s="74"/>
      <c r="GXG110" s="74"/>
      <c r="GXH110" s="74"/>
      <c r="GXI110" s="74"/>
      <c r="GXJ110" s="74"/>
      <c r="GXK110" s="74"/>
      <c r="GXL110" s="74"/>
      <c r="GXM110" s="74"/>
      <c r="GXN110" s="74"/>
      <c r="GXO110" s="74"/>
      <c r="GXP110" s="74"/>
      <c r="GXQ110" s="74"/>
      <c r="GXR110" s="74"/>
      <c r="GXS110" s="74"/>
      <c r="GXT110" s="74"/>
      <c r="GXU110" s="74"/>
      <c r="GXV110" s="74"/>
      <c r="GXW110" s="74"/>
      <c r="GXX110" s="74"/>
      <c r="GXY110" s="74"/>
      <c r="GXZ110" s="74"/>
      <c r="GYA110" s="74"/>
      <c r="GYB110" s="74"/>
      <c r="GYC110" s="74"/>
      <c r="GYD110" s="74"/>
      <c r="GYE110" s="74"/>
      <c r="GYF110" s="74"/>
      <c r="GYG110" s="74"/>
      <c r="GYH110" s="74"/>
      <c r="GYI110" s="74"/>
      <c r="GYJ110" s="74"/>
      <c r="GYK110" s="74"/>
      <c r="GYL110" s="74"/>
      <c r="GYM110" s="74"/>
      <c r="GYN110" s="74"/>
      <c r="GYO110" s="74"/>
      <c r="GYP110" s="74"/>
      <c r="GYQ110" s="74"/>
      <c r="GYR110" s="74"/>
      <c r="GYS110" s="74"/>
      <c r="GYT110" s="74"/>
      <c r="GYU110" s="74"/>
      <c r="GYV110" s="74"/>
      <c r="GYW110" s="74"/>
      <c r="GYX110" s="74"/>
      <c r="GYY110" s="74"/>
      <c r="GYZ110" s="74"/>
      <c r="GZA110" s="74"/>
      <c r="GZB110" s="74"/>
      <c r="GZC110" s="74"/>
      <c r="GZD110" s="74"/>
      <c r="GZE110" s="74"/>
      <c r="GZF110" s="74"/>
      <c r="GZG110" s="74"/>
      <c r="GZH110" s="74"/>
      <c r="GZI110" s="74"/>
      <c r="GZJ110" s="74"/>
      <c r="GZK110" s="74"/>
      <c r="GZL110" s="74"/>
      <c r="GZM110" s="74"/>
      <c r="GZN110" s="74"/>
      <c r="GZO110" s="74"/>
      <c r="GZP110" s="74"/>
      <c r="GZQ110" s="74"/>
      <c r="GZR110" s="74"/>
      <c r="GZS110" s="74"/>
      <c r="GZT110" s="74"/>
      <c r="GZU110" s="74"/>
      <c r="GZV110" s="74"/>
      <c r="GZW110" s="74"/>
      <c r="GZX110" s="74"/>
      <c r="GZY110" s="74"/>
      <c r="GZZ110" s="74"/>
      <c r="HAA110" s="74"/>
      <c r="HAB110" s="74"/>
      <c r="HAC110" s="74"/>
      <c r="HAD110" s="74"/>
      <c r="HAE110" s="74"/>
      <c r="HAF110" s="74"/>
      <c r="HAG110" s="74"/>
      <c r="HAH110" s="74"/>
      <c r="HAI110" s="74"/>
      <c r="HAJ110" s="74"/>
      <c r="HAK110" s="74"/>
      <c r="HAL110" s="74"/>
      <c r="HAM110" s="74"/>
      <c r="HAN110" s="74"/>
      <c r="HAO110" s="74"/>
      <c r="HAP110" s="74"/>
      <c r="HAQ110" s="74"/>
      <c r="HAR110" s="74"/>
      <c r="HAS110" s="74"/>
      <c r="HAT110" s="74"/>
      <c r="HAU110" s="74"/>
      <c r="HAV110" s="74"/>
      <c r="HAW110" s="74"/>
      <c r="HAX110" s="74"/>
      <c r="HAY110" s="74"/>
      <c r="HAZ110" s="74"/>
      <c r="HBA110" s="74"/>
      <c r="HBB110" s="74"/>
      <c r="HBC110" s="74"/>
      <c r="HBD110" s="74"/>
      <c r="HBE110" s="74"/>
      <c r="HBF110" s="74"/>
      <c r="HBG110" s="74"/>
      <c r="HBH110" s="74"/>
      <c r="HBI110" s="74"/>
      <c r="HBJ110" s="74"/>
      <c r="HBK110" s="74"/>
      <c r="HBL110" s="74"/>
      <c r="HBM110" s="74"/>
      <c r="HBN110" s="74"/>
      <c r="HBO110" s="74"/>
      <c r="HBP110" s="74"/>
      <c r="HBQ110" s="74"/>
      <c r="HBR110" s="74"/>
      <c r="HBS110" s="74"/>
      <c r="HBT110" s="74"/>
      <c r="HBU110" s="74"/>
      <c r="HBV110" s="74"/>
      <c r="HBW110" s="74"/>
      <c r="HBX110" s="74"/>
      <c r="HBY110" s="74"/>
      <c r="HBZ110" s="74"/>
      <c r="HCA110" s="74"/>
      <c r="HCB110" s="74"/>
      <c r="HCC110" s="74"/>
      <c r="HCD110" s="74"/>
      <c r="HCE110" s="74"/>
      <c r="HCF110" s="74"/>
      <c r="HCG110" s="74"/>
      <c r="HCH110" s="74"/>
      <c r="HCI110" s="74"/>
      <c r="HCJ110" s="74"/>
      <c r="HCK110" s="74"/>
      <c r="HCL110" s="74"/>
      <c r="HCM110" s="74"/>
      <c r="HCN110" s="74"/>
      <c r="HCO110" s="74"/>
      <c r="HCP110" s="74"/>
      <c r="HCQ110" s="74"/>
      <c r="HCR110" s="74"/>
      <c r="HCS110" s="74"/>
      <c r="HCT110" s="74"/>
      <c r="HCU110" s="74"/>
      <c r="HCV110" s="74"/>
      <c r="HCW110" s="74"/>
      <c r="HCX110" s="74"/>
      <c r="HCY110" s="74"/>
      <c r="HCZ110" s="74"/>
      <c r="HDA110" s="74"/>
      <c r="HDB110" s="74"/>
      <c r="HDC110" s="74"/>
      <c r="HDD110" s="74"/>
      <c r="HDE110" s="74"/>
      <c r="HDF110" s="74"/>
      <c r="HDG110" s="74"/>
      <c r="HDH110" s="74"/>
      <c r="HDI110" s="74"/>
      <c r="HDJ110" s="74"/>
      <c r="HDK110" s="74"/>
      <c r="HDL110" s="74"/>
      <c r="HDM110" s="74"/>
      <c r="HDN110" s="74"/>
      <c r="HDO110" s="74"/>
      <c r="HDP110" s="74"/>
      <c r="HDQ110" s="74"/>
      <c r="HDR110" s="74"/>
      <c r="HDS110" s="74"/>
      <c r="HDT110" s="74"/>
      <c r="HDU110" s="74"/>
      <c r="HDV110" s="74"/>
      <c r="HDW110" s="74"/>
      <c r="HDX110" s="74"/>
      <c r="HDY110" s="74"/>
      <c r="HDZ110" s="74"/>
      <c r="HEA110" s="74"/>
      <c r="HEB110" s="74"/>
      <c r="HEC110" s="74"/>
      <c r="HED110" s="74"/>
      <c r="HEE110" s="74"/>
      <c r="HEF110" s="74"/>
      <c r="HEG110" s="74"/>
      <c r="HEH110" s="74"/>
      <c r="HEI110" s="74"/>
      <c r="HEJ110" s="74"/>
      <c r="HEK110" s="74"/>
      <c r="HEL110" s="74"/>
      <c r="HEM110" s="74"/>
      <c r="HEN110" s="74"/>
      <c r="HEO110" s="74"/>
      <c r="HEP110" s="74"/>
      <c r="HEQ110" s="74"/>
      <c r="HER110" s="74"/>
      <c r="HES110" s="74"/>
      <c r="HET110" s="74"/>
      <c r="HEU110" s="74"/>
      <c r="HEV110" s="74"/>
      <c r="HEW110" s="74"/>
      <c r="HEX110" s="74"/>
      <c r="HEY110" s="74"/>
      <c r="HEZ110" s="74"/>
      <c r="HFA110" s="74"/>
      <c r="HFB110" s="74"/>
      <c r="HFC110" s="74"/>
      <c r="HFD110" s="74"/>
      <c r="HFE110" s="74"/>
      <c r="HFF110" s="74"/>
      <c r="HFG110" s="74"/>
      <c r="HFH110" s="74"/>
      <c r="HFI110" s="74"/>
      <c r="HFJ110" s="74"/>
      <c r="HFK110" s="74"/>
      <c r="HFL110" s="74"/>
      <c r="HFM110" s="74"/>
      <c r="HFN110" s="74"/>
      <c r="HFO110" s="74"/>
      <c r="HFP110" s="74"/>
      <c r="HFQ110" s="74"/>
      <c r="HFR110" s="74"/>
      <c r="HFS110" s="74"/>
      <c r="HFT110" s="74"/>
      <c r="HFU110" s="74"/>
      <c r="HFV110" s="74"/>
      <c r="HFW110" s="74"/>
      <c r="HFX110" s="74"/>
      <c r="HFY110" s="74"/>
      <c r="HFZ110" s="74"/>
      <c r="HGA110" s="74"/>
      <c r="HGB110" s="74"/>
      <c r="HGC110" s="74"/>
      <c r="HGD110" s="74"/>
      <c r="HGE110" s="74"/>
      <c r="HGF110" s="74"/>
      <c r="HGG110" s="74"/>
      <c r="HGH110" s="74"/>
      <c r="HGI110" s="74"/>
      <c r="HGJ110" s="74"/>
      <c r="HGK110" s="74"/>
      <c r="HGL110" s="74"/>
      <c r="HGM110" s="74"/>
      <c r="HGN110" s="74"/>
      <c r="HGO110" s="74"/>
      <c r="HGP110" s="74"/>
      <c r="HGQ110" s="74"/>
      <c r="HGR110" s="74"/>
      <c r="HGS110" s="74"/>
      <c r="HGT110" s="74"/>
      <c r="HGU110" s="74"/>
      <c r="HGV110" s="74"/>
      <c r="HGW110" s="74"/>
      <c r="HGX110" s="74"/>
      <c r="HGY110" s="74"/>
      <c r="HGZ110" s="74"/>
      <c r="HHA110" s="74"/>
      <c r="HHB110" s="74"/>
      <c r="HHC110" s="74"/>
      <c r="HHD110" s="74"/>
      <c r="HHE110" s="74"/>
      <c r="HHF110" s="74"/>
      <c r="HHG110" s="74"/>
      <c r="HHH110" s="74"/>
      <c r="HHI110" s="74"/>
      <c r="HHJ110" s="74"/>
      <c r="HHK110" s="74"/>
      <c r="HHL110" s="74"/>
      <c r="HHM110" s="74"/>
      <c r="HHN110" s="74"/>
      <c r="HHO110" s="74"/>
      <c r="HHP110" s="74"/>
      <c r="HHQ110" s="74"/>
      <c r="HHR110" s="74"/>
      <c r="HHS110" s="74"/>
      <c r="HHT110" s="74"/>
      <c r="HHU110" s="74"/>
      <c r="HHV110" s="74"/>
      <c r="HHW110" s="74"/>
      <c r="HHX110" s="74"/>
      <c r="HHY110" s="74"/>
      <c r="HHZ110" s="74"/>
      <c r="HIA110" s="74"/>
      <c r="HIB110" s="74"/>
      <c r="HIC110" s="74"/>
      <c r="HID110" s="74"/>
      <c r="HIE110" s="74"/>
      <c r="HIF110" s="74"/>
      <c r="HIG110" s="74"/>
      <c r="HIH110" s="74"/>
      <c r="HII110" s="74"/>
      <c r="HIJ110" s="74"/>
      <c r="HIK110" s="74"/>
      <c r="HIL110" s="74"/>
      <c r="HIM110" s="74"/>
      <c r="HIN110" s="74"/>
      <c r="HIO110" s="74"/>
      <c r="HIP110" s="74"/>
      <c r="HIQ110" s="74"/>
      <c r="HIR110" s="74"/>
      <c r="HIS110" s="74"/>
      <c r="HIT110" s="74"/>
      <c r="HIU110" s="74"/>
      <c r="HIV110" s="74"/>
      <c r="HIW110" s="74"/>
      <c r="HIX110" s="74"/>
      <c r="HIY110" s="74"/>
      <c r="HIZ110" s="74"/>
      <c r="HJA110" s="74"/>
      <c r="HJB110" s="74"/>
      <c r="HJC110" s="74"/>
      <c r="HJD110" s="74"/>
      <c r="HJE110" s="74"/>
      <c r="HJF110" s="74"/>
      <c r="HJG110" s="74"/>
      <c r="HJH110" s="74"/>
      <c r="HJI110" s="74"/>
      <c r="HJJ110" s="74"/>
      <c r="HJK110" s="74"/>
      <c r="HJL110" s="74"/>
      <c r="HJM110" s="74"/>
      <c r="HJN110" s="74"/>
      <c r="HJO110" s="74"/>
      <c r="HJP110" s="74"/>
      <c r="HJQ110" s="74"/>
      <c r="HJR110" s="74"/>
      <c r="HJS110" s="74"/>
      <c r="HJT110" s="74"/>
      <c r="HJU110" s="74"/>
      <c r="HJV110" s="74"/>
      <c r="HJW110" s="74"/>
      <c r="HJX110" s="74"/>
      <c r="HJY110" s="74"/>
      <c r="HJZ110" s="74"/>
      <c r="HKA110" s="74"/>
      <c r="HKB110" s="74"/>
      <c r="HKC110" s="74"/>
      <c r="HKD110" s="74"/>
      <c r="HKE110" s="74"/>
      <c r="HKF110" s="74"/>
      <c r="HKG110" s="74"/>
      <c r="HKH110" s="74"/>
      <c r="HKI110" s="74"/>
      <c r="HKJ110" s="74"/>
      <c r="HKK110" s="74"/>
      <c r="HKL110" s="74"/>
      <c r="HKM110" s="74"/>
      <c r="HKN110" s="74"/>
      <c r="HKO110" s="74"/>
      <c r="HKP110" s="74"/>
      <c r="HKQ110" s="74"/>
      <c r="HKR110" s="74"/>
      <c r="HKS110" s="74"/>
      <c r="HKT110" s="74"/>
      <c r="HKU110" s="74"/>
      <c r="HKV110" s="74"/>
      <c r="HKW110" s="74"/>
      <c r="HKX110" s="74"/>
      <c r="HKY110" s="74"/>
      <c r="HKZ110" s="74"/>
      <c r="HLA110" s="74"/>
      <c r="HLB110" s="74"/>
      <c r="HLC110" s="74"/>
      <c r="HLD110" s="74"/>
      <c r="HLE110" s="74"/>
      <c r="HLF110" s="74"/>
      <c r="HLG110" s="74"/>
      <c r="HLH110" s="74"/>
      <c r="HLI110" s="74"/>
      <c r="HLJ110" s="74"/>
      <c r="HLK110" s="74"/>
      <c r="HLL110" s="74"/>
      <c r="HLM110" s="74"/>
      <c r="HLN110" s="74"/>
      <c r="HLO110" s="74"/>
      <c r="HLP110" s="74"/>
      <c r="HLQ110" s="74"/>
      <c r="HLR110" s="74"/>
      <c r="HLS110" s="74"/>
      <c r="HLT110" s="74"/>
      <c r="HLU110" s="74"/>
      <c r="HLV110" s="74"/>
      <c r="HLW110" s="74"/>
      <c r="HLX110" s="74"/>
      <c r="HLY110" s="74"/>
      <c r="HLZ110" s="74"/>
      <c r="HMA110" s="74"/>
      <c r="HMB110" s="74"/>
      <c r="HMC110" s="74"/>
      <c r="HMD110" s="74"/>
      <c r="HME110" s="74"/>
      <c r="HMF110" s="74"/>
      <c r="HMG110" s="74"/>
      <c r="HMH110" s="74"/>
      <c r="HMI110" s="74"/>
      <c r="HMJ110" s="74"/>
      <c r="HMK110" s="74"/>
      <c r="HML110" s="74"/>
      <c r="HMM110" s="74"/>
      <c r="HMN110" s="74"/>
      <c r="HMO110" s="74"/>
      <c r="HMP110" s="74"/>
      <c r="HMQ110" s="74"/>
      <c r="HMR110" s="74"/>
      <c r="HMS110" s="74"/>
      <c r="HMT110" s="74"/>
      <c r="HMU110" s="74"/>
      <c r="HMV110" s="74"/>
      <c r="HMW110" s="74"/>
      <c r="HMX110" s="74"/>
      <c r="HMY110" s="74"/>
      <c r="HMZ110" s="74"/>
      <c r="HNA110" s="74"/>
      <c r="HNB110" s="74"/>
      <c r="HNC110" s="74"/>
      <c r="HND110" s="74"/>
      <c r="HNE110" s="74"/>
      <c r="HNF110" s="74"/>
      <c r="HNG110" s="74"/>
      <c r="HNH110" s="74"/>
      <c r="HNI110" s="74"/>
      <c r="HNJ110" s="74"/>
      <c r="HNK110" s="74"/>
      <c r="HNL110" s="74"/>
      <c r="HNM110" s="74"/>
      <c r="HNN110" s="74"/>
      <c r="HNO110" s="74"/>
      <c r="HNP110" s="74"/>
      <c r="HNQ110" s="74"/>
      <c r="HNR110" s="74"/>
      <c r="HNS110" s="74"/>
      <c r="HNT110" s="74"/>
      <c r="HNU110" s="74"/>
      <c r="HNV110" s="74"/>
      <c r="HNW110" s="74"/>
      <c r="HNX110" s="74"/>
      <c r="HNY110" s="74"/>
      <c r="HNZ110" s="74"/>
      <c r="HOA110" s="74"/>
      <c r="HOB110" s="74"/>
      <c r="HOC110" s="74"/>
      <c r="HOD110" s="74"/>
      <c r="HOE110" s="74"/>
      <c r="HOF110" s="74"/>
      <c r="HOG110" s="74"/>
      <c r="HOH110" s="74"/>
      <c r="HOI110" s="74"/>
      <c r="HOJ110" s="74"/>
      <c r="HOK110" s="74"/>
      <c r="HOL110" s="74"/>
      <c r="HOM110" s="74"/>
      <c r="HON110" s="74"/>
      <c r="HOO110" s="74"/>
      <c r="HOP110" s="74"/>
      <c r="HOQ110" s="74"/>
      <c r="HOR110" s="74"/>
      <c r="HOS110" s="74"/>
      <c r="HOT110" s="74"/>
      <c r="HOU110" s="74"/>
      <c r="HOV110" s="74"/>
      <c r="HOW110" s="74"/>
      <c r="HOX110" s="74"/>
      <c r="HOY110" s="74"/>
      <c r="HOZ110" s="74"/>
      <c r="HPA110" s="74"/>
      <c r="HPB110" s="74"/>
      <c r="HPC110" s="74"/>
      <c r="HPD110" s="74"/>
      <c r="HPE110" s="74"/>
      <c r="HPF110" s="74"/>
      <c r="HPG110" s="74"/>
      <c r="HPH110" s="74"/>
      <c r="HPI110" s="74"/>
      <c r="HPJ110" s="74"/>
      <c r="HPK110" s="74"/>
      <c r="HPL110" s="74"/>
      <c r="HPM110" s="74"/>
      <c r="HPN110" s="74"/>
      <c r="HPO110" s="74"/>
      <c r="HPP110" s="74"/>
      <c r="HPQ110" s="74"/>
      <c r="HPR110" s="74"/>
      <c r="HPS110" s="74"/>
      <c r="HPT110" s="74"/>
      <c r="HPU110" s="74"/>
      <c r="HPV110" s="74"/>
      <c r="HPW110" s="74"/>
      <c r="HPX110" s="74"/>
      <c r="HPY110" s="74"/>
      <c r="HPZ110" s="74"/>
      <c r="HQA110" s="74"/>
      <c r="HQB110" s="74"/>
      <c r="HQC110" s="74"/>
      <c r="HQD110" s="74"/>
      <c r="HQE110" s="74"/>
      <c r="HQF110" s="74"/>
      <c r="HQG110" s="74"/>
      <c r="HQH110" s="74"/>
      <c r="HQI110" s="74"/>
      <c r="HQJ110" s="74"/>
      <c r="HQK110" s="74"/>
      <c r="HQL110" s="74"/>
      <c r="HQM110" s="74"/>
      <c r="HQN110" s="74"/>
      <c r="HQO110" s="74"/>
      <c r="HQP110" s="74"/>
      <c r="HQQ110" s="74"/>
      <c r="HQR110" s="74"/>
      <c r="HQS110" s="74"/>
      <c r="HQT110" s="74"/>
      <c r="HQU110" s="74"/>
      <c r="HQV110" s="74"/>
      <c r="HQW110" s="74"/>
      <c r="HQX110" s="74"/>
      <c r="HQY110" s="74"/>
      <c r="HQZ110" s="74"/>
      <c r="HRA110" s="74"/>
      <c r="HRB110" s="74"/>
      <c r="HRC110" s="74"/>
      <c r="HRD110" s="74"/>
      <c r="HRE110" s="74"/>
      <c r="HRF110" s="74"/>
      <c r="HRG110" s="74"/>
      <c r="HRH110" s="74"/>
      <c r="HRI110" s="74"/>
      <c r="HRJ110" s="74"/>
      <c r="HRK110" s="74"/>
      <c r="HRL110" s="74"/>
      <c r="HRM110" s="74"/>
      <c r="HRN110" s="74"/>
      <c r="HRO110" s="74"/>
      <c r="HRP110" s="74"/>
      <c r="HRQ110" s="74"/>
      <c r="HRR110" s="74"/>
      <c r="HRS110" s="74"/>
      <c r="HRT110" s="74"/>
      <c r="HRU110" s="74"/>
      <c r="HRV110" s="74"/>
      <c r="HRW110" s="74"/>
      <c r="HRX110" s="74"/>
      <c r="HRY110" s="74"/>
      <c r="HRZ110" s="74"/>
      <c r="HSA110" s="74"/>
      <c r="HSB110" s="74"/>
      <c r="HSC110" s="74"/>
      <c r="HSD110" s="74"/>
      <c r="HSE110" s="74"/>
      <c r="HSF110" s="74"/>
      <c r="HSG110" s="74"/>
      <c r="HSH110" s="74"/>
      <c r="HSI110" s="74"/>
      <c r="HSJ110" s="74"/>
      <c r="HSK110" s="74"/>
      <c r="HSL110" s="74"/>
      <c r="HSM110" s="74"/>
      <c r="HSN110" s="74"/>
      <c r="HSO110" s="74"/>
      <c r="HSP110" s="74"/>
      <c r="HSQ110" s="74"/>
      <c r="HSR110" s="74"/>
      <c r="HSS110" s="74"/>
      <c r="HST110" s="74"/>
      <c r="HSU110" s="74"/>
      <c r="HSV110" s="74"/>
      <c r="HSW110" s="74"/>
      <c r="HSX110" s="74"/>
      <c r="HSY110" s="74"/>
      <c r="HSZ110" s="74"/>
      <c r="HTA110" s="74"/>
      <c r="HTB110" s="74"/>
      <c r="HTC110" s="74"/>
      <c r="HTD110" s="74"/>
      <c r="HTE110" s="74"/>
      <c r="HTF110" s="74"/>
      <c r="HTG110" s="74"/>
      <c r="HTH110" s="74"/>
      <c r="HTI110" s="74"/>
      <c r="HTJ110" s="74"/>
      <c r="HTK110" s="74"/>
      <c r="HTL110" s="74"/>
      <c r="HTM110" s="74"/>
      <c r="HTN110" s="74"/>
      <c r="HTO110" s="74"/>
      <c r="HTP110" s="74"/>
      <c r="HTQ110" s="74"/>
      <c r="HTR110" s="74"/>
      <c r="HTS110" s="74"/>
      <c r="HTT110" s="74"/>
      <c r="HTU110" s="74"/>
      <c r="HTV110" s="74"/>
      <c r="HTW110" s="74"/>
      <c r="HTX110" s="74"/>
      <c r="HTY110" s="74"/>
      <c r="HTZ110" s="74"/>
      <c r="HUA110" s="74"/>
      <c r="HUB110" s="74"/>
      <c r="HUC110" s="74"/>
      <c r="HUD110" s="74"/>
      <c r="HUE110" s="74"/>
      <c r="HUF110" s="74"/>
      <c r="HUG110" s="74"/>
      <c r="HUH110" s="74"/>
      <c r="HUI110" s="74"/>
      <c r="HUJ110" s="74"/>
      <c r="HUK110" s="74"/>
      <c r="HUL110" s="74"/>
      <c r="HUM110" s="74"/>
      <c r="HUN110" s="74"/>
      <c r="HUO110" s="74"/>
      <c r="HUP110" s="74"/>
      <c r="HUQ110" s="74"/>
      <c r="HUR110" s="74"/>
      <c r="HUS110" s="74"/>
      <c r="HUT110" s="74"/>
      <c r="HUU110" s="74"/>
      <c r="HUV110" s="74"/>
      <c r="HUW110" s="74"/>
      <c r="HUX110" s="74"/>
      <c r="HUY110" s="74"/>
      <c r="HUZ110" s="74"/>
      <c r="HVA110" s="74"/>
      <c r="HVB110" s="74"/>
      <c r="HVC110" s="74"/>
      <c r="HVD110" s="74"/>
      <c r="HVE110" s="74"/>
      <c r="HVF110" s="74"/>
      <c r="HVG110" s="74"/>
      <c r="HVH110" s="74"/>
      <c r="HVI110" s="74"/>
      <c r="HVJ110" s="74"/>
      <c r="HVK110" s="74"/>
      <c r="HVL110" s="74"/>
      <c r="HVM110" s="74"/>
      <c r="HVN110" s="74"/>
      <c r="HVO110" s="74"/>
      <c r="HVP110" s="74"/>
      <c r="HVQ110" s="74"/>
      <c r="HVR110" s="74"/>
      <c r="HVS110" s="74"/>
      <c r="HVT110" s="74"/>
      <c r="HVU110" s="74"/>
      <c r="HVV110" s="74"/>
      <c r="HVW110" s="74"/>
      <c r="HVX110" s="74"/>
      <c r="HVY110" s="74"/>
      <c r="HVZ110" s="74"/>
      <c r="HWA110" s="74"/>
      <c r="HWB110" s="74"/>
      <c r="HWC110" s="74"/>
      <c r="HWD110" s="74"/>
      <c r="HWE110" s="74"/>
      <c r="HWF110" s="74"/>
      <c r="HWG110" s="74"/>
      <c r="HWH110" s="74"/>
      <c r="HWI110" s="74"/>
      <c r="HWJ110" s="74"/>
      <c r="HWK110" s="74"/>
      <c r="HWL110" s="74"/>
      <c r="HWM110" s="74"/>
      <c r="HWN110" s="74"/>
      <c r="HWO110" s="74"/>
      <c r="HWP110" s="74"/>
      <c r="HWQ110" s="74"/>
      <c r="HWR110" s="74"/>
      <c r="HWS110" s="74"/>
      <c r="HWT110" s="74"/>
      <c r="HWU110" s="74"/>
      <c r="HWV110" s="74"/>
      <c r="HWW110" s="74"/>
      <c r="HWX110" s="74"/>
      <c r="HWY110" s="74"/>
      <c r="HWZ110" s="74"/>
      <c r="HXA110" s="74"/>
      <c r="HXB110" s="74"/>
      <c r="HXC110" s="74"/>
      <c r="HXD110" s="74"/>
      <c r="HXE110" s="74"/>
      <c r="HXF110" s="74"/>
      <c r="HXG110" s="74"/>
      <c r="HXH110" s="74"/>
      <c r="HXI110" s="74"/>
      <c r="HXJ110" s="74"/>
      <c r="HXK110" s="74"/>
      <c r="HXL110" s="74"/>
      <c r="HXM110" s="74"/>
      <c r="HXN110" s="74"/>
      <c r="HXO110" s="74"/>
      <c r="HXP110" s="74"/>
      <c r="HXQ110" s="74"/>
      <c r="HXR110" s="74"/>
      <c r="HXS110" s="74"/>
      <c r="HXT110" s="74"/>
      <c r="HXU110" s="74"/>
      <c r="HXV110" s="74"/>
      <c r="HXW110" s="74"/>
      <c r="HXX110" s="74"/>
      <c r="HXY110" s="74"/>
      <c r="HXZ110" s="74"/>
      <c r="HYA110" s="74"/>
      <c r="HYB110" s="74"/>
      <c r="HYC110" s="74"/>
      <c r="HYD110" s="74"/>
      <c r="HYE110" s="74"/>
      <c r="HYF110" s="74"/>
      <c r="HYG110" s="74"/>
      <c r="HYH110" s="74"/>
      <c r="HYI110" s="74"/>
      <c r="HYJ110" s="74"/>
      <c r="HYK110" s="74"/>
      <c r="HYL110" s="74"/>
      <c r="HYM110" s="74"/>
      <c r="HYN110" s="74"/>
      <c r="HYO110" s="74"/>
      <c r="HYP110" s="74"/>
      <c r="HYQ110" s="74"/>
      <c r="HYR110" s="74"/>
      <c r="HYS110" s="74"/>
      <c r="HYT110" s="74"/>
      <c r="HYU110" s="74"/>
      <c r="HYV110" s="74"/>
      <c r="HYW110" s="74"/>
      <c r="HYX110" s="74"/>
      <c r="HYY110" s="74"/>
      <c r="HYZ110" s="74"/>
      <c r="HZA110" s="74"/>
      <c r="HZB110" s="74"/>
      <c r="HZC110" s="74"/>
      <c r="HZD110" s="74"/>
      <c r="HZE110" s="74"/>
      <c r="HZF110" s="74"/>
      <c r="HZG110" s="74"/>
      <c r="HZH110" s="74"/>
      <c r="HZI110" s="74"/>
      <c r="HZJ110" s="74"/>
      <c r="HZK110" s="74"/>
      <c r="HZL110" s="74"/>
      <c r="HZM110" s="74"/>
      <c r="HZN110" s="74"/>
      <c r="HZO110" s="74"/>
      <c r="HZP110" s="74"/>
      <c r="HZQ110" s="74"/>
      <c r="HZR110" s="74"/>
      <c r="HZS110" s="74"/>
      <c r="HZT110" s="74"/>
      <c r="HZU110" s="74"/>
      <c r="HZV110" s="74"/>
      <c r="HZW110" s="74"/>
      <c r="HZX110" s="74"/>
      <c r="HZY110" s="74"/>
      <c r="HZZ110" s="74"/>
      <c r="IAA110" s="74"/>
      <c r="IAB110" s="74"/>
      <c r="IAC110" s="74"/>
      <c r="IAD110" s="74"/>
      <c r="IAE110" s="74"/>
      <c r="IAF110" s="74"/>
      <c r="IAG110" s="74"/>
      <c r="IAH110" s="74"/>
      <c r="IAI110" s="74"/>
      <c r="IAJ110" s="74"/>
      <c r="IAK110" s="74"/>
      <c r="IAL110" s="74"/>
      <c r="IAM110" s="74"/>
      <c r="IAN110" s="74"/>
      <c r="IAO110" s="74"/>
      <c r="IAP110" s="74"/>
      <c r="IAQ110" s="74"/>
      <c r="IAR110" s="74"/>
      <c r="IAS110" s="74"/>
      <c r="IAT110" s="74"/>
      <c r="IAU110" s="74"/>
      <c r="IAV110" s="74"/>
      <c r="IAW110" s="74"/>
      <c r="IAX110" s="74"/>
      <c r="IAY110" s="74"/>
      <c r="IAZ110" s="74"/>
      <c r="IBA110" s="74"/>
      <c r="IBB110" s="74"/>
      <c r="IBC110" s="74"/>
      <c r="IBD110" s="74"/>
      <c r="IBE110" s="74"/>
      <c r="IBF110" s="74"/>
      <c r="IBG110" s="74"/>
      <c r="IBH110" s="74"/>
      <c r="IBI110" s="74"/>
      <c r="IBJ110" s="74"/>
      <c r="IBK110" s="74"/>
      <c r="IBL110" s="74"/>
      <c r="IBM110" s="74"/>
      <c r="IBN110" s="74"/>
      <c r="IBO110" s="74"/>
      <c r="IBP110" s="74"/>
      <c r="IBQ110" s="74"/>
      <c r="IBR110" s="74"/>
      <c r="IBS110" s="74"/>
      <c r="IBT110" s="74"/>
      <c r="IBU110" s="74"/>
      <c r="IBV110" s="74"/>
      <c r="IBW110" s="74"/>
      <c r="IBX110" s="74"/>
      <c r="IBY110" s="74"/>
      <c r="IBZ110" s="74"/>
      <c r="ICA110" s="74"/>
      <c r="ICB110" s="74"/>
      <c r="ICC110" s="74"/>
      <c r="ICD110" s="74"/>
      <c r="ICE110" s="74"/>
      <c r="ICF110" s="74"/>
      <c r="ICG110" s="74"/>
      <c r="ICH110" s="74"/>
      <c r="ICI110" s="74"/>
      <c r="ICJ110" s="74"/>
      <c r="ICK110" s="74"/>
      <c r="ICL110" s="74"/>
      <c r="ICM110" s="74"/>
      <c r="ICN110" s="74"/>
      <c r="ICO110" s="74"/>
      <c r="ICP110" s="74"/>
      <c r="ICQ110" s="74"/>
      <c r="ICR110" s="74"/>
      <c r="ICS110" s="74"/>
      <c r="ICT110" s="74"/>
      <c r="ICU110" s="74"/>
      <c r="ICV110" s="74"/>
      <c r="ICW110" s="74"/>
      <c r="ICX110" s="74"/>
      <c r="ICY110" s="74"/>
      <c r="ICZ110" s="74"/>
      <c r="IDA110" s="74"/>
      <c r="IDB110" s="74"/>
      <c r="IDC110" s="74"/>
      <c r="IDD110" s="74"/>
      <c r="IDE110" s="74"/>
      <c r="IDF110" s="74"/>
      <c r="IDG110" s="74"/>
      <c r="IDH110" s="74"/>
      <c r="IDI110" s="74"/>
      <c r="IDJ110" s="74"/>
      <c r="IDK110" s="74"/>
      <c r="IDL110" s="74"/>
      <c r="IDM110" s="74"/>
      <c r="IDN110" s="74"/>
      <c r="IDO110" s="74"/>
      <c r="IDP110" s="74"/>
      <c r="IDQ110" s="74"/>
      <c r="IDR110" s="74"/>
      <c r="IDS110" s="74"/>
      <c r="IDT110" s="74"/>
      <c r="IDU110" s="74"/>
      <c r="IDV110" s="74"/>
      <c r="IDW110" s="74"/>
      <c r="IDX110" s="74"/>
      <c r="IDY110" s="74"/>
      <c r="IDZ110" s="74"/>
      <c r="IEA110" s="74"/>
      <c r="IEB110" s="74"/>
      <c r="IEC110" s="74"/>
      <c r="IED110" s="74"/>
      <c r="IEE110" s="74"/>
      <c r="IEF110" s="74"/>
      <c r="IEG110" s="74"/>
      <c r="IEH110" s="74"/>
      <c r="IEI110" s="74"/>
      <c r="IEJ110" s="74"/>
      <c r="IEK110" s="74"/>
      <c r="IEL110" s="74"/>
      <c r="IEM110" s="74"/>
      <c r="IEN110" s="74"/>
      <c r="IEO110" s="74"/>
      <c r="IEP110" s="74"/>
      <c r="IEQ110" s="74"/>
      <c r="IER110" s="74"/>
      <c r="IES110" s="74"/>
      <c r="IET110" s="74"/>
      <c r="IEU110" s="74"/>
      <c r="IEV110" s="74"/>
      <c r="IEW110" s="74"/>
      <c r="IEX110" s="74"/>
      <c r="IEY110" s="74"/>
      <c r="IEZ110" s="74"/>
      <c r="IFA110" s="74"/>
      <c r="IFB110" s="74"/>
      <c r="IFC110" s="74"/>
      <c r="IFD110" s="74"/>
      <c r="IFE110" s="74"/>
      <c r="IFF110" s="74"/>
      <c r="IFG110" s="74"/>
      <c r="IFH110" s="74"/>
      <c r="IFI110" s="74"/>
      <c r="IFJ110" s="74"/>
      <c r="IFK110" s="74"/>
      <c r="IFL110" s="74"/>
      <c r="IFM110" s="74"/>
      <c r="IFN110" s="74"/>
      <c r="IFO110" s="74"/>
      <c r="IFP110" s="74"/>
      <c r="IFQ110" s="74"/>
      <c r="IFR110" s="74"/>
      <c r="IFS110" s="74"/>
      <c r="IFT110" s="74"/>
      <c r="IFU110" s="74"/>
      <c r="IFV110" s="74"/>
      <c r="IFW110" s="74"/>
      <c r="IFX110" s="74"/>
      <c r="IFY110" s="74"/>
      <c r="IFZ110" s="74"/>
      <c r="IGA110" s="74"/>
      <c r="IGB110" s="74"/>
      <c r="IGC110" s="74"/>
      <c r="IGD110" s="74"/>
      <c r="IGE110" s="74"/>
      <c r="IGF110" s="74"/>
      <c r="IGG110" s="74"/>
      <c r="IGH110" s="74"/>
      <c r="IGI110" s="74"/>
      <c r="IGJ110" s="74"/>
      <c r="IGK110" s="74"/>
      <c r="IGL110" s="74"/>
      <c r="IGM110" s="74"/>
      <c r="IGN110" s="74"/>
      <c r="IGO110" s="74"/>
      <c r="IGP110" s="74"/>
      <c r="IGQ110" s="74"/>
      <c r="IGR110" s="74"/>
      <c r="IGS110" s="74"/>
      <c r="IGT110" s="74"/>
      <c r="IGU110" s="74"/>
      <c r="IGV110" s="74"/>
      <c r="IGW110" s="74"/>
      <c r="IGX110" s="74"/>
      <c r="IGY110" s="74"/>
      <c r="IGZ110" s="74"/>
      <c r="IHA110" s="74"/>
      <c r="IHB110" s="74"/>
      <c r="IHC110" s="74"/>
      <c r="IHD110" s="74"/>
      <c r="IHE110" s="74"/>
      <c r="IHF110" s="74"/>
      <c r="IHG110" s="74"/>
      <c r="IHH110" s="74"/>
      <c r="IHI110" s="74"/>
      <c r="IHJ110" s="74"/>
      <c r="IHK110" s="74"/>
      <c r="IHL110" s="74"/>
      <c r="IHM110" s="74"/>
      <c r="IHN110" s="74"/>
      <c r="IHO110" s="74"/>
      <c r="IHP110" s="74"/>
      <c r="IHQ110" s="74"/>
      <c r="IHR110" s="74"/>
      <c r="IHS110" s="74"/>
      <c r="IHT110" s="74"/>
      <c r="IHU110" s="74"/>
      <c r="IHV110" s="74"/>
      <c r="IHW110" s="74"/>
      <c r="IHX110" s="74"/>
      <c r="IHY110" s="74"/>
      <c r="IHZ110" s="74"/>
      <c r="IIA110" s="74"/>
      <c r="IIB110" s="74"/>
      <c r="IIC110" s="74"/>
      <c r="IID110" s="74"/>
      <c r="IIE110" s="74"/>
      <c r="IIF110" s="74"/>
      <c r="IIG110" s="74"/>
      <c r="IIH110" s="74"/>
      <c r="III110" s="74"/>
      <c r="IIJ110" s="74"/>
      <c r="IIK110" s="74"/>
      <c r="IIL110" s="74"/>
      <c r="IIM110" s="74"/>
      <c r="IIN110" s="74"/>
      <c r="IIO110" s="74"/>
      <c r="IIP110" s="74"/>
      <c r="IIQ110" s="74"/>
      <c r="IIR110" s="74"/>
      <c r="IIS110" s="74"/>
      <c r="IIT110" s="74"/>
      <c r="IIU110" s="74"/>
      <c r="IIV110" s="74"/>
      <c r="IIW110" s="74"/>
      <c r="IIX110" s="74"/>
      <c r="IIY110" s="74"/>
      <c r="IIZ110" s="74"/>
      <c r="IJA110" s="74"/>
      <c r="IJB110" s="74"/>
      <c r="IJC110" s="74"/>
      <c r="IJD110" s="74"/>
      <c r="IJE110" s="74"/>
      <c r="IJF110" s="74"/>
      <c r="IJG110" s="74"/>
      <c r="IJH110" s="74"/>
      <c r="IJI110" s="74"/>
      <c r="IJJ110" s="74"/>
      <c r="IJK110" s="74"/>
      <c r="IJL110" s="74"/>
      <c r="IJM110" s="74"/>
      <c r="IJN110" s="74"/>
      <c r="IJO110" s="74"/>
      <c r="IJP110" s="74"/>
      <c r="IJQ110" s="74"/>
      <c r="IJR110" s="74"/>
      <c r="IJS110" s="74"/>
      <c r="IJT110" s="74"/>
      <c r="IJU110" s="74"/>
      <c r="IJV110" s="74"/>
      <c r="IJW110" s="74"/>
      <c r="IJX110" s="74"/>
      <c r="IJY110" s="74"/>
      <c r="IJZ110" s="74"/>
      <c r="IKA110" s="74"/>
      <c r="IKB110" s="74"/>
      <c r="IKC110" s="74"/>
      <c r="IKD110" s="74"/>
      <c r="IKE110" s="74"/>
      <c r="IKF110" s="74"/>
      <c r="IKG110" s="74"/>
      <c r="IKH110" s="74"/>
      <c r="IKI110" s="74"/>
      <c r="IKJ110" s="74"/>
      <c r="IKK110" s="74"/>
      <c r="IKL110" s="74"/>
      <c r="IKM110" s="74"/>
      <c r="IKN110" s="74"/>
      <c r="IKO110" s="74"/>
      <c r="IKP110" s="74"/>
      <c r="IKQ110" s="74"/>
      <c r="IKR110" s="74"/>
      <c r="IKS110" s="74"/>
      <c r="IKT110" s="74"/>
      <c r="IKU110" s="74"/>
      <c r="IKV110" s="74"/>
      <c r="IKW110" s="74"/>
      <c r="IKX110" s="74"/>
      <c r="IKY110" s="74"/>
      <c r="IKZ110" s="74"/>
      <c r="ILA110" s="74"/>
      <c r="ILB110" s="74"/>
      <c r="ILC110" s="74"/>
      <c r="ILD110" s="74"/>
      <c r="ILE110" s="74"/>
      <c r="ILF110" s="74"/>
      <c r="ILG110" s="74"/>
      <c r="ILH110" s="74"/>
      <c r="ILI110" s="74"/>
      <c r="ILJ110" s="74"/>
      <c r="ILK110" s="74"/>
      <c r="ILL110" s="74"/>
      <c r="ILM110" s="74"/>
      <c r="ILN110" s="74"/>
      <c r="ILO110" s="74"/>
      <c r="ILP110" s="74"/>
      <c r="ILQ110" s="74"/>
      <c r="ILR110" s="74"/>
      <c r="ILS110" s="74"/>
      <c r="ILT110" s="74"/>
      <c r="ILU110" s="74"/>
      <c r="ILV110" s="74"/>
      <c r="ILW110" s="74"/>
      <c r="ILX110" s="74"/>
      <c r="ILY110" s="74"/>
      <c r="ILZ110" s="74"/>
      <c r="IMA110" s="74"/>
      <c r="IMB110" s="74"/>
      <c r="IMC110" s="74"/>
      <c r="IMD110" s="74"/>
      <c r="IME110" s="74"/>
      <c r="IMF110" s="74"/>
      <c r="IMG110" s="74"/>
      <c r="IMH110" s="74"/>
      <c r="IMI110" s="74"/>
      <c r="IMJ110" s="74"/>
      <c r="IMK110" s="74"/>
      <c r="IML110" s="74"/>
      <c r="IMM110" s="74"/>
      <c r="IMN110" s="74"/>
      <c r="IMO110" s="74"/>
      <c r="IMP110" s="74"/>
      <c r="IMQ110" s="74"/>
      <c r="IMR110" s="74"/>
      <c r="IMS110" s="74"/>
      <c r="IMT110" s="74"/>
      <c r="IMU110" s="74"/>
      <c r="IMV110" s="74"/>
      <c r="IMW110" s="74"/>
      <c r="IMX110" s="74"/>
      <c r="IMY110" s="74"/>
      <c r="IMZ110" s="74"/>
      <c r="INA110" s="74"/>
      <c r="INB110" s="74"/>
      <c r="INC110" s="74"/>
      <c r="IND110" s="74"/>
      <c r="INE110" s="74"/>
      <c r="INF110" s="74"/>
      <c r="ING110" s="74"/>
      <c r="INH110" s="74"/>
      <c r="INI110" s="74"/>
      <c r="INJ110" s="74"/>
      <c r="INK110" s="74"/>
      <c r="INL110" s="74"/>
      <c r="INM110" s="74"/>
      <c r="INN110" s="74"/>
      <c r="INO110" s="74"/>
      <c r="INP110" s="74"/>
      <c r="INQ110" s="74"/>
      <c r="INR110" s="74"/>
      <c r="INS110" s="74"/>
      <c r="INT110" s="74"/>
      <c r="INU110" s="74"/>
      <c r="INV110" s="74"/>
      <c r="INW110" s="74"/>
      <c r="INX110" s="74"/>
      <c r="INY110" s="74"/>
      <c r="INZ110" s="74"/>
      <c r="IOA110" s="74"/>
      <c r="IOB110" s="74"/>
      <c r="IOC110" s="74"/>
      <c r="IOD110" s="74"/>
      <c r="IOE110" s="74"/>
      <c r="IOF110" s="74"/>
      <c r="IOG110" s="74"/>
      <c r="IOH110" s="74"/>
      <c r="IOI110" s="74"/>
      <c r="IOJ110" s="74"/>
      <c r="IOK110" s="74"/>
      <c r="IOL110" s="74"/>
      <c r="IOM110" s="74"/>
      <c r="ION110" s="74"/>
      <c r="IOO110" s="74"/>
      <c r="IOP110" s="74"/>
      <c r="IOQ110" s="74"/>
      <c r="IOR110" s="74"/>
      <c r="IOS110" s="74"/>
      <c r="IOT110" s="74"/>
      <c r="IOU110" s="74"/>
      <c r="IOV110" s="74"/>
      <c r="IOW110" s="74"/>
      <c r="IOX110" s="74"/>
      <c r="IOY110" s="74"/>
      <c r="IOZ110" s="74"/>
      <c r="IPA110" s="74"/>
      <c r="IPB110" s="74"/>
      <c r="IPC110" s="74"/>
      <c r="IPD110" s="74"/>
      <c r="IPE110" s="74"/>
      <c r="IPF110" s="74"/>
      <c r="IPG110" s="74"/>
      <c r="IPH110" s="74"/>
      <c r="IPI110" s="74"/>
      <c r="IPJ110" s="74"/>
      <c r="IPK110" s="74"/>
      <c r="IPL110" s="74"/>
      <c r="IPM110" s="74"/>
      <c r="IPN110" s="74"/>
      <c r="IPO110" s="74"/>
      <c r="IPP110" s="74"/>
      <c r="IPQ110" s="74"/>
      <c r="IPR110" s="74"/>
      <c r="IPS110" s="74"/>
      <c r="IPT110" s="74"/>
      <c r="IPU110" s="74"/>
      <c r="IPV110" s="74"/>
      <c r="IPW110" s="74"/>
      <c r="IPX110" s="74"/>
      <c r="IPY110" s="74"/>
      <c r="IPZ110" s="74"/>
      <c r="IQA110" s="74"/>
      <c r="IQB110" s="74"/>
      <c r="IQC110" s="74"/>
      <c r="IQD110" s="74"/>
      <c r="IQE110" s="74"/>
      <c r="IQF110" s="74"/>
      <c r="IQG110" s="74"/>
      <c r="IQH110" s="74"/>
      <c r="IQI110" s="74"/>
      <c r="IQJ110" s="74"/>
      <c r="IQK110" s="74"/>
      <c r="IQL110" s="74"/>
      <c r="IQM110" s="74"/>
      <c r="IQN110" s="74"/>
      <c r="IQO110" s="74"/>
      <c r="IQP110" s="74"/>
      <c r="IQQ110" s="74"/>
      <c r="IQR110" s="74"/>
      <c r="IQS110" s="74"/>
      <c r="IQT110" s="74"/>
      <c r="IQU110" s="74"/>
      <c r="IQV110" s="74"/>
      <c r="IQW110" s="74"/>
      <c r="IQX110" s="74"/>
      <c r="IQY110" s="74"/>
      <c r="IQZ110" s="74"/>
      <c r="IRA110" s="74"/>
      <c r="IRB110" s="74"/>
      <c r="IRC110" s="74"/>
      <c r="IRD110" s="74"/>
      <c r="IRE110" s="74"/>
      <c r="IRF110" s="74"/>
      <c r="IRG110" s="74"/>
      <c r="IRH110" s="74"/>
      <c r="IRI110" s="74"/>
      <c r="IRJ110" s="74"/>
      <c r="IRK110" s="74"/>
      <c r="IRL110" s="74"/>
      <c r="IRM110" s="74"/>
      <c r="IRN110" s="74"/>
      <c r="IRO110" s="74"/>
      <c r="IRP110" s="74"/>
      <c r="IRQ110" s="74"/>
      <c r="IRR110" s="74"/>
      <c r="IRS110" s="74"/>
      <c r="IRT110" s="74"/>
      <c r="IRU110" s="74"/>
      <c r="IRV110" s="74"/>
      <c r="IRW110" s="74"/>
      <c r="IRX110" s="74"/>
      <c r="IRY110" s="74"/>
      <c r="IRZ110" s="74"/>
      <c r="ISA110" s="74"/>
      <c r="ISB110" s="74"/>
      <c r="ISC110" s="74"/>
      <c r="ISD110" s="74"/>
      <c r="ISE110" s="74"/>
      <c r="ISF110" s="74"/>
      <c r="ISG110" s="74"/>
      <c r="ISH110" s="74"/>
      <c r="ISI110" s="74"/>
      <c r="ISJ110" s="74"/>
      <c r="ISK110" s="74"/>
      <c r="ISL110" s="74"/>
      <c r="ISM110" s="74"/>
      <c r="ISN110" s="74"/>
      <c r="ISO110" s="74"/>
      <c r="ISP110" s="74"/>
      <c r="ISQ110" s="74"/>
      <c r="ISR110" s="74"/>
      <c r="ISS110" s="74"/>
      <c r="IST110" s="74"/>
      <c r="ISU110" s="74"/>
      <c r="ISV110" s="74"/>
      <c r="ISW110" s="74"/>
      <c r="ISX110" s="74"/>
      <c r="ISY110" s="74"/>
      <c r="ISZ110" s="74"/>
      <c r="ITA110" s="74"/>
      <c r="ITB110" s="74"/>
      <c r="ITC110" s="74"/>
      <c r="ITD110" s="74"/>
      <c r="ITE110" s="74"/>
      <c r="ITF110" s="74"/>
      <c r="ITG110" s="74"/>
      <c r="ITH110" s="74"/>
      <c r="ITI110" s="74"/>
      <c r="ITJ110" s="74"/>
      <c r="ITK110" s="74"/>
      <c r="ITL110" s="74"/>
      <c r="ITM110" s="74"/>
      <c r="ITN110" s="74"/>
      <c r="ITO110" s="74"/>
      <c r="ITP110" s="74"/>
      <c r="ITQ110" s="74"/>
      <c r="ITR110" s="74"/>
      <c r="ITS110" s="74"/>
      <c r="ITT110" s="74"/>
      <c r="ITU110" s="74"/>
      <c r="ITV110" s="74"/>
      <c r="ITW110" s="74"/>
      <c r="ITX110" s="74"/>
      <c r="ITY110" s="74"/>
      <c r="ITZ110" s="74"/>
      <c r="IUA110" s="74"/>
      <c r="IUB110" s="74"/>
      <c r="IUC110" s="74"/>
      <c r="IUD110" s="74"/>
      <c r="IUE110" s="74"/>
      <c r="IUF110" s="74"/>
      <c r="IUG110" s="74"/>
      <c r="IUH110" s="74"/>
      <c r="IUI110" s="74"/>
      <c r="IUJ110" s="74"/>
      <c r="IUK110" s="74"/>
      <c r="IUL110" s="74"/>
      <c r="IUM110" s="74"/>
      <c r="IUN110" s="74"/>
      <c r="IUO110" s="74"/>
      <c r="IUP110" s="74"/>
      <c r="IUQ110" s="74"/>
      <c r="IUR110" s="74"/>
      <c r="IUS110" s="74"/>
      <c r="IUT110" s="74"/>
      <c r="IUU110" s="74"/>
      <c r="IUV110" s="74"/>
      <c r="IUW110" s="74"/>
      <c r="IUX110" s="74"/>
      <c r="IUY110" s="74"/>
      <c r="IUZ110" s="74"/>
      <c r="IVA110" s="74"/>
      <c r="IVB110" s="74"/>
      <c r="IVC110" s="74"/>
      <c r="IVD110" s="74"/>
      <c r="IVE110" s="74"/>
      <c r="IVF110" s="74"/>
      <c r="IVG110" s="74"/>
      <c r="IVH110" s="74"/>
      <c r="IVI110" s="74"/>
      <c r="IVJ110" s="74"/>
      <c r="IVK110" s="74"/>
      <c r="IVL110" s="74"/>
      <c r="IVM110" s="74"/>
      <c r="IVN110" s="74"/>
      <c r="IVO110" s="74"/>
      <c r="IVP110" s="74"/>
      <c r="IVQ110" s="74"/>
      <c r="IVR110" s="74"/>
      <c r="IVS110" s="74"/>
      <c r="IVT110" s="74"/>
      <c r="IVU110" s="74"/>
      <c r="IVV110" s="74"/>
      <c r="IVW110" s="74"/>
      <c r="IVX110" s="74"/>
      <c r="IVY110" s="74"/>
      <c r="IVZ110" s="74"/>
      <c r="IWA110" s="74"/>
      <c r="IWB110" s="74"/>
      <c r="IWC110" s="74"/>
      <c r="IWD110" s="74"/>
      <c r="IWE110" s="74"/>
      <c r="IWF110" s="74"/>
      <c r="IWG110" s="74"/>
      <c r="IWH110" s="74"/>
      <c r="IWI110" s="74"/>
      <c r="IWJ110" s="74"/>
      <c r="IWK110" s="74"/>
      <c r="IWL110" s="74"/>
      <c r="IWM110" s="74"/>
      <c r="IWN110" s="74"/>
      <c r="IWO110" s="74"/>
      <c r="IWP110" s="74"/>
      <c r="IWQ110" s="74"/>
      <c r="IWR110" s="74"/>
      <c r="IWS110" s="74"/>
      <c r="IWT110" s="74"/>
      <c r="IWU110" s="74"/>
      <c r="IWV110" s="74"/>
      <c r="IWW110" s="74"/>
      <c r="IWX110" s="74"/>
      <c r="IWY110" s="74"/>
      <c r="IWZ110" s="74"/>
      <c r="IXA110" s="74"/>
      <c r="IXB110" s="74"/>
      <c r="IXC110" s="74"/>
      <c r="IXD110" s="74"/>
      <c r="IXE110" s="74"/>
      <c r="IXF110" s="74"/>
      <c r="IXG110" s="74"/>
      <c r="IXH110" s="74"/>
      <c r="IXI110" s="74"/>
      <c r="IXJ110" s="74"/>
      <c r="IXK110" s="74"/>
      <c r="IXL110" s="74"/>
      <c r="IXM110" s="74"/>
      <c r="IXN110" s="74"/>
      <c r="IXO110" s="74"/>
      <c r="IXP110" s="74"/>
      <c r="IXQ110" s="74"/>
      <c r="IXR110" s="74"/>
      <c r="IXS110" s="74"/>
      <c r="IXT110" s="74"/>
      <c r="IXU110" s="74"/>
      <c r="IXV110" s="74"/>
      <c r="IXW110" s="74"/>
      <c r="IXX110" s="74"/>
      <c r="IXY110" s="74"/>
      <c r="IXZ110" s="74"/>
      <c r="IYA110" s="74"/>
      <c r="IYB110" s="74"/>
      <c r="IYC110" s="74"/>
      <c r="IYD110" s="74"/>
      <c r="IYE110" s="74"/>
      <c r="IYF110" s="74"/>
      <c r="IYG110" s="74"/>
      <c r="IYH110" s="74"/>
      <c r="IYI110" s="74"/>
      <c r="IYJ110" s="74"/>
      <c r="IYK110" s="74"/>
      <c r="IYL110" s="74"/>
      <c r="IYM110" s="74"/>
      <c r="IYN110" s="74"/>
      <c r="IYO110" s="74"/>
      <c r="IYP110" s="74"/>
      <c r="IYQ110" s="74"/>
      <c r="IYR110" s="74"/>
      <c r="IYS110" s="74"/>
      <c r="IYT110" s="74"/>
      <c r="IYU110" s="74"/>
      <c r="IYV110" s="74"/>
      <c r="IYW110" s="74"/>
      <c r="IYX110" s="74"/>
      <c r="IYY110" s="74"/>
      <c r="IYZ110" s="74"/>
      <c r="IZA110" s="74"/>
      <c r="IZB110" s="74"/>
      <c r="IZC110" s="74"/>
      <c r="IZD110" s="74"/>
      <c r="IZE110" s="74"/>
      <c r="IZF110" s="74"/>
      <c r="IZG110" s="74"/>
      <c r="IZH110" s="74"/>
      <c r="IZI110" s="74"/>
      <c r="IZJ110" s="74"/>
      <c r="IZK110" s="74"/>
      <c r="IZL110" s="74"/>
      <c r="IZM110" s="74"/>
      <c r="IZN110" s="74"/>
      <c r="IZO110" s="74"/>
      <c r="IZP110" s="74"/>
      <c r="IZQ110" s="74"/>
      <c r="IZR110" s="74"/>
      <c r="IZS110" s="74"/>
      <c r="IZT110" s="74"/>
      <c r="IZU110" s="74"/>
      <c r="IZV110" s="74"/>
      <c r="IZW110" s="74"/>
      <c r="IZX110" s="74"/>
      <c r="IZY110" s="74"/>
      <c r="IZZ110" s="74"/>
      <c r="JAA110" s="74"/>
      <c r="JAB110" s="74"/>
      <c r="JAC110" s="74"/>
      <c r="JAD110" s="74"/>
      <c r="JAE110" s="74"/>
      <c r="JAF110" s="74"/>
      <c r="JAG110" s="74"/>
      <c r="JAH110" s="74"/>
      <c r="JAI110" s="74"/>
      <c r="JAJ110" s="74"/>
      <c r="JAK110" s="74"/>
      <c r="JAL110" s="74"/>
      <c r="JAM110" s="74"/>
      <c r="JAN110" s="74"/>
      <c r="JAO110" s="74"/>
      <c r="JAP110" s="74"/>
      <c r="JAQ110" s="74"/>
      <c r="JAR110" s="74"/>
      <c r="JAS110" s="74"/>
      <c r="JAT110" s="74"/>
      <c r="JAU110" s="74"/>
      <c r="JAV110" s="74"/>
      <c r="JAW110" s="74"/>
      <c r="JAX110" s="74"/>
      <c r="JAY110" s="74"/>
      <c r="JAZ110" s="74"/>
      <c r="JBA110" s="74"/>
      <c r="JBB110" s="74"/>
      <c r="JBC110" s="74"/>
      <c r="JBD110" s="74"/>
      <c r="JBE110" s="74"/>
      <c r="JBF110" s="74"/>
      <c r="JBG110" s="74"/>
      <c r="JBH110" s="74"/>
      <c r="JBI110" s="74"/>
      <c r="JBJ110" s="74"/>
      <c r="JBK110" s="74"/>
      <c r="JBL110" s="74"/>
      <c r="JBM110" s="74"/>
      <c r="JBN110" s="74"/>
      <c r="JBO110" s="74"/>
      <c r="JBP110" s="74"/>
      <c r="JBQ110" s="74"/>
      <c r="JBR110" s="74"/>
      <c r="JBS110" s="74"/>
      <c r="JBT110" s="74"/>
      <c r="JBU110" s="74"/>
      <c r="JBV110" s="74"/>
      <c r="JBW110" s="74"/>
      <c r="JBX110" s="74"/>
      <c r="JBY110" s="74"/>
      <c r="JBZ110" s="74"/>
      <c r="JCA110" s="74"/>
      <c r="JCB110" s="74"/>
      <c r="JCC110" s="74"/>
      <c r="JCD110" s="74"/>
      <c r="JCE110" s="74"/>
      <c r="JCF110" s="74"/>
      <c r="JCG110" s="74"/>
      <c r="JCH110" s="74"/>
      <c r="JCI110" s="74"/>
      <c r="JCJ110" s="74"/>
      <c r="JCK110" s="74"/>
      <c r="JCL110" s="74"/>
      <c r="JCM110" s="74"/>
      <c r="JCN110" s="74"/>
      <c r="JCO110" s="74"/>
      <c r="JCP110" s="74"/>
      <c r="JCQ110" s="74"/>
      <c r="JCR110" s="74"/>
      <c r="JCS110" s="74"/>
      <c r="JCT110" s="74"/>
      <c r="JCU110" s="74"/>
      <c r="JCV110" s="74"/>
      <c r="JCW110" s="74"/>
      <c r="JCX110" s="74"/>
      <c r="JCY110" s="74"/>
      <c r="JCZ110" s="74"/>
      <c r="JDA110" s="74"/>
      <c r="JDB110" s="74"/>
      <c r="JDC110" s="74"/>
      <c r="JDD110" s="74"/>
      <c r="JDE110" s="74"/>
      <c r="JDF110" s="74"/>
      <c r="JDG110" s="74"/>
      <c r="JDH110" s="74"/>
      <c r="JDI110" s="74"/>
      <c r="JDJ110" s="74"/>
      <c r="JDK110" s="74"/>
      <c r="JDL110" s="74"/>
      <c r="JDM110" s="74"/>
      <c r="JDN110" s="74"/>
      <c r="JDO110" s="74"/>
      <c r="JDP110" s="74"/>
      <c r="JDQ110" s="74"/>
      <c r="JDR110" s="74"/>
      <c r="JDS110" s="74"/>
      <c r="JDT110" s="74"/>
      <c r="JDU110" s="74"/>
      <c r="JDV110" s="74"/>
      <c r="JDW110" s="74"/>
      <c r="JDX110" s="74"/>
      <c r="JDY110" s="74"/>
      <c r="JDZ110" s="74"/>
      <c r="JEA110" s="74"/>
      <c r="JEB110" s="74"/>
      <c r="JEC110" s="74"/>
      <c r="JED110" s="74"/>
      <c r="JEE110" s="74"/>
      <c r="JEF110" s="74"/>
      <c r="JEG110" s="74"/>
      <c r="JEH110" s="74"/>
      <c r="JEI110" s="74"/>
      <c r="JEJ110" s="74"/>
      <c r="JEK110" s="74"/>
      <c r="JEL110" s="74"/>
      <c r="JEM110" s="74"/>
      <c r="JEN110" s="74"/>
      <c r="JEO110" s="74"/>
      <c r="JEP110" s="74"/>
      <c r="JEQ110" s="74"/>
      <c r="JER110" s="74"/>
      <c r="JES110" s="74"/>
      <c r="JET110" s="74"/>
      <c r="JEU110" s="74"/>
      <c r="JEV110" s="74"/>
      <c r="JEW110" s="74"/>
      <c r="JEX110" s="74"/>
      <c r="JEY110" s="74"/>
      <c r="JEZ110" s="74"/>
      <c r="JFA110" s="74"/>
      <c r="JFB110" s="74"/>
      <c r="JFC110" s="74"/>
      <c r="JFD110" s="74"/>
      <c r="JFE110" s="74"/>
      <c r="JFF110" s="74"/>
      <c r="JFG110" s="74"/>
      <c r="JFH110" s="74"/>
      <c r="JFI110" s="74"/>
      <c r="JFJ110" s="74"/>
      <c r="JFK110" s="74"/>
      <c r="JFL110" s="74"/>
      <c r="JFM110" s="74"/>
      <c r="JFN110" s="74"/>
      <c r="JFO110" s="74"/>
      <c r="JFP110" s="74"/>
      <c r="JFQ110" s="74"/>
      <c r="JFR110" s="74"/>
      <c r="JFS110" s="74"/>
      <c r="JFT110" s="74"/>
      <c r="JFU110" s="74"/>
      <c r="JFV110" s="74"/>
      <c r="JFW110" s="74"/>
      <c r="JFX110" s="74"/>
      <c r="JFY110" s="74"/>
      <c r="JFZ110" s="74"/>
      <c r="JGA110" s="74"/>
      <c r="JGB110" s="74"/>
      <c r="JGC110" s="74"/>
      <c r="JGD110" s="74"/>
      <c r="JGE110" s="74"/>
      <c r="JGF110" s="74"/>
      <c r="JGG110" s="74"/>
      <c r="JGH110" s="74"/>
      <c r="JGI110" s="74"/>
      <c r="JGJ110" s="74"/>
      <c r="JGK110" s="74"/>
      <c r="JGL110" s="74"/>
      <c r="JGM110" s="74"/>
      <c r="JGN110" s="74"/>
      <c r="JGO110" s="74"/>
      <c r="JGP110" s="74"/>
      <c r="JGQ110" s="74"/>
      <c r="JGR110" s="74"/>
      <c r="JGS110" s="74"/>
      <c r="JGT110" s="74"/>
      <c r="JGU110" s="74"/>
      <c r="JGV110" s="74"/>
      <c r="JGW110" s="74"/>
      <c r="JGX110" s="74"/>
      <c r="JGY110" s="74"/>
      <c r="JGZ110" s="74"/>
      <c r="JHA110" s="74"/>
      <c r="JHB110" s="74"/>
      <c r="JHC110" s="74"/>
      <c r="JHD110" s="74"/>
      <c r="JHE110" s="74"/>
      <c r="JHF110" s="74"/>
      <c r="JHG110" s="74"/>
      <c r="JHH110" s="74"/>
      <c r="JHI110" s="74"/>
      <c r="JHJ110" s="74"/>
      <c r="JHK110" s="74"/>
      <c r="JHL110" s="74"/>
      <c r="JHM110" s="74"/>
      <c r="JHN110" s="74"/>
      <c r="JHO110" s="74"/>
      <c r="JHP110" s="74"/>
      <c r="JHQ110" s="74"/>
      <c r="JHR110" s="74"/>
      <c r="JHS110" s="74"/>
      <c r="JHT110" s="74"/>
      <c r="JHU110" s="74"/>
      <c r="JHV110" s="74"/>
      <c r="JHW110" s="74"/>
      <c r="JHX110" s="74"/>
      <c r="JHY110" s="74"/>
      <c r="JHZ110" s="74"/>
      <c r="JIA110" s="74"/>
      <c r="JIB110" s="74"/>
      <c r="JIC110" s="74"/>
      <c r="JID110" s="74"/>
      <c r="JIE110" s="74"/>
      <c r="JIF110" s="74"/>
      <c r="JIG110" s="74"/>
      <c r="JIH110" s="74"/>
      <c r="JII110" s="74"/>
      <c r="JIJ110" s="74"/>
      <c r="JIK110" s="74"/>
      <c r="JIL110" s="74"/>
      <c r="JIM110" s="74"/>
      <c r="JIN110" s="74"/>
      <c r="JIO110" s="74"/>
      <c r="JIP110" s="74"/>
      <c r="JIQ110" s="74"/>
      <c r="JIR110" s="74"/>
      <c r="JIS110" s="74"/>
      <c r="JIT110" s="74"/>
      <c r="JIU110" s="74"/>
      <c r="JIV110" s="74"/>
      <c r="JIW110" s="74"/>
      <c r="JIX110" s="74"/>
      <c r="JIY110" s="74"/>
      <c r="JIZ110" s="74"/>
      <c r="JJA110" s="74"/>
      <c r="JJB110" s="74"/>
      <c r="JJC110" s="74"/>
      <c r="JJD110" s="74"/>
      <c r="JJE110" s="74"/>
      <c r="JJF110" s="74"/>
      <c r="JJG110" s="74"/>
      <c r="JJH110" s="74"/>
      <c r="JJI110" s="74"/>
      <c r="JJJ110" s="74"/>
      <c r="JJK110" s="74"/>
      <c r="JJL110" s="74"/>
      <c r="JJM110" s="74"/>
      <c r="JJN110" s="74"/>
      <c r="JJO110" s="74"/>
      <c r="JJP110" s="74"/>
      <c r="JJQ110" s="74"/>
      <c r="JJR110" s="74"/>
      <c r="JJS110" s="74"/>
      <c r="JJT110" s="74"/>
      <c r="JJU110" s="74"/>
      <c r="JJV110" s="74"/>
      <c r="JJW110" s="74"/>
      <c r="JJX110" s="74"/>
      <c r="JJY110" s="74"/>
      <c r="JJZ110" s="74"/>
      <c r="JKA110" s="74"/>
      <c r="JKB110" s="74"/>
      <c r="JKC110" s="74"/>
      <c r="JKD110" s="74"/>
      <c r="JKE110" s="74"/>
      <c r="JKF110" s="74"/>
      <c r="JKG110" s="74"/>
      <c r="JKH110" s="74"/>
      <c r="JKI110" s="74"/>
      <c r="JKJ110" s="74"/>
      <c r="JKK110" s="74"/>
      <c r="JKL110" s="74"/>
      <c r="JKM110" s="74"/>
      <c r="JKN110" s="74"/>
      <c r="JKO110" s="74"/>
      <c r="JKP110" s="74"/>
      <c r="JKQ110" s="74"/>
      <c r="JKR110" s="74"/>
      <c r="JKS110" s="74"/>
      <c r="JKT110" s="74"/>
      <c r="JKU110" s="74"/>
      <c r="JKV110" s="74"/>
      <c r="JKW110" s="74"/>
      <c r="JKX110" s="74"/>
      <c r="JKY110" s="74"/>
      <c r="JKZ110" s="74"/>
      <c r="JLA110" s="74"/>
      <c r="JLB110" s="74"/>
      <c r="JLC110" s="74"/>
      <c r="JLD110" s="74"/>
      <c r="JLE110" s="74"/>
      <c r="JLF110" s="74"/>
      <c r="JLG110" s="74"/>
      <c r="JLH110" s="74"/>
      <c r="JLI110" s="74"/>
      <c r="JLJ110" s="74"/>
      <c r="JLK110" s="74"/>
      <c r="JLL110" s="74"/>
      <c r="JLM110" s="74"/>
      <c r="JLN110" s="74"/>
      <c r="JLO110" s="74"/>
      <c r="JLP110" s="74"/>
      <c r="JLQ110" s="74"/>
      <c r="JLR110" s="74"/>
      <c r="JLS110" s="74"/>
      <c r="JLT110" s="74"/>
      <c r="JLU110" s="74"/>
      <c r="JLV110" s="74"/>
      <c r="JLW110" s="74"/>
      <c r="JLX110" s="74"/>
      <c r="JLY110" s="74"/>
      <c r="JLZ110" s="74"/>
      <c r="JMA110" s="74"/>
      <c r="JMB110" s="74"/>
      <c r="JMC110" s="74"/>
      <c r="JMD110" s="74"/>
      <c r="JME110" s="74"/>
      <c r="JMF110" s="74"/>
      <c r="JMG110" s="74"/>
      <c r="JMH110" s="74"/>
      <c r="JMI110" s="74"/>
      <c r="JMJ110" s="74"/>
      <c r="JMK110" s="74"/>
      <c r="JML110" s="74"/>
      <c r="JMM110" s="74"/>
      <c r="JMN110" s="74"/>
      <c r="JMO110" s="74"/>
      <c r="JMP110" s="74"/>
      <c r="JMQ110" s="74"/>
      <c r="JMR110" s="74"/>
      <c r="JMS110" s="74"/>
      <c r="JMT110" s="74"/>
      <c r="JMU110" s="74"/>
      <c r="JMV110" s="74"/>
      <c r="JMW110" s="74"/>
      <c r="JMX110" s="74"/>
      <c r="JMY110" s="74"/>
      <c r="JMZ110" s="74"/>
      <c r="JNA110" s="74"/>
      <c r="JNB110" s="74"/>
      <c r="JNC110" s="74"/>
      <c r="JND110" s="74"/>
      <c r="JNE110" s="74"/>
      <c r="JNF110" s="74"/>
      <c r="JNG110" s="74"/>
      <c r="JNH110" s="74"/>
      <c r="JNI110" s="74"/>
      <c r="JNJ110" s="74"/>
      <c r="JNK110" s="74"/>
      <c r="JNL110" s="74"/>
      <c r="JNM110" s="74"/>
      <c r="JNN110" s="74"/>
      <c r="JNO110" s="74"/>
      <c r="JNP110" s="74"/>
      <c r="JNQ110" s="74"/>
      <c r="JNR110" s="74"/>
      <c r="JNS110" s="74"/>
      <c r="JNT110" s="74"/>
      <c r="JNU110" s="74"/>
      <c r="JNV110" s="74"/>
      <c r="JNW110" s="74"/>
      <c r="JNX110" s="74"/>
      <c r="JNY110" s="74"/>
      <c r="JNZ110" s="74"/>
      <c r="JOA110" s="74"/>
      <c r="JOB110" s="74"/>
      <c r="JOC110" s="74"/>
      <c r="JOD110" s="74"/>
      <c r="JOE110" s="74"/>
      <c r="JOF110" s="74"/>
      <c r="JOG110" s="74"/>
      <c r="JOH110" s="74"/>
      <c r="JOI110" s="74"/>
      <c r="JOJ110" s="74"/>
      <c r="JOK110" s="74"/>
      <c r="JOL110" s="74"/>
      <c r="JOM110" s="74"/>
      <c r="JON110" s="74"/>
      <c r="JOO110" s="74"/>
      <c r="JOP110" s="74"/>
      <c r="JOQ110" s="74"/>
      <c r="JOR110" s="74"/>
      <c r="JOS110" s="74"/>
      <c r="JOT110" s="74"/>
      <c r="JOU110" s="74"/>
      <c r="JOV110" s="74"/>
      <c r="JOW110" s="74"/>
      <c r="JOX110" s="74"/>
      <c r="JOY110" s="74"/>
      <c r="JOZ110" s="74"/>
      <c r="JPA110" s="74"/>
      <c r="JPB110" s="74"/>
      <c r="JPC110" s="74"/>
      <c r="JPD110" s="74"/>
      <c r="JPE110" s="74"/>
      <c r="JPF110" s="74"/>
      <c r="JPG110" s="74"/>
      <c r="JPH110" s="74"/>
      <c r="JPI110" s="74"/>
      <c r="JPJ110" s="74"/>
      <c r="JPK110" s="74"/>
      <c r="JPL110" s="74"/>
      <c r="JPM110" s="74"/>
      <c r="JPN110" s="74"/>
      <c r="JPO110" s="74"/>
      <c r="JPP110" s="74"/>
      <c r="JPQ110" s="74"/>
      <c r="JPR110" s="74"/>
      <c r="JPS110" s="74"/>
      <c r="JPT110" s="74"/>
      <c r="JPU110" s="74"/>
      <c r="JPV110" s="74"/>
      <c r="JPW110" s="74"/>
      <c r="JPX110" s="74"/>
      <c r="JPY110" s="74"/>
      <c r="JPZ110" s="74"/>
      <c r="JQA110" s="74"/>
      <c r="JQB110" s="74"/>
      <c r="JQC110" s="74"/>
      <c r="JQD110" s="74"/>
      <c r="JQE110" s="74"/>
      <c r="JQF110" s="74"/>
      <c r="JQG110" s="74"/>
      <c r="JQH110" s="74"/>
      <c r="JQI110" s="74"/>
      <c r="JQJ110" s="74"/>
      <c r="JQK110" s="74"/>
      <c r="JQL110" s="74"/>
      <c r="JQM110" s="74"/>
      <c r="JQN110" s="74"/>
      <c r="JQO110" s="74"/>
      <c r="JQP110" s="74"/>
      <c r="JQQ110" s="74"/>
      <c r="JQR110" s="74"/>
      <c r="JQS110" s="74"/>
      <c r="JQT110" s="74"/>
      <c r="JQU110" s="74"/>
      <c r="JQV110" s="74"/>
      <c r="JQW110" s="74"/>
      <c r="JQX110" s="74"/>
      <c r="JQY110" s="74"/>
      <c r="JQZ110" s="74"/>
      <c r="JRA110" s="74"/>
      <c r="JRB110" s="74"/>
      <c r="JRC110" s="74"/>
      <c r="JRD110" s="74"/>
      <c r="JRE110" s="74"/>
      <c r="JRF110" s="74"/>
      <c r="JRG110" s="74"/>
      <c r="JRH110" s="74"/>
      <c r="JRI110" s="74"/>
      <c r="JRJ110" s="74"/>
      <c r="JRK110" s="74"/>
      <c r="JRL110" s="74"/>
      <c r="JRM110" s="74"/>
      <c r="JRN110" s="74"/>
      <c r="JRO110" s="74"/>
      <c r="JRP110" s="74"/>
      <c r="JRQ110" s="74"/>
      <c r="JRR110" s="74"/>
      <c r="JRS110" s="74"/>
      <c r="JRT110" s="74"/>
      <c r="JRU110" s="74"/>
      <c r="JRV110" s="74"/>
      <c r="JRW110" s="74"/>
      <c r="JRX110" s="74"/>
      <c r="JRY110" s="74"/>
      <c r="JRZ110" s="74"/>
      <c r="JSA110" s="74"/>
      <c r="JSB110" s="74"/>
      <c r="JSC110" s="74"/>
      <c r="JSD110" s="74"/>
      <c r="JSE110" s="74"/>
      <c r="JSF110" s="74"/>
      <c r="JSG110" s="74"/>
      <c r="JSH110" s="74"/>
      <c r="JSI110" s="74"/>
      <c r="JSJ110" s="74"/>
      <c r="JSK110" s="74"/>
      <c r="JSL110" s="74"/>
      <c r="JSM110" s="74"/>
      <c r="JSN110" s="74"/>
      <c r="JSO110" s="74"/>
      <c r="JSP110" s="74"/>
      <c r="JSQ110" s="74"/>
      <c r="JSR110" s="74"/>
      <c r="JSS110" s="74"/>
      <c r="JST110" s="74"/>
      <c r="JSU110" s="74"/>
      <c r="JSV110" s="74"/>
      <c r="JSW110" s="74"/>
      <c r="JSX110" s="74"/>
      <c r="JSY110" s="74"/>
      <c r="JSZ110" s="74"/>
      <c r="JTA110" s="74"/>
      <c r="JTB110" s="74"/>
      <c r="JTC110" s="74"/>
      <c r="JTD110" s="74"/>
      <c r="JTE110" s="74"/>
      <c r="JTF110" s="74"/>
      <c r="JTG110" s="74"/>
      <c r="JTH110" s="74"/>
      <c r="JTI110" s="74"/>
      <c r="JTJ110" s="74"/>
      <c r="JTK110" s="74"/>
      <c r="JTL110" s="74"/>
      <c r="JTM110" s="74"/>
      <c r="JTN110" s="74"/>
      <c r="JTO110" s="74"/>
      <c r="JTP110" s="74"/>
      <c r="JTQ110" s="74"/>
      <c r="JTR110" s="74"/>
      <c r="JTS110" s="74"/>
      <c r="JTT110" s="74"/>
      <c r="JTU110" s="74"/>
      <c r="JTV110" s="74"/>
      <c r="JTW110" s="74"/>
      <c r="JTX110" s="74"/>
      <c r="JTY110" s="74"/>
      <c r="JTZ110" s="74"/>
      <c r="JUA110" s="74"/>
      <c r="JUB110" s="74"/>
      <c r="JUC110" s="74"/>
      <c r="JUD110" s="74"/>
      <c r="JUE110" s="74"/>
      <c r="JUF110" s="74"/>
      <c r="JUG110" s="74"/>
      <c r="JUH110" s="74"/>
      <c r="JUI110" s="74"/>
      <c r="JUJ110" s="74"/>
      <c r="JUK110" s="74"/>
      <c r="JUL110" s="74"/>
      <c r="JUM110" s="74"/>
      <c r="JUN110" s="74"/>
      <c r="JUO110" s="74"/>
      <c r="JUP110" s="74"/>
      <c r="JUQ110" s="74"/>
      <c r="JUR110" s="74"/>
      <c r="JUS110" s="74"/>
      <c r="JUT110" s="74"/>
      <c r="JUU110" s="74"/>
      <c r="JUV110" s="74"/>
      <c r="JUW110" s="74"/>
      <c r="JUX110" s="74"/>
      <c r="JUY110" s="74"/>
      <c r="JUZ110" s="74"/>
      <c r="JVA110" s="74"/>
      <c r="JVB110" s="74"/>
      <c r="JVC110" s="74"/>
      <c r="JVD110" s="74"/>
      <c r="JVE110" s="74"/>
      <c r="JVF110" s="74"/>
      <c r="JVG110" s="74"/>
      <c r="JVH110" s="74"/>
      <c r="JVI110" s="74"/>
      <c r="JVJ110" s="74"/>
      <c r="JVK110" s="74"/>
      <c r="JVL110" s="74"/>
      <c r="JVM110" s="74"/>
      <c r="JVN110" s="74"/>
      <c r="JVO110" s="74"/>
      <c r="JVP110" s="74"/>
      <c r="JVQ110" s="74"/>
      <c r="JVR110" s="74"/>
      <c r="JVS110" s="74"/>
      <c r="JVT110" s="74"/>
      <c r="JVU110" s="74"/>
      <c r="JVV110" s="74"/>
      <c r="JVW110" s="74"/>
      <c r="JVX110" s="74"/>
      <c r="JVY110" s="74"/>
      <c r="JVZ110" s="74"/>
      <c r="JWA110" s="74"/>
      <c r="JWB110" s="74"/>
      <c r="JWC110" s="74"/>
      <c r="JWD110" s="74"/>
      <c r="JWE110" s="74"/>
      <c r="JWF110" s="74"/>
      <c r="JWG110" s="74"/>
      <c r="JWH110" s="74"/>
      <c r="JWI110" s="74"/>
      <c r="JWJ110" s="74"/>
      <c r="JWK110" s="74"/>
      <c r="JWL110" s="74"/>
      <c r="JWM110" s="74"/>
      <c r="JWN110" s="74"/>
      <c r="JWO110" s="74"/>
      <c r="JWP110" s="74"/>
      <c r="JWQ110" s="74"/>
      <c r="JWR110" s="74"/>
      <c r="JWS110" s="74"/>
      <c r="JWT110" s="74"/>
      <c r="JWU110" s="74"/>
      <c r="JWV110" s="74"/>
      <c r="JWW110" s="74"/>
      <c r="JWX110" s="74"/>
      <c r="JWY110" s="74"/>
      <c r="JWZ110" s="74"/>
      <c r="JXA110" s="74"/>
      <c r="JXB110" s="74"/>
      <c r="JXC110" s="74"/>
      <c r="JXD110" s="74"/>
      <c r="JXE110" s="74"/>
      <c r="JXF110" s="74"/>
      <c r="JXG110" s="74"/>
      <c r="JXH110" s="74"/>
      <c r="JXI110" s="74"/>
      <c r="JXJ110" s="74"/>
      <c r="JXK110" s="74"/>
      <c r="JXL110" s="74"/>
      <c r="JXM110" s="74"/>
      <c r="JXN110" s="74"/>
      <c r="JXO110" s="74"/>
      <c r="JXP110" s="74"/>
      <c r="JXQ110" s="74"/>
      <c r="JXR110" s="74"/>
      <c r="JXS110" s="74"/>
      <c r="JXT110" s="74"/>
      <c r="JXU110" s="74"/>
      <c r="JXV110" s="74"/>
      <c r="JXW110" s="74"/>
      <c r="JXX110" s="74"/>
      <c r="JXY110" s="74"/>
      <c r="JXZ110" s="74"/>
      <c r="JYA110" s="74"/>
      <c r="JYB110" s="74"/>
      <c r="JYC110" s="74"/>
      <c r="JYD110" s="74"/>
      <c r="JYE110" s="74"/>
      <c r="JYF110" s="74"/>
      <c r="JYG110" s="74"/>
      <c r="JYH110" s="74"/>
      <c r="JYI110" s="74"/>
      <c r="JYJ110" s="74"/>
      <c r="JYK110" s="74"/>
      <c r="JYL110" s="74"/>
      <c r="JYM110" s="74"/>
      <c r="JYN110" s="74"/>
      <c r="JYO110" s="74"/>
      <c r="JYP110" s="74"/>
      <c r="JYQ110" s="74"/>
      <c r="JYR110" s="74"/>
      <c r="JYS110" s="74"/>
      <c r="JYT110" s="74"/>
      <c r="JYU110" s="74"/>
      <c r="JYV110" s="74"/>
      <c r="JYW110" s="74"/>
      <c r="JYX110" s="74"/>
      <c r="JYY110" s="74"/>
      <c r="JYZ110" s="74"/>
      <c r="JZA110" s="74"/>
      <c r="JZB110" s="74"/>
      <c r="JZC110" s="74"/>
      <c r="JZD110" s="74"/>
      <c r="JZE110" s="74"/>
      <c r="JZF110" s="74"/>
      <c r="JZG110" s="74"/>
      <c r="JZH110" s="74"/>
      <c r="JZI110" s="74"/>
      <c r="JZJ110" s="74"/>
      <c r="JZK110" s="74"/>
      <c r="JZL110" s="74"/>
      <c r="JZM110" s="74"/>
      <c r="JZN110" s="74"/>
      <c r="JZO110" s="74"/>
      <c r="JZP110" s="74"/>
      <c r="JZQ110" s="74"/>
      <c r="JZR110" s="74"/>
      <c r="JZS110" s="74"/>
      <c r="JZT110" s="74"/>
      <c r="JZU110" s="74"/>
      <c r="JZV110" s="74"/>
      <c r="JZW110" s="74"/>
      <c r="JZX110" s="74"/>
      <c r="JZY110" s="74"/>
      <c r="JZZ110" s="74"/>
      <c r="KAA110" s="74"/>
      <c r="KAB110" s="74"/>
      <c r="KAC110" s="74"/>
      <c r="KAD110" s="74"/>
      <c r="KAE110" s="74"/>
      <c r="KAF110" s="74"/>
      <c r="KAG110" s="74"/>
      <c r="KAH110" s="74"/>
      <c r="KAI110" s="74"/>
      <c r="KAJ110" s="74"/>
      <c r="KAK110" s="74"/>
      <c r="KAL110" s="74"/>
      <c r="KAM110" s="74"/>
      <c r="KAN110" s="74"/>
      <c r="KAO110" s="74"/>
      <c r="KAP110" s="74"/>
      <c r="KAQ110" s="74"/>
      <c r="KAR110" s="74"/>
      <c r="KAS110" s="74"/>
      <c r="KAT110" s="74"/>
      <c r="KAU110" s="74"/>
      <c r="KAV110" s="74"/>
      <c r="KAW110" s="74"/>
      <c r="KAX110" s="74"/>
      <c r="KAY110" s="74"/>
      <c r="KAZ110" s="74"/>
      <c r="KBA110" s="74"/>
      <c r="KBB110" s="74"/>
      <c r="KBC110" s="74"/>
      <c r="KBD110" s="74"/>
      <c r="KBE110" s="74"/>
      <c r="KBF110" s="74"/>
      <c r="KBG110" s="74"/>
      <c r="KBH110" s="74"/>
      <c r="KBI110" s="74"/>
      <c r="KBJ110" s="74"/>
      <c r="KBK110" s="74"/>
      <c r="KBL110" s="74"/>
      <c r="KBM110" s="74"/>
      <c r="KBN110" s="74"/>
      <c r="KBO110" s="74"/>
      <c r="KBP110" s="74"/>
      <c r="KBQ110" s="74"/>
      <c r="KBR110" s="74"/>
      <c r="KBS110" s="74"/>
      <c r="KBT110" s="74"/>
      <c r="KBU110" s="74"/>
      <c r="KBV110" s="74"/>
      <c r="KBW110" s="74"/>
      <c r="KBX110" s="74"/>
      <c r="KBY110" s="74"/>
      <c r="KBZ110" s="74"/>
      <c r="KCA110" s="74"/>
      <c r="KCB110" s="74"/>
      <c r="KCC110" s="74"/>
      <c r="KCD110" s="74"/>
      <c r="KCE110" s="74"/>
      <c r="KCF110" s="74"/>
      <c r="KCG110" s="74"/>
      <c r="KCH110" s="74"/>
      <c r="KCI110" s="74"/>
      <c r="KCJ110" s="74"/>
      <c r="KCK110" s="74"/>
      <c r="KCL110" s="74"/>
      <c r="KCM110" s="74"/>
      <c r="KCN110" s="74"/>
      <c r="KCO110" s="74"/>
      <c r="KCP110" s="74"/>
      <c r="KCQ110" s="74"/>
      <c r="KCR110" s="74"/>
      <c r="KCS110" s="74"/>
      <c r="KCT110" s="74"/>
      <c r="KCU110" s="74"/>
      <c r="KCV110" s="74"/>
      <c r="KCW110" s="74"/>
      <c r="KCX110" s="74"/>
      <c r="KCY110" s="74"/>
      <c r="KCZ110" s="74"/>
      <c r="KDA110" s="74"/>
      <c r="KDB110" s="74"/>
      <c r="KDC110" s="74"/>
      <c r="KDD110" s="74"/>
      <c r="KDE110" s="74"/>
      <c r="KDF110" s="74"/>
      <c r="KDG110" s="74"/>
      <c r="KDH110" s="74"/>
      <c r="KDI110" s="74"/>
      <c r="KDJ110" s="74"/>
      <c r="KDK110" s="74"/>
      <c r="KDL110" s="74"/>
      <c r="KDM110" s="74"/>
      <c r="KDN110" s="74"/>
      <c r="KDO110" s="74"/>
      <c r="KDP110" s="74"/>
      <c r="KDQ110" s="74"/>
      <c r="KDR110" s="74"/>
      <c r="KDS110" s="74"/>
      <c r="KDT110" s="74"/>
      <c r="KDU110" s="74"/>
      <c r="KDV110" s="74"/>
      <c r="KDW110" s="74"/>
      <c r="KDX110" s="74"/>
      <c r="KDY110" s="74"/>
      <c r="KDZ110" s="74"/>
      <c r="KEA110" s="74"/>
      <c r="KEB110" s="74"/>
      <c r="KEC110" s="74"/>
      <c r="KED110" s="74"/>
      <c r="KEE110" s="74"/>
      <c r="KEF110" s="74"/>
      <c r="KEG110" s="74"/>
      <c r="KEH110" s="74"/>
      <c r="KEI110" s="74"/>
      <c r="KEJ110" s="74"/>
      <c r="KEK110" s="74"/>
      <c r="KEL110" s="74"/>
      <c r="KEM110" s="74"/>
      <c r="KEN110" s="74"/>
      <c r="KEO110" s="74"/>
      <c r="KEP110" s="74"/>
      <c r="KEQ110" s="74"/>
      <c r="KER110" s="74"/>
      <c r="KES110" s="74"/>
      <c r="KET110" s="74"/>
      <c r="KEU110" s="74"/>
      <c r="KEV110" s="74"/>
      <c r="KEW110" s="74"/>
      <c r="KEX110" s="74"/>
      <c r="KEY110" s="74"/>
      <c r="KEZ110" s="74"/>
      <c r="KFA110" s="74"/>
      <c r="KFB110" s="74"/>
      <c r="KFC110" s="74"/>
      <c r="KFD110" s="74"/>
      <c r="KFE110" s="74"/>
      <c r="KFF110" s="74"/>
      <c r="KFG110" s="74"/>
      <c r="KFH110" s="74"/>
      <c r="KFI110" s="74"/>
      <c r="KFJ110" s="74"/>
      <c r="KFK110" s="74"/>
      <c r="KFL110" s="74"/>
      <c r="KFM110" s="74"/>
      <c r="KFN110" s="74"/>
      <c r="KFO110" s="74"/>
      <c r="KFP110" s="74"/>
      <c r="KFQ110" s="74"/>
      <c r="KFR110" s="74"/>
      <c r="KFS110" s="74"/>
      <c r="KFT110" s="74"/>
      <c r="KFU110" s="74"/>
      <c r="KFV110" s="74"/>
      <c r="KFW110" s="74"/>
      <c r="KFX110" s="74"/>
      <c r="KFY110" s="74"/>
      <c r="KFZ110" s="74"/>
      <c r="KGA110" s="74"/>
      <c r="KGB110" s="74"/>
      <c r="KGC110" s="74"/>
      <c r="KGD110" s="74"/>
      <c r="KGE110" s="74"/>
      <c r="KGF110" s="74"/>
      <c r="KGG110" s="74"/>
      <c r="KGH110" s="74"/>
      <c r="KGI110" s="74"/>
      <c r="KGJ110" s="74"/>
      <c r="KGK110" s="74"/>
      <c r="KGL110" s="74"/>
      <c r="KGM110" s="74"/>
      <c r="KGN110" s="74"/>
      <c r="KGO110" s="74"/>
      <c r="KGP110" s="74"/>
      <c r="KGQ110" s="74"/>
      <c r="KGR110" s="74"/>
      <c r="KGS110" s="74"/>
      <c r="KGT110" s="74"/>
      <c r="KGU110" s="74"/>
      <c r="KGV110" s="74"/>
      <c r="KGW110" s="74"/>
      <c r="KGX110" s="74"/>
      <c r="KGY110" s="74"/>
      <c r="KGZ110" s="74"/>
      <c r="KHA110" s="74"/>
      <c r="KHB110" s="74"/>
      <c r="KHC110" s="74"/>
      <c r="KHD110" s="74"/>
      <c r="KHE110" s="74"/>
      <c r="KHF110" s="74"/>
      <c r="KHG110" s="74"/>
      <c r="KHH110" s="74"/>
      <c r="KHI110" s="74"/>
      <c r="KHJ110" s="74"/>
      <c r="KHK110" s="74"/>
      <c r="KHL110" s="74"/>
      <c r="KHM110" s="74"/>
      <c r="KHN110" s="74"/>
      <c r="KHO110" s="74"/>
      <c r="KHP110" s="74"/>
      <c r="KHQ110" s="74"/>
      <c r="KHR110" s="74"/>
      <c r="KHS110" s="74"/>
      <c r="KHT110" s="74"/>
      <c r="KHU110" s="74"/>
      <c r="KHV110" s="74"/>
      <c r="KHW110" s="74"/>
      <c r="KHX110" s="74"/>
      <c r="KHY110" s="74"/>
      <c r="KHZ110" s="74"/>
      <c r="KIA110" s="74"/>
      <c r="KIB110" s="74"/>
      <c r="KIC110" s="74"/>
      <c r="KID110" s="74"/>
      <c r="KIE110" s="74"/>
      <c r="KIF110" s="74"/>
      <c r="KIG110" s="74"/>
      <c r="KIH110" s="74"/>
      <c r="KII110" s="74"/>
      <c r="KIJ110" s="74"/>
      <c r="KIK110" s="74"/>
      <c r="KIL110" s="74"/>
      <c r="KIM110" s="74"/>
      <c r="KIN110" s="74"/>
      <c r="KIO110" s="74"/>
      <c r="KIP110" s="74"/>
      <c r="KIQ110" s="74"/>
      <c r="KIR110" s="74"/>
      <c r="KIS110" s="74"/>
      <c r="KIT110" s="74"/>
      <c r="KIU110" s="74"/>
      <c r="KIV110" s="74"/>
      <c r="KIW110" s="74"/>
      <c r="KIX110" s="74"/>
      <c r="KIY110" s="74"/>
      <c r="KIZ110" s="74"/>
      <c r="KJA110" s="74"/>
      <c r="KJB110" s="74"/>
      <c r="KJC110" s="74"/>
      <c r="KJD110" s="74"/>
      <c r="KJE110" s="74"/>
      <c r="KJF110" s="74"/>
      <c r="KJG110" s="74"/>
      <c r="KJH110" s="74"/>
      <c r="KJI110" s="74"/>
      <c r="KJJ110" s="74"/>
      <c r="KJK110" s="74"/>
      <c r="KJL110" s="74"/>
      <c r="KJM110" s="74"/>
      <c r="KJN110" s="74"/>
      <c r="KJO110" s="74"/>
      <c r="KJP110" s="74"/>
      <c r="KJQ110" s="74"/>
      <c r="KJR110" s="74"/>
      <c r="KJS110" s="74"/>
      <c r="KJT110" s="74"/>
      <c r="KJU110" s="74"/>
      <c r="KJV110" s="74"/>
      <c r="KJW110" s="74"/>
      <c r="KJX110" s="74"/>
      <c r="KJY110" s="74"/>
      <c r="KJZ110" s="74"/>
      <c r="KKA110" s="74"/>
      <c r="KKB110" s="74"/>
      <c r="KKC110" s="74"/>
      <c r="KKD110" s="74"/>
      <c r="KKE110" s="74"/>
      <c r="KKF110" s="74"/>
      <c r="KKG110" s="74"/>
      <c r="KKH110" s="74"/>
      <c r="KKI110" s="74"/>
      <c r="KKJ110" s="74"/>
      <c r="KKK110" s="74"/>
      <c r="KKL110" s="74"/>
      <c r="KKM110" s="74"/>
      <c r="KKN110" s="74"/>
      <c r="KKO110" s="74"/>
      <c r="KKP110" s="74"/>
      <c r="KKQ110" s="74"/>
      <c r="KKR110" s="74"/>
      <c r="KKS110" s="74"/>
      <c r="KKT110" s="74"/>
      <c r="KKU110" s="74"/>
      <c r="KKV110" s="74"/>
      <c r="KKW110" s="74"/>
      <c r="KKX110" s="74"/>
      <c r="KKY110" s="74"/>
      <c r="KKZ110" s="74"/>
      <c r="KLA110" s="74"/>
      <c r="KLB110" s="74"/>
      <c r="KLC110" s="74"/>
      <c r="KLD110" s="74"/>
      <c r="KLE110" s="74"/>
      <c r="KLF110" s="74"/>
      <c r="KLG110" s="74"/>
      <c r="KLH110" s="74"/>
      <c r="KLI110" s="74"/>
      <c r="KLJ110" s="74"/>
      <c r="KLK110" s="74"/>
      <c r="KLL110" s="74"/>
      <c r="KLM110" s="74"/>
      <c r="KLN110" s="74"/>
      <c r="KLO110" s="74"/>
      <c r="KLP110" s="74"/>
      <c r="KLQ110" s="74"/>
      <c r="KLR110" s="74"/>
      <c r="KLS110" s="74"/>
      <c r="KLT110" s="74"/>
      <c r="KLU110" s="74"/>
      <c r="KLV110" s="74"/>
      <c r="KLW110" s="74"/>
      <c r="KLX110" s="74"/>
      <c r="KLY110" s="74"/>
      <c r="KLZ110" s="74"/>
      <c r="KMA110" s="74"/>
      <c r="KMB110" s="74"/>
      <c r="KMC110" s="74"/>
      <c r="KMD110" s="74"/>
      <c r="KME110" s="74"/>
      <c r="KMF110" s="74"/>
      <c r="KMG110" s="74"/>
      <c r="KMH110" s="74"/>
      <c r="KMI110" s="74"/>
      <c r="KMJ110" s="74"/>
      <c r="KMK110" s="74"/>
      <c r="KML110" s="74"/>
      <c r="KMM110" s="74"/>
      <c r="KMN110" s="74"/>
      <c r="KMO110" s="74"/>
      <c r="KMP110" s="74"/>
      <c r="KMQ110" s="74"/>
      <c r="KMR110" s="74"/>
      <c r="KMS110" s="74"/>
      <c r="KMT110" s="74"/>
      <c r="KMU110" s="74"/>
      <c r="KMV110" s="74"/>
      <c r="KMW110" s="74"/>
      <c r="KMX110" s="74"/>
      <c r="KMY110" s="74"/>
      <c r="KMZ110" s="74"/>
      <c r="KNA110" s="74"/>
      <c r="KNB110" s="74"/>
      <c r="KNC110" s="74"/>
      <c r="KND110" s="74"/>
      <c r="KNE110" s="74"/>
      <c r="KNF110" s="74"/>
      <c r="KNG110" s="74"/>
      <c r="KNH110" s="74"/>
      <c r="KNI110" s="74"/>
      <c r="KNJ110" s="74"/>
      <c r="KNK110" s="74"/>
      <c r="KNL110" s="74"/>
      <c r="KNM110" s="74"/>
      <c r="KNN110" s="74"/>
      <c r="KNO110" s="74"/>
      <c r="KNP110" s="74"/>
      <c r="KNQ110" s="74"/>
      <c r="KNR110" s="74"/>
      <c r="KNS110" s="74"/>
      <c r="KNT110" s="74"/>
      <c r="KNU110" s="74"/>
      <c r="KNV110" s="74"/>
      <c r="KNW110" s="74"/>
      <c r="KNX110" s="74"/>
      <c r="KNY110" s="74"/>
      <c r="KNZ110" s="74"/>
      <c r="KOA110" s="74"/>
      <c r="KOB110" s="74"/>
      <c r="KOC110" s="74"/>
      <c r="KOD110" s="74"/>
      <c r="KOE110" s="74"/>
      <c r="KOF110" s="74"/>
      <c r="KOG110" s="74"/>
      <c r="KOH110" s="74"/>
      <c r="KOI110" s="74"/>
      <c r="KOJ110" s="74"/>
      <c r="KOK110" s="74"/>
      <c r="KOL110" s="74"/>
      <c r="KOM110" s="74"/>
      <c r="KON110" s="74"/>
      <c r="KOO110" s="74"/>
      <c r="KOP110" s="74"/>
      <c r="KOQ110" s="74"/>
      <c r="KOR110" s="74"/>
      <c r="KOS110" s="74"/>
      <c r="KOT110" s="74"/>
      <c r="KOU110" s="74"/>
      <c r="KOV110" s="74"/>
      <c r="KOW110" s="74"/>
      <c r="KOX110" s="74"/>
      <c r="KOY110" s="74"/>
      <c r="KOZ110" s="74"/>
      <c r="KPA110" s="74"/>
      <c r="KPB110" s="74"/>
      <c r="KPC110" s="74"/>
      <c r="KPD110" s="74"/>
      <c r="KPE110" s="74"/>
      <c r="KPF110" s="74"/>
      <c r="KPG110" s="74"/>
      <c r="KPH110" s="74"/>
      <c r="KPI110" s="74"/>
      <c r="KPJ110" s="74"/>
      <c r="KPK110" s="74"/>
      <c r="KPL110" s="74"/>
      <c r="KPM110" s="74"/>
      <c r="KPN110" s="74"/>
      <c r="KPO110" s="74"/>
      <c r="KPP110" s="74"/>
      <c r="KPQ110" s="74"/>
      <c r="KPR110" s="74"/>
      <c r="KPS110" s="74"/>
      <c r="KPT110" s="74"/>
      <c r="KPU110" s="74"/>
      <c r="KPV110" s="74"/>
      <c r="KPW110" s="74"/>
      <c r="KPX110" s="74"/>
      <c r="KPY110" s="74"/>
      <c r="KPZ110" s="74"/>
      <c r="KQA110" s="74"/>
      <c r="KQB110" s="74"/>
      <c r="KQC110" s="74"/>
      <c r="KQD110" s="74"/>
      <c r="KQE110" s="74"/>
      <c r="KQF110" s="74"/>
      <c r="KQG110" s="74"/>
      <c r="KQH110" s="74"/>
      <c r="KQI110" s="74"/>
      <c r="KQJ110" s="74"/>
      <c r="KQK110" s="74"/>
      <c r="KQL110" s="74"/>
      <c r="KQM110" s="74"/>
      <c r="KQN110" s="74"/>
      <c r="KQO110" s="74"/>
      <c r="KQP110" s="74"/>
      <c r="KQQ110" s="74"/>
      <c r="KQR110" s="74"/>
      <c r="KQS110" s="74"/>
      <c r="KQT110" s="74"/>
      <c r="KQU110" s="74"/>
      <c r="KQV110" s="74"/>
      <c r="KQW110" s="74"/>
      <c r="KQX110" s="74"/>
      <c r="KQY110" s="74"/>
      <c r="KQZ110" s="74"/>
      <c r="KRA110" s="74"/>
      <c r="KRB110" s="74"/>
      <c r="KRC110" s="74"/>
      <c r="KRD110" s="74"/>
      <c r="KRE110" s="74"/>
      <c r="KRF110" s="74"/>
      <c r="KRG110" s="74"/>
      <c r="KRH110" s="74"/>
      <c r="KRI110" s="74"/>
      <c r="KRJ110" s="74"/>
      <c r="KRK110" s="74"/>
      <c r="KRL110" s="74"/>
      <c r="KRM110" s="74"/>
      <c r="KRN110" s="74"/>
      <c r="KRO110" s="74"/>
      <c r="KRP110" s="74"/>
      <c r="KRQ110" s="74"/>
      <c r="KRR110" s="74"/>
      <c r="KRS110" s="74"/>
      <c r="KRT110" s="74"/>
      <c r="KRU110" s="74"/>
      <c r="KRV110" s="74"/>
      <c r="KRW110" s="74"/>
      <c r="KRX110" s="74"/>
      <c r="KRY110" s="74"/>
      <c r="KRZ110" s="74"/>
      <c r="KSA110" s="74"/>
      <c r="KSB110" s="74"/>
      <c r="KSC110" s="74"/>
      <c r="KSD110" s="74"/>
      <c r="KSE110" s="74"/>
      <c r="KSF110" s="74"/>
      <c r="KSG110" s="74"/>
      <c r="KSH110" s="74"/>
      <c r="KSI110" s="74"/>
      <c r="KSJ110" s="74"/>
      <c r="KSK110" s="74"/>
      <c r="KSL110" s="74"/>
      <c r="KSM110" s="74"/>
      <c r="KSN110" s="74"/>
      <c r="KSO110" s="74"/>
      <c r="KSP110" s="74"/>
      <c r="KSQ110" s="74"/>
      <c r="KSR110" s="74"/>
      <c r="KSS110" s="74"/>
      <c r="KST110" s="74"/>
      <c r="KSU110" s="74"/>
      <c r="KSV110" s="74"/>
      <c r="KSW110" s="74"/>
      <c r="KSX110" s="74"/>
      <c r="KSY110" s="74"/>
      <c r="KSZ110" s="74"/>
      <c r="KTA110" s="74"/>
      <c r="KTB110" s="74"/>
      <c r="KTC110" s="74"/>
      <c r="KTD110" s="74"/>
      <c r="KTE110" s="74"/>
      <c r="KTF110" s="74"/>
      <c r="KTG110" s="74"/>
      <c r="KTH110" s="74"/>
      <c r="KTI110" s="74"/>
      <c r="KTJ110" s="74"/>
      <c r="KTK110" s="74"/>
      <c r="KTL110" s="74"/>
      <c r="KTM110" s="74"/>
      <c r="KTN110" s="74"/>
      <c r="KTO110" s="74"/>
      <c r="KTP110" s="74"/>
      <c r="KTQ110" s="74"/>
      <c r="KTR110" s="74"/>
      <c r="KTS110" s="74"/>
      <c r="KTT110" s="74"/>
      <c r="KTU110" s="74"/>
      <c r="KTV110" s="74"/>
      <c r="KTW110" s="74"/>
      <c r="KTX110" s="74"/>
      <c r="KTY110" s="74"/>
      <c r="KTZ110" s="74"/>
      <c r="KUA110" s="74"/>
      <c r="KUB110" s="74"/>
      <c r="KUC110" s="74"/>
      <c r="KUD110" s="74"/>
      <c r="KUE110" s="74"/>
      <c r="KUF110" s="74"/>
      <c r="KUG110" s="74"/>
      <c r="KUH110" s="74"/>
      <c r="KUI110" s="74"/>
      <c r="KUJ110" s="74"/>
      <c r="KUK110" s="74"/>
      <c r="KUL110" s="74"/>
      <c r="KUM110" s="74"/>
      <c r="KUN110" s="74"/>
      <c r="KUO110" s="74"/>
      <c r="KUP110" s="74"/>
      <c r="KUQ110" s="74"/>
      <c r="KUR110" s="74"/>
      <c r="KUS110" s="74"/>
      <c r="KUT110" s="74"/>
      <c r="KUU110" s="74"/>
      <c r="KUV110" s="74"/>
      <c r="KUW110" s="74"/>
      <c r="KUX110" s="74"/>
      <c r="KUY110" s="74"/>
      <c r="KUZ110" s="74"/>
      <c r="KVA110" s="74"/>
      <c r="KVB110" s="74"/>
      <c r="KVC110" s="74"/>
      <c r="KVD110" s="74"/>
      <c r="KVE110" s="74"/>
      <c r="KVF110" s="74"/>
      <c r="KVG110" s="74"/>
      <c r="KVH110" s="74"/>
      <c r="KVI110" s="74"/>
      <c r="KVJ110" s="74"/>
      <c r="KVK110" s="74"/>
      <c r="KVL110" s="74"/>
      <c r="KVM110" s="74"/>
      <c r="KVN110" s="74"/>
      <c r="KVO110" s="74"/>
      <c r="KVP110" s="74"/>
      <c r="KVQ110" s="74"/>
      <c r="KVR110" s="74"/>
      <c r="KVS110" s="74"/>
      <c r="KVT110" s="74"/>
      <c r="KVU110" s="74"/>
      <c r="KVV110" s="74"/>
      <c r="KVW110" s="74"/>
      <c r="KVX110" s="74"/>
      <c r="KVY110" s="74"/>
      <c r="KVZ110" s="74"/>
      <c r="KWA110" s="74"/>
      <c r="KWB110" s="74"/>
      <c r="KWC110" s="74"/>
      <c r="KWD110" s="74"/>
      <c r="KWE110" s="74"/>
      <c r="KWF110" s="74"/>
      <c r="KWG110" s="74"/>
      <c r="KWH110" s="74"/>
      <c r="KWI110" s="74"/>
      <c r="KWJ110" s="74"/>
      <c r="KWK110" s="74"/>
      <c r="KWL110" s="74"/>
      <c r="KWM110" s="74"/>
      <c r="KWN110" s="74"/>
      <c r="KWO110" s="74"/>
      <c r="KWP110" s="74"/>
      <c r="KWQ110" s="74"/>
      <c r="KWR110" s="74"/>
      <c r="KWS110" s="74"/>
      <c r="KWT110" s="74"/>
      <c r="KWU110" s="74"/>
      <c r="KWV110" s="74"/>
      <c r="KWW110" s="74"/>
      <c r="KWX110" s="74"/>
      <c r="KWY110" s="74"/>
      <c r="KWZ110" s="74"/>
      <c r="KXA110" s="74"/>
      <c r="KXB110" s="74"/>
      <c r="KXC110" s="74"/>
      <c r="KXD110" s="74"/>
      <c r="KXE110" s="74"/>
      <c r="KXF110" s="74"/>
      <c r="KXG110" s="74"/>
      <c r="KXH110" s="74"/>
      <c r="KXI110" s="74"/>
      <c r="KXJ110" s="74"/>
      <c r="KXK110" s="74"/>
      <c r="KXL110" s="74"/>
      <c r="KXM110" s="74"/>
      <c r="KXN110" s="74"/>
      <c r="KXO110" s="74"/>
      <c r="KXP110" s="74"/>
      <c r="KXQ110" s="74"/>
      <c r="KXR110" s="74"/>
      <c r="KXS110" s="74"/>
      <c r="KXT110" s="74"/>
      <c r="KXU110" s="74"/>
      <c r="KXV110" s="74"/>
      <c r="KXW110" s="74"/>
      <c r="KXX110" s="74"/>
      <c r="KXY110" s="74"/>
      <c r="KXZ110" s="74"/>
      <c r="KYA110" s="74"/>
      <c r="KYB110" s="74"/>
      <c r="KYC110" s="74"/>
      <c r="KYD110" s="74"/>
      <c r="KYE110" s="74"/>
      <c r="KYF110" s="74"/>
      <c r="KYG110" s="74"/>
      <c r="KYH110" s="74"/>
      <c r="KYI110" s="74"/>
      <c r="KYJ110" s="74"/>
      <c r="KYK110" s="74"/>
      <c r="KYL110" s="74"/>
      <c r="KYM110" s="74"/>
      <c r="KYN110" s="74"/>
      <c r="KYO110" s="74"/>
      <c r="KYP110" s="74"/>
      <c r="KYQ110" s="74"/>
      <c r="KYR110" s="74"/>
      <c r="KYS110" s="74"/>
      <c r="KYT110" s="74"/>
      <c r="KYU110" s="74"/>
      <c r="KYV110" s="74"/>
      <c r="KYW110" s="74"/>
      <c r="KYX110" s="74"/>
      <c r="KYY110" s="74"/>
      <c r="KYZ110" s="74"/>
      <c r="KZA110" s="74"/>
      <c r="KZB110" s="74"/>
      <c r="KZC110" s="74"/>
      <c r="KZD110" s="74"/>
      <c r="KZE110" s="74"/>
      <c r="KZF110" s="74"/>
      <c r="KZG110" s="74"/>
      <c r="KZH110" s="74"/>
      <c r="KZI110" s="74"/>
      <c r="KZJ110" s="74"/>
      <c r="KZK110" s="74"/>
      <c r="KZL110" s="74"/>
      <c r="KZM110" s="74"/>
      <c r="KZN110" s="74"/>
      <c r="KZO110" s="74"/>
      <c r="KZP110" s="74"/>
      <c r="KZQ110" s="74"/>
      <c r="KZR110" s="74"/>
      <c r="KZS110" s="74"/>
      <c r="KZT110" s="74"/>
      <c r="KZU110" s="74"/>
      <c r="KZV110" s="74"/>
      <c r="KZW110" s="74"/>
      <c r="KZX110" s="74"/>
      <c r="KZY110" s="74"/>
      <c r="KZZ110" s="74"/>
      <c r="LAA110" s="74"/>
      <c r="LAB110" s="74"/>
      <c r="LAC110" s="74"/>
      <c r="LAD110" s="74"/>
      <c r="LAE110" s="74"/>
      <c r="LAF110" s="74"/>
      <c r="LAG110" s="74"/>
      <c r="LAH110" s="74"/>
      <c r="LAI110" s="74"/>
      <c r="LAJ110" s="74"/>
      <c r="LAK110" s="74"/>
      <c r="LAL110" s="74"/>
      <c r="LAM110" s="74"/>
      <c r="LAN110" s="74"/>
      <c r="LAO110" s="74"/>
      <c r="LAP110" s="74"/>
      <c r="LAQ110" s="74"/>
      <c r="LAR110" s="74"/>
      <c r="LAS110" s="74"/>
      <c r="LAT110" s="74"/>
      <c r="LAU110" s="74"/>
      <c r="LAV110" s="74"/>
      <c r="LAW110" s="74"/>
      <c r="LAX110" s="74"/>
      <c r="LAY110" s="74"/>
      <c r="LAZ110" s="74"/>
      <c r="LBA110" s="74"/>
      <c r="LBB110" s="74"/>
      <c r="LBC110" s="74"/>
      <c r="LBD110" s="74"/>
      <c r="LBE110" s="74"/>
      <c r="LBF110" s="74"/>
      <c r="LBG110" s="74"/>
      <c r="LBH110" s="74"/>
      <c r="LBI110" s="74"/>
      <c r="LBJ110" s="74"/>
      <c r="LBK110" s="74"/>
      <c r="LBL110" s="74"/>
      <c r="LBM110" s="74"/>
      <c r="LBN110" s="74"/>
      <c r="LBO110" s="74"/>
      <c r="LBP110" s="74"/>
      <c r="LBQ110" s="74"/>
      <c r="LBR110" s="74"/>
      <c r="LBS110" s="74"/>
      <c r="LBT110" s="74"/>
      <c r="LBU110" s="74"/>
      <c r="LBV110" s="74"/>
      <c r="LBW110" s="74"/>
      <c r="LBX110" s="74"/>
      <c r="LBY110" s="74"/>
      <c r="LBZ110" s="74"/>
      <c r="LCA110" s="74"/>
      <c r="LCB110" s="74"/>
      <c r="LCC110" s="74"/>
      <c r="LCD110" s="74"/>
      <c r="LCE110" s="74"/>
      <c r="LCF110" s="74"/>
      <c r="LCG110" s="74"/>
      <c r="LCH110" s="74"/>
      <c r="LCI110" s="74"/>
      <c r="LCJ110" s="74"/>
      <c r="LCK110" s="74"/>
      <c r="LCL110" s="74"/>
      <c r="LCM110" s="74"/>
      <c r="LCN110" s="74"/>
      <c r="LCO110" s="74"/>
      <c r="LCP110" s="74"/>
      <c r="LCQ110" s="74"/>
      <c r="LCR110" s="74"/>
      <c r="LCS110" s="74"/>
      <c r="LCT110" s="74"/>
      <c r="LCU110" s="74"/>
      <c r="LCV110" s="74"/>
      <c r="LCW110" s="74"/>
      <c r="LCX110" s="74"/>
      <c r="LCY110" s="74"/>
      <c r="LCZ110" s="74"/>
      <c r="LDA110" s="74"/>
      <c r="LDB110" s="74"/>
      <c r="LDC110" s="74"/>
      <c r="LDD110" s="74"/>
      <c r="LDE110" s="74"/>
      <c r="LDF110" s="74"/>
      <c r="LDG110" s="74"/>
      <c r="LDH110" s="74"/>
      <c r="LDI110" s="74"/>
      <c r="LDJ110" s="74"/>
      <c r="LDK110" s="74"/>
      <c r="LDL110" s="74"/>
      <c r="LDM110" s="74"/>
      <c r="LDN110" s="74"/>
      <c r="LDO110" s="74"/>
      <c r="LDP110" s="74"/>
      <c r="LDQ110" s="74"/>
      <c r="LDR110" s="74"/>
      <c r="LDS110" s="74"/>
      <c r="LDT110" s="74"/>
      <c r="LDU110" s="74"/>
      <c r="LDV110" s="74"/>
      <c r="LDW110" s="74"/>
      <c r="LDX110" s="74"/>
      <c r="LDY110" s="74"/>
      <c r="LDZ110" s="74"/>
      <c r="LEA110" s="74"/>
      <c r="LEB110" s="74"/>
      <c r="LEC110" s="74"/>
      <c r="LED110" s="74"/>
      <c r="LEE110" s="74"/>
      <c r="LEF110" s="74"/>
      <c r="LEG110" s="74"/>
      <c r="LEH110" s="74"/>
      <c r="LEI110" s="74"/>
      <c r="LEJ110" s="74"/>
      <c r="LEK110" s="74"/>
      <c r="LEL110" s="74"/>
      <c r="LEM110" s="74"/>
      <c r="LEN110" s="74"/>
      <c r="LEO110" s="74"/>
      <c r="LEP110" s="74"/>
      <c r="LEQ110" s="74"/>
      <c r="LER110" s="74"/>
      <c r="LES110" s="74"/>
      <c r="LET110" s="74"/>
      <c r="LEU110" s="74"/>
      <c r="LEV110" s="74"/>
      <c r="LEW110" s="74"/>
      <c r="LEX110" s="74"/>
      <c r="LEY110" s="74"/>
      <c r="LEZ110" s="74"/>
      <c r="LFA110" s="74"/>
      <c r="LFB110" s="74"/>
      <c r="LFC110" s="74"/>
      <c r="LFD110" s="74"/>
      <c r="LFE110" s="74"/>
      <c r="LFF110" s="74"/>
      <c r="LFG110" s="74"/>
      <c r="LFH110" s="74"/>
      <c r="LFI110" s="74"/>
      <c r="LFJ110" s="74"/>
      <c r="LFK110" s="74"/>
      <c r="LFL110" s="74"/>
      <c r="LFM110" s="74"/>
      <c r="LFN110" s="74"/>
      <c r="LFO110" s="74"/>
      <c r="LFP110" s="74"/>
      <c r="LFQ110" s="74"/>
      <c r="LFR110" s="74"/>
      <c r="LFS110" s="74"/>
      <c r="LFT110" s="74"/>
      <c r="LFU110" s="74"/>
      <c r="LFV110" s="74"/>
      <c r="LFW110" s="74"/>
      <c r="LFX110" s="74"/>
      <c r="LFY110" s="74"/>
      <c r="LFZ110" s="74"/>
      <c r="LGA110" s="74"/>
      <c r="LGB110" s="74"/>
      <c r="LGC110" s="74"/>
      <c r="LGD110" s="74"/>
      <c r="LGE110" s="74"/>
      <c r="LGF110" s="74"/>
      <c r="LGG110" s="74"/>
      <c r="LGH110" s="74"/>
      <c r="LGI110" s="74"/>
      <c r="LGJ110" s="74"/>
      <c r="LGK110" s="74"/>
      <c r="LGL110" s="74"/>
      <c r="LGM110" s="74"/>
      <c r="LGN110" s="74"/>
      <c r="LGO110" s="74"/>
      <c r="LGP110" s="74"/>
      <c r="LGQ110" s="74"/>
      <c r="LGR110" s="74"/>
      <c r="LGS110" s="74"/>
      <c r="LGT110" s="74"/>
      <c r="LGU110" s="74"/>
      <c r="LGV110" s="74"/>
      <c r="LGW110" s="74"/>
      <c r="LGX110" s="74"/>
      <c r="LGY110" s="74"/>
      <c r="LGZ110" s="74"/>
      <c r="LHA110" s="74"/>
      <c r="LHB110" s="74"/>
      <c r="LHC110" s="74"/>
      <c r="LHD110" s="74"/>
      <c r="LHE110" s="74"/>
      <c r="LHF110" s="74"/>
      <c r="LHG110" s="74"/>
      <c r="LHH110" s="74"/>
      <c r="LHI110" s="74"/>
      <c r="LHJ110" s="74"/>
      <c r="LHK110" s="74"/>
      <c r="LHL110" s="74"/>
      <c r="LHM110" s="74"/>
      <c r="LHN110" s="74"/>
      <c r="LHO110" s="74"/>
      <c r="LHP110" s="74"/>
      <c r="LHQ110" s="74"/>
      <c r="LHR110" s="74"/>
      <c r="LHS110" s="74"/>
      <c r="LHT110" s="74"/>
      <c r="LHU110" s="74"/>
      <c r="LHV110" s="74"/>
      <c r="LHW110" s="74"/>
      <c r="LHX110" s="74"/>
      <c r="LHY110" s="74"/>
      <c r="LHZ110" s="74"/>
      <c r="LIA110" s="74"/>
      <c r="LIB110" s="74"/>
      <c r="LIC110" s="74"/>
      <c r="LID110" s="74"/>
      <c r="LIE110" s="74"/>
      <c r="LIF110" s="74"/>
      <c r="LIG110" s="74"/>
      <c r="LIH110" s="74"/>
      <c r="LII110" s="74"/>
      <c r="LIJ110" s="74"/>
      <c r="LIK110" s="74"/>
      <c r="LIL110" s="74"/>
      <c r="LIM110" s="74"/>
      <c r="LIN110" s="74"/>
      <c r="LIO110" s="74"/>
      <c r="LIP110" s="74"/>
      <c r="LIQ110" s="74"/>
      <c r="LIR110" s="74"/>
      <c r="LIS110" s="74"/>
      <c r="LIT110" s="74"/>
      <c r="LIU110" s="74"/>
      <c r="LIV110" s="74"/>
      <c r="LIW110" s="74"/>
      <c r="LIX110" s="74"/>
      <c r="LIY110" s="74"/>
      <c r="LIZ110" s="74"/>
      <c r="LJA110" s="74"/>
      <c r="LJB110" s="74"/>
      <c r="LJC110" s="74"/>
      <c r="LJD110" s="74"/>
      <c r="LJE110" s="74"/>
      <c r="LJF110" s="74"/>
      <c r="LJG110" s="74"/>
      <c r="LJH110" s="74"/>
      <c r="LJI110" s="74"/>
      <c r="LJJ110" s="74"/>
      <c r="LJK110" s="74"/>
      <c r="LJL110" s="74"/>
      <c r="LJM110" s="74"/>
      <c r="LJN110" s="74"/>
      <c r="LJO110" s="74"/>
      <c r="LJP110" s="74"/>
      <c r="LJQ110" s="74"/>
      <c r="LJR110" s="74"/>
      <c r="LJS110" s="74"/>
      <c r="LJT110" s="74"/>
      <c r="LJU110" s="74"/>
      <c r="LJV110" s="74"/>
      <c r="LJW110" s="74"/>
      <c r="LJX110" s="74"/>
      <c r="LJY110" s="74"/>
      <c r="LJZ110" s="74"/>
      <c r="LKA110" s="74"/>
      <c r="LKB110" s="74"/>
      <c r="LKC110" s="74"/>
      <c r="LKD110" s="74"/>
      <c r="LKE110" s="74"/>
      <c r="LKF110" s="74"/>
      <c r="LKG110" s="74"/>
      <c r="LKH110" s="74"/>
      <c r="LKI110" s="74"/>
      <c r="LKJ110" s="74"/>
      <c r="LKK110" s="74"/>
      <c r="LKL110" s="74"/>
      <c r="LKM110" s="74"/>
      <c r="LKN110" s="74"/>
      <c r="LKO110" s="74"/>
      <c r="LKP110" s="74"/>
      <c r="LKQ110" s="74"/>
      <c r="LKR110" s="74"/>
      <c r="LKS110" s="74"/>
      <c r="LKT110" s="74"/>
      <c r="LKU110" s="74"/>
      <c r="LKV110" s="74"/>
      <c r="LKW110" s="74"/>
      <c r="LKX110" s="74"/>
      <c r="LKY110" s="74"/>
      <c r="LKZ110" s="74"/>
      <c r="LLA110" s="74"/>
      <c r="LLB110" s="74"/>
      <c r="LLC110" s="74"/>
      <c r="LLD110" s="74"/>
      <c r="LLE110" s="74"/>
      <c r="LLF110" s="74"/>
      <c r="LLG110" s="74"/>
      <c r="LLH110" s="74"/>
      <c r="LLI110" s="74"/>
      <c r="LLJ110" s="74"/>
      <c r="LLK110" s="74"/>
      <c r="LLL110" s="74"/>
      <c r="LLM110" s="74"/>
      <c r="LLN110" s="74"/>
      <c r="LLO110" s="74"/>
      <c r="LLP110" s="74"/>
      <c r="LLQ110" s="74"/>
      <c r="LLR110" s="74"/>
      <c r="LLS110" s="74"/>
      <c r="LLT110" s="74"/>
      <c r="LLU110" s="74"/>
      <c r="LLV110" s="74"/>
      <c r="LLW110" s="74"/>
      <c r="LLX110" s="74"/>
      <c r="LLY110" s="74"/>
      <c r="LLZ110" s="74"/>
      <c r="LMA110" s="74"/>
      <c r="LMB110" s="74"/>
      <c r="LMC110" s="74"/>
      <c r="LMD110" s="74"/>
      <c r="LME110" s="74"/>
      <c r="LMF110" s="74"/>
      <c r="LMG110" s="74"/>
      <c r="LMH110" s="74"/>
      <c r="LMI110" s="74"/>
      <c r="LMJ110" s="74"/>
      <c r="LMK110" s="74"/>
      <c r="LML110" s="74"/>
      <c r="LMM110" s="74"/>
      <c r="LMN110" s="74"/>
      <c r="LMO110" s="74"/>
      <c r="LMP110" s="74"/>
      <c r="LMQ110" s="74"/>
      <c r="LMR110" s="74"/>
      <c r="LMS110" s="74"/>
      <c r="LMT110" s="74"/>
      <c r="LMU110" s="74"/>
      <c r="LMV110" s="74"/>
      <c r="LMW110" s="74"/>
      <c r="LMX110" s="74"/>
      <c r="LMY110" s="74"/>
      <c r="LMZ110" s="74"/>
      <c r="LNA110" s="74"/>
      <c r="LNB110" s="74"/>
      <c r="LNC110" s="74"/>
      <c r="LND110" s="74"/>
      <c r="LNE110" s="74"/>
      <c r="LNF110" s="74"/>
      <c r="LNG110" s="74"/>
      <c r="LNH110" s="74"/>
      <c r="LNI110" s="74"/>
      <c r="LNJ110" s="74"/>
      <c r="LNK110" s="74"/>
      <c r="LNL110" s="74"/>
      <c r="LNM110" s="74"/>
      <c r="LNN110" s="74"/>
      <c r="LNO110" s="74"/>
      <c r="LNP110" s="74"/>
      <c r="LNQ110" s="74"/>
      <c r="LNR110" s="74"/>
      <c r="LNS110" s="74"/>
      <c r="LNT110" s="74"/>
      <c r="LNU110" s="74"/>
      <c r="LNV110" s="74"/>
      <c r="LNW110" s="74"/>
      <c r="LNX110" s="74"/>
      <c r="LNY110" s="74"/>
      <c r="LNZ110" s="74"/>
      <c r="LOA110" s="74"/>
      <c r="LOB110" s="74"/>
      <c r="LOC110" s="74"/>
      <c r="LOD110" s="74"/>
      <c r="LOE110" s="74"/>
      <c r="LOF110" s="74"/>
      <c r="LOG110" s="74"/>
      <c r="LOH110" s="74"/>
      <c r="LOI110" s="74"/>
      <c r="LOJ110" s="74"/>
      <c r="LOK110" s="74"/>
      <c r="LOL110" s="74"/>
      <c r="LOM110" s="74"/>
      <c r="LON110" s="74"/>
      <c r="LOO110" s="74"/>
      <c r="LOP110" s="74"/>
      <c r="LOQ110" s="74"/>
      <c r="LOR110" s="74"/>
      <c r="LOS110" s="74"/>
      <c r="LOT110" s="74"/>
      <c r="LOU110" s="74"/>
      <c r="LOV110" s="74"/>
      <c r="LOW110" s="74"/>
      <c r="LOX110" s="74"/>
      <c r="LOY110" s="74"/>
      <c r="LOZ110" s="74"/>
      <c r="LPA110" s="74"/>
      <c r="LPB110" s="74"/>
      <c r="LPC110" s="74"/>
      <c r="LPD110" s="74"/>
      <c r="LPE110" s="74"/>
      <c r="LPF110" s="74"/>
      <c r="LPG110" s="74"/>
      <c r="LPH110" s="74"/>
      <c r="LPI110" s="74"/>
      <c r="LPJ110" s="74"/>
      <c r="LPK110" s="74"/>
      <c r="LPL110" s="74"/>
      <c r="LPM110" s="74"/>
      <c r="LPN110" s="74"/>
      <c r="LPO110" s="74"/>
      <c r="LPP110" s="74"/>
      <c r="LPQ110" s="74"/>
      <c r="LPR110" s="74"/>
      <c r="LPS110" s="74"/>
      <c r="LPT110" s="74"/>
      <c r="LPU110" s="74"/>
      <c r="LPV110" s="74"/>
      <c r="LPW110" s="74"/>
      <c r="LPX110" s="74"/>
      <c r="LPY110" s="74"/>
      <c r="LPZ110" s="74"/>
      <c r="LQA110" s="74"/>
      <c r="LQB110" s="74"/>
      <c r="LQC110" s="74"/>
      <c r="LQD110" s="74"/>
      <c r="LQE110" s="74"/>
      <c r="LQF110" s="74"/>
      <c r="LQG110" s="74"/>
      <c r="LQH110" s="74"/>
      <c r="LQI110" s="74"/>
      <c r="LQJ110" s="74"/>
      <c r="LQK110" s="74"/>
      <c r="LQL110" s="74"/>
      <c r="LQM110" s="74"/>
      <c r="LQN110" s="74"/>
      <c r="LQO110" s="74"/>
      <c r="LQP110" s="74"/>
      <c r="LQQ110" s="74"/>
      <c r="LQR110" s="74"/>
      <c r="LQS110" s="74"/>
      <c r="LQT110" s="74"/>
      <c r="LQU110" s="74"/>
      <c r="LQV110" s="74"/>
      <c r="LQW110" s="74"/>
      <c r="LQX110" s="74"/>
      <c r="LQY110" s="74"/>
      <c r="LQZ110" s="74"/>
      <c r="LRA110" s="74"/>
      <c r="LRB110" s="74"/>
      <c r="LRC110" s="74"/>
      <c r="LRD110" s="74"/>
      <c r="LRE110" s="74"/>
      <c r="LRF110" s="74"/>
      <c r="LRG110" s="74"/>
      <c r="LRH110" s="74"/>
      <c r="LRI110" s="74"/>
      <c r="LRJ110" s="74"/>
      <c r="LRK110" s="74"/>
      <c r="LRL110" s="74"/>
      <c r="LRM110" s="74"/>
      <c r="LRN110" s="74"/>
      <c r="LRO110" s="74"/>
      <c r="LRP110" s="74"/>
      <c r="LRQ110" s="74"/>
      <c r="LRR110" s="74"/>
      <c r="LRS110" s="74"/>
      <c r="LRT110" s="74"/>
      <c r="LRU110" s="74"/>
      <c r="LRV110" s="74"/>
      <c r="LRW110" s="74"/>
      <c r="LRX110" s="74"/>
      <c r="LRY110" s="74"/>
      <c r="LRZ110" s="74"/>
      <c r="LSA110" s="74"/>
      <c r="LSB110" s="74"/>
      <c r="LSC110" s="74"/>
      <c r="LSD110" s="74"/>
      <c r="LSE110" s="74"/>
      <c r="LSF110" s="74"/>
      <c r="LSG110" s="74"/>
      <c r="LSH110" s="74"/>
      <c r="LSI110" s="74"/>
      <c r="LSJ110" s="74"/>
      <c r="LSK110" s="74"/>
      <c r="LSL110" s="74"/>
      <c r="LSM110" s="74"/>
      <c r="LSN110" s="74"/>
      <c r="LSO110" s="74"/>
      <c r="LSP110" s="74"/>
      <c r="LSQ110" s="74"/>
      <c r="LSR110" s="74"/>
      <c r="LSS110" s="74"/>
      <c r="LST110" s="74"/>
      <c r="LSU110" s="74"/>
      <c r="LSV110" s="74"/>
      <c r="LSW110" s="74"/>
      <c r="LSX110" s="74"/>
      <c r="LSY110" s="74"/>
      <c r="LSZ110" s="74"/>
      <c r="LTA110" s="74"/>
      <c r="LTB110" s="74"/>
      <c r="LTC110" s="74"/>
      <c r="LTD110" s="74"/>
      <c r="LTE110" s="74"/>
      <c r="LTF110" s="74"/>
      <c r="LTG110" s="74"/>
      <c r="LTH110" s="74"/>
      <c r="LTI110" s="74"/>
      <c r="LTJ110" s="74"/>
      <c r="LTK110" s="74"/>
      <c r="LTL110" s="74"/>
      <c r="LTM110" s="74"/>
      <c r="LTN110" s="74"/>
      <c r="LTO110" s="74"/>
      <c r="LTP110" s="74"/>
      <c r="LTQ110" s="74"/>
      <c r="LTR110" s="74"/>
      <c r="LTS110" s="74"/>
      <c r="LTT110" s="74"/>
      <c r="LTU110" s="74"/>
      <c r="LTV110" s="74"/>
      <c r="LTW110" s="74"/>
      <c r="LTX110" s="74"/>
      <c r="LTY110" s="74"/>
      <c r="LTZ110" s="74"/>
      <c r="LUA110" s="74"/>
      <c r="LUB110" s="74"/>
      <c r="LUC110" s="74"/>
      <c r="LUD110" s="74"/>
      <c r="LUE110" s="74"/>
      <c r="LUF110" s="74"/>
      <c r="LUG110" s="74"/>
      <c r="LUH110" s="74"/>
      <c r="LUI110" s="74"/>
      <c r="LUJ110" s="74"/>
      <c r="LUK110" s="74"/>
      <c r="LUL110" s="74"/>
      <c r="LUM110" s="74"/>
      <c r="LUN110" s="74"/>
      <c r="LUO110" s="74"/>
      <c r="LUP110" s="74"/>
      <c r="LUQ110" s="74"/>
      <c r="LUR110" s="74"/>
      <c r="LUS110" s="74"/>
      <c r="LUT110" s="74"/>
      <c r="LUU110" s="74"/>
      <c r="LUV110" s="74"/>
      <c r="LUW110" s="74"/>
      <c r="LUX110" s="74"/>
      <c r="LUY110" s="74"/>
      <c r="LUZ110" s="74"/>
      <c r="LVA110" s="74"/>
      <c r="LVB110" s="74"/>
      <c r="LVC110" s="74"/>
      <c r="LVD110" s="74"/>
      <c r="LVE110" s="74"/>
      <c r="LVF110" s="74"/>
      <c r="LVG110" s="74"/>
      <c r="LVH110" s="74"/>
      <c r="LVI110" s="74"/>
      <c r="LVJ110" s="74"/>
      <c r="LVK110" s="74"/>
      <c r="LVL110" s="74"/>
      <c r="LVM110" s="74"/>
      <c r="LVN110" s="74"/>
      <c r="LVO110" s="74"/>
      <c r="LVP110" s="74"/>
      <c r="LVQ110" s="74"/>
      <c r="LVR110" s="74"/>
      <c r="LVS110" s="74"/>
      <c r="LVT110" s="74"/>
      <c r="LVU110" s="74"/>
      <c r="LVV110" s="74"/>
      <c r="LVW110" s="74"/>
      <c r="LVX110" s="74"/>
      <c r="LVY110" s="74"/>
      <c r="LVZ110" s="74"/>
      <c r="LWA110" s="74"/>
      <c r="LWB110" s="74"/>
      <c r="LWC110" s="74"/>
      <c r="LWD110" s="74"/>
      <c r="LWE110" s="74"/>
      <c r="LWF110" s="74"/>
      <c r="LWG110" s="74"/>
      <c r="LWH110" s="74"/>
      <c r="LWI110" s="74"/>
      <c r="LWJ110" s="74"/>
      <c r="LWK110" s="74"/>
      <c r="LWL110" s="74"/>
      <c r="LWM110" s="74"/>
      <c r="LWN110" s="74"/>
      <c r="LWO110" s="74"/>
      <c r="LWP110" s="74"/>
      <c r="LWQ110" s="74"/>
      <c r="LWR110" s="74"/>
      <c r="LWS110" s="74"/>
      <c r="LWT110" s="74"/>
      <c r="LWU110" s="74"/>
      <c r="LWV110" s="74"/>
      <c r="LWW110" s="74"/>
      <c r="LWX110" s="74"/>
      <c r="LWY110" s="74"/>
      <c r="LWZ110" s="74"/>
      <c r="LXA110" s="74"/>
      <c r="LXB110" s="74"/>
      <c r="LXC110" s="74"/>
      <c r="LXD110" s="74"/>
      <c r="LXE110" s="74"/>
      <c r="LXF110" s="74"/>
      <c r="LXG110" s="74"/>
      <c r="LXH110" s="74"/>
      <c r="LXI110" s="74"/>
      <c r="LXJ110" s="74"/>
      <c r="LXK110" s="74"/>
      <c r="LXL110" s="74"/>
      <c r="LXM110" s="74"/>
      <c r="LXN110" s="74"/>
      <c r="LXO110" s="74"/>
      <c r="LXP110" s="74"/>
      <c r="LXQ110" s="74"/>
      <c r="LXR110" s="74"/>
      <c r="LXS110" s="74"/>
      <c r="LXT110" s="74"/>
      <c r="LXU110" s="74"/>
      <c r="LXV110" s="74"/>
      <c r="LXW110" s="74"/>
      <c r="LXX110" s="74"/>
      <c r="LXY110" s="74"/>
      <c r="LXZ110" s="74"/>
      <c r="LYA110" s="74"/>
      <c r="LYB110" s="74"/>
      <c r="LYC110" s="74"/>
      <c r="LYD110" s="74"/>
      <c r="LYE110" s="74"/>
      <c r="LYF110" s="74"/>
      <c r="LYG110" s="74"/>
      <c r="LYH110" s="74"/>
      <c r="LYI110" s="74"/>
      <c r="LYJ110" s="74"/>
      <c r="LYK110" s="74"/>
      <c r="LYL110" s="74"/>
      <c r="LYM110" s="74"/>
      <c r="LYN110" s="74"/>
      <c r="LYO110" s="74"/>
      <c r="LYP110" s="74"/>
      <c r="LYQ110" s="74"/>
      <c r="LYR110" s="74"/>
      <c r="LYS110" s="74"/>
      <c r="LYT110" s="74"/>
      <c r="LYU110" s="74"/>
      <c r="LYV110" s="74"/>
      <c r="LYW110" s="74"/>
      <c r="LYX110" s="74"/>
      <c r="LYY110" s="74"/>
      <c r="LYZ110" s="74"/>
      <c r="LZA110" s="74"/>
      <c r="LZB110" s="74"/>
      <c r="LZC110" s="74"/>
      <c r="LZD110" s="74"/>
      <c r="LZE110" s="74"/>
      <c r="LZF110" s="74"/>
      <c r="LZG110" s="74"/>
      <c r="LZH110" s="74"/>
      <c r="LZI110" s="74"/>
      <c r="LZJ110" s="74"/>
      <c r="LZK110" s="74"/>
      <c r="LZL110" s="74"/>
      <c r="LZM110" s="74"/>
      <c r="LZN110" s="74"/>
      <c r="LZO110" s="74"/>
      <c r="LZP110" s="74"/>
      <c r="LZQ110" s="74"/>
      <c r="LZR110" s="74"/>
      <c r="LZS110" s="74"/>
      <c r="LZT110" s="74"/>
      <c r="LZU110" s="74"/>
      <c r="LZV110" s="74"/>
      <c r="LZW110" s="74"/>
      <c r="LZX110" s="74"/>
      <c r="LZY110" s="74"/>
      <c r="LZZ110" s="74"/>
      <c r="MAA110" s="74"/>
      <c r="MAB110" s="74"/>
      <c r="MAC110" s="74"/>
      <c r="MAD110" s="74"/>
      <c r="MAE110" s="74"/>
      <c r="MAF110" s="74"/>
      <c r="MAG110" s="74"/>
      <c r="MAH110" s="74"/>
      <c r="MAI110" s="74"/>
      <c r="MAJ110" s="74"/>
      <c r="MAK110" s="74"/>
      <c r="MAL110" s="74"/>
      <c r="MAM110" s="74"/>
      <c r="MAN110" s="74"/>
      <c r="MAO110" s="74"/>
      <c r="MAP110" s="74"/>
      <c r="MAQ110" s="74"/>
      <c r="MAR110" s="74"/>
      <c r="MAS110" s="74"/>
      <c r="MAT110" s="74"/>
      <c r="MAU110" s="74"/>
      <c r="MAV110" s="74"/>
      <c r="MAW110" s="74"/>
      <c r="MAX110" s="74"/>
      <c r="MAY110" s="74"/>
      <c r="MAZ110" s="74"/>
      <c r="MBA110" s="74"/>
      <c r="MBB110" s="74"/>
      <c r="MBC110" s="74"/>
      <c r="MBD110" s="74"/>
      <c r="MBE110" s="74"/>
      <c r="MBF110" s="74"/>
      <c r="MBG110" s="74"/>
      <c r="MBH110" s="74"/>
      <c r="MBI110" s="74"/>
      <c r="MBJ110" s="74"/>
      <c r="MBK110" s="74"/>
      <c r="MBL110" s="74"/>
      <c r="MBM110" s="74"/>
      <c r="MBN110" s="74"/>
      <c r="MBO110" s="74"/>
      <c r="MBP110" s="74"/>
      <c r="MBQ110" s="74"/>
      <c r="MBR110" s="74"/>
      <c r="MBS110" s="74"/>
      <c r="MBT110" s="74"/>
      <c r="MBU110" s="74"/>
      <c r="MBV110" s="74"/>
      <c r="MBW110" s="74"/>
      <c r="MBX110" s="74"/>
      <c r="MBY110" s="74"/>
      <c r="MBZ110" s="74"/>
      <c r="MCA110" s="74"/>
      <c r="MCB110" s="74"/>
      <c r="MCC110" s="74"/>
      <c r="MCD110" s="74"/>
      <c r="MCE110" s="74"/>
      <c r="MCF110" s="74"/>
      <c r="MCG110" s="74"/>
      <c r="MCH110" s="74"/>
      <c r="MCI110" s="74"/>
      <c r="MCJ110" s="74"/>
      <c r="MCK110" s="74"/>
      <c r="MCL110" s="74"/>
      <c r="MCM110" s="74"/>
      <c r="MCN110" s="74"/>
      <c r="MCO110" s="74"/>
      <c r="MCP110" s="74"/>
      <c r="MCQ110" s="74"/>
      <c r="MCR110" s="74"/>
      <c r="MCS110" s="74"/>
      <c r="MCT110" s="74"/>
      <c r="MCU110" s="74"/>
      <c r="MCV110" s="74"/>
      <c r="MCW110" s="74"/>
      <c r="MCX110" s="74"/>
      <c r="MCY110" s="74"/>
      <c r="MCZ110" s="74"/>
      <c r="MDA110" s="74"/>
      <c r="MDB110" s="74"/>
      <c r="MDC110" s="74"/>
      <c r="MDD110" s="74"/>
      <c r="MDE110" s="74"/>
      <c r="MDF110" s="74"/>
      <c r="MDG110" s="74"/>
      <c r="MDH110" s="74"/>
      <c r="MDI110" s="74"/>
      <c r="MDJ110" s="74"/>
      <c r="MDK110" s="74"/>
      <c r="MDL110" s="74"/>
      <c r="MDM110" s="74"/>
      <c r="MDN110" s="74"/>
      <c r="MDO110" s="74"/>
      <c r="MDP110" s="74"/>
      <c r="MDQ110" s="74"/>
      <c r="MDR110" s="74"/>
      <c r="MDS110" s="74"/>
      <c r="MDT110" s="74"/>
      <c r="MDU110" s="74"/>
      <c r="MDV110" s="74"/>
      <c r="MDW110" s="74"/>
      <c r="MDX110" s="74"/>
      <c r="MDY110" s="74"/>
      <c r="MDZ110" s="74"/>
      <c r="MEA110" s="74"/>
      <c r="MEB110" s="74"/>
      <c r="MEC110" s="74"/>
      <c r="MED110" s="74"/>
      <c r="MEE110" s="74"/>
      <c r="MEF110" s="74"/>
      <c r="MEG110" s="74"/>
      <c r="MEH110" s="74"/>
      <c r="MEI110" s="74"/>
      <c r="MEJ110" s="74"/>
      <c r="MEK110" s="74"/>
      <c r="MEL110" s="74"/>
      <c r="MEM110" s="74"/>
      <c r="MEN110" s="74"/>
      <c r="MEO110" s="74"/>
      <c r="MEP110" s="74"/>
      <c r="MEQ110" s="74"/>
      <c r="MER110" s="74"/>
      <c r="MES110" s="74"/>
      <c r="MET110" s="74"/>
      <c r="MEU110" s="74"/>
      <c r="MEV110" s="74"/>
      <c r="MEW110" s="74"/>
      <c r="MEX110" s="74"/>
      <c r="MEY110" s="74"/>
      <c r="MEZ110" s="74"/>
      <c r="MFA110" s="74"/>
      <c r="MFB110" s="74"/>
      <c r="MFC110" s="74"/>
      <c r="MFD110" s="74"/>
      <c r="MFE110" s="74"/>
      <c r="MFF110" s="74"/>
      <c r="MFG110" s="74"/>
      <c r="MFH110" s="74"/>
      <c r="MFI110" s="74"/>
      <c r="MFJ110" s="74"/>
      <c r="MFK110" s="74"/>
      <c r="MFL110" s="74"/>
      <c r="MFM110" s="74"/>
      <c r="MFN110" s="74"/>
      <c r="MFO110" s="74"/>
      <c r="MFP110" s="74"/>
      <c r="MFQ110" s="74"/>
      <c r="MFR110" s="74"/>
      <c r="MFS110" s="74"/>
      <c r="MFT110" s="74"/>
      <c r="MFU110" s="74"/>
      <c r="MFV110" s="74"/>
      <c r="MFW110" s="74"/>
      <c r="MFX110" s="74"/>
      <c r="MFY110" s="74"/>
      <c r="MFZ110" s="74"/>
      <c r="MGA110" s="74"/>
      <c r="MGB110" s="74"/>
      <c r="MGC110" s="74"/>
      <c r="MGD110" s="74"/>
      <c r="MGE110" s="74"/>
      <c r="MGF110" s="74"/>
      <c r="MGG110" s="74"/>
      <c r="MGH110" s="74"/>
      <c r="MGI110" s="74"/>
      <c r="MGJ110" s="74"/>
      <c r="MGK110" s="74"/>
      <c r="MGL110" s="74"/>
      <c r="MGM110" s="74"/>
      <c r="MGN110" s="74"/>
      <c r="MGO110" s="74"/>
      <c r="MGP110" s="74"/>
      <c r="MGQ110" s="74"/>
      <c r="MGR110" s="74"/>
      <c r="MGS110" s="74"/>
      <c r="MGT110" s="74"/>
      <c r="MGU110" s="74"/>
      <c r="MGV110" s="74"/>
      <c r="MGW110" s="74"/>
      <c r="MGX110" s="74"/>
      <c r="MGY110" s="74"/>
      <c r="MGZ110" s="74"/>
      <c r="MHA110" s="74"/>
      <c r="MHB110" s="74"/>
      <c r="MHC110" s="74"/>
      <c r="MHD110" s="74"/>
      <c r="MHE110" s="74"/>
      <c r="MHF110" s="74"/>
      <c r="MHG110" s="74"/>
      <c r="MHH110" s="74"/>
      <c r="MHI110" s="74"/>
      <c r="MHJ110" s="74"/>
      <c r="MHK110" s="74"/>
      <c r="MHL110" s="74"/>
      <c r="MHM110" s="74"/>
      <c r="MHN110" s="74"/>
      <c r="MHO110" s="74"/>
      <c r="MHP110" s="74"/>
      <c r="MHQ110" s="74"/>
      <c r="MHR110" s="74"/>
      <c r="MHS110" s="74"/>
      <c r="MHT110" s="74"/>
      <c r="MHU110" s="74"/>
      <c r="MHV110" s="74"/>
      <c r="MHW110" s="74"/>
      <c r="MHX110" s="74"/>
      <c r="MHY110" s="74"/>
      <c r="MHZ110" s="74"/>
      <c r="MIA110" s="74"/>
      <c r="MIB110" s="74"/>
      <c r="MIC110" s="74"/>
      <c r="MID110" s="74"/>
      <c r="MIE110" s="74"/>
      <c r="MIF110" s="74"/>
      <c r="MIG110" s="74"/>
      <c r="MIH110" s="74"/>
      <c r="MII110" s="74"/>
      <c r="MIJ110" s="74"/>
      <c r="MIK110" s="74"/>
      <c r="MIL110" s="74"/>
      <c r="MIM110" s="74"/>
      <c r="MIN110" s="74"/>
      <c r="MIO110" s="74"/>
      <c r="MIP110" s="74"/>
      <c r="MIQ110" s="74"/>
      <c r="MIR110" s="74"/>
      <c r="MIS110" s="74"/>
      <c r="MIT110" s="74"/>
      <c r="MIU110" s="74"/>
      <c r="MIV110" s="74"/>
      <c r="MIW110" s="74"/>
      <c r="MIX110" s="74"/>
      <c r="MIY110" s="74"/>
      <c r="MIZ110" s="74"/>
      <c r="MJA110" s="74"/>
      <c r="MJB110" s="74"/>
      <c r="MJC110" s="74"/>
      <c r="MJD110" s="74"/>
      <c r="MJE110" s="74"/>
      <c r="MJF110" s="74"/>
      <c r="MJG110" s="74"/>
      <c r="MJH110" s="74"/>
      <c r="MJI110" s="74"/>
      <c r="MJJ110" s="74"/>
      <c r="MJK110" s="74"/>
      <c r="MJL110" s="74"/>
      <c r="MJM110" s="74"/>
      <c r="MJN110" s="74"/>
      <c r="MJO110" s="74"/>
      <c r="MJP110" s="74"/>
      <c r="MJQ110" s="74"/>
      <c r="MJR110" s="74"/>
      <c r="MJS110" s="74"/>
      <c r="MJT110" s="74"/>
      <c r="MJU110" s="74"/>
      <c r="MJV110" s="74"/>
      <c r="MJW110" s="74"/>
      <c r="MJX110" s="74"/>
      <c r="MJY110" s="74"/>
      <c r="MJZ110" s="74"/>
      <c r="MKA110" s="74"/>
      <c r="MKB110" s="74"/>
      <c r="MKC110" s="74"/>
      <c r="MKD110" s="74"/>
      <c r="MKE110" s="74"/>
      <c r="MKF110" s="74"/>
      <c r="MKG110" s="74"/>
      <c r="MKH110" s="74"/>
      <c r="MKI110" s="74"/>
      <c r="MKJ110" s="74"/>
      <c r="MKK110" s="74"/>
      <c r="MKL110" s="74"/>
      <c r="MKM110" s="74"/>
      <c r="MKN110" s="74"/>
      <c r="MKO110" s="74"/>
      <c r="MKP110" s="74"/>
      <c r="MKQ110" s="74"/>
      <c r="MKR110" s="74"/>
      <c r="MKS110" s="74"/>
      <c r="MKT110" s="74"/>
      <c r="MKU110" s="74"/>
      <c r="MKV110" s="74"/>
      <c r="MKW110" s="74"/>
      <c r="MKX110" s="74"/>
      <c r="MKY110" s="74"/>
      <c r="MKZ110" s="74"/>
      <c r="MLA110" s="74"/>
      <c r="MLB110" s="74"/>
      <c r="MLC110" s="74"/>
      <c r="MLD110" s="74"/>
      <c r="MLE110" s="74"/>
      <c r="MLF110" s="74"/>
      <c r="MLG110" s="74"/>
      <c r="MLH110" s="74"/>
      <c r="MLI110" s="74"/>
      <c r="MLJ110" s="74"/>
      <c r="MLK110" s="74"/>
      <c r="MLL110" s="74"/>
      <c r="MLM110" s="74"/>
      <c r="MLN110" s="74"/>
      <c r="MLO110" s="74"/>
      <c r="MLP110" s="74"/>
      <c r="MLQ110" s="74"/>
      <c r="MLR110" s="74"/>
      <c r="MLS110" s="74"/>
      <c r="MLT110" s="74"/>
      <c r="MLU110" s="74"/>
      <c r="MLV110" s="74"/>
      <c r="MLW110" s="74"/>
      <c r="MLX110" s="74"/>
      <c r="MLY110" s="74"/>
      <c r="MLZ110" s="74"/>
      <c r="MMA110" s="74"/>
      <c r="MMB110" s="74"/>
      <c r="MMC110" s="74"/>
      <c r="MMD110" s="74"/>
      <c r="MME110" s="74"/>
      <c r="MMF110" s="74"/>
      <c r="MMG110" s="74"/>
      <c r="MMH110" s="74"/>
      <c r="MMI110" s="74"/>
      <c r="MMJ110" s="74"/>
      <c r="MMK110" s="74"/>
      <c r="MML110" s="74"/>
      <c r="MMM110" s="74"/>
      <c r="MMN110" s="74"/>
      <c r="MMO110" s="74"/>
      <c r="MMP110" s="74"/>
      <c r="MMQ110" s="74"/>
      <c r="MMR110" s="74"/>
      <c r="MMS110" s="74"/>
      <c r="MMT110" s="74"/>
      <c r="MMU110" s="74"/>
      <c r="MMV110" s="74"/>
      <c r="MMW110" s="74"/>
      <c r="MMX110" s="74"/>
      <c r="MMY110" s="74"/>
      <c r="MMZ110" s="74"/>
      <c r="MNA110" s="74"/>
      <c r="MNB110" s="74"/>
      <c r="MNC110" s="74"/>
      <c r="MND110" s="74"/>
      <c r="MNE110" s="74"/>
      <c r="MNF110" s="74"/>
      <c r="MNG110" s="74"/>
      <c r="MNH110" s="74"/>
      <c r="MNI110" s="74"/>
      <c r="MNJ110" s="74"/>
      <c r="MNK110" s="74"/>
      <c r="MNL110" s="74"/>
      <c r="MNM110" s="74"/>
      <c r="MNN110" s="74"/>
      <c r="MNO110" s="74"/>
      <c r="MNP110" s="74"/>
      <c r="MNQ110" s="74"/>
      <c r="MNR110" s="74"/>
      <c r="MNS110" s="74"/>
      <c r="MNT110" s="74"/>
      <c r="MNU110" s="74"/>
      <c r="MNV110" s="74"/>
      <c r="MNW110" s="74"/>
      <c r="MNX110" s="74"/>
      <c r="MNY110" s="74"/>
      <c r="MNZ110" s="74"/>
      <c r="MOA110" s="74"/>
      <c r="MOB110" s="74"/>
      <c r="MOC110" s="74"/>
      <c r="MOD110" s="74"/>
      <c r="MOE110" s="74"/>
      <c r="MOF110" s="74"/>
      <c r="MOG110" s="74"/>
      <c r="MOH110" s="74"/>
      <c r="MOI110" s="74"/>
      <c r="MOJ110" s="74"/>
      <c r="MOK110" s="74"/>
      <c r="MOL110" s="74"/>
      <c r="MOM110" s="74"/>
      <c r="MON110" s="74"/>
      <c r="MOO110" s="74"/>
      <c r="MOP110" s="74"/>
      <c r="MOQ110" s="74"/>
      <c r="MOR110" s="74"/>
      <c r="MOS110" s="74"/>
      <c r="MOT110" s="74"/>
      <c r="MOU110" s="74"/>
      <c r="MOV110" s="74"/>
      <c r="MOW110" s="74"/>
      <c r="MOX110" s="74"/>
      <c r="MOY110" s="74"/>
      <c r="MOZ110" s="74"/>
      <c r="MPA110" s="74"/>
      <c r="MPB110" s="74"/>
      <c r="MPC110" s="74"/>
      <c r="MPD110" s="74"/>
      <c r="MPE110" s="74"/>
      <c r="MPF110" s="74"/>
      <c r="MPG110" s="74"/>
      <c r="MPH110" s="74"/>
      <c r="MPI110" s="74"/>
      <c r="MPJ110" s="74"/>
      <c r="MPK110" s="74"/>
      <c r="MPL110" s="74"/>
      <c r="MPM110" s="74"/>
      <c r="MPN110" s="74"/>
      <c r="MPO110" s="74"/>
      <c r="MPP110" s="74"/>
      <c r="MPQ110" s="74"/>
      <c r="MPR110" s="74"/>
      <c r="MPS110" s="74"/>
      <c r="MPT110" s="74"/>
      <c r="MPU110" s="74"/>
      <c r="MPV110" s="74"/>
      <c r="MPW110" s="74"/>
      <c r="MPX110" s="74"/>
      <c r="MPY110" s="74"/>
      <c r="MPZ110" s="74"/>
      <c r="MQA110" s="74"/>
      <c r="MQB110" s="74"/>
      <c r="MQC110" s="74"/>
      <c r="MQD110" s="74"/>
      <c r="MQE110" s="74"/>
      <c r="MQF110" s="74"/>
      <c r="MQG110" s="74"/>
      <c r="MQH110" s="74"/>
      <c r="MQI110" s="74"/>
      <c r="MQJ110" s="74"/>
      <c r="MQK110" s="74"/>
      <c r="MQL110" s="74"/>
      <c r="MQM110" s="74"/>
      <c r="MQN110" s="74"/>
      <c r="MQO110" s="74"/>
      <c r="MQP110" s="74"/>
      <c r="MQQ110" s="74"/>
      <c r="MQR110" s="74"/>
      <c r="MQS110" s="74"/>
      <c r="MQT110" s="74"/>
      <c r="MQU110" s="74"/>
      <c r="MQV110" s="74"/>
      <c r="MQW110" s="74"/>
      <c r="MQX110" s="74"/>
      <c r="MQY110" s="74"/>
      <c r="MQZ110" s="74"/>
      <c r="MRA110" s="74"/>
      <c r="MRB110" s="74"/>
      <c r="MRC110" s="74"/>
      <c r="MRD110" s="74"/>
      <c r="MRE110" s="74"/>
      <c r="MRF110" s="74"/>
      <c r="MRG110" s="74"/>
      <c r="MRH110" s="74"/>
      <c r="MRI110" s="74"/>
      <c r="MRJ110" s="74"/>
      <c r="MRK110" s="74"/>
      <c r="MRL110" s="74"/>
      <c r="MRM110" s="74"/>
      <c r="MRN110" s="74"/>
      <c r="MRO110" s="74"/>
      <c r="MRP110" s="74"/>
      <c r="MRQ110" s="74"/>
      <c r="MRR110" s="74"/>
      <c r="MRS110" s="74"/>
      <c r="MRT110" s="74"/>
      <c r="MRU110" s="74"/>
      <c r="MRV110" s="74"/>
      <c r="MRW110" s="74"/>
      <c r="MRX110" s="74"/>
      <c r="MRY110" s="74"/>
      <c r="MRZ110" s="74"/>
      <c r="MSA110" s="74"/>
      <c r="MSB110" s="74"/>
      <c r="MSC110" s="74"/>
      <c r="MSD110" s="74"/>
      <c r="MSE110" s="74"/>
      <c r="MSF110" s="74"/>
      <c r="MSG110" s="74"/>
      <c r="MSH110" s="74"/>
      <c r="MSI110" s="74"/>
      <c r="MSJ110" s="74"/>
      <c r="MSK110" s="74"/>
      <c r="MSL110" s="74"/>
      <c r="MSM110" s="74"/>
      <c r="MSN110" s="74"/>
      <c r="MSO110" s="74"/>
      <c r="MSP110" s="74"/>
      <c r="MSQ110" s="74"/>
      <c r="MSR110" s="74"/>
      <c r="MSS110" s="74"/>
      <c r="MST110" s="74"/>
      <c r="MSU110" s="74"/>
      <c r="MSV110" s="74"/>
      <c r="MSW110" s="74"/>
      <c r="MSX110" s="74"/>
      <c r="MSY110" s="74"/>
      <c r="MSZ110" s="74"/>
      <c r="MTA110" s="74"/>
      <c r="MTB110" s="74"/>
      <c r="MTC110" s="74"/>
      <c r="MTD110" s="74"/>
      <c r="MTE110" s="74"/>
      <c r="MTF110" s="74"/>
      <c r="MTG110" s="74"/>
      <c r="MTH110" s="74"/>
      <c r="MTI110" s="74"/>
      <c r="MTJ110" s="74"/>
      <c r="MTK110" s="74"/>
      <c r="MTL110" s="74"/>
      <c r="MTM110" s="74"/>
      <c r="MTN110" s="74"/>
      <c r="MTO110" s="74"/>
      <c r="MTP110" s="74"/>
      <c r="MTQ110" s="74"/>
      <c r="MTR110" s="74"/>
      <c r="MTS110" s="74"/>
      <c r="MTT110" s="74"/>
      <c r="MTU110" s="74"/>
      <c r="MTV110" s="74"/>
      <c r="MTW110" s="74"/>
      <c r="MTX110" s="74"/>
      <c r="MTY110" s="74"/>
      <c r="MTZ110" s="74"/>
      <c r="MUA110" s="74"/>
      <c r="MUB110" s="74"/>
      <c r="MUC110" s="74"/>
      <c r="MUD110" s="74"/>
      <c r="MUE110" s="74"/>
      <c r="MUF110" s="74"/>
      <c r="MUG110" s="74"/>
      <c r="MUH110" s="74"/>
      <c r="MUI110" s="74"/>
      <c r="MUJ110" s="74"/>
      <c r="MUK110" s="74"/>
      <c r="MUL110" s="74"/>
      <c r="MUM110" s="74"/>
      <c r="MUN110" s="74"/>
      <c r="MUO110" s="74"/>
      <c r="MUP110" s="74"/>
      <c r="MUQ110" s="74"/>
      <c r="MUR110" s="74"/>
      <c r="MUS110" s="74"/>
      <c r="MUT110" s="74"/>
      <c r="MUU110" s="74"/>
      <c r="MUV110" s="74"/>
      <c r="MUW110" s="74"/>
      <c r="MUX110" s="74"/>
      <c r="MUY110" s="74"/>
      <c r="MUZ110" s="74"/>
      <c r="MVA110" s="74"/>
      <c r="MVB110" s="74"/>
      <c r="MVC110" s="74"/>
      <c r="MVD110" s="74"/>
      <c r="MVE110" s="74"/>
      <c r="MVF110" s="74"/>
      <c r="MVG110" s="74"/>
      <c r="MVH110" s="74"/>
      <c r="MVI110" s="74"/>
      <c r="MVJ110" s="74"/>
      <c r="MVK110" s="74"/>
      <c r="MVL110" s="74"/>
      <c r="MVM110" s="74"/>
      <c r="MVN110" s="74"/>
      <c r="MVO110" s="74"/>
      <c r="MVP110" s="74"/>
      <c r="MVQ110" s="74"/>
      <c r="MVR110" s="74"/>
      <c r="MVS110" s="74"/>
      <c r="MVT110" s="74"/>
      <c r="MVU110" s="74"/>
      <c r="MVV110" s="74"/>
      <c r="MVW110" s="74"/>
      <c r="MVX110" s="74"/>
      <c r="MVY110" s="74"/>
      <c r="MVZ110" s="74"/>
      <c r="MWA110" s="74"/>
      <c r="MWB110" s="74"/>
      <c r="MWC110" s="74"/>
      <c r="MWD110" s="74"/>
      <c r="MWE110" s="74"/>
      <c r="MWF110" s="74"/>
      <c r="MWG110" s="74"/>
      <c r="MWH110" s="74"/>
      <c r="MWI110" s="74"/>
      <c r="MWJ110" s="74"/>
      <c r="MWK110" s="74"/>
      <c r="MWL110" s="74"/>
      <c r="MWM110" s="74"/>
      <c r="MWN110" s="74"/>
      <c r="MWO110" s="74"/>
      <c r="MWP110" s="74"/>
      <c r="MWQ110" s="74"/>
      <c r="MWR110" s="74"/>
      <c r="MWS110" s="74"/>
      <c r="MWT110" s="74"/>
      <c r="MWU110" s="74"/>
      <c r="MWV110" s="74"/>
      <c r="MWW110" s="74"/>
      <c r="MWX110" s="74"/>
      <c r="MWY110" s="74"/>
      <c r="MWZ110" s="74"/>
      <c r="MXA110" s="74"/>
      <c r="MXB110" s="74"/>
      <c r="MXC110" s="74"/>
      <c r="MXD110" s="74"/>
      <c r="MXE110" s="74"/>
      <c r="MXF110" s="74"/>
      <c r="MXG110" s="74"/>
      <c r="MXH110" s="74"/>
      <c r="MXI110" s="74"/>
      <c r="MXJ110" s="74"/>
      <c r="MXK110" s="74"/>
      <c r="MXL110" s="74"/>
      <c r="MXM110" s="74"/>
      <c r="MXN110" s="74"/>
      <c r="MXO110" s="74"/>
      <c r="MXP110" s="74"/>
      <c r="MXQ110" s="74"/>
      <c r="MXR110" s="74"/>
      <c r="MXS110" s="74"/>
      <c r="MXT110" s="74"/>
      <c r="MXU110" s="74"/>
      <c r="MXV110" s="74"/>
      <c r="MXW110" s="74"/>
      <c r="MXX110" s="74"/>
      <c r="MXY110" s="74"/>
      <c r="MXZ110" s="74"/>
      <c r="MYA110" s="74"/>
      <c r="MYB110" s="74"/>
      <c r="MYC110" s="74"/>
      <c r="MYD110" s="74"/>
      <c r="MYE110" s="74"/>
      <c r="MYF110" s="74"/>
      <c r="MYG110" s="74"/>
      <c r="MYH110" s="74"/>
      <c r="MYI110" s="74"/>
      <c r="MYJ110" s="74"/>
      <c r="MYK110" s="74"/>
      <c r="MYL110" s="74"/>
      <c r="MYM110" s="74"/>
      <c r="MYN110" s="74"/>
      <c r="MYO110" s="74"/>
      <c r="MYP110" s="74"/>
      <c r="MYQ110" s="74"/>
      <c r="MYR110" s="74"/>
      <c r="MYS110" s="74"/>
      <c r="MYT110" s="74"/>
      <c r="MYU110" s="74"/>
      <c r="MYV110" s="74"/>
      <c r="MYW110" s="74"/>
      <c r="MYX110" s="74"/>
      <c r="MYY110" s="74"/>
      <c r="MYZ110" s="74"/>
      <c r="MZA110" s="74"/>
      <c r="MZB110" s="74"/>
      <c r="MZC110" s="74"/>
      <c r="MZD110" s="74"/>
      <c r="MZE110" s="74"/>
      <c r="MZF110" s="74"/>
      <c r="MZG110" s="74"/>
      <c r="MZH110" s="74"/>
      <c r="MZI110" s="74"/>
      <c r="MZJ110" s="74"/>
      <c r="MZK110" s="74"/>
      <c r="MZL110" s="74"/>
      <c r="MZM110" s="74"/>
      <c r="MZN110" s="74"/>
      <c r="MZO110" s="74"/>
      <c r="MZP110" s="74"/>
      <c r="MZQ110" s="74"/>
      <c r="MZR110" s="74"/>
      <c r="MZS110" s="74"/>
      <c r="MZT110" s="74"/>
      <c r="MZU110" s="74"/>
      <c r="MZV110" s="74"/>
      <c r="MZW110" s="74"/>
      <c r="MZX110" s="74"/>
      <c r="MZY110" s="74"/>
      <c r="MZZ110" s="74"/>
      <c r="NAA110" s="74"/>
      <c r="NAB110" s="74"/>
      <c r="NAC110" s="74"/>
      <c r="NAD110" s="74"/>
      <c r="NAE110" s="74"/>
      <c r="NAF110" s="74"/>
      <c r="NAG110" s="74"/>
      <c r="NAH110" s="74"/>
      <c r="NAI110" s="74"/>
      <c r="NAJ110" s="74"/>
      <c r="NAK110" s="74"/>
      <c r="NAL110" s="74"/>
      <c r="NAM110" s="74"/>
      <c r="NAN110" s="74"/>
      <c r="NAO110" s="74"/>
      <c r="NAP110" s="74"/>
      <c r="NAQ110" s="74"/>
      <c r="NAR110" s="74"/>
      <c r="NAS110" s="74"/>
      <c r="NAT110" s="74"/>
      <c r="NAU110" s="74"/>
      <c r="NAV110" s="74"/>
      <c r="NAW110" s="74"/>
      <c r="NAX110" s="74"/>
      <c r="NAY110" s="74"/>
      <c r="NAZ110" s="74"/>
      <c r="NBA110" s="74"/>
      <c r="NBB110" s="74"/>
      <c r="NBC110" s="74"/>
      <c r="NBD110" s="74"/>
      <c r="NBE110" s="74"/>
      <c r="NBF110" s="74"/>
      <c r="NBG110" s="74"/>
      <c r="NBH110" s="74"/>
      <c r="NBI110" s="74"/>
      <c r="NBJ110" s="74"/>
      <c r="NBK110" s="74"/>
      <c r="NBL110" s="74"/>
      <c r="NBM110" s="74"/>
      <c r="NBN110" s="74"/>
      <c r="NBO110" s="74"/>
      <c r="NBP110" s="74"/>
      <c r="NBQ110" s="74"/>
      <c r="NBR110" s="74"/>
      <c r="NBS110" s="74"/>
      <c r="NBT110" s="74"/>
      <c r="NBU110" s="74"/>
      <c r="NBV110" s="74"/>
      <c r="NBW110" s="74"/>
      <c r="NBX110" s="74"/>
      <c r="NBY110" s="74"/>
      <c r="NBZ110" s="74"/>
      <c r="NCA110" s="74"/>
      <c r="NCB110" s="74"/>
      <c r="NCC110" s="74"/>
      <c r="NCD110" s="74"/>
      <c r="NCE110" s="74"/>
      <c r="NCF110" s="74"/>
      <c r="NCG110" s="74"/>
      <c r="NCH110" s="74"/>
      <c r="NCI110" s="74"/>
      <c r="NCJ110" s="74"/>
      <c r="NCK110" s="74"/>
      <c r="NCL110" s="74"/>
      <c r="NCM110" s="74"/>
      <c r="NCN110" s="74"/>
      <c r="NCO110" s="74"/>
      <c r="NCP110" s="74"/>
      <c r="NCQ110" s="74"/>
      <c r="NCR110" s="74"/>
      <c r="NCS110" s="74"/>
      <c r="NCT110" s="74"/>
      <c r="NCU110" s="74"/>
      <c r="NCV110" s="74"/>
      <c r="NCW110" s="74"/>
      <c r="NCX110" s="74"/>
      <c r="NCY110" s="74"/>
      <c r="NCZ110" s="74"/>
      <c r="NDA110" s="74"/>
      <c r="NDB110" s="74"/>
      <c r="NDC110" s="74"/>
      <c r="NDD110" s="74"/>
      <c r="NDE110" s="74"/>
      <c r="NDF110" s="74"/>
      <c r="NDG110" s="74"/>
      <c r="NDH110" s="74"/>
      <c r="NDI110" s="74"/>
      <c r="NDJ110" s="74"/>
      <c r="NDK110" s="74"/>
      <c r="NDL110" s="74"/>
      <c r="NDM110" s="74"/>
      <c r="NDN110" s="74"/>
      <c r="NDO110" s="74"/>
      <c r="NDP110" s="74"/>
      <c r="NDQ110" s="74"/>
      <c r="NDR110" s="74"/>
      <c r="NDS110" s="74"/>
      <c r="NDT110" s="74"/>
      <c r="NDU110" s="74"/>
      <c r="NDV110" s="74"/>
      <c r="NDW110" s="74"/>
      <c r="NDX110" s="74"/>
      <c r="NDY110" s="74"/>
      <c r="NDZ110" s="74"/>
      <c r="NEA110" s="74"/>
      <c r="NEB110" s="74"/>
      <c r="NEC110" s="74"/>
      <c r="NED110" s="74"/>
      <c r="NEE110" s="74"/>
      <c r="NEF110" s="74"/>
      <c r="NEG110" s="74"/>
      <c r="NEH110" s="74"/>
      <c r="NEI110" s="74"/>
      <c r="NEJ110" s="74"/>
      <c r="NEK110" s="74"/>
      <c r="NEL110" s="74"/>
      <c r="NEM110" s="74"/>
      <c r="NEN110" s="74"/>
      <c r="NEO110" s="74"/>
      <c r="NEP110" s="74"/>
      <c r="NEQ110" s="74"/>
      <c r="NER110" s="74"/>
      <c r="NES110" s="74"/>
      <c r="NET110" s="74"/>
      <c r="NEU110" s="74"/>
      <c r="NEV110" s="74"/>
      <c r="NEW110" s="74"/>
      <c r="NEX110" s="74"/>
      <c r="NEY110" s="74"/>
      <c r="NEZ110" s="74"/>
      <c r="NFA110" s="74"/>
      <c r="NFB110" s="74"/>
      <c r="NFC110" s="74"/>
      <c r="NFD110" s="74"/>
      <c r="NFE110" s="74"/>
      <c r="NFF110" s="74"/>
      <c r="NFG110" s="74"/>
      <c r="NFH110" s="74"/>
      <c r="NFI110" s="74"/>
      <c r="NFJ110" s="74"/>
      <c r="NFK110" s="74"/>
      <c r="NFL110" s="74"/>
      <c r="NFM110" s="74"/>
      <c r="NFN110" s="74"/>
      <c r="NFO110" s="74"/>
      <c r="NFP110" s="74"/>
      <c r="NFQ110" s="74"/>
      <c r="NFR110" s="74"/>
      <c r="NFS110" s="74"/>
      <c r="NFT110" s="74"/>
      <c r="NFU110" s="74"/>
      <c r="NFV110" s="74"/>
      <c r="NFW110" s="74"/>
      <c r="NFX110" s="74"/>
      <c r="NFY110" s="74"/>
      <c r="NFZ110" s="74"/>
      <c r="NGA110" s="74"/>
      <c r="NGB110" s="74"/>
      <c r="NGC110" s="74"/>
      <c r="NGD110" s="74"/>
      <c r="NGE110" s="74"/>
      <c r="NGF110" s="74"/>
      <c r="NGG110" s="74"/>
      <c r="NGH110" s="74"/>
      <c r="NGI110" s="74"/>
      <c r="NGJ110" s="74"/>
      <c r="NGK110" s="74"/>
      <c r="NGL110" s="74"/>
      <c r="NGM110" s="74"/>
      <c r="NGN110" s="74"/>
      <c r="NGO110" s="74"/>
      <c r="NGP110" s="74"/>
      <c r="NGQ110" s="74"/>
      <c r="NGR110" s="74"/>
      <c r="NGS110" s="74"/>
      <c r="NGT110" s="74"/>
      <c r="NGU110" s="74"/>
      <c r="NGV110" s="74"/>
      <c r="NGW110" s="74"/>
      <c r="NGX110" s="74"/>
      <c r="NGY110" s="74"/>
      <c r="NGZ110" s="74"/>
      <c r="NHA110" s="74"/>
      <c r="NHB110" s="74"/>
      <c r="NHC110" s="74"/>
      <c r="NHD110" s="74"/>
      <c r="NHE110" s="74"/>
      <c r="NHF110" s="74"/>
      <c r="NHG110" s="74"/>
      <c r="NHH110" s="74"/>
      <c r="NHI110" s="74"/>
      <c r="NHJ110" s="74"/>
      <c r="NHK110" s="74"/>
      <c r="NHL110" s="74"/>
      <c r="NHM110" s="74"/>
      <c r="NHN110" s="74"/>
      <c r="NHO110" s="74"/>
      <c r="NHP110" s="74"/>
      <c r="NHQ110" s="74"/>
      <c r="NHR110" s="74"/>
      <c r="NHS110" s="74"/>
      <c r="NHT110" s="74"/>
      <c r="NHU110" s="74"/>
      <c r="NHV110" s="74"/>
      <c r="NHW110" s="74"/>
      <c r="NHX110" s="74"/>
      <c r="NHY110" s="74"/>
      <c r="NHZ110" s="74"/>
      <c r="NIA110" s="74"/>
      <c r="NIB110" s="74"/>
      <c r="NIC110" s="74"/>
      <c r="NID110" s="74"/>
      <c r="NIE110" s="74"/>
      <c r="NIF110" s="74"/>
      <c r="NIG110" s="74"/>
      <c r="NIH110" s="74"/>
      <c r="NII110" s="74"/>
      <c r="NIJ110" s="74"/>
      <c r="NIK110" s="74"/>
      <c r="NIL110" s="74"/>
      <c r="NIM110" s="74"/>
      <c r="NIN110" s="74"/>
      <c r="NIO110" s="74"/>
      <c r="NIP110" s="74"/>
      <c r="NIQ110" s="74"/>
      <c r="NIR110" s="74"/>
      <c r="NIS110" s="74"/>
      <c r="NIT110" s="74"/>
      <c r="NIU110" s="74"/>
      <c r="NIV110" s="74"/>
      <c r="NIW110" s="74"/>
      <c r="NIX110" s="74"/>
      <c r="NIY110" s="74"/>
      <c r="NIZ110" s="74"/>
      <c r="NJA110" s="74"/>
      <c r="NJB110" s="74"/>
      <c r="NJC110" s="74"/>
      <c r="NJD110" s="74"/>
      <c r="NJE110" s="74"/>
      <c r="NJF110" s="74"/>
      <c r="NJG110" s="74"/>
      <c r="NJH110" s="74"/>
      <c r="NJI110" s="74"/>
      <c r="NJJ110" s="74"/>
      <c r="NJK110" s="74"/>
      <c r="NJL110" s="74"/>
      <c r="NJM110" s="74"/>
      <c r="NJN110" s="74"/>
      <c r="NJO110" s="74"/>
      <c r="NJP110" s="74"/>
      <c r="NJQ110" s="74"/>
      <c r="NJR110" s="74"/>
      <c r="NJS110" s="74"/>
      <c r="NJT110" s="74"/>
      <c r="NJU110" s="74"/>
      <c r="NJV110" s="74"/>
      <c r="NJW110" s="74"/>
      <c r="NJX110" s="74"/>
      <c r="NJY110" s="74"/>
      <c r="NJZ110" s="74"/>
      <c r="NKA110" s="74"/>
      <c r="NKB110" s="74"/>
      <c r="NKC110" s="74"/>
      <c r="NKD110" s="74"/>
      <c r="NKE110" s="74"/>
      <c r="NKF110" s="74"/>
      <c r="NKG110" s="74"/>
      <c r="NKH110" s="74"/>
      <c r="NKI110" s="74"/>
      <c r="NKJ110" s="74"/>
      <c r="NKK110" s="74"/>
      <c r="NKL110" s="74"/>
      <c r="NKM110" s="74"/>
      <c r="NKN110" s="74"/>
      <c r="NKO110" s="74"/>
      <c r="NKP110" s="74"/>
      <c r="NKQ110" s="74"/>
      <c r="NKR110" s="74"/>
      <c r="NKS110" s="74"/>
      <c r="NKT110" s="74"/>
      <c r="NKU110" s="74"/>
      <c r="NKV110" s="74"/>
      <c r="NKW110" s="74"/>
      <c r="NKX110" s="74"/>
      <c r="NKY110" s="74"/>
      <c r="NKZ110" s="74"/>
      <c r="NLA110" s="74"/>
      <c r="NLB110" s="74"/>
      <c r="NLC110" s="74"/>
      <c r="NLD110" s="74"/>
      <c r="NLE110" s="74"/>
      <c r="NLF110" s="74"/>
      <c r="NLG110" s="74"/>
      <c r="NLH110" s="74"/>
      <c r="NLI110" s="74"/>
      <c r="NLJ110" s="74"/>
      <c r="NLK110" s="74"/>
      <c r="NLL110" s="74"/>
      <c r="NLM110" s="74"/>
      <c r="NLN110" s="74"/>
      <c r="NLO110" s="74"/>
      <c r="NLP110" s="74"/>
      <c r="NLQ110" s="74"/>
      <c r="NLR110" s="74"/>
      <c r="NLS110" s="74"/>
      <c r="NLT110" s="74"/>
      <c r="NLU110" s="74"/>
      <c r="NLV110" s="74"/>
      <c r="NLW110" s="74"/>
      <c r="NLX110" s="74"/>
      <c r="NLY110" s="74"/>
      <c r="NLZ110" s="74"/>
      <c r="NMA110" s="74"/>
      <c r="NMB110" s="74"/>
      <c r="NMC110" s="74"/>
      <c r="NMD110" s="74"/>
      <c r="NME110" s="74"/>
      <c r="NMF110" s="74"/>
      <c r="NMG110" s="74"/>
      <c r="NMH110" s="74"/>
      <c r="NMI110" s="74"/>
      <c r="NMJ110" s="74"/>
      <c r="NMK110" s="74"/>
      <c r="NML110" s="74"/>
      <c r="NMM110" s="74"/>
      <c r="NMN110" s="74"/>
      <c r="NMO110" s="74"/>
      <c r="NMP110" s="74"/>
      <c r="NMQ110" s="74"/>
      <c r="NMR110" s="74"/>
      <c r="NMS110" s="74"/>
      <c r="NMT110" s="74"/>
      <c r="NMU110" s="74"/>
      <c r="NMV110" s="74"/>
      <c r="NMW110" s="74"/>
      <c r="NMX110" s="74"/>
      <c r="NMY110" s="74"/>
      <c r="NMZ110" s="74"/>
      <c r="NNA110" s="74"/>
      <c r="NNB110" s="74"/>
      <c r="NNC110" s="74"/>
      <c r="NND110" s="74"/>
      <c r="NNE110" s="74"/>
      <c r="NNF110" s="74"/>
      <c r="NNG110" s="74"/>
      <c r="NNH110" s="74"/>
      <c r="NNI110" s="74"/>
      <c r="NNJ110" s="74"/>
      <c r="NNK110" s="74"/>
      <c r="NNL110" s="74"/>
      <c r="NNM110" s="74"/>
      <c r="NNN110" s="74"/>
      <c r="NNO110" s="74"/>
      <c r="NNP110" s="74"/>
      <c r="NNQ110" s="74"/>
      <c r="NNR110" s="74"/>
      <c r="NNS110" s="74"/>
      <c r="NNT110" s="74"/>
      <c r="NNU110" s="74"/>
      <c r="NNV110" s="74"/>
      <c r="NNW110" s="74"/>
      <c r="NNX110" s="74"/>
      <c r="NNY110" s="74"/>
      <c r="NNZ110" s="74"/>
      <c r="NOA110" s="74"/>
      <c r="NOB110" s="74"/>
      <c r="NOC110" s="74"/>
      <c r="NOD110" s="74"/>
      <c r="NOE110" s="74"/>
      <c r="NOF110" s="74"/>
      <c r="NOG110" s="74"/>
      <c r="NOH110" s="74"/>
      <c r="NOI110" s="74"/>
      <c r="NOJ110" s="74"/>
      <c r="NOK110" s="74"/>
      <c r="NOL110" s="74"/>
      <c r="NOM110" s="74"/>
      <c r="NON110" s="74"/>
      <c r="NOO110" s="74"/>
      <c r="NOP110" s="74"/>
      <c r="NOQ110" s="74"/>
      <c r="NOR110" s="74"/>
      <c r="NOS110" s="74"/>
      <c r="NOT110" s="74"/>
      <c r="NOU110" s="74"/>
      <c r="NOV110" s="74"/>
      <c r="NOW110" s="74"/>
      <c r="NOX110" s="74"/>
      <c r="NOY110" s="74"/>
      <c r="NOZ110" s="74"/>
      <c r="NPA110" s="74"/>
      <c r="NPB110" s="74"/>
      <c r="NPC110" s="74"/>
      <c r="NPD110" s="74"/>
      <c r="NPE110" s="74"/>
      <c r="NPF110" s="74"/>
      <c r="NPG110" s="74"/>
      <c r="NPH110" s="74"/>
      <c r="NPI110" s="74"/>
      <c r="NPJ110" s="74"/>
      <c r="NPK110" s="74"/>
      <c r="NPL110" s="74"/>
      <c r="NPM110" s="74"/>
      <c r="NPN110" s="74"/>
      <c r="NPO110" s="74"/>
      <c r="NPP110" s="74"/>
      <c r="NPQ110" s="74"/>
      <c r="NPR110" s="74"/>
      <c r="NPS110" s="74"/>
      <c r="NPT110" s="74"/>
      <c r="NPU110" s="74"/>
      <c r="NPV110" s="74"/>
      <c r="NPW110" s="74"/>
      <c r="NPX110" s="74"/>
      <c r="NPY110" s="74"/>
      <c r="NPZ110" s="74"/>
      <c r="NQA110" s="74"/>
      <c r="NQB110" s="74"/>
      <c r="NQC110" s="74"/>
      <c r="NQD110" s="74"/>
      <c r="NQE110" s="74"/>
      <c r="NQF110" s="74"/>
      <c r="NQG110" s="74"/>
      <c r="NQH110" s="74"/>
      <c r="NQI110" s="74"/>
      <c r="NQJ110" s="74"/>
      <c r="NQK110" s="74"/>
      <c r="NQL110" s="74"/>
      <c r="NQM110" s="74"/>
      <c r="NQN110" s="74"/>
      <c r="NQO110" s="74"/>
      <c r="NQP110" s="74"/>
      <c r="NQQ110" s="74"/>
      <c r="NQR110" s="74"/>
      <c r="NQS110" s="74"/>
      <c r="NQT110" s="74"/>
      <c r="NQU110" s="74"/>
      <c r="NQV110" s="74"/>
      <c r="NQW110" s="74"/>
      <c r="NQX110" s="74"/>
      <c r="NQY110" s="74"/>
      <c r="NQZ110" s="74"/>
      <c r="NRA110" s="74"/>
      <c r="NRB110" s="74"/>
      <c r="NRC110" s="74"/>
      <c r="NRD110" s="74"/>
      <c r="NRE110" s="74"/>
      <c r="NRF110" s="74"/>
      <c r="NRG110" s="74"/>
      <c r="NRH110" s="74"/>
      <c r="NRI110" s="74"/>
      <c r="NRJ110" s="74"/>
      <c r="NRK110" s="74"/>
      <c r="NRL110" s="74"/>
      <c r="NRM110" s="74"/>
      <c r="NRN110" s="74"/>
      <c r="NRO110" s="74"/>
      <c r="NRP110" s="74"/>
      <c r="NRQ110" s="74"/>
      <c r="NRR110" s="74"/>
      <c r="NRS110" s="74"/>
      <c r="NRT110" s="74"/>
      <c r="NRU110" s="74"/>
      <c r="NRV110" s="74"/>
      <c r="NRW110" s="74"/>
      <c r="NRX110" s="74"/>
      <c r="NRY110" s="74"/>
      <c r="NRZ110" s="74"/>
      <c r="NSA110" s="74"/>
      <c r="NSB110" s="74"/>
      <c r="NSC110" s="74"/>
      <c r="NSD110" s="74"/>
      <c r="NSE110" s="74"/>
      <c r="NSF110" s="74"/>
      <c r="NSG110" s="74"/>
      <c r="NSH110" s="74"/>
      <c r="NSI110" s="74"/>
      <c r="NSJ110" s="74"/>
      <c r="NSK110" s="74"/>
      <c r="NSL110" s="74"/>
      <c r="NSM110" s="74"/>
      <c r="NSN110" s="74"/>
      <c r="NSO110" s="74"/>
      <c r="NSP110" s="74"/>
      <c r="NSQ110" s="74"/>
      <c r="NSR110" s="74"/>
      <c r="NSS110" s="74"/>
      <c r="NST110" s="74"/>
      <c r="NSU110" s="74"/>
      <c r="NSV110" s="74"/>
      <c r="NSW110" s="74"/>
      <c r="NSX110" s="74"/>
      <c r="NSY110" s="74"/>
      <c r="NSZ110" s="74"/>
      <c r="NTA110" s="74"/>
      <c r="NTB110" s="74"/>
      <c r="NTC110" s="74"/>
      <c r="NTD110" s="74"/>
      <c r="NTE110" s="74"/>
      <c r="NTF110" s="74"/>
      <c r="NTG110" s="74"/>
      <c r="NTH110" s="74"/>
      <c r="NTI110" s="74"/>
      <c r="NTJ110" s="74"/>
      <c r="NTK110" s="74"/>
      <c r="NTL110" s="74"/>
      <c r="NTM110" s="74"/>
      <c r="NTN110" s="74"/>
      <c r="NTO110" s="74"/>
      <c r="NTP110" s="74"/>
      <c r="NTQ110" s="74"/>
      <c r="NTR110" s="74"/>
      <c r="NTS110" s="74"/>
      <c r="NTT110" s="74"/>
      <c r="NTU110" s="74"/>
      <c r="NTV110" s="74"/>
      <c r="NTW110" s="74"/>
      <c r="NTX110" s="74"/>
      <c r="NTY110" s="74"/>
      <c r="NTZ110" s="74"/>
      <c r="NUA110" s="74"/>
      <c r="NUB110" s="74"/>
      <c r="NUC110" s="74"/>
      <c r="NUD110" s="74"/>
      <c r="NUE110" s="74"/>
      <c r="NUF110" s="74"/>
      <c r="NUG110" s="74"/>
      <c r="NUH110" s="74"/>
      <c r="NUI110" s="74"/>
      <c r="NUJ110" s="74"/>
      <c r="NUK110" s="74"/>
      <c r="NUL110" s="74"/>
      <c r="NUM110" s="74"/>
      <c r="NUN110" s="74"/>
      <c r="NUO110" s="74"/>
      <c r="NUP110" s="74"/>
      <c r="NUQ110" s="74"/>
      <c r="NUR110" s="74"/>
      <c r="NUS110" s="74"/>
      <c r="NUT110" s="74"/>
      <c r="NUU110" s="74"/>
      <c r="NUV110" s="74"/>
      <c r="NUW110" s="74"/>
      <c r="NUX110" s="74"/>
      <c r="NUY110" s="74"/>
      <c r="NUZ110" s="74"/>
      <c r="NVA110" s="74"/>
      <c r="NVB110" s="74"/>
      <c r="NVC110" s="74"/>
      <c r="NVD110" s="74"/>
      <c r="NVE110" s="74"/>
      <c r="NVF110" s="74"/>
      <c r="NVG110" s="74"/>
      <c r="NVH110" s="74"/>
      <c r="NVI110" s="74"/>
      <c r="NVJ110" s="74"/>
      <c r="NVK110" s="74"/>
      <c r="NVL110" s="74"/>
      <c r="NVM110" s="74"/>
      <c r="NVN110" s="74"/>
      <c r="NVO110" s="74"/>
      <c r="NVP110" s="74"/>
      <c r="NVQ110" s="74"/>
      <c r="NVR110" s="74"/>
      <c r="NVS110" s="74"/>
      <c r="NVT110" s="74"/>
      <c r="NVU110" s="74"/>
      <c r="NVV110" s="74"/>
      <c r="NVW110" s="74"/>
      <c r="NVX110" s="74"/>
      <c r="NVY110" s="74"/>
      <c r="NVZ110" s="74"/>
      <c r="NWA110" s="74"/>
      <c r="NWB110" s="74"/>
      <c r="NWC110" s="74"/>
      <c r="NWD110" s="74"/>
      <c r="NWE110" s="74"/>
      <c r="NWF110" s="74"/>
      <c r="NWG110" s="74"/>
      <c r="NWH110" s="74"/>
      <c r="NWI110" s="74"/>
      <c r="NWJ110" s="74"/>
      <c r="NWK110" s="74"/>
      <c r="NWL110" s="74"/>
      <c r="NWM110" s="74"/>
      <c r="NWN110" s="74"/>
      <c r="NWO110" s="74"/>
      <c r="NWP110" s="74"/>
      <c r="NWQ110" s="74"/>
      <c r="NWR110" s="74"/>
      <c r="NWS110" s="74"/>
      <c r="NWT110" s="74"/>
      <c r="NWU110" s="74"/>
      <c r="NWV110" s="74"/>
      <c r="NWW110" s="74"/>
      <c r="NWX110" s="74"/>
      <c r="NWY110" s="74"/>
      <c r="NWZ110" s="74"/>
      <c r="NXA110" s="74"/>
      <c r="NXB110" s="74"/>
      <c r="NXC110" s="74"/>
      <c r="NXD110" s="74"/>
      <c r="NXE110" s="74"/>
      <c r="NXF110" s="74"/>
      <c r="NXG110" s="74"/>
      <c r="NXH110" s="74"/>
      <c r="NXI110" s="74"/>
      <c r="NXJ110" s="74"/>
      <c r="NXK110" s="74"/>
      <c r="NXL110" s="74"/>
      <c r="NXM110" s="74"/>
      <c r="NXN110" s="74"/>
      <c r="NXO110" s="74"/>
      <c r="NXP110" s="74"/>
      <c r="NXQ110" s="74"/>
      <c r="NXR110" s="74"/>
      <c r="NXS110" s="74"/>
      <c r="NXT110" s="74"/>
      <c r="NXU110" s="74"/>
      <c r="NXV110" s="74"/>
      <c r="NXW110" s="74"/>
      <c r="NXX110" s="74"/>
      <c r="NXY110" s="74"/>
      <c r="NXZ110" s="74"/>
      <c r="NYA110" s="74"/>
      <c r="NYB110" s="74"/>
      <c r="NYC110" s="74"/>
      <c r="NYD110" s="74"/>
      <c r="NYE110" s="74"/>
      <c r="NYF110" s="74"/>
      <c r="NYG110" s="74"/>
      <c r="NYH110" s="74"/>
      <c r="NYI110" s="74"/>
      <c r="NYJ110" s="74"/>
      <c r="NYK110" s="74"/>
      <c r="NYL110" s="74"/>
      <c r="NYM110" s="74"/>
      <c r="NYN110" s="74"/>
      <c r="NYO110" s="74"/>
      <c r="NYP110" s="74"/>
      <c r="NYQ110" s="74"/>
      <c r="NYR110" s="74"/>
      <c r="NYS110" s="74"/>
      <c r="NYT110" s="74"/>
      <c r="NYU110" s="74"/>
      <c r="NYV110" s="74"/>
      <c r="NYW110" s="74"/>
      <c r="NYX110" s="74"/>
      <c r="NYY110" s="74"/>
      <c r="NYZ110" s="74"/>
      <c r="NZA110" s="74"/>
      <c r="NZB110" s="74"/>
      <c r="NZC110" s="74"/>
      <c r="NZD110" s="74"/>
      <c r="NZE110" s="74"/>
      <c r="NZF110" s="74"/>
      <c r="NZG110" s="74"/>
      <c r="NZH110" s="74"/>
      <c r="NZI110" s="74"/>
      <c r="NZJ110" s="74"/>
      <c r="NZK110" s="74"/>
      <c r="NZL110" s="74"/>
      <c r="NZM110" s="74"/>
      <c r="NZN110" s="74"/>
      <c r="NZO110" s="74"/>
      <c r="NZP110" s="74"/>
      <c r="NZQ110" s="74"/>
      <c r="NZR110" s="74"/>
      <c r="NZS110" s="74"/>
      <c r="NZT110" s="74"/>
      <c r="NZU110" s="74"/>
      <c r="NZV110" s="74"/>
      <c r="NZW110" s="74"/>
      <c r="NZX110" s="74"/>
      <c r="NZY110" s="74"/>
      <c r="NZZ110" s="74"/>
      <c r="OAA110" s="74"/>
      <c r="OAB110" s="74"/>
      <c r="OAC110" s="74"/>
      <c r="OAD110" s="74"/>
      <c r="OAE110" s="74"/>
      <c r="OAF110" s="74"/>
      <c r="OAG110" s="74"/>
      <c r="OAH110" s="74"/>
      <c r="OAI110" s="74"/>
      <c r="OAJ110" s="74"/>
      <c r="OAK110" s="74"/>
      <c r="OAL110" s="74"/>
      <c r="OAM110" s="74"/>
      <c r="OAN110" s="74"/>
      <c r="OAO110" s="74"/>
      <c r="OAP110" s="74"/>
      <c r="OAQ110" s="74"/>
      <c r="OAR110" s="74"/>
      <c r="OAS110" s="74"/>
      <c r="OAT110" s="74"/>
      <c r="OAU110" s="74"/>
      <c r="OAV110" s="74"/>
      <c r="OAW110" s="74"/>
      <c r="OAX110" s="74"/>
      <c r="OAY110" s="74"/>
      <c r="OAZ110" s="74"/>
      <c r="OBA110" s="74"/>
      <c r="OBB110" s="74"/>
      <c r="OBC110" s="74"/>
      <c r="OBD110" s="74"/>
      <c r="OBE110" s="74"/>
      <c r="OBF110" s="74"/>
      <c r="OBG110" s="74"/>
      <c r="OBH110" s="74"/>
      <c r="OBI110" s="74"/>
      <c r="OBJ110" s="74"/>
      <c r="OBK110" s="74"/>
      <c r="OBL110" s="74"/>
      <c r="OBM110" s="74"/>
      <c r="OBN110" s="74"/>
      <c r="OBO110" s="74"/>
      <c r="OBP110" s="74"/>
      <c r="OBQ110" s="74"/>
      <c r="OBR110" s="74"/>
      <c r="OBS110" s="74"/>
      <c r="OBT110" s="74"/>
      <c r="OBU110" s="74"/>
      <c r="OBV110" s="74"/>
      <c r="OBW110" s="74"/>
      <c r="OBX110" s="74"/>
      <c r="OBY110" s="74"/>
      <c r="OBZ110" s="74"/>
      <c r="OCA110" s="74"/>
      <c r="OCB110" s="74"/>
      <c r="OCC110" s="74"/>
      <c r="OCD110" s="74"/>
      <c r="OCE110" s="74"/>
      <c r="OCF110" s="74"/>
      <c r="OCG110" s="74"/>
      <c r="OCH110" s="74"/>
      <c r="OCI110" s="74"/>
      <c r="OCJ110" s="74"/>
      <c r="OCK110" s="74"/>
      <c r="OCL110" s="74"/>
      <c r="OCM110" s="74"/>
      <c r="OCN110" s="74"/>
      <c r="OCO110" s="74"/>
      <c r="OCP110" s="74"/>
      <c r="OCQ110" s="74"/>
      <c r="OCR110" s="74"/>
      <c r="OCS110" s="74"/>
      <c r="OCT110" s="74"/>
      <c r="OCU110" s="74"/>
      <c r="OCV110" s="74"/>
      <c r="OCW110" s="74"/>
      <c r="OCX110" s="74"/>
      <c r="OCY110" s="74"/>
      <c r="OCZ110" s="74"/>
      <c r="ODA110" s="74"/>
      <c r="ODB110" s="74"/>
      <c r="ODC110" s="74"/>
      <c r="ODD110" s="74"/>
      <c r="ODE110" s="74"/>
      <c r="ODF110" s="74"/>
      <c r="ODG110" s="74"/>
      <c r="ODH110" s="74"/>
      <c r="ODI110" s="74"/>
      <c r="ODJ110" s="74"/>
      <c r="ODK110" s="74"/>
      <c r="ODL110" s="74"/>
      <c r="ODM110" s="74"/>
      <c r="ODN110" s="74"/>
      <c r="ODO110" s="74"/>
      <c r="ODP110" s="74"/>
      <c r="ODQ110" s="74"/>
      <c r="ODR110" s="74"/>
      <c r="ODS110" s="74"/>
      <c r="ODT110" s="74"/>
      <c r="ODU110" s="74"/>
      <c r="ODV110" s="74"/>
      <c r="ODW110" s="74"/>
      <c r="ODX110" s="74"/>
      <c r="ODY110" s="74"/>
      <c r="ODZ110" s="74"/>
      <c r="OEA110" s="74"/>
      <c r="OEB110" s="74"/>
      <c r="OEC110" s="74"/>
      <c r="OED110" s="74"/>
      <c r="OEE110" s="74"/>
      <c r="OEF110" s="74"/>
      <c r="OEG110" s="74"/>
      <c r="OEH110" s="74"/>
      <c r="OEI110" s="74"/>
      <c r="OEJ110" s="74"/>
      <c r="OEK110" s="74"/>
      <c r="OEL110" s="74"/>
      <c r="OEM110" s="74"/>
      <c r="OEN110" s="74"/>
      <c r="OEO110" s="74"/>
      <c r="OEP110" s="74"/>
      <c r="OEQ110" s="74"/>
      <c r="OER110" s="74"/>
      <c r="OES110" s="74"/>
      <c r="OET110" s="74"/>
      <c r="OEU110" s="74"/>
      <c r="OEV110" s="74"/>
      <c r="OEW110" s="74"/>
      <c r="OEX110" s="74"/>
      <c r="OEY110" s="74"/>
      <c r="OEZ110" s="74"/>
      <c r="OFA110" s="74"/>
      <c r="OFB110" s="74"/>
      <c r="OFC110" s="74"/>
      <c r="OFD110" s="74"/>
      <c r="OFE110" s="74"/>
      <c r="OFF110" s="74"/>
      <c r="OFG110" s="74"/>
      <c r="OFH110" s="74"/>
      <c r="OFI110" s="74"/>
      <c r="OFJ110" s="74"/>
      <c r="OFK110" s="74"/>
      <c r="OFL110" s="74"/>
      <c r="OFM110" s="74"/>
      <c r="OFN110" s="74"/>
      <c r="OFO110" s="74"/>
      <c r="OFP110" s="74"/>
      <c r="OFQ110" s="74"/>
      <c r="OFR110" s="74"/>
      <c r="OFS110" s="74"/>
      <c r="OFT110" s="74"/>
      <c r="OFU110" s="74"/>
      <c r="OFV110" s="74"/>
      <c r="OFW110" s="74"/>
      <c r="OFX110" s="74"/>
      <c r="OFY110" s="74"/>
      <c r="OFZ110" s="74"/>
      <c r="OGA110" s="74"/>
      <c r="OGB110" s="74"/>
      <c r="OGC110" s="74"/>
      <c r="OGD110" s="74"/>
      <c r="OGE110" s="74"/>
      <c r="OGF110" s="74"/>
      <c r="OGG110" s="74"/>
      <c r="OGH110" s="74"/>
      <c r="OGI110" s="74"/>
      <c r="OGJ110" s="74"/>
      <c r="OGK110" s="74"/>
      <c r="OGL110" s="74"/>
      <c r="OGM110" s="74"/>
      <c r="OGN110" s="74"/>
      <c r="OGO110" s="74"/>
      <c r="OGP110" s="74"/>
      <c r="OGQ110" s="74"/>
      <c r="OGR110" s="74"/>
      <c r="OGS110" s="74"/>
      <c r="OGT110" s="74"/>
      <c r="OGU110" s="74"/>
      <c r="OGV110" s="74"/>
      <c r="OGW110" s="74"/>
      <c r="OGX110" s="74"/>
      <c r="OGY110" s="74"/>
      <c r="OGZ110" s="74"/>
      <c r="OHA110" s="74"/>
      <c r="OHB110" s="74"/>
      <c r="OHC110" s="74"/>
      <c r="OHD110" s="74"/>
      <c r="OHE110" s="74"/>
      <c r="OHF110" s="74"/>
      <c r="OHG110" s="74"/>
      <c r="OHH110" s="74"/>
      <c r="OHI110" s="74"/>
      <c r="OHJ110" s="74"/>
      <c r="OHK110" s="74"/>
      <c r="OHL110" s="74"/>
      <c r="OHM110" s="74"/>
      <c r="OHN110" s="74"/>
      <c r="OHO110" s="74"/>
      <c r="OHP110" s="74"/>
      <c r="OHQ110" s="74"/>
      <c r="OHR110" s="74"/>
      <c r="OHS110" s="74"/>
      <c r="OHT110" s="74"/>
      <c r="OHU110" s="74"/>
      <c r="OHV110" s="74"/>
      <c r="OHW110" s="74"/>
      <c r="OHX110" s="74"/>
      <c r="OHY110" s="74"/>
      <c r="OHZ110" s="74"/>
      <c r="OIA110" s="74"/>
      <c r="OIB110" s="74"/>
      <c r="OIC110" s="74"/>
      <c r="OID110" s="74"/>
      <c r="OIE110" s="74"/>
      <c r="OIF110" s="74"/>
      <c r="OIG110" s="74"/>
      <c r="OIH110" s="74"/>
      <c r="OII110" s="74"/>
      <c r="OIJ110" s="74"/>
      <c r="OIK110" s="74"/>
      <c r="OIL110" s="74"/>
      <c r="OIM110" s="74"/>
      <c r="OIN110" s="74"/>
      <c r="OIO110" s="74"/>
      <c r="OIP110" s="74"/>
      <c r="OIQ110" s="74"/>
      <c r="OIR110" s="74"/>
      <c r="OIS110" s="74"/>
      <c r="OIT110" s="74"/>
      <c r="OIU110" s="74"/>
      <c r="OIV110" s="74"/>
      <c r="OIW110" s="74"/>
      <c r="OIX110" s="74"/>
      <c r="OIY110" s="74"/>
      <c r="OIZ110" s="74"/>
      <c r="OJA110" s="74"/>
      <c r="OJB110" s="74"/>
      <c r="OJC110" s="74"/>
      <c r="OJD110" s="74"/>
      <c r="OJE110" s="74"/>
      <c r="OJF110" s="74"/>
      <c r="OJG110" s="74"/>
      <c r="OJH110" s="74"/>
      <c r="OJI110" s="74"/>
      <c r="OJJ110" s="74"/>
      <c r="OJK110" s="74"/>
      <c r="OJL110" s="74"/>
      <c r="OJM110" s="74"/>
      <c r="OJN110" s="74"/>
      <c r="OJO110" s="74"/>
      <c r="OJP110" s="74"/>
      <c r="OJQ110" s="74"/>
      <c r="OJR110" s="74"/>
      <c r="OJS110" s="74"/>
      <c r="OJT110" s="74"/>
      <c r="OJU110" s="74"/>
      <c r="OJV110" s="74"/>
      <c r="OJW110" s="74"/>
      <c r="OJX110" s="74"/>
      <c r="OJY110" s="74"/>
      <c r="OJZ110" s="74"/>
      <c r="OKA110" s="74"/>
      <c r="OKB110" s="74"/>
      <c r="OKC110" s="74"/>
      <c r="OKD110" s="74"/>
      <c r="OKE110" s="74"/>
      <c r="OKF110" s="74"/>
      <c r="OKG110" s="74"/>
      <c r="OKH110" s="74"/>
      <c r="OKI110" s="74"/>
      <c r="OKJ110" s="74"/>
      <c r="OKK110" s="74"/>
      <c r="OKL110" s="74"/>
      <c r="OKM110" s="74"/>
      <c r="OKN110" s="74"/>
      <c r="OKO110" s="74"/>
      <c r="OKP110" s="74"/>
      <c r="OKQ110" s="74"/>
      <c r="OKR110" s="74"/>
      <c r="OKS110" s="74"/>
      <c r="OKT110" s="74"/>
      <c r="OKU110" s="74"/>
      <c r="OKV110" s="74"/>
      <c r="OKW110" s="74"/>
      <c r="OKX110" s="74"/>
      <c r="OKY110" s="74"/>
      <c r="OKZ110" s="74"/>
      <c r="OLA110" s="74"/>
      <c r="OLB110" s="74"/>
      <c r="OLC110" s="74"/>
      <c r="OLD110" s="74"/>
      <c r="OLE110" s="74"/>
      <c r="OLF110" s="74"/>
      <c r="OLG110" s="74"/>
      <c r="OLH110" s="74"/>
      <c r="OLI110" s="74"/>
      <c r="OLJ110" s="74"/>
      <c r="OLK110" s="74"/>
      <c r="OLL110" s="74"/>
      <c r="OLM110" s="74"/>
      <c r="OLN110" s="74"/>
      <c r="OLO110" s="74"/>
      <c r="OLP110" s="74"/>
      <c r="OLQ110" s="74"/>
      <c r="OLR110" s="74"/>
      <c r="OLS110" s="74"/>
      <c r="OLT110" s="74"/>
      <c r="OLU110" s="74"/>
      <c r="OLV110" s="74"/>
      <c r="OLW110" s="74"/>
      <c r="OLX110" s="74"/>
      <c r="OLY110" s="74"/>
      <c r="OLZ110" s="74"/>
      <c r="OMA110" s="74"/>
      <c r="OMB110" s="74"/>
      <c r="OMC110" s="74"/>
      <c r="OMD110" s="74"/>
      <c r="OME110" s="74"/>
      <c r="OMF110" s="74"/>
      <c r="OMG110" s="74"/>
      <c r="OMH110" s="74"/>
      <c r="OMI110" s="74"/>
      <c r="OMJ110" s="74"/>
      <c r="OMK110" s="74"/>
      <c r="OML110" s="74"/>
      <c r="OMM110" s="74"/>
      <c r="OMN110" s="74"/>
      <c r="OMO110" s="74"/>
      <c r="OMP110" s="74"/>
      <c r="OMQ110" s="74"/>
      <c r="OMR110" s="74"/>
      <c r="OMS110" s="74"/>
      <c r="OMT110" s="74"/>
      <c r="OMU110" s="74"/>
      <c r="OMV110" s="74"/>
      <c r="OMW110" s="74"/>
      <c r="OMX110" s="74"/>
      <c r="OMY110" s="74"/>
      <c r="OMZ110" s="74"/>
      <c r="ONA110" s="74"/>
      <c r="ONB110" s="74"/>
      <c r="ONC110" s="74"/>
      <c r="OND110" s="74"/>
      <c r="ONE110" s="74"/>
      <c r="ONF110" s="74"/>
      <c r="ONG110" s="74"/>
      <c r="ONH110" s="74"/>
      <c r="ONI110" s="74"/>
      <c r="ONJ110" s="74"/>
      <c r="ONK110" s="74"/>
      <c r="ONL110" s="74"/>
      <c r="ONM110" s="74"/>
      <c r="ONN110" s="74"/>
      <c r="ONO110" s="74"/>
      <c r="ONP110" s="74"/>
      <c r="ONQ110" s="74"/>
      <c r="ONR110" s="74"/>
      <c r="ONS110" s="74"/>
      <c r="ONT110" s="74"/>
      <c r="ONU110" s="74"/>
      <c r="ONV110" s="74"/>
      <c r="ONW110" s="74"/>
      <c r="ONX110" s="74"/>
      <c r="ONY110" s="74"/>
      <c r="ONZ110" s="74"/>
      <c r="OOA110" s="74"/>
      <c r="OOB110" s="74"/>
      <c r="OOC110" s="74"/>
      <c r="OOD110" s="74"/>
      <c r="OOE110" s="74"/>
      <c r="OOF110" s="74"/>
      <c r="OOG110" s="74"/>
      <c r="OOH110" s="74"/>
      <c r="OOI110" s="74"/>
      <c r="OOJ110" s="74"/>
      <c r="OOK110" s="74"/>
      <c r="OOL110" s="74"/>
      <c r="OOM110" s="74"/>
      <c r="OON110" s="74"/>
      <c r="OOO110" s="74"/>
      <c r="OOP110" s="74"/>
      <c r="OOQ110" s="74"/>
      <c r="OOR110" s="74"/>
      <c r="OOS110" s="74"/>
      <c r="OOT110" s="74"/>
      <c r="OOU110" s="74"/>
      <c r="OOV110" s="74"/>
      <c r="OOW110" s="74"/>
      <c r="OOX110" s="74"/>
      <c r="OOY110" s="74"/>
      <c r="OOZ110" s="74"/>
      <c r="OPA110" s="74"/>
      <c r="OPB110" s="74"/>
      <c r="OPC110" s="74"/>
      <c r="OPD110" s="74"/>
      <c r="OPE110" s="74"/>
      <c r="OPF110" s="74"/>
      <c r="OPG110" s="74"/>
      <c r="OPH110" s="74"/>
      <c r="OPI110" s="74"/>
      <c r="OPJ110" s="74"/>
      <c r="OPK110" s="74"/>
      <c r="OPL110" s="74"/>
      <c r="OPM110" s="74"/>
      <c r="OPN110" s="74"/>
      <c r="OPO110" s="74"/>
      <c r="OPP110" s="74"/>
      <c r="OPQ110" s="74"/>
      <c r="OPR110" s="74"/>
      <c r="OPS110" s="74"/>
      <c r="OPT110" s="74"/>
      <c r="OPU110" s="74"/>
      <c r="OPV110" s="74"/>
      <c r="OPW110" s="74"/>
      <c r="OPX110" s="74"/>
      <c r="OPY110" s="74"/>
      <c r="OPZ110" s="74"/>
      <c r="OQA110" s="74"/>
      <c r="OQB110" s="74"/>
      <c r="OQC110" s="74"/>
      <c r="OQD110" s="74"/>
      <c r="OQE110" s="74"/>
      <c r="OQF110" s="74"/>
      <c r="OQG110" s="74"/>
      <c r="OQH110" s="74"/>
      <c r="OQI110" s="74"/>
      <c r="OQJ110" s="74"/>
      <c r="OQK110" s="74"/>
      <c r="OQL110" s="74"/>
      <c r="OQM110" s="74"/>
      <c r="OQN110" s="74"/>
      <c r="OQO110" s="74"/>
      <c r="OQP110" s="74"/>
      <c r="OQQ110" s="74"/>
      <c r="OQR110" s="74"/>
      <c r="OQS110" s="74"/>
      <c r="OQT110" s="74"/>
      <c r="OQU110" s="74"/>
      <c r="OQV110" s="74"/>
      <c r="OQW110" s="74"/>
      <c r="OQX110" s="74"/>
      <c r="OQY110" s="74"/>
      <c r="OQZ110" s="74"/>
      <c r="ORA110" s="74"/>
      <c r="ORB110" s="74"/>
      <c r="ORC110" s="74"/>
      <c r="ORD110" s="74"/>
      <c r="ORE110" s="74"/>
      <c r="ORF110" s="74"/>
      <c r="ORG110" s="74"/>
      <c r="ORH110" s="74"/>
      <c r="ORI110" s="74"/>
      <c r="ORJ110" s="74"/>
      <c r="ORK110" s="74"/>
      <c r="ORL110" s="74"/>
      <c r="ORM110" s="74"/>
      <c r="ORN110" s="74"/>
      <c r="ORO110" s="74"/>
      <c r="ORP110" s="74"/>
      <c r="ORQ110" s="74"/>
      <c r="ORR110" s="74"/>
      <c r="ORS110" s="74"/>
      <c r="ORT110" s="74"/>
      <c r="ORU110" s="74"/>
      <c r="ORV110" s="74"/>
      <c r="ORW110" s="74"/>
      <c r="ORX110" s="74"/>
      <c r="ORY110" s="74"/>
      <c r="ORZ110" s="74"/>
      <c r="OSA110" s="74"/>
      <c r="OSB110" s="74"/>
      <c r="OSC110" s="74"/>
      <c r="OSD110" s="74"/>
      <c r="OSE110" s="74"/>
      <c r="OSF110" s="74"/>
      <c r="OSG110" s="74"/>
      <c r="OSH110" s="74"/>
      <c r="OSI110" s="74"/>
      <c r="OSJ110" s="74"/>
      <c r="OSK110" s="74"/>
      <c r="OSL110" s="74"/>
      <c r="OSM110" s="74"/>
      <c r="OSN110" s="74"/>
      <c r="OSO110" s="74"/>
      <c r="OSP110" s="74"/>
      <c r="OSQ110" s="74"/>
      <c r="OSR110" s="74"/>
      <c r="OSS110" s="74"/>
      <c r="OST110" s="74"/>
      <c r="OSU110" s="74"/>
      <c r="OSV110" s="74"/>
      <c r="OSW110" s="74"/>
      <c r="OSX110" s="74"/>
      <c r="OSY110" s="74"/>
      <c r="OSZ110" s="74"/>
      <c r="OTA110" s="74"/>
      <c r="OTB110" s="74"/>
      <c r="OTC110" s="74"/>
      <c r="OTD110" s="74"/>
      <c r="OTE110" s="74"/>
      <c r="OTF110" s="74"/>
      <c r="OTG110" s="74"/>
      <c r="OTH110" s="74"/>
      <c r="OTI110" s="74"/>
      <c r="OTJ110" s="74"/>
      <c r="OTK110" s="74"/>
      <c r="OTL110" s="74"/>
      <c r="OTM110" s="74"/>
      <c r="OTN110" s="74"/>
      <c r="OTO110" s="74"/>
      <c r="OTP110" s="74"/>
      <c r="OTQ110" s="74"/>
      <c r="OTR110" s="74"/>
      <c r="OTS110" s="74"/>
      <c r="OTT110" s="74"/>
      <c r="OTU110" s="74"/>
      <c r="OTV110" s="74"/>
      <c r="OTW110" s="74"/>
      <c r="OTX110" s="74"/>
      <c r="OTY110" s="74"/>
      <c r="OTZ110" s="74"/>
      <c r="OUA110" s="74"/>
      <c r="OUB110" s="74"/>
      <c r="OUC110" s="74"/>
      <c r="OUD110" s="74"/>
      <c r="OUE110" s="74"/>
      <c r="OUF110" s="74"/>
      <c r="OUG110" s="74"/>
      <c r="OUH110" s="74"/>
      <c r="OUI110" s="74"/>
      <c r="OUJ110" s="74"/>
      <c r="OUK110" s="74"/>
      <c r="OUL110" s="74"/>
      <c r="OUM110" s="74"/>
      <c r="OUN110" s="74"/>
      <c r="OUO110" s="74"/>
      <c r="OUP110" s="74"/>
      <c r="OUQ110" s="74"/>
      <c r="OUR110" s="74"/>
      <c r="OUS110" s="74"/>
      <c r="OUT110" s="74"/>
      <c r="OUU110" s="74"/>
      <c r="OUV110" s="74"/>
      <c r="OUW110" s="74"/>
      <c r="OUX110" s="74"/>
      <c r="OUY110" s="74"/>
      <c r="OUZ110" s="74"/>
      <c r="OVA110" s="74"/>
      <c r="OVB110" s="74"/>
      <c r="OVC110" s="74"/>
      <c r="OVD110" s="74"/>
      <c r="OVE110" s="74"/>
      <c r="OVF110" s="74"/>
      <c r="OVG110" s="74"/>
      <c r="OVH110" s="74"/>
      <c r="OVI110" s="74"/>
      <c r="OVJ110" s="74"/>
      <c r="OVK110" s="74"/>
      <c r="OVL110" s="74"/>
      <c r="OVM110" s="74"/>
      <c r="OVN110" s="74"/>
      <c r="OVO110" s="74"/>
      <c r="OVP110" s="74"/>
      <c r="OVQ110" s="74"/>
      <c r="OVR110" s="74"/>
      <c r="OVS110" s="74"/>
      <c r="OVT110" s="74"/>
      <c r="OVU110" s="74"/>
      <c r="OVV110" s="74"/>
      <c r="OVW110" s="74"/>
      <c r="OVX110" s="74"/>
      <c r="OVY110" s="74"/>
      <c r="OVZ110" s="74"/>
      <c r="OWA110" s="74"/>
      <c r="OWB110" s="74"/>
      <c r="OWC110" s="74"/>
      <c r="OWD110" s="74"/>
      <c r="OWE110" s="74"/>
      <c r="OWF110" s="74"/>
      <c r="OWG110" s="74"/>
      <c r="OWH110" s="74"/>
      <c r="OWI110" s="74"/>
      <c r="OWJ110" s="74"/>
      <c r="OWK110" s="74"/>
      <c r="OWL110" s="74"/>
      <c r="OWM110" s="74"/>
      <c r="OWN110" s="74"/>
      <c r="OWO110" s="74"/>
      <c r="OWP110" s="74"/>
      <c r="OWQ110" s="74"/>
      <c r="OWR110" s="74"/>
      <c r="OWS110" s="74"/>
      <c r="OWT110" s="74"/>
      <c r="OWU110" s="74"/>
      <c r="OWV110" s="74"/>
      <c r="OWW110" s="74"/>
      <c r="OWX110" s="74"/>
      <c r="OWY110" s="74"/>
      <c r="OWZ110" s="74"/>
      <c r="OXA110" s="74"/>
      <c r="OXB110" s="74"/>
      <c r="OXC110" s="74"/>
      <c r="OXD110" s="74"/>
      <c r="OXE110" s="74"/>
      <c r="OXF110" s="74"/>
      <c r="OXG110" s="74"/>
      <c r="OXH110" s="74"/>
      <c r="OXI110" s="74"/>
      <c r="OXJ110" s="74"/>
      <c r="OXK110" s="74"/>
      <c r="OXL110" s="74"/>
      <c r="OXM110" s="74"/>
      <c r="OXN110" s="74"/>
      <c r="OXO110" s="74"/>
      <c r="OXP110" s="74"/>
      <c r="OXQ110" s="74"/>
      <c r="OXR110" s="74"/>
      <c r="OXS110" s="74"/>
      <c r="OXT110" s="74"/>
      <c r="OXU110" s="74"/>
      <c r="OXV110" s="74"/>
      <c r="OXW110" s="74"/>
      <c r="OXX110" s="74"/>
      <c r="OXY110" s="74"/>
      <c r="OXZ110" s="74"/>
      <c r="OYA110" s="74"/>
      <c r="OYB110" s="74"/>
      <c r="OYC110" s="74"/>
      <c r="OYD110" s="74"/>
      <c r="OYE110" s="74"/>
      <c r="OYF110" s="74"/>
      <c r="OYG110" s="74"/>
      <c r="OYH110" s="74"/>
      <c r="OYI110" s="74"/>
      <c r="OYJ110" s="74"/>
      <c r="OYK110" s="74"/>
      <c r="OYL110" s="74"/>
      <c r="OYM110" s="74"/>
      <c r="OYN110" s="74"/>
      <c r="OYO110" s="74"/>
      <c r="OYP110" s="74"/>
      <c r="OYQ110" s="74"/>
      <c r="OYR110" s="74"/>
      <c r="OYS110" s="74"/>
      <c r="OYT110" s="74"/>
      <c r="OYU110" s="74"/>
      <c r="OYV110" s="74"/>
      <c r="OYW110" s="74"/>
      <c r="OYX110" s="74"/>
      <c r="OYY110" s="74"/>
      <c r="OYZ110" s="74"/>
      <c r="OZA110" s="74"/>
      <c r="OZB110" s="74"/>
      <c r="OZC110" s="74"/>
      <c r="OZD110" s="74"/>
      <c r="OZE110" s="74"/>
      <c r="OZF110" s="74"/>
      <c r="OZG110" s="74"/>
      <c r="OZH110" s="74"/>
      <c r="OZI110" s="74"/>
      <c r="OZJ110" s="74"/>
      <c r="OZK110" s="74"/>
      <c r="OZL110" s="74"/>
      <c r="OZM110" s="74"/>
      <c r="OZN110" s="74"/>
      <c r="OZO110" s="74"/>
      <c r="OZP110" s="74"/>
      <c r="OZQ110" s="74"/>
      <c r="OZR110" s="74"/>
      <c r="OZS110" s="74"/>
      <c r="OZT110" s="74"/>
      <c r="OZU110" s="74"/>
      <c r="OZV110" s="74"/>
      <c r="OZW110" s="74"/>
      <c r="OZX110" s="74"/>
      <c r="OZY110" s="74"/>
      <c r="OZZ110" s="74"/>
      <c r="PAA110" s="74"/>
      <c r="PAB110" s="74"/>
      <c r="PAC110" s="74"/>
      <c r="PAD110" s="74"/>
      <c r="PAE110" s="74"/>
      <c r="PAF110" s="74"/>
      <c r="PAG110" s="74"/>
      <c r="PAH110" s="74"/>
      <c r="PAI110" s="74"/>
      <c r="PAJ110" s="74"/>
      <c r="PAK110" s="74"/>
      <c r="PAL110" s="74"/>
      <c r="PAM110" s="74"/>
      <c r="PAN110" s="74"/>
      <c r="PAO110" s="74"/>
      <c r="PAP110" s="74"/>
      <c r="PAQ110" s="74"/>
      <c r="PAR110" s="74"/>
      <c r="PAS110" s="74"/>
      <c r="PAT110" s="74"/>
      <c r="PAU110" s="74"/>
      <c r="PAV110" s="74"/>
      <c r="PAW110" s="74"/>
      <c r="PAX110" s="74"/>
      <c r="PAY110" s="74"/>
      <c r="PAZ110" s="74"/>
      <c r="PBA110" s="74"/>
      <c r="PBB110" s="74"/>
      <c r="PBC110" s="74"/>
      <c r="PBD110" s="74"/>
      <c r="PBE110" s="74"/>
      <c r="PBF110" s="74"/>
      <c r="PBG110" s="74"/>
      <c r="PBH110" s="74"/>
      <c r="PBI110" s="74"/>
      <c r="PBJ110" s="74"/>
      <c r="PBK110" s="74"/>
      <c r="PBL110" s="74"/>
      <c r="PBM110" s="74"/>
      <c r="PBN110" s="74"/>
      <c r="PBO110" s="74"/>
      <c r="PBP110" s="74"/>
      <c r="PBQ110" s="74"/>
      <c r="PBR110" s="74"/>
      <c r="PBS110" s="74"/>
      <c r="PBT110" s="74"/>
      <c r="PBU110" s="74"/>
      <c r="PBV110" s="74"/>
      <c r="PBW110" s="74"/>
      <c r="PBX110" s="74"/>
      <c r="PBY110" s="74"/>
      <c r="PBZ110" s="74"/>
      <c r="PCA110" s="74"/>
      <c r="PCB110" s="74"/>
      <c r="PCC110" s="74"/>
      <c r="PCD110" s="74"/>
      <c r="PCE110" s="74"/>
      <c r="PCF110" s="74"/>
      <c r="PCG110" s="74"/>
      <c r="PCH110" s="74"/>
      <c r="PCI110" s="74"/>
      <c r="PCJ110" s="74"/>
      <c r="PCK110" s="74"/>
      <c r="PCL110" s="74"/>
      <c r="PCM110" s="74"/>
      <c r="PCN110" s="74"/>
      <c r="PCO110" s="74"/>
      <c r="PCP110" s="74"/>
      <c r="PCQ110" s="74"/>
      <c r="PCR110" s="74"/>
      <c r="PCS110" s="74"/>
      <c r="PCT110" s="74"/>
      <c r="PCU110" s="74"/>
      <c r="PCV110" s="74"/>
      <c r="PCW110" s="74"/>
      <c r="PCX110" s="74"/>
      <c r="PCY110" s="74"/>
      <c r="PCZ110" s="74"/>
      <c r="PDA110" s="74"/>
      <c r="PDB110" s="74"/>
      <c r="PDC110" s="74"/>
      <c r="PDD110" s="74"/>
      <c r="PDE110" s="74"/>
      <c r="PDF110" s="74"/>
      <c r="PDG110" s="74"/>
      <c r="PDH110" s="74"/>
      <c r="PDI110" s="74"/>
      <c r="PDJ110" s="74"/>
      <c r="PDK110" s="74"/>
      <c r="PDL110" s="74"/>
      <c r="PDM110" s="74"/>
      <c r="PDN110" s="74"/>
      <c r="PDO110" s="74"/>
      <c r="PDP110" s="74"/>
      <c r="PDQ110" s="74"/>
      <c r="PDR110" s="74"/>
      <c r="PDS110" s="74"/>
      <c r="PDT110" s="74"/>
      <c r="PDU110" s="74"/>
      <c r="PDV110" s="74"/>
      <c r="PDW110" s="74"/>
      <c r="PDX110" s="74"/>
      <c r="PDY110" s="74"/>
      <c r="PDZ110" s="74"/>
      <c r="PEA110" s="74"/>
      <c r="PEB110" s="74"/>
      <c r="PEC110" s="74"/>
      <c r="PED110" s="74"/>
      <c r="PEE110" s="74"/>
      <c r="PEF110" s="74"/>
      <c r="PEG110" s="74"/>
      <c r="PEH110" s="74"/>
      <c r="PEI110" s="74"/>
      <c r="PEJ110" s="74"/>
      <c r="PEK110" s="74"/>
      <c r="PEL110" s="74"/>
      <c r="PEM110" s="74"/>
      <c r="PEN110" s="74"/>
      <c r="PEO110" s="74"/>
      <c r="PEP110" s="74"/>
      <c r="PEQ110" s="74"/>
      <c r="PER110" s="74"/>
      <c r="PES110" s="74"/>
      <c r="PET110" s="74"/>
      <c r="PEU110" s="74"/>
      <c r="PEV110" s="74"/>
      <c r="PEW110" s="74"/>
      <c r="PEX110" s="74"/>
      <c r="PEY110" s="74"/>
      <c r="PEZ110" s="74"/>
      <c r="PFA110" s="74"/>
      <c r="PFB110" s="74"/>
      <c r="PFC110" s="74"/>
      <c r="PFD110" s="74"/>
      <c r="PFE110" s="74"/>
      <c r="PFF110" s="74"/>
      <c r="PFG110" s="74"/>
      <c r="PFH110" s="74"/>
      <c r="PFI110" s="74"/>
      <c r="PFJ110" s="74"/>
      <c r="PFK110" s="74"/>
      <c r="PFL110" s="74"/>
      <c r="PFM110" s="74"/>
      <c r="PFN110" s="74"/>
      <c r="PFO110" s="74"/>
      <c r="PFP110" s="74"/>
      <c r="PFQ110" s="74"/>
      <c r="PFR110" s="74"/>
      <c r="PFS110" s="74"/>
      <c r="PFT110" s="74"/>
      <c r="PFU110" s="74"/>
      <c r="PFV110" s="74"/>
      <c r="PFW110" s="74"/>
      <c r="PFX110" s="74"/>
      <c r="PFY110" s="74"/>
      <c r="PFZ110" s="74"/>
      <c r="PGA110" s="74"/>
      <c r="PGB110" s="74"/>
      <c r="PGC110" s="74"/>
      <c r="PGD110" s="74"/>
      <c r="PGE110" s="74"/>
      <c r="PGF110" s="74"/>
      <c r="PGG110" s="74"/>
      <c r="PGH110" s="74"/>
      <c r="PGI110" s="74"/>
      <c r="PGJ110" s="74"/>
      <c r="PGK110" s="74"/>
      <c r="PGL110" s="74"/>
      <c r="PGM110" s="74"/>
      <c r="PGN110" s="74"/>
      <c r="PGO110" s="74"/>
      <c r="PGP110" s="74"/>
      <c r="PGQ110" s="74"/>
      <c r="PGR110" s="74"/>
      <c r="PGS110" s="74"/>
      <c r="PGT110" s="74"/>
      <c r="PGU110" s="74"/>
      <c r="PGV110" s="74"/>
      <c r="PGW110" s="74"/>
      <c r="PGX110" s="74"/>
      <c r="PGY110" s="74"/>
      <c r="PGZ110" s="74"/>
      <c r="PHA110" s="74"/>
      <c r="PHB110" s="74"/>
      <c r="PHC110" s="74"/>
      <c r="PHD110" s="74"/>
      <c r="PHE110" s="74"/>
      <c r="PHF110" s="74"/>
      <c r="PHG110" s="74"/>
      <c r="PHH110" s="74"/>
      <c r="PHI110" s="74"/>
      <c r="PHJ110" s="74"/>
      <c r="PHK110" s="74"/>
      <c r="PHL110" s="74"/>
      <c r="PHM110" s="74"/>
      <c r="PHN110" s="74"/>
      <c r="PHO110" s="74"/>
      <c r="PHP110" s="74"/>
      <c r="PHQ110" s="74"/>
      <c r="PHR110" s="74"/>
      <c r="PHS110" s="74"/>
      <c r="PHT110" s="74"/>
      <c r="PHU110" s="74"/>
      <c r="PHV110" s="74"/>
      <c r="PHW110" s="74"/>
      <c r="PHX110" s="74"/>
      <c r="PHY110" s="74"/>
      <c r="PHZ110" s="74"/>
      <c r="PIA110" s="74"/>
      <c r="PIB110" s="74"/>
      <c r="PIC110" s="74"/>
      <c r="PID110" s="74"/>
      <c r="PIE110" s="74"/>
      <c r="PIF110" s="74"/>
      <c r="PIG110" s="74"/>
      <c r="PIH110" s="74"/>
      <c r="PII110" s="74"/>
      <c r="PIJ110" s="74"/>
      <c r="PIK110" s="74"/>
      <c r="PIL110" s="74"/>
      <c r="PIM110" s="74"/>
      <c r="PIN110" s="74"/>
      <c r="PIO110" s="74"/>
      <c r="PIP110" s="74"/>
      <c r="PIQ110" s="74"/>
      <c r="PIR110" s="74"/>
      <c r="PIS110" s="74"/>
      <c r="PIT110" s="74"/>
      <c r="PIU110" s="74"/>
      <c r="PIV110" s="74"/>
      <c r="PIW110" s="74"/>
      <c r="PIX110" s="74"/>
      <c r="PIY110" s="74"/>
      <c r="PIZ110" s="74"/>
      <c r="PJA110" s="74"/>
      <c r="PJB110" s="74"/>
      <c r="PJC110" s="74"/>
      <c r="PJD110" s="74"/>
      <c r="PJE110" s="74"/>
      <c r="PJF110" s="74"/>
      <c r="PJG110" s="74"/>
      <c r="PJH110" s="74"/>
      <c r="PJI110" s="74"/>
      <c r="PJJ110" s="74"/>
      <c r="PJK110" s="74"/>
      <c r="PJL110" s="74"/>
      <c r="PJM110" s="74"/>
      <c r="PJN110" s="74"/>
      <c r="PJO110" s="74"/>
      <c r="PJP110" s="74"/>
      <c r="PJQ110" s="74"/>
      <c r="PJR110" s="74"/>
      <c r="PJS110" s="74"/>
      <c r="PJT110" s="74"/>
      <c r="PJU110" s="74"/>
      <c r="PJV110" s="74"/>
      <c r="PJW110" s="74"/>
      <c r="PJX110" s="74"/>
      <c r="PJY110" s="74"/>
      <c r="PJZ110" s="74"/>
      <c r="PKA110" s="74"/>
      <c r="PKB110" s="74"/>
      <c r="PKC110" s="74"/>
      <c r="PKD110" s="74"/>
      <c r="PKE110" s="74"/>
      <c r="PKF110" s="74"/>
      <c r="PKG110" s="74"/>
      <c r="PKH110" s="74"/>
      <c r="PKI110" s="74"/>
      <c r="PKJ110" s="74"/>
      <c r="PKK110" s="74"/>
      <c r="PKL110" s="74"/>
      <c r="PKM110" s="74"/>
      <c r="PKN110" s="74"/>
      <c r="PKO110" s="74"/>
      <c r="PKP110" s="74"/>
      <c r="PKQ110" s="74"/>
      <c r="PKR110" s="74"/>
      <c r="PKS110" s="74"/>
      <c r="PKT110" s="74"/>
      <c r="PKU110" s="74"/>
      <c r="PKV110" s="74"/>
      <c r="PKW110" s="74"/>
      <c r="PKX110" s="74"/>
      <c r="PKY110" s="74"/>
      <c r="PKZ110" s="74"/>
      <c r="PLA110" s="74"/>
      <c r="PLB110" s="74"/>
      <c r="PLC110" s="74"/>
      <c r="PLD110" s="74"/>
      <c r="PLE110" s="74"/>
      <c r="PLF110" s="74"/>
      <c r="PLG110" s="74"/>
      <c r="PLH110" s="74"/>
      <c r="PLI110" s="74"/>
      <c r="PLJ110" s="74"/>
      <c r="PLK110" s="74"/>
      <c r="PLL110" s="74"/>
      <c r="PLM110" s="74"/>
      <c r="PLN110" s="74"/>
      <c r="PLO110" s="74"/>
      <c r="PLP110" s="74"/>
      <c r="PLQ110" s="74"/>
      <c r="PLR110" s="74"/>
      <c r="PLS110" s="74"/>
      <c r="PLT110" s="74"/>
      <c r="PLU110" s="74"/>
      <c r="PLV110" s="74"/>
      <c r="PLW110" s="74"/>
      <c r="PLX110" s="74"/>
      <c r="PLY110" s="74"/>
      <c r="PLZ110" s="74"/>
      <c r="PMA110" s="74"/>
      <c r="PMB110" s="74"/>
      <c r="PMC110" s="74"/>
      <c r="PMD110" s="74"/>
      <c r="PME110" s="74"/>
      <c r="PMF110" s="74"/>
      <c r="PMG110" s="74"/>
      <c r="PMH110" s="74"/>
      <c r="PMI110" s="74"/>
      <c r="PMJ110" s="74"/>
      <c r="PMK110" s="74"/>
      <c r="PML110" s="74"/>
      <c r="PMM110" s="74"/>
      <c r="PMN110" s="74"/>
      <c r="PMO110" s="74"/>
      <c r="PMP110" s="74"/>
      <c r="PMQ110" s="74"/>
      <c r="PMR110" s="74"/>
      <c r="PMS110" s="74"/>
      <c r="PMT110" s="74"/>
      <c r="PMU110" s="74"/>
      <c r="PMV110" s="74"/>
      <c r="PMW110" s="74"/>
      <c r="PMX110" s="74"/>
      <c r="PMY110" s="74"/>
      <c r="PMZ110" s="74"/>
      <c r="PNA110" s="74"/>
      <c r="PNB110" s="74"/>
      <c r="PNC110" s="74"/>
      <c r="PND110" s="74"/>
      <c r="PNE110" s="74"/>
      <c r="PNF110" s="74"/>
      <c r="PNG110" s="74"/>
      <c r="PNH110" s="74"/>
      <c r="PNI110" s="74"/>
      <c r="PNJ110" s="74"/>
      <c r="PNK110" s="74"/>
      <c r="PNL110" s="74"/>
      <c r="PNM110" s="74"/>
      <c r="PNN110" s="74"/>
      <c r="PNO110" s="74"/>
      <c r="PNP110" s="74"/>
      <c r="PNQ110" s="74"/>
      <c r="PNR110" s="74"/>
      <c r="PNS110" s="74"/>
      <c r="PNT110" s="74"/>
      <c r="PNU110" s="74"/>
      <c r="PNV110" s="74"/>
      <c r="PNW110" s="74"/>
      <c r="PNX110" s="74"/>
      <c r="PNY110" s="74"/>
      <c r="PNZ110" s="74"/>
      <c r="POA110" s="74"/>
      <c r="POB110" s="74"/>
      <c r="POC110" s="74"/>
      <c r="POD110" s="74"/>
      <c r="POE110" s="74"/>
      <c r="POF110" s="74"/>
      <c r="POG110" s="74"/>
      <c r="POH110" s="74"/>
      <c r="POI110" s="74"/>
      <c r="POJ110" s="74"/>
      <c r="POK110" s="74"/>
      <c r="POL110" s="74"/>
      <c r="POM110" s="74"/>
      <c r="PON110" s="74"/>
      <c r="POO110" s="74"/>
      <c r="POP110" s="74"/>
      <c r="POQ110" s="74"/>
      <c r="POR110" s="74"/>
      <c r="POS110" s="74"/>
      <c r="POT110" s="74"/>
      <c r="POU110" s="74"/>
      <c r="POV110" s="74"/>
      <c r="POW110" s="74"/>
      <c r="POX110" s="74"/>
      <c r="POY110" s="74"/>
      <c r="POZ110" s="74"/>
      <c r="PPA110" s="74"/>
      <c r="PPB110" s="74"/>
      <c r="PPC110" s="74"/>
      <c r="PPD110" s="74"/>
      <c r="PPE110" s="74"/>
      <c r="PPF110" s="74"/>
      <c r="PPG110" s="74"/>
      <c r="PPH110" s="74"/>
      <c r="PPI110" s="74"/>
      <c r="PPJ110" s="74"/>
      <c r="PPK110" s="74"/>
      <c r="PPL110" s="74"/>
      <c r="PPM110" s="74"/>
      <c r="PPN110" s="74"/>
      <c r="PPO110" s="74"/>
      <c r="PPP110" s="74"/>
      <c r="PPQ110" s="74"/>
      <c r="PPR110" s="74"/>
      <c r="PPS110" s="74"/>
      <c r="PPT110" s="74"/>
      <c r="PPU110" s="74"/>
      <c r="PPV110" s="74"/>
      <c r="PPW110" s="74"/>
      <c r="PPX110" s="74"/>
      <c r="PPY110" s="74"/>
      <c r="PPZ110" s="74"/>
      <c r="PQA110" s="74"/>
      <c r="PQB110" s="74"/>
      <c r="PQC110" s="74"/>
      <c r="PQD110" s="74"/>
      <c r="PQE110" s="74"/>
      <c r="PQF110" s="74"/>
      <c r="PQG110" s="74"/>
      <c r="PQH110" s="74"/>
      <c r="PQI110" s="74"/>
      <c r="PQJ110" s="74"/>
      <c r="PQK110" s="74"/>
      <c r="PQL110" s="74"/>
      <c r="PQM110" s="74"/>
      <c r="PQN110" s="74"/>
      <c r="PQO110" s="74"/>
      <c r="PQP110" s="74"/>
      <c r="PQQ110" s="74"/>
      <c r="PQR110" s="74"/>
      <c r="PQS110" s="74"/>
      <c r="PQT110" s="74"/>
      <c r="PQU110" s="74"/>
      <c r="PQV110" s="74"/>
      <c r="PQW110" s="74"/>
      <c r="PQX110" s="74"/>
      <c r="PQY110" s="74"/>
      <c r="PQZ110" s="74"/>
      <c r="PRA110" s="74"/>
      <c r="PRB110" s="74"/>
      <c r="PRC110" s="74"/>
      <c r="PRD110" s="74"/>
      <c r="PRE110" s="74"/>
      <c r="PRF110" s="74"/>
      <c r="PRG110" s="74"/>
      <c r="PRH110" s="74"/>
      <c r="PRI110" s="74"/>
      <c r="PRJ110" s="74"/>
      <c r="PRK110" s="74"/>
      <c r="PRL110" s="74"/>
      <c r="PRM110" s="74"/>
      <c r="PRN110" s="74"/>
      <c r="PRO110" s="74"/>
      <c r="PRP110" s="74"/>
      <c r="PRQ110" s="74"/>
      <c r="PRR110" s="74"/>
      <c r="PRS110" s="74"/>
      <c r="PRT110" s="74"/>
      <c r="PRU110" s="74"/>
      <c r="PRV110" s="74"/>
      <c r="PRW110" s="74"/>
      <c r="PRX110" s="74"/>
      <c r="PRY110" s="74"/>
      <c r="PRZ110" s="74"/>
      <c r="PSA110" s="74"/>
      <c r="PSB110" s="74"/>
      <c r="PSC110" s="74"/>
      <c r="PSD110" s="74"/>
      <c r="PSE110" s="74"/>
      <c r="PSF110" s="74"/>
      <c r="PSG110" s="74"/>
      <c r="PSH110" s="74"/>
      <c r="PSI110" s="74"/>
      <c r="PSJ110" s="74"/>
      <c r="PSK110" s="74"/>
      <c r="PSL110" s="74"/>
      <c r="PSM110" s="74"/>
      <c r="PSN110" s="74"/>
      <c r="PSO110" s="74"/>
      <c r="PSP110" s="74"/>
      <c r="PSQ110" s="74"/>
      <c r="PSR110" s="74"/>
      <c r="PSS110" s="74"/>
      <c r="PST110" s="74"/>
      <c r="PSU110" s="74"/>
      <c r="PSV110" s="74"/>
      <c r="PSW110" s="74"/>
      <c r="PSX110" s="74"/>
      <c r="PSY110" s="74"/>
      <c r="PSZ110" s="74"/>
      <c r="PTA110" s="74"/>
      <c r="PTB110" s="74"/>
      <c r="PTC110" s="74"/>
      <c r="PTD110" s="74"/>
      <c r="PTE110" s="74"/>
      <c r="PTF110" s="74"/>
      <c r="PTG110" s="74"/>
      <c r="PTH110" s="74"/>
      <c r="PTI110" s="74"/>
      <c r="PTJ110" s="74"/>
      <c r="PTK110" s="74"/>
      <c r="PTL110" s="74"/>
      <c r="PTM110" s="74"/>
      <c r="PTN110" s="74"/>
      <c r="PTO110" s="74"/>
      <c r="PTP110" s="74"/>
      <c r="PTQ110" s="74"/>
      <c r="PTR110" s="74"/>
      <c r="PTS110" s="74"/>
      <c r="PTT110" s="74"/>
      <c r="PTU110" s="74"/>
      <c r="PTV110" s="74"/>
      <c r="PTW110" s="74"/>
      <c r="PTX110" s="74"/>
      <c r="PTY110" s="74"/>
      <c r="PTZ110" s="74"/>
      <c r="PUA110" s="74"/>
      <c r="PUB110" s="74"/>
      <c r="PUC110" s="74"/>
      <c r="PUD110" s="74"/>
      <c r="PUE110" s="74"/>
      <c r="PUF110" s="74"/>
      <c r="PUG110" s="74"/>
      <c r="PUH110" s="74"/>
      <c r="PUI110" s="74"/>
      <c r="PUJ110" s="74"/>
      <c r="PUK110" s="74"/>
      <c r="PUL110" s="74"/>
      <c r="PUM110" s="74"/>
      <c r="PUN110" s="74"/>
      <c r="PUO110" s="74"/>
      <c r="PUP110" s="74"/>
      <c r="PUQ110" s="74"/>
      <c r="PUR110" s="74"/>
      <c r="PUS110" s="74"/>
      <c r="PUT110" s="74"/>
      <c r="PUU110" s="74"/>
      <c r="PUV110" s="74"/>
      <c r="PUW110" s="74"/>
      <c r="PUX110" s="74"/>
      <c r="PUY110" s="74"/>
      <c r="PUZ110" s="74"/>
      <c r="PVA110" s="74"/>
      <c r="PVB110" s="74"/>
      <c r="PVC110" s="74"/>
      <c r="PVD110" s="74"/>
      <c r="PVE110" s="74"/>
      <c r="PVF110" s="74"/>
      <c r="PVG110" s="74"/>
      <c r="PVH110" s="74"/>
      <c r="PVI110" s="74"/>
      <c r="PVJ110" s="74"/>
      <c r="PVK110" s="74"/>
      <c r="PVL110" s="74"/>
      <c r="PVM110" s="74"/>
      <c r="PVN110" s="74"/>
      <c r="PVO110" s="74"/>
      <c r="PVP110" s="74"/>
      <c r="PVQ110" s="74"/>
      <c r="PVR110" s="74"/>
      <c r="PVS110" s="74"/>
      <c r="PVT110" s="74"/>
      <c r="PVU110" s="74"/>
      <c r="PVV110" s="74"/>
      <c r="PVW110" s="74"/>
      <c r="PVX110" s="74"/>
      <c r="PVY110" s="74"/>
      <c r="PVZ110" s="74"/>
      <c r="PWA110" s="74"/>
      <c r="PWB110" s="74"/>
      <c r="PWC110" s="74"/>
      <c r="PWD110" s="74"/>
      <c r="PWE110" s="74"/>
      <c r="PWF110" s="74"/>
      <c r="PWG110" s="74"/>
      <c r="PWH110" s="74"/>
      <c r="PWI110" s="74"/>
      <c r="PWJ110" s="74"/>
      <c r="PWK110" s="74"/>
      <c r="PWL110" s="74"/>
      <c r="PWM110" s="74"/>
      <c r="PWN110" s="74"/>
      <c r="PWO110" s="74"/>
      <c r="PWP110" s="74"/>
      <c r="PWQ110" s="74"/>
      <c r="PWR110" s="74"/>
      <c r="PWS110" s="74"/>
      <c r="PWT110" s="74"/>
      <c r="PWU110" s="74"/>
      <c r="PWV110" s="74"/>
      <c r="PWW110" s="74"/>
      <c r="PWX110" s="74"/>
      <c r="PWY110" s="74"/>
      <c r="PWZ110" s="74"/>
      <c r="PXA110" s="74"/>
      <c r="PXB110" s="74"/>
      <c r="PXC110" s="74"/>
      <c r="PXD110" s="74"/>
      <c r="PXE110" s="74"/>
      <c r="PXF110" s="74"/>
      <c r="PXG110" s="74"/>
      <c r="PXH110" s="74"/>
      <c r="PXI110" s="74"/>
      <c r="PXJ110" s="74"/>
      <c r="PXK110" s="74"/>
      <c r="PXL110" s="74"/>
      <c r="PXM110" s="74"/>
      <c r="PXN110" s="74"/>
      <c r="PXO110" s="74"/>
      <c r="PXP110" s="74"/>
      <c r="PXQ110" s="74"/>
      <c r="PXR110" s="74"/>
      <c r="PXS110" s="74"/>
      <c r="PXT110" s="74"/>
      <c r="PXU110" s="74"/>
      <c r="PXV110" s="74"/>
      <c r="PXW110" s="74"/>
      <c r="PXX110" s="74"/>
      <c r="PXY110" s="74"/>
      <c r="PXZ110" s="74"/>
      <c r="PYA110" s="74"/>
      <c r="PYB110" s="74"/>
      <c r="PYC110" s="74"/>
      <c r="PYD110" s="74"/>
      <c r="PYE110" s="74"/>
      <c r="PYF110" s="74"/>
      <c r="PYG110" s="74"/>
      <c r="PYH110" s="74"/>
      <c r="PYI110" s="74"/>
      <c r="PYJ110" s="74"/>
      <c r="PYK110" s="74"/>
      <c r="PYL110" s="74"/>
      <c r="PYM110" s="74"/>
      <c r="PYN110" s="74"/>
      <c r="PYO110" s="74"/>
      <c r="PYP110" s="74"/>
      <c r="PYQ110" s="74"/>
      <c r="PYR110" s="74"/>
      <c r="PYS110" s="74"/>
      <c r="PYT110" s="74"/>
      <c r="PYU110" s="74"/>
      <c r="PYV110" s="74"/>
      <c r="PYW110" s="74"/>
      <c r="PYX110" s="74"/>
      <c r="PYY110" s="74"/>
      <c r="PYZ110" s="74"/>
      <c r="PZA110" s="74"/>
      <c r="PZB110" s="74"/>
      <c r="PZC110" s="74"/>
      <c r="PZD110" s="74"/>
      <c r="PZE110" s="74"/>
      <c r="PZF110" s="74"/>
      <c r="PZG110" s="74"/>
      <c r="PZH110" s="74"/>
      <c r="PZI110" s="74"/>
      <c r="PZJ110" s="74"/>
      <c r="PZK110" s="74"/>
      <c r="PZL110" s="74"/>
      <c r="PZM110" s="74"/>
      <c r="PZN110" s="74"/>
      <c r="PZO110" s="74"/>
      <c r="PZP110" s="74"/>
      <c r="PZQ110" s="74"/>
      <c r="PZR110" s="74"/>
      <c r="PZS110" s="74"/>
      <c r="PZT110" s="74"/>
      <c r="PZU110" s="74"/>
      <c r="PZV110" s="74"/>
      <c r="PZW110" s="74"/>
      <c r="PZX110" s="74"/>
      <c r="PZY110" s="74"/>
      <c r="PZZ110" s="74"/>
      <c r="QAA110" s="74"/>
      <c r="QAB110" s="74"/>
      <c r="QAC110" s="74"/>
      <c r="QAD110" s="74"/>
      <c r="QAE110" s="74"/>
      <c r="QAF110" s="74"/>
      <c r="QAG110" s="74"/>
      <c r="QAH110" s="74"/>
      <c r="QAI110" s="74"/>
      <c r="QAJ110" s="74"/>
      <c r="QAK110" s="74"/>
      <c r="QAL110" s="74"/>
      <c r="QAM110" s="74"/>
      <c r="QAN110" s="74"/>
      <c r="QAO110" s="74"/>
      <c r="QAP110" s="74"/>
      <c r="QAQ110" s="74"/>
      <c r="QAR110" s="74"/>
      <c r="QAS110" s="74"/>
      <c r="QAT110" s="74"/>
      <c r="QAU110" s="74"/>
      <c r="QAV110" s="74"/>
      <c r="QAW110" s="74"/>
      <c r="QAX110" s="74"/>
      <c r="QAY110" s="74"/>
      <c r="QAZ110" s="74"/>
      <c r="QBA110" s="74"/>
      <c r="QBB110" s="74"/>
      <c r="QBC110" s="74"/>
      <c r="QBD110" s="74"/>
      <c r="QBE110" s="74"/>
      <c r="QBF110" s="74"/>
      <c r="QBG110" s="74"/>
      <c r="QBH110" s="74"/>
      <c r="QBI110" s="74"/>
      <c r="QBJ110" s="74"/>
      <c r="QBK110" s="74"/>
      <c r="QBL110" s="74"/>
      <c r="QBM110" s="74"/>
      <c r="QBN110" s="74"/>
      <c r="QBO110" s="74"/>
      <c r="QBP110" s="74"/>
      <c r="QBQ110" s="74"/>
      <c r="QBR110" s="74"/>
      <c r="QBS110" s="74"/>
      <c r="QBT110" s="74"/>
      <c r="QBU110" s="74"/>
      <c r="QBV110" s="74"/>
      <c r="QBW110" s="74"/>
      <c r="QBX110" s="74"/>
      <c r="QBY110" s="74"/>
      <c r="QBZ110" s="74"/>
      <c r="QCA110" s="74"/>
      <c r="QCB110" s="74"/>
      <c r="QCC110" s="74"/>
      <c r="QCD110" s="74"/>
      <c r="QCE110" s="74"/>
      <c r="QCF110" s="74"/>
      <c r="QCG110" s="74"/>
      <c r="QCH110" s="74"/>
      <c r="QCI110" s="74"/>
      <c r="QCJ110" s="74"/>
      <c r="QCK110" s="74"/>
      <c r="QCL110" s="74"/>
      <c r="QCM110" s="74"/>
      <c r="QCN110" s="74"/>
      <c r="QCO110" s="74"/>
      <c r="QCP110" s="74"/>
      <c r="QCQ110" s="74"/>
      <c r="QCR110" s="74"/>
      <c r="QCS110" s="74"/>
      <c r="QCT110" s="74"/>
      <c r="QCU110" s="74"/>
      <c r="QCV110" s="74"/>
      <c r="QCW110" s="74"/>
      <c r="QCX110" s="74"/>
      <c r="QCY110" s="74"/>
      <c r="QCZ110" s="74"/>
      <c r="QDA110" s="74"/>
      <c r="QDB110" s="74"/>
      <c r="QDC110" s="74"/>
      <c r="QDD110" s="74"/>
      <c r="QDE110" s="74"/>
      <c r="QDF110" s="74"/>
      <c r="QDG110" s="74"/>
      <c r="QDH110" s="74"/>
      <c r="QDI110" s="74"/>
      <c r="QDJ110" s="74"/>
      <c r="QDK110" s="74"/>
      <c r="QDL110" s="74"/>
      <c r="QDM110" s="74"/>
      <c r="QDN110" s="74"/>
      <c r="QDO110" s="74"/>
      <c r="QDP110" s="74"/>
      <c r="QDQ110" s="74"/>
      <c r="QDR110" s="74"/>
      <c r="QDS110" s="74"/>
      <c r="QDT110" s="74"/>
      <c r="QDU110" s="74"/>
      <c r="QDV110" s="74"/>
      <c r="QDW110" s="74"/>
      <c r="QDX110" s="74"/>
      <c r="QDY110" s="74"/>
      <c r="QDZ110" s="74"/>
      <c r="QEA110" s="74"/>
      <c r="QEB110" s="74"/>
      <c r="QEC110" s="74"/>
      <c r="QED110" s="74"/>
      <c r="QEE110" s="74"/>
      <c r="QEF110" s="74"/>
      <c r="QEG110" s="74"/>
      <c r="QEH110" s="74"/>
      <c r="QEI110" s="74"/>
      <c r="QEJ110" s="74"/>
      <c r="QEK110" s="74"/>
      <c r="QEL110" s="74"/>
      <c r="QEM110" s="74"/>
      <c r="QEN110" s="74"/>
      <c r="QEO110" s="74"/>
      <c r="QEP110" s="74"/>
      <c r="QEQ110" s="74"/>
      <c r="QER110" s="74"/>
      <c r="QES110" s="74"/>
      <c r="QET110" s="74"/>
      <c r="QEU110" s="74"/>
      <c r="QEV110" s="74"/>
      <c r="QEW110" s="74"/>
      <c r="QEX110" s="74"/>
      <c r="QEY110" s="74"/>
      <c r="QEZ110" s="74"/>
      <c r="QFA110" s="74"/>
      <c r="QFB110" s="74"/>
      <c r="QFC110" s="74"/>
      <c r="QFD110" s="74"/>
      <c r="QFE110" s="74"/>
      <c r="QFF110" s="74"/>
      <c r="QFG110" s="74"/>
      <c r="QFH110" s="74"/>
      <c r="QFI110" s="74"/>
      <c r="QFJ110" s="74"/>
      <c r="QFK110" s="74"/>
      <c r="QFL110" s="74"/>
      <c r="QFM110" s="74"/>
      <c r="QFN110" s="74"/>
      <c r="QFO110" s="74"/>
      <c r="QFP110" s="74"/>
      <c r="QFQ110" s="74"/>
      <c r="QFR110" s="74"/>
      <c r="QFS110" s="74"/>
      <c r="QFT110" s="74"/>
      <c r="QFU110" s="74"/>
      <c r="QFV110" s="74"/>
      <c r="QFW110" s="74"/>
      <c r="QFX110" s="74"/>
      <c r="QFY110" s="74"/>
      <c r="QFZ110" s="74"/>
      <c r="QGA110" s="74"/>
      <c r="QGB110" s="74"/>
      <c r="QGC110" s="74"/>
      <c r="QGD110" s="74"/>
      <c r="QGE110" s="74"/>
      <c r="QGF110" s="74"/>
      <c r="QGG110" s="74"/>
      <c r="QGH110" s="74"/>
      <c r="QGI110" s="74"/>
      <c r="QGJ110" s="74"/>
      <c r="QGK110" s="74"/>
      <c r="QGL110" s="74"/>
      <c r="QGM110" s="74"/>
      <c r="QGN110" s="74"/>
      <c r="QGO110" s="74"/>
      <c r="QGP110" s="74"/>
      <c r="QGQ110" s="74"/>
      <c r="QGR110" s="74"/>
      <c r="QGS110" s="74"/>
      <c r="QGT110" s="74"/>
      <c r="QGU110" s="74"/>
      <c r="QGV110" s="74"/>
      <c r="QGW110" s="74"/>
      <c r="QGX110" s="74"/>
      <c r="QGY110" s="74"/>
      <c r="QGZ110" s="74"/>
      <c r="QHA110" s="74"/>
      <c r="QHB110" s="74"/>
      <c r="QHC110" s="74"/>
      <c r="QHD110" s="74"/>
      <c r="QHE110" s="74"/>
      <c r="QHF110" s="74"/>
      <c r="QHG110" s="74"/>
      <c r="QHH110" s="74"/>
      <c r="QHI110" s="74"/>
      <c r="QHJ110" s="74"/>
      <c r="QHK110" s="74"/>
      <c r="QHL110" s="74"/>
      <c r="QHM110" s="74"/>
      <c r="QHN110" s="74"/>
      <c r="QHO110" s="74"/>
      <c r="QHP110" s="74"/>
      <c r="QHQ110" s="74"/>
      <c r="QHR110" s="74"/>
      <c r="QHS110" s="74"/>
      <c r="QHT110" s="74"/>
      <c r="QHU110" s="74"/>
      <c r="QHV110" s="74"/>
      <c r="QHW110" s="74"/>
      <c r="QHX110" s="74"/>
      <c r="QHY110" s="74"/>
      <c r="QHZ110" s="74"/>
      <c r="QIA110" s="74"/>
      <c r="QIB110" s="74"/>
      <c r="QIC110" s="74"/>
      <c r="QID110" s="74"/>
      <c r="QIE110" s="74"/>
      <c r="QIF110" s="74"/>
      <c r="QIG110" s="74"/>
      <c r="QIH110" s="74"/>
      <c r="QII110" s="74"/>
      <c r="QIJ110" s="74"/>
      <c r="QIK110" s="74"/>
      <c r="QIL110" s="74"/>
      <c r="QIM110" s="74"/>
      <c r="QIN110" s="74"/>
      <c r="QIO110" s="74"/>
      <c r="QIP110" s="74"/>
      <c r="QIQ110" s="74"/>
      <c r="QIR110" s="74"/>
      <c r="QIS110" s="74"/>
      <c r="QIT110" s="74"/>
      <c r="QIU110" s="74"/>
      <c r="QIV110" s="74"/>
      <c r="QIW110" s="74"/>
      <c r="QIX110" s="74"/>
      <c r="QIY110" s="74"/>
      <c r="QIZ110" s="74"/>
      <c r="QJA110" s="74"/>
      <c r="QJB110" s="74"/>
      <c r="QJC110" s="74"/>
      <c r="QJD110" s="74"/>
      <c r="QJE110" s="74"/>
      <c r="QJF110" s="74"/>
      <c r="QJG110" s="74"/>
      <c r="QJH110" s="74"/>
      <c r="QJI110" s="74"/>
      <c r="QJJ110" s="74"/>
      <c r="QJK110" s="74"/>
      <c r="QJL110" s="74"/>
      <c r="QJM110" s="74"/>
      <c r="QJN110" s="74"/>
      <c r="QJO110" s="74"/>
      <c r="QJP110" s="74"/>
      <c r="QJQ110" s="74"/>
      <c r="QJR110" s="74"/>
      <c r="QJS110" s="74"/>
      <c r="QJT110" s="74"/>
      <c r="QJU110" s="74"/>
      <c r="QJV110" s="74"/>
      <c r="QJW110" s="74"/>
      <c r="QJX110" s="74"/>
      <c r="QJY110" s="74"/>
      <c r="QJZ110" s="74"/>
      <c r="QKA110" s="74"/>
      <c r="QKB110" s="74"/>
      <c r="QKC110" s="74"/>
      <c r="QKD110" s="74"/>
      <c r="QKE110" s="74"/>
      <c r="QKF110" s="74"/>
      <c r="QKG110" s="74"/>
      <c r="QKH110" s="74"/>
      <c r="QKI110" s="74"/>
      <c r="QKJ110" s="74"/>
      <c r="QKK110" s="74"/>
      <c r="QKL110" s="74"/>
      <c r="QKM110" s="74"/>
      <c r="QKN110" s="74"/>
      <c r="QKO110" s="74"/>
      <c r="QKP110" s="74"/>
      <c r="QKQ110" s="74"/>
      <c r="QKR110" s="74"/>
      <c r="QKS110" s="74"/>
      <c r="QKT110" s="74"/>
      <c r="QKU110" s="74"/>
      <c r="QKV110" s="74"/>
      <c r="QKW110" s="74"/>
      <c r="QKX110" s="74"/>
      <c r="QKY110" s="74"/>
      <c r="QKZ110" s="74"/>
      <c r="QLA110" s="74"/>
      <c r="QLB110" s="74"/>
      <c r="QLC110" s="74"/>
      <c r="QLD110" s="74"/>
      <c r="QLE110" s="74"/>
      <c r="QLF110" s="74"/>
      <c r="QLG110" s="74"/>
      <c r="QLH110" s="74"/>
      <c r="QLI110" s="74"/>
      <c r="QLJ110" s="74"/>
      <c r="QLK110" s="74"/>
      <c r="QLL110" s="74"/>
      <c r="QLM110" s="74"/>
      <c r="QLN110" s="74"/>
      <c r="QLO110" s="74"/>
      <c r="QLP110" s="74"/>
      <c r="QLQ110" s="74"/>
      <c r="QLR110" s="74"/>
      <c r="QLS110" s="74"/>
      <c r="QLT110" s="74"/>
      <c r="QLU110" s="74"/>
      <c r="QLV110" s="74"/>
      <c r="QLW110" s="74"/>
      <c r="QLX110" s="74"/>
      <c r="QLY110" s="74"/>
      <c r="QLZ110" s="74"/>
      <c r="QMA110" s="74"/>
      <c r="QMB110" s="74"/>
      <c r="QMC110" s="74"/>
      <c r="QMD110" s="74"/>
      <c r="QME110" s="74"/>
      <c r="QMF110" s="74"/>
      <c r="QMG110" s="74"/>
      <c r="QMH110" s="74"/>
      <c r="QMI110" s="74"/>
      <c r="QMJ110" s="74"/>
      <c r="QMK110" s="74"/>
      <c r="QML110" s="74"/>
      <c r="QMM110" s="74"/>
      <c r="QMN110" s="74"/>
      <c r="QMO110" s="74"/>
      <c r="QMP110" s="74"/>
      <c r="QMQ110" s="74"/>
      <c r="QMR110" s="74"/>
      <c r="QMS110" s="74"/>
      <c r="QMT110" s="74"/>
      <c r="QMU110" s="74"/>
      <c r="QMV110" s="74"/>
      <c r="QMW110" s="74"/>
      <c r="QMX110" s="74"/>
      <c r="QMY110" s="74"/>
      <c r="QMZ110" s="74"/>
      <c r="QNA110" s="74"/>
      <c r="QNB110" s="74"/>
      <c r="QNC110" s="74"/>
      <c r="QND110" s="74"/>
      <c r="QNE110" s="74"/>
      <c r="QNF110" s="74"/>
      <c r="QNG110" s="74"/>
      <c r="QNH110" s="74"/>
      <c r="QNI110" s="74"/>
      <c r="QNJ110" s="74"/>
      <c r="QNK110" s="74"/>
      <c r="QNL110" s="74"/>
      <c r="QNM110" s="74"/>
      <c r="QNN110" s="74"/>
      <c r="QNO110" s="74"/>
      <c r="QNP110" s="74"/>
      <c r="QNQ110" s="74"/>
      <c r="QNR110" s="74"/>
      <c r="QNS110" s="74"/>
      <c r="QNT110" s="74"/>
      <c r="QNU110" s="74"/>
      <c r="QNV110" s="74"/>
      <c r="QNW110" s="74"/>
      <c r="QNX110" s="74"/>
      <c r="QNY110" s="74"/>
      <c r="QNZ110" s="74"/>
      <c r="QOA110" s="74"/>
      <c r="QOB110" s="74"/>
      <c r="QOC110" s="74"/>
      <c r="QOD110" s="74"/>
      <c r="QOE110" s="74"/>
      <c r="QOF110" s="74"/>
      <c r="QOG110" s="74"/>
      <c r="QOH110" s="74"/>
      <c r="QOI110" s="74"/>
      <c r="QOJ110" s="74"/>
      <c r="QOK110" s="74"/>
      <c r="QOL110" s="74"/>
      <c r="QOM110" s="74"/>
      <c r="QON110" s="74"/>
      <c r="QOO110" s="74"/>
      <c r="QOP110" s="74"/>
      <c r="QOQ110" s="74"/>
      <c r="QOR110" s="74"/>
      <c r="QOS110" s="74"/>
      <c r="QOT110" s="74"/>
      <c r="QOU110" s="74"/>
      <c r="QOV110" s="74"/>
      <c r="QOW110" s="74"/>
      <c r="QOX110" s="74"/>
      <c r="QOY110" s="74"/>
      <c r="QOZ110" s="74"/>
      <c r="QPA110" s="74"/>
      <c r="QPB110" s="74"/>
      <c r="QPC110" s="74"/>
      <c r="QPD110" s="74"/>
      <c r="QPE110" s="74"/>
      <c r="QPF110" s="74"/>
      <c r="QPG110" s="74"/>
      <c r="QPH110" s="74"/>
      <c r="QPI110" s="74"/>
      <c r="QPJ110" s="74"/>
      <c r="QPK110" s="74"/>
      <c r="QPL110" s="74"/>
      <c r="QPM110" s="74"/>
      <c r="QPN110" s="74"/>
      <c r="QPO110" s="74"/>
      <c r="QPP110" s="74"/>
      <c r="QPQ110" s="74"/>
      <c r="QPR110" s="74"/>
      <c r="QPS110" s="74"/>
      <c r="QPT110" s="74"/>
      <c r="QPU110" s="74"/>
      <c r="QPV110" s="74"/>
      <c r="QPW110" s="74"/>
      <c r="QPX110" s="74"/>
      <c r="QPY110" s="74"/>
      <c r="QPZ110" s="74"/>
      <c r="QQA110" s="74"/>
      <c r="QQB110" s="74"/>
      <c r="QQC110" s="74"/>
      <c r="QQD110" s="74"/>
      <c r="QQE110" s="74"/>
      <c r="QQF110" s="74"/>
      <c r="QQG110" s="74"/>
      <c r="QQH110" s="74"/>
      <c r="QQI110" s="74"/>
      <c r="QQJ110" s="74"/>
      <c r="QQK110" s="74"/>
      <c r="QQL110" s="74"/>
      <c r="QQM110" s="74"/>
      <c r="QQN110" s="74"/>
      <c r="QQO110" s="74"/>
      <c r="QQP110" s="74"/>
      <c r="QQQ110" s="74"/>
      <c r="QQR110" s="74"/>
      <c r="QQS110" s="74"/>
      <c r="QQT110" s="74"/>
      <c r="QQU110" s="74"/>
      <c r="QQV110" s="74"/>
      <c r="QQW110" s="74"/>
      <c r="QQX110" s="74"/>
      <c r="QQY110" s="74"/>
      <c r="QQZ110" s="74"/>
      <c r="QRA110" s="74"/>
      <c r="QRB110" s="74"/>
      <c r="QRC110" s="74"/>
      <c r="QRD110" s="74"/>
      <c r="QRE110" s="74"/>
      <c r="QRF110" s="74"/>
      <c r="QRG110" s="74"/>
      <c r="QRH110" s="74"/>
      <c r="QRI110" s="74"/>
      <c r="QRJ110" s="74"/>
      <c r="QRK110" s="74"/>
      <c r="QRL110" s="74"/>
      <c r="QRM110" s="74"/>
      <c r="QRN110" s="74"/>
      <c r="QRO110" s="74"/>
      <c r="QRP110" s="74"/>
      <c r="QRQ110" s="74"/>
      <c r="QRR110" s="74"/>
      <c r="QRS110" s="74"/>
      <c r="QRT110" s="74"/>
      <c r="QRU110" s="74"/>
      <c r="QRV110" s="74"/>
      <c r="QRW110" s="74"/>
      <c r="QRX110" s="74"/>
      <c r="QRY110" s="74"/>
      <c r="QRZ110" s="74"/>
      <c r="QSA110" s="74"/>
      <c r="QSB110" s="74"/>
      <c r="QSC110" s="74"/>
      <c r="QSD110" s="74"/>
      <c r="QSE110" s="74"/>
      <c r="QSF110" s="74"/>
      <c r="QSG110" s="74"/>
      <c r="QSH110" s="74"/>
      <c r="QSI110" s="74"/>
      <c r="QSJ110" s="74"/>
      <c r="QSK110" s="74"/>
      <c r="QSL110" s="74"/>
      <c r="QSM110" s="74"/>
      <c r="QSN110" s="74"/>
      <c r="QSO110" s="74"/>
      <c r="QSP110" s="74"/>
      <c r="QSQ110" s="74"/>
      <c r="QSR110" s="74"/>
      <c r="QSS110" s="74"/>
      <c r="QST110" s="74"/>
      <c r="QSU110" s="74"/>
      <c r="QSV110" s="74"/>
      <c r="QSW110" s="74"/>
      <c r="QSX110" s="74"/>
      <c r="QSY110" s="74"/>
      <c r="QSZ110" s="74"/>
      <c r="QTA110" s="74"/>
      <c r="QTB110" s="74"/>
      <c r="QTC110" s="74"/>
      <c r="QTD110" s="74"/>
      <c r="QTE110" s="74"/>
      <c r="QTF110" s="74"/>
      <c r="QTG110" s="74"/>
      <c r="QTH110" s="74"/>
      <c r="QTI110" s="74"/>
      <c r="QTJ110" s="74"/>
      <c r="QTK110" s="74"/>
      <c r="QTL110" s="74"/>
      <c r="QTM110" s="74"/>
      <c r="QTN110" s="74"/>
      <c r="QTO110" s="74"/>
      <c r="QTP110" s="74"/>
      <c r="QTQ110" s="74"/>
      <c r="QTR110" s="74"/>
      <c r="QTS110" s="74"/>
      <c r="QTT110" s="74"/>
      <c r="QTU110" s="74"/>
      <c r="QTV110" s="74"/>
      <c r="QTW110" s="74"/>
      <c r="QTX110" s="74"/>
      <c r="QTY110" s="74"/>
      <c r="QTZ110" s="74"/>
      <c r="QUA110" s="74"/>
      <c r="QUB110" s="74"/>
      <c r="QUC110" s="74"/>
      <c r="QUD110" s="74"/>
      <c r="QUE110" s="74"/>
      <c r="QUF110" s="74"/>
      <c r="QUG110" s="74"/>
      <c r="QUH110" s="74"/>
      <c r="QUI110" s="74"/>
      <c r="QUJ110" s="74"/>
      <c r="QUK110" s="74"/>
      <c r="QUL110" s="74"/>
      <c r="QUM110" s="74"/>
      <c r="QUN110" s="74"/>
      <c r="QUO110" s="74"/>
      <c r="QUP110" s="74"/>
      <c r="QUQ110" s="74"/>
      <c r="QUR110" s="74"/>
      <c r="QUS110" s="74"/>
      <c r="QUT110" s="74"/>
      <c r="QUU110" s="74"/>
      <c r="QUV110" s="74"/>
      <c r="QUW110" s="74"/>
      <c r="QUX110" s="74"/>
      <c r="QUY110" s="74"/>
      <c r="QUZ110" s="74"/>
      <c r="QVA110" s="74"/>
      <c r="QVB110" s="74"/>
      <c r="QVC110" s="74"/>
      <c r="QVD110" s="74"/>
      <c r="QVE110" s="74"/>
      <c r="QVF110" s="74"/>
      <c r="QVG110" s="74"/>
      <c r="QVH110" s="74"/>
      <c r="QVI110" s="74"/>
      <c r="QVJ110" s="74"/>
      <c r="QVK110" s="74"/>
      <c r="QVL110" s="74"/>
      <c r="QVM110" s="74"/>
      <c r="QVN110" s="74"/>
      <c r="QVO110" s="74"/>
      <c r="QVP110" s="74"/>
      <c r="QVQ110" s="74"/>
      <c r="QVR110" s="74"/>
      <c r="QVS110" s="74"/>
      <c r="QVT110" s="74"/>
      <c r="QVU110" s="74"/>
      <c r="QVV110" s="74"/>
      <c r="QVW110" s="74"/>
      <c r="QVX110" s="74"/>
      <c r="QVY110" s="74"/>
      <c r="QVZ110" s="74"/>
      <c r="QWA110" s="74"/>
      <c r="QWB110" s="74"/>
      <c r="QWC110" s="74"/>
      <c r="QWD110" s="74"/>
      <c r="QWE110" s="74"/>
      <c r="QWF110" s="74"/>
      <c r="QWG110" s="74"/>
      <c r="QWH110" s="74"/>
      <c r="QWI110" s="74"/>
      <c r="QWJ110" s="74"/>
      <c r="QWK110" s="74"/>
      <c r="QWL110" s="74"/>
      <c r="QWM110" s="74"/>
      <c r="QWN110" s="74"/>
      <c r="QWO110" s="74"/>
      <c r="QWP110" s="74"/>
      <c r="QWQ110" s="74"/>
      <c r="QWR110" s="74"/>
      <c r="QWS110" s="74"/>
      <c r="QWT110" s="74"/>
      <c r="QWU110" s="74"/>
      <c r="QWV110" s="74"/>
      <c r="QWW110" s="74"/>
      <c r="QWX110" s="74"/>
      <c r="QWY110" s="74"/>
      <c r="QWZ110" s="74"/>
      <c r="QXA110" s="74"/>
      <c r="QXB110" s="74"/>
      <c r="QXC110" s="74"/>
      <c r="QXD110" s="74"/>
      <c r="QXE110" s="74"/>
      <c r="QXF110" s="74"/>
      <c r="QXG110" s="74"/>
      <c r="QXH110" s="74"/>
      <c r="QXI110" s="74"/>
      <c r="QXJ110" s="74"/>
      <c r="QXK110" s="74"/>
      <c r="QXL110" s="74"/>
      <c r="QXM110" s="74"/>
      <c r="QXN110" s="74"/>
      <c r="QXO110" s="74"/>
      <c r="QXP110" s="74"/>
      <c r="QXQ110" s="74"/>
      <c r="QXR110" s="74"/>
      <c r="QXS110" s="74"/>
      <c r="QXT110" s="74"/>
      <c r="QXU110" s="74"/>
      <c r="QXV110" s="74"/>
      <c r="QXW110" s="74"/>
      <c r="QXX110" s="74"/>
      <c r="QXY110" s="74"/>
      <c r="QXZ110" s="74"/>
      <c r="QYA110" s="74"/>
      <c r="QYB110" s="74"/>
      <c r="QYC110" s="74"/>
      <c r="QYD110" s="74"/>
      <c r="QYE110" s="74"/>
      <c r="QYF110" s="74"/>
      <c r="QYG110" s="74"/>
      <c r="QYH110" s="74"/>
      <c r="QYI110" s="74"/>
      <c r="QYJ110" s="74"/>
      <c r="QYK110" s="74"/>
      <c r="QYL110" s="74"/>
      <c r="QYM110" s="74"/>
      <c r="QYN110" s="74"/>
      <c r="QYO110" s="74"/>
      <c r="QYP110" s="74"/>
      <c r="QYQ110" s="74"/>
      <c r="QYR110" s="74"/>
      <c r="QYS110" s="74"/>
      <c r="QYT110" s="74"/>
      <c r="QYU110" s="74"/>
      <c r="QYV110" s="74"/>
      <c r="QYW110" s="74"/>
      <c r="QYX110" s="74"/>
      <c r="QYY110" s="74"/>
      <c r="QYZ110" s="74"/>
      <c r="QZA110" s="74"/>
      <c r="QZB110" s="74"/>
      <c r="QZC110" s="74"/>
      <c r="QZD110" s="74"/>
      <c r="QZE110" s="74"/>
      <c r="QZF110" s="74"/>
      <c r="QZG110" s="74"/>
      <c r="QZH110" s="74"/>
      <c r="QZI110" s="74"/>
      <c r="QZJ110" s="74"/>
      <c r="QZK110" s="74"/>
      <c r="QZL110" s="74"/>
      <c r="QZM110" s="74"/>
      <c r="QZN110" s="74"/>
      <c r="QZO110" s="74"/>
      <c r="QZP110" s="74"/>
      <c r="QZQ110" s="74"/>
      <c r="QZR110" s="74"/>
      <c r="QZS110" s="74"/>
      <c r="QZT110" s="74"/>
      <c r="QZU110" s="74"/>
      <c r="QZV110" s="74"/>
      <c r="QZW110" s="74"/>
      <c r="QZX110" s="74"/>
      <c r="QZY110" s="74"/>
      <c r="QZZ110" s="74"/>
      <c r="RAA110" s="74"/>
      <c r="RAB110" s="74"/>
      <c r="RAC110" s="74"/>
      <c r="RAD110" s="74"/>
      <c r="RAE110" s="74"/>
      <c r="RAF110" s="74"/>
      <c r="RAG110" s="74"/>
      <c r="RAH110" s="74"/>
      <c r="RAI110" s="74"/>
      <c r="RAJ110" s="74"/>
      <c r="RAK110" s="74"/>
      <c r="RAL110" s="74"/>
      <c r="RAM110" s="74"/>
      <c r="RAN110" s="74"/>
      <c r="RAO110" s="74"/>
      <c r="RAP110" s="74"/>
      <c r="RAQ110" s="74"/>
      <c r="RAR110" s="74"/>
      <c r="RAS110" s="74"/>
      <c r="RAT110" s="74"/>
      <c r="RAU110" s="74"/>
      <c r="RAV110" s="74"/>
      <c r="RAW110" s="74"/>
      <c r="RAX110" s="74"/>
      <c r="RAY110" s="74"/>
      <c r="RAZ110" s="74"/>
      <c r="RBA110" s="74"/>
      <c r="RBB110" s="74"/>
      <c r="RBC110" s="74"/>
      <c r="RBD110" s="74"/>
      <c r="RBE110" s="74"/>
      <c r="RBF110" s="74"/>
      <c r="RBG110" s="74"/>
      <c r="RBH110" s="74"/>
      <c r="RBI110" s="74"/>
      <c r="RBJ110" s="74"/>
      <c r="RBK110" s="74"/>
      <c r="RBL110" s="74"/>
      <c r="RBM110" s="74"/>
      <c r="RBN110" s="74"/>
      <c r="RBO110" s="74"/>
      <c r="RBP110" s="74"/>
      <c r="RBQ110" s="74"/>
      <c r="RBR110" s="74"/>
      <c r="RBS110" s="74"/>
      <c r="RBT110" s="74"/>
      <c r="RBU110" s="74"/>
      <c r="RBV110" s="74"/>
      <c r="RBW110" s="74"/>
      <c r="RBX110" s="74"/>
      <c r="RBY110" s="74"/>
      <c r="RBZ110" s="74"/>
      <c r="RCA110" s="74"/>
      <c r="RCB110" s="74"/>
      <c r="RCC110" s="74"/>
      <c r="RCD110" s="74"/>
      <c r="RCE110" s="74"/>
      <c r="RCF110" s="74"/>
      <c r="RCG110" s="74"/>
      <c r="RCH110" s="74"/>
      <c r="RCI110" s="74"/>
      <c r="RCJ110" s="74"/>
      <c r="RCK110" s="74"/>
      <c r="RCL110" s="74"/>
      <c r="RCM110" s="74"/>
      <c r="RCN110" s="74"/>
      <c r="RCO110" s="74"/>
      <c r="RCP110" s="74"/>
      <c r="RCQ110" s="74"/>
      <c r="RCR110" s="74"/>
      <c r="RCS110" s="74"/>
      <c r="RCT110" s="74"/>
      <c r="RCU110" s="74"/>
      <c r="RCV110" s="74"/>
      <c r="RCW110" s="74"/>
      <c r="RCX110" s="74"/>
      <c r="RCY110" s="74"/>
      <c r="RCZ110" s="74"/>
      <c r="RDA110" s="74"/>
      <c r="RDB110" s="74"/>
      <c r="RDC110" s="74"/>
      <c r="RDD110" s="74"/>
      <c r="RDE110" s="74"/>
      <c r="RDF110" s="74"/>
      <c r="RDG110" s="74"/>
      <c r="RDH110" s="74"/>
      <c r="RDI110" s="74"/>
      <c r="RDJ110" s="74"/>
      <c r="RDK110" s="74"/>
      <c r="RDL110" s="74"/>
      <c r="RDM110" s="74"/>
      <c r="RDN110" s="74"/>
      <c r="RDO110" s="74"/>
      <c r="RDP110" s="74"/>
      <c r="RDQ110" s="74"/>
      <c r="RDR110" s="74"/>
      <c r="RDS110" s="74"/>
      <c r="RDT110" s="74"/>
      <c r="RDU110" s="74"/>
      <c r="RDV110" s="74"/>
      <c r="RDW110" s="74"/>
      <c r="RDX110" s="74"/>
      <c r="RDY110" s="74"/>
      <c r="RDZ110" s="74"/>
      <c r="REA110" s="74"/>
      <c r="REB110" s="74"/>
      <c r="REC110" s="74"/>
      <c r="RED110" s="74"/>
      <c r="REE110" s="74"/>
      <c r="REF110" s="74"/>
      <c r="REG110" s="74"/>
      <c r="REH110" s="74"/>
      <c r="REI110" s="74"/>
      <c r="REJ110" s="74"/>
      <c r="REK110" s="74"/>
      <c r="REL110" s="74"/>
      <c r="REM110" s="74"/>
      <c r="REN110" s="74"/>
      <c r="REO110" s="74"/>
      <c r="REP110" s="74"/>
      <c r="REQ110" s="74"/>
      <c r="RER110" s="74"/>
      <c r="RES110" s="74"/>
      <c r="RET110" s="74"/>
      <c r="REU110" s="74"/>
      <c r="REV110" s="74"/>
      <c r="REW110" s="74"/>
      <c r="REX110" s="74"/>
      <c r="REY110" s="74"/>
      <c r="REZ110" s="74"/>
      <c r="RFA110" s="74"/>
      <c r="RFB110" s="74"/>
      <c r="RFC110" s="74"/>
      <c r="RFD110" s="74"/>
      <c r="RFE110" s="74"/>
      <c r="RFF110" s="74"/>
      <c r="RFG110" s="74"/>
      <c r="RFH110" s="74"/>
      <c r="RFI110" s="74"/>
      <c r="RFJ110" s="74"/>
      <c r="RFK110" s="74"/>
      <c r="RFL110" s="74"/>
      <c r="RFM110" s="74"/>
      <c r="RFN110" s="74"/>
      <c r="RFO110" s="74"/>
      <c r="RFP110" s="74"/>
      <c r="RFQ110" s="74"/>
      <c r="RFR110" s="74"/>
      <c r="RFS110" s="74"/>
      <c r="RFT110" s="74"/>
      <c r="RFU110" s="74"/>
      <c r="RFV110" s="74"/>
      <c r="RFW110" s="74"/>
      <c r="RFX110" s="74"/>
      <c r="RFY110" s="74"/>
      <c r="RFZ110" s="74"/>
      <c r="RGA110" s="74"/>
      <c r="RGB110" s="74"/>
      <c r="RGC110" s="74"/>
      <c r="RGD110" s="74"/>
      <c r="RGE110" s="74"/>
      <c r="RGF110" s="74"/>
      <c r="RGG110" s="74"/>
      <c r="RGH110" s="74"/>
      <c r="RGI110" s="74"/>
      <c r="RGJ110" s="74"/>
      <c r="RGK110" s="74"/>
      <c r="RGL110" s="74"/>
      <c r="RGM110" s="74"/>
      <c r="RGN110" s="74"/>
      <c r="RGO110" s="74"/>
      <c r="RGP110" s="74"/>
      <c r="RGQ110" s="74"/>
      <c r="RGR110" s="74"/>
      <c r="RGS110" s="74"/>
      <c r="RGT110" s="74"/>
      <c r="RGU110" s="74"/>
      <c r="RGV110" s="74"/>
      <c r="RGW110" s="74"/>
      <c r="RGX110" s="74"/>
      <c r="RGY110" s="74"/>
      <c r="RGZ110" s="74"/>
      <c r="RHA110" s="74"/>
      <c r="RHB110" s="74"/>
      <c r="RHC110" s="74"/>
      <c r="RHD110" s="74"/>
      <c r="RHE110" s="74"/>
      <c r="RHF110" s="74"/>
      <c r="RHG110" s="74"/>
      <c r="RHH110" s="74"/>
      <c r="RHI110" s="74"/>
      <c r="RHJ110" s="74"/>
      <c r="RHK110" s="74"/>
      <c r="RHL110" s="74"/>
      <c r="RHM110" s="74"/>
      <c r="RHN110" s="74"/>
      <c r="RHO110" s="74"/>
      <c r="RHP110" s="74"/>
      <c r="RHQ110" s="74"/>
      <c r="RHR110" s="74"/>
      <c r="RHS110" s="74"/>
      <c r="RHT110" s="74"/>
      <c r="RHU110" s="74"/>
      <c r="RHV110" s="74"/>
      <c r="RHW110" s="74"/>
      <c r="RHX110" s="74"/>
      <c r="RHY110" s="74"/>
      <c r="RHZ110" s="74"/>
      <c r="RIA110" s="74"/>
      <c r="RIB110" s="74"/>
      <c r="RIC110" s="74"/>
      <c r="RID110" s="74"/>
      <c r="RIE110" s="74"/>
      <c r="RIF110" s="74"/>
      <c r="RIG110" s="74"/>
      <c r="RIH110" s="74"/>
      <c r="RII110" s="74"/>
      <c r="RIJ110" s="74"/>
      <c r="RIK110" s="74"/>
      <c r="RIL110" s="74"/>
      <c r="RIM110" s="74"/>
      <c r="RIN110" s="74"/>
      <c r="RIO110" s="74"/>
      <c r="RIP110" s="74"/>
      <c r="RIQ110" s="74"/>
      <c r="RIR110" s="74"/>
      <c r="RIS110" s="74"/>
      <c r="RIT110" s="74"/>
      <c r="RIU110" s="74"/>
      <c r="RIV110" s="74"/>
      <c r="RIW110" s="74"/>
      <c r="RIX110" s="74"/>
      <c r="RIY110" s="74"/>
      <c r="RIZ110" s="74"/>
      <c r="RJA110" s="74"/>
      <c r="RJB110" s="74"/>
      <c r="RJC110" s="74"/>
      <c r="RJD110" s="74"/>
      <c r="RJE110" s="74"/>
      <c r="RJF110" s="74"/>
      <c r="RJG110" s="74"/>
      <c r="RJH110" s="74"/>
      <c r="RJI110" s="74"/>
      <c r="RJJ110" s="74"/>
      <c r="RJK110" s="74"/>
      <c r="RJL110" s="74"/>
      <c r="RJM110" s="74"/>
      <c r="RJN110" s="74"/>
      <c r="RJO110" s="74"/>
      <c r="RJP110" s="74"/>
      <c r="RJQ110" s="74"/>
      <c r="RJR110" s="74"/>
      <c r="RJS110" s="74"/>
      <c r="RJT110" s="74"/>
      <c r="RJU110" s="74"/>
      <c r="RJV110" s="74"/>
      <c r="RJW110" s="74"/>
      <c r="RJX110" s="74"/>
      <c r="RJY110" s="74"/>
      <c r="RJZ110" s="74"/>
      <c r="RKA110" s="74"/>
      <c r="RKB110" s="74"/>
      <c r="RKC110" s="74"/>
      <c r="RKD110" s="74"/>
      <c r="RKE110" s="74"/>
      <c r="RKF110" s="74"/>
      <c r="RKG110" s="74"/>
      <c r="RKH110" s="74"/>
      <c r="RKI110" s="74"/>
      <c r="RKJ110" s="74"/>
      <c r="RKK110" s="74"/>
      <c r="RKL110" s="74"/>
      <c r="RKM110" s="74"/>
      <c r="RKN110" s="74"/>
      <c r="RKO110" s="74"/>
      <c r="RKP110" s="74"/>
      <c r="RKQ110" s="74"/>
      <c r="RKR110" s="74"/>
      <c r="RKS110" s="74"/>
      <c r="RKT110" s="74"/>
      <c r="RKU110" s="74"/>
      <c r="RKV110" s="74"/>
      <c r="RKW110" s="74"/>
      <c r="RKX110" s="74"/>
      <c r="RKY110" s="74"/>
      <c r="RKZ110" s="74"/>
      <c r="RLA110" s="74"/>
      <c r="RLB110" s="74"/>
      <c r="RLC110" s="74"/>
      <c r="RLD110" s="74"/>
      <c r="RLE110" s="74"/>
      <c r="RLF110" s="74"/>
      <c r="RLG110" s="74"/>
      <c r="RLH110" s="74"/>
      <c r="RLI110" s="74"/>
      <c r="RLJ110" s="74"/>
      <c r="RLK110" s="74"/>
      <c r="RLL110" s="74"/>
      <c r="RLM110" s="74"/>
      <c r="RLN110" s="74"/>
      <c r="RLO110" s="74"/>
      <c r="RLP110" s="74"/>
      <c r="RLQ110" s="74"/>
      <c r="RLR110" s="74"/>
      <c r="RLS110" s="74"/>
      <c r="RLT110" s="74"/>
      <c r="RLU110" s="74"/>
      <c r="RLV110" s="74"/>
      <c r="RLW110" s="74"/>
      <c r="RLX110" s="74"/>
      <c r="RLY110" s="74"/>
      <c r="RLZ110" s="74"/>
      <c r="RMA110" s="74"/>
      <c r="RMB110" s="74"/>
      <c r="RMC110" s="74"/>
      <c r="RMD110" s="74"/>
      <c r="RME110" s="74"/>
      <c r="RMF110" s="74"/>
      <c r="RMG110" s="74"/>
      <c r="RMH110" s="74"/>
      <c r="RMI110" s="74"/>
      <c r="RMJ110" s="74"/>
      <c r="RMK110" s="74"/>
      <c r="RML110" s="74"/>
      <c r="RMM110" s="74"/>
      <c r="RMN110" s="74"/>
      <c r="RMO110" s="74"/>
      <c r="RMP110" s="74"/>
      <c r="RMQ110" s="74"/>
      <c r="RMR110" s="74"/>
      <c r="RMS110" s="74"/>
      <c r="RMT110" s="74"/>
      <c r="RMU110" s="74"/>
      <c r="RMV110" s="74"/>
      <c r="RMW110" s="74"/>
      <c r="RMX110" s="74"/>
      <c r="RMY110" s="74"/>
      <c r="RMZ110" s="74"/>
      <c r="RNA110" s="74"/>
      <c r="RNB110" s="74"/>
      <c r="RNC110" s="74"/>
      <c r="RND110" s="74"/>
      <c r="RNE110" s="74"/>
      <c r="RNF110" s="74"/>
      <c r="RNG110" s="74"/>
      <c r="RNH110" s="74"/>
      <c r="RNI110" s="74"/>
      <c r="RNJ110" s="74"/>
      <c r="RNK110" s="74"/>
      <c r="RNL110" s="74"/>
      <c r="RNM110" s="74"/>
      <c r="RNN110" s="74"/>
      <c r="RNO110" s="74"/>
      <c r="RNP110" s="74"/>
      <c r="RNQ110" s="74"/>
      <c r="RNR110" s="74"/>
      <c r="RNS110" s="74"/>
      <c r="RNT110" s="74"/>
      <c r="RNU110" s="74"/>
      <c r="RNV110" s="74"/>
      <c r="RNW110" s="74"/>
      <c r="RNX110" s="74"/>
      <c r="RNY110" s="74"/>
      <c r="RNZ110" s="74"/>
      <c r="ROA110" s="74"/>
      <c r="ROB110" s="74"/>
      <c r="ROC110" s="74"/>
      <c r="ROD110" s="74"/>
      <c r="ROE110" s="74"/>
      <c r="ROF110" s="74"/>
      <c r="ROG110" s="74"/>
      <c r="ROH110" s="74"/>
      <c r="ROI110" s="74"/>
      <c r="ROJ110" s="74"/>
      <c r="ROK110" s="74"/>
      <c r="ROL110" s="74"/>
      <c r="ROM110" s="74"/>
      <c r="RON110" s="74"/>
      <c r="ROO110" s="74"/>
      <c r="ROP110" s="74"/>
      <c r="ROQ110" s="74"/>
      <c r="ROR110" s="74"/>
      <c r="ROS110" s="74"/>
      <c r="ROT110" s="74"/>
      <c r="ROU110" s="74"/>
      <c r="ROV110" s="74"/>
      <c r="ROW110" s="74"/>
      <c r="ROX110" s="74"/>
      <c r="ROY110" s="74"/>
      <c r="ROZ110" s="74"/>
      <c r="RPA110" s="74"/>
      <c r="RPB110" s="74"/>
      <c r="RPC110" s="74"/>
      <c r="RPD110" s="74"/>
      <c r="RPE110" s="74"/>
      <c r="RPF110" s="74"/>
      <c r="RPG110" s="74"/>
      <c r="RPH110" s="74"/>
      <c r="RPI110" s="74"/>
      <c r="RPJ110" s="74"/>
      <c r="RPK110" s="74"/>
      <c r="RPL110" s="74"/>
      <c r="RPM110" s="74"/>
      <c r="RPN110" s="74"/>
      <c r="RPO110" s="74"/>
      <c r="RPP110" s="74"/>
      <c r="RPQ110" s="74"/>
      <c r="RPR110" s="74"/>
      <c r="RPS110" s="74"/>
      <c r="RPT110" s="74"/>
      <c r="RPU110" s="74"/>
      <c r="RPV110" s="74"/>
      <c r="RPW110" s="74"/>
      <c r="RPX110" s="74"/>
      <c r="RPY110" s="74"/>
      <c r="RPZ110" s="74"/>
      <c r="RQA110" s="74"/>
      <c r="RQB110" s="74"/>
      <c r="RQC110" s="74"/>
      <c r="RQD110" s="74"/>
      <c r="RQE110" s="74"/>
      <c r="RQF110" s="74"/>
      <c r="RQG110" s="74"/>
      <c r="RQH110" s="74"/>
      <c r="RQI110" s="74"/>
      <c r="RQJ110" s="74"/>
      <c r="RQK110" s="74"/>
      <c r="RQL110" s="74"/>
      <c r="RQM110" s="74"/>
      <c r="RQN110" s="74"/>
      <c r="RQO110" s="74"/>
      <c r="RQP110" s="74"/>
      <c r="RQQ110" s="74"/>
      <c r="RQR110" s="74"/>
      <c r="RQS110" s="74"/>
      <c r="RQT110" s="74"/>
      <c r="RQU110" s="74"/>
      <c r="RQV110" s="74"/>
      <c r="RQW110" s="74"/>
      <c r="RQX110" s="74"/>
      <c r="RQY110" s="74"/>
      <c r="RQZ110" s="74"/>
      <c r="RRA110" s="74"/>
      <c r="RRB110" s="74"/>
      <c r="RRC110" s="74"/>
      <c r="RRD110" s="74"/>
      <c r="RRE110" s="74"/>
      <c r="RRF110" s="74"/>
      <c r="RRG110" s="74"/>
      <c r="RRH110" s="74"/>
      <c r="RRI110" s="74"/>
      <c r="RRJ110" s="74"/>
      <c r="RRK110" s="74"/>
      <c r="RRL110" s="74"/>
      <c r="RRM110" s="74"/>
      <c r="RRN110" s="74"/>
      <c r="RRO110" s="74"/>
      <c r="RRP110" s="74"/>
      <c r="RRQ110" s="74"/>
      <c r="RRR110" s="74"/>
      <c r="RRS110" s="74"/>
      <c r="RRT110" s="74"/>
      <c r="RRU110" s="74"/>
      <c r="RRV110" s="74"/>
      <c r="RRW110" s="74"/>
      <c r="RRX110" s="74"/>
      <c r="RRY110" s="74"/>
      <c r="RRZ110" s="74"/>
      <c r="RSA110" s="74"/>
      <c r="RSB110" s="74"/>
      <c r="RSC110" s="74"/>
      <c r="RSD110" s="74"/>
      <c r="RSE110" s="74"/>
      <c r="RSF110" s="74"/>
      <c r="RSG110" s="74"/>
      <c r="RSH110" s="74"/>
      <c r="RSI110" s="74"/>
      <c r="RSJ110" s="74"/>
      <c r="RSK110" s="74"/>
      <c r="RSL110" s="74"/>
      <c r="RSM110" s="74"/>
      <c r="RSN110" s="74"/>
      <c r="RSO110" s="74"/>
      <c r="RSP110" s="74"/>
      <c r="RSQ110" s="74"/>
      <c r="RSR110" s="74"/>
      <c r="RSS110" s="74"/>
      <c r="RST110" s="74"/>
      <c r="RSU110" s="74"/>
      <c r="RSV110" s="74"/>
      <c r="RSW110" s="74"/>
      <c r="RSX110" s="74"/>
      <c r="RSY110" s="74"/>
      <c r="RSZ110" s="74"/>
      <c r="RTA110" s="74"/>
      <c r="RTB110" s="74"/>
      <c r="RTC110" s="74"/>
      <c r="RTD110" s="74"/>
      <c r="RTE110" s="74"/>
      <c r="RTF110" s="74"/>
      <c r="RTG110" s="74"/>
      <c r="RTH110" s="74"/>
      <c r="RTI110" s="74"/>
      <c r="RTJ110" s="74"/>
      <c r="RTK110" s="74"/>
      <c r="RTL110" s="74"/>
      <c r="RTM110" s="74"/>
      <c r="RTN110" s="74"/>
      <c r="RTO110" s="74"/>
      <c r="RTP110" s="74"/>
      <c r="RTQ110" s="74"/>
      <c r="RTR110" s="74"/>
      <c r="RTS110" s="74"/>
      <c r="RTT110" s="74"/>
      <c r="RTU110" s="74"/>
      <c r="RTV110" s="74"/>
      <c r="RTW110" s="74"/>
      <c r="RTX110" s="74"/>
      <c r="RTY110" s="74"/>
      <c r="RTZ110" s="74"/>
      <c r="RUA110" s="74"/>
      <c r="RUB110" s="74"/>
      <c r="RUC110" s="74"/>
      <c r="RUD110" s="74"/>
      <c r="RUE110" s="74"/>
      <c r="RUF110" s="74"/>
      <c r="RUG110" s="74"/>
      <c r="RUH110" s="74"/>
      <c r="RUI110" s="74"/>
      <c r="RUJ110" s="74"/>
      <c r="RUK110" s="74"/>
      <c r="RUL110" s="74"/>
      <c r="RUM110" s="74"/>
      <c r="RUN110" s="74"/>
      <c r="RUO110" s="74"/>
      <c r="RUP110" s="74"/>
      <c r="RUQ110" s="74"/>
      <c r="RUR110" s="74"/>
      <c r="RUS110" s="74"/>
      <c r="RUT110" s="74"/>
      <c r="RUU110" s="74"/>
      <c r="RUV110" s="74"/>
      <c r="RUW110" s="74"/>
      <c r="RUX110" s="74"/>
      <c r="RUY110" s="74"/>
      <c r="RUZ110" s="74"/>
      <c r="RVA110" s="74"/>
      <c r="RVB110" s="74"/>
      <c r="RVC110" s="74"/>
      <c r="RVD110" s="74"/>
      <c r="RVE110" s="74"/>
      <c r="RVF110" s="74"/>
      <c r="RVG110" s="74"/>
      <c r="RVH110" s="74"/>
      <c r="RVI110" s="74"/>
      <c r="RVJ110" s="74"/>
      <c r="RVK110" s="74"/>
      <c r="RVL110" s="74"/>
      <c r="RVM110" s="74"/>
      <c r="RVN110" s="74"/>
      <c r="RVO110" s="74"/>
      <c r="RVP110" s="74"/>
      <c r="RVQ110" s="74"/>
      <c r="RVR110" s="74"/>
      <c r="RVS110" s="74"/>
      <c r="RVT110" s="74"/>
      <c r="RVU110" s="74"/>
      <c r="RVV110" s="74"/>
      <c r="RVW110" s="74"/>
      <c r="RVX110" s="74"/>
      <c r="RVY110" s="74"/>
      <c r="RVZ110" s="74"/>
      <c r="RWA110" s="74"/>
      <c r="RWB110" s="74"/>
      <c r="RWC110" s="74"/>
      <c r="RWD110" s="74"/>
      <c r="RWE110" s="74"/>
      <c r="RWF110" s="74"/>
      <c r="RWG110" s="74"/>
      <c r="RWH110" s="74"/>
      <c r="RWI110" s="74"/>
      <c r="RWJ110" s="74"/>
      <c r="RWK110" s="74"/>
      <c r="RWL110" s="74"/>
      <c r="RWM110" s="74"/>
      <c r="RWN110" s="74"/>
      <c r="RWO110" s="74"/>
      <c r="RWP110" s="74"/>
      <c r="RWQ110" s="74"/>
      <c r="RWR110" s="74"/>
      <c r="RWS110" s="74"/>
      <c r="RWT110" s="74"/>
      <c r="RWU110" s="74"/>
      <c r="RWV110" s="74"/>
      <c r="RWW110" s="74"/>
      <c r="RWX110" s="74"/>
      <c r="RWY110" s="74"/>
      <c r="RWZ110" s="74"/>
      <c r="RXA110" s="74"/>
      <c r="RXB110" s="74"/>
      <c r="RXC110" s="74"/>
      <c r="RXD110" s="74"/>
      <c r="RXE110" s="74"/>
      <c r="RXF110" s="74"/>
      <c r="RXG110" s="74"/>
      <c r="RXH110" s="74"/>
      <c r="RXI110" s="74"/>
      <c r="RXJ110" s="74"/>
      <c r="RXK110" s="74"/>
      <c r="RXL110" s="74"/>
      <c r="RXM110" s="74"/>
      <c r="RXN110" s="74"/>
      <c r="RXO110" s="74"/>
      <c r="RXP110" s="74"/>
      <c r="RXQ110" s="74"/>
      <c r="RXR110" s="74"/>
      <c r="RXS110" s="74"/>
      <c r="RXT110" s="74"/>
      <c r="RXU110" s="74"/>
      <c r="RXV110" s="74"/>
      <c r="RXW110" s="74"/>
      <c r="RXX110" s="74"/>
      <c r="RXY110" s="74"/>
      <c r="RXZ110" s="74"/>
      <c r="RYA110" s="74"/>
      <c r="RYB110" s="74"/>
      <c r="RYC110" s="74"/>
      <c r="RYD110" s="74"/>
      <c r="RYE110" s="74"/>
      <c r="RYF110" s="74"/>
      <c r="RYG110" s="74"/>
      <c r="RYH110" s="74"/>
      <c r="RYI110" s="74"/>
      <c r="RYJ110" s="74"/>
      <c r="RYK110" s="74"/>
      <c r="RYL110" s="74"/>
      <c r="RYM110" s="74"/>
      <c r="RYN110" s="74"/>
      <c r="RYO110" s="74"/>
      <c r="RYP110" s="74"/>
      <c r="RYQ110" s="74"/>
      <c r="RYR110" s="74"/>
      <c r="RYS110" s="74"/>
      <c r="RYT110" s="74"/>
      <c r="RYU110" s="74"/>
      <c r="RYV110" s="74"/>
      <c r="RYW110" s="74"/>
      <c r="RYX110" s="74"/>
      <c r="RYY110" s="74"/>
      <c r="RYZ110" s="74"/>
      <c r="RZA110" s="74"/>
      <c r="RZB110" s="74"/>
      <c r="RZC110" s="74"/>
      <c r="RZD110" s="74"/>
      <c r="RZE110" s="74"/>
      <c r="RZF110" s="74"/>
      <c r="RZG110" s="74"/>
      <c r="RZH110" s="74"/>
      <c r="RZI110" s="74"/>
      <c r="RZJ110" s="74"/>
      <c r="RZK110" s="74"/>
      <c r="RZL110" s="74"/>
      <c r="RZM110" s="74"/>
      <c r="RZN110" s="74"/>
      <c r="RZO110" s="74"/>
      <c r="RZP110" s="74"/>
      <c r="RZQ110" s="74"/>
      <c r="RZR110" s="74"/>
      <c r="RZS110" s="74"/>
      <c r="RZT110" s="74"/>
      <c r="RZU110" s="74"/>
      <c r="RZV110" s="74"/>
      <c r="RZW110" s="74"/>
      <c r="RZX110" s="74"/>
      <c r="RZY110" s="74"/>
      <c r="RZZ110" s="74"/>
      <c r="SAA110" s="74"/>
      <c r="SAB110" s="74"/>
      <c r="SAC110" s="74"/>
      <c r="SAD110" s="74"/>
      <c r="SAE110" s="74"/>
      <c r="SAF110" s="74"/>
      <c r="SAG110" s="74"/>
      <c r="SAH110" s="74"/>
      <c r="SAI110" s="74"/>
      <c r="SAJ110" s="74"/>
      <c r="SAK110" s="74"/>
      <c r="SAL110" s="74"/>
      <c r="SAM110" s="74"/>
      <c r="SAN110" s="74"/>
      <c r="SAO110" s="74"/>
      <c r="SAP110" s="74"/>
      <c r="SAQ110" s="74"/>
      <c r="SAR110" s="74"/>
      <c r="SAS110" s="74"/>
      <c r="SAT110" s="74"/>
      <c r="SAU110" s="74"/>
      <c r="SAV110" s="74"/>
      <c r="SAW110" s="74"/>
      <c r="SAX110" s="74"/>
      <c r="SAY110" s="74"/>
      <c r="SAZ110" s="74"/>
      <c r="SBA110" s="74"/>
      <c r="SBB110" s="74"/>
      <c r="SBC110" s="74"/>
      <c r="SBD110" s="74"/>
      <c r="SBE110" s="74"/>
      <c r="SBF110" s="74"/>
      <c r="SBG110" s="74"/>
      <c r="SBH110" s="74"/>
      <c r="SBI110" s="74"/>
      <c r="SBJ110" s="74"/>
      <c r="SBK110" s="74"/>
      <c r="SBL110" s="74"/>
      <c r="SBM110" s="74"/>
      <c r="SBN110" s="74"/>
      <c r="SBO110" s="74"/>
      <c r="SBP110" s="74"/>
      <c r="SBQ110" s="74"/>
      <c r="SBR110" s="74"/>
      <c r="SBS110" s="74"/>
      <c r="SBT110" s="74"/>
      <c r="SBU110" s="74"/>
      <c r="SBV110" s="74"/>
      <c r="SBW110" s="74"/>
      <c r="SBX110" s="74"/>
      <c r="SBY110" s="74"/>
      <c r="SBZ110" s="74"/>
      <c r="SCA110" s="74"/>
      <c r="SCB110" s="74"/>
      <c r="SCC110" s="74"/>
      <c r="SCD110" s="74"/>
      <c r="SCE110" s="74"/>
      <c r="SCF110" s="74"/>
      <c r="SCG110" s="74"/>
      <c r="SCH110" s="74"/>
      <c r="SCI110" s="74"/>
      <c r="SCJ110" s="74"/>
      <c r="SCK110" s="74"/>
      <c r="SCL110" s="74"/>
      <c r="SCM110" s="74"/>
      <c r="SCN110" s="74"/>
      <c r="SCO110" s="74"/>
      <c r="SCP110" s="74"/>
      <c r="SCQ110" s="74"/>
      <c r="SCR110" s="74"/>
      <c r="SCS110" s="74"/>
      <c r="SCT110" s="74"/>
      <c r="SCU110" s="74"/>
      <c r="SCV110" s="74"/>
      <c r="SCW110" s="74"/>
      <c r="SCX110" s="74"/>
      <c r="SCY110" s="74"/>
      <c r="SCZ110" s="74"/>
      <c r="SDA110" s="74"/>
      <c r="SDB110" s="74"/>
      <c r="SDC110" s="74"/>
      <c r="SDD110" s="74"/>
      <c r="SDE110" s="74"/>
      <c r="SDF110" s="74"/>
      <c r="SDG110" s="74"/>
      <c r="SDH110" s="74"/>
      <c r="SDI110" s="74"/>
      <c r="SDJ110" s="74"/>
      <c r="SDK110" s="74"/>
      <c r="SDL110" s="74"/>
      <c r="SDM110" s="74"/>
      <c r="SDN110" s="74"/>
      <c r="SDO110" s="74"/>
      <c r="SDP110" s="74"/>
      <c r="SDQ110" s="74"/>
      <c r="SDR110" s="74"/>
      <c r="SDS110" s="74"/>
      <c r="SDT110" s="74"/>
      <c r="SDU110" s="74"/>
      <c r="SDV110" s="74"/>
      <c r="SDW110" s="74"/>
      <c r="SDX110" s="74"/>
      <c r="SDY110" s="74"/>
      <c r="SDZ110" s="74"/>
      <c r="SEA110" s="74"/>
      <c r="SEB110" s="74"/>
      <c r="SEC110" s="74"/>
      <c r="SED110" s="74"/>
      <c r="SEE110" s="74"/>
      <c r="SEF110" s="74"/>
      <c r="SEG110" s="74"/>
      <c r="SEH110" s="74"/>
      <c r="SEI110" s="74"/>
      <c r="SEJ110" s="74"/>
      <c r="SEK110" s="74"/>
      <c r="SEL110" s="74"/>
      <c r="SEM110" s="74"/>
      <c r="SEN110" s="74"/>
      <c r="SEO110" s="74"/>
      <c r="SEP110" s="74"/>
      <c r="SEQ110" s="74"/>
      <c r="SER110" s="74"/>
      <c r="SES110" s="74"/>
      <c r="SET110" s="74"/>
      <c r="SEU110" s="74"/>
      <c r="SEV110" s="74"/>
      <c r="SEW110" s="74"/>
      <c r="SEX110" s="74"/>
      <c r="SEY110" s="74"/>
      <c r="SEZ110" s="74"/>
      <c r="SFA110" s="74"/>
      <c r="SFB110" s="74"/>
      <c r="SFC110" s="74"/>
      <c r="SFD110" s="74"/>
      <c r="SFE110" s="74"/>
      <c r="SFF110" s="74"/>
      <c r="SFG110" s="74"/>
      <c r="SFH110" s="74"/>
      <c r="SFI110" s="74"/>
      <c r="SFJ110" s="74"/>
      <c r="SFK110" s="74"/>
      <c r="SFL110" s="74"/>
      <c r="SFM110" s="74"/>
      <c r="SFN110" s="74"/>
      <c r="SFO110" s="74"/>
      <c r="SFP110" s="74"/>
      <c r="SFQ110" s="74"/>
      <c r="SFR110" s="74"/>
      <c r="SFS110" s="74"/>
      <c r="SFT110" s="74"/>
      <c r="SFU110" s="74"/>
      <c r="SFV110" s="74"/>
      <c r="SFW110" s="74"/>
      <c r="SFX110" s="74"/>
      <c r="SFY110" s="74"/>
      <c r="SFZ110" s="74"/>
      <c r="SGA110" s="74"/>
      <c r="SGB110" s="74"/>
      <c r="SGC110" s="74"/>
      <c r="SGD110" s="74"/>
      <c r="SGE110" s="74"/>
      <c r="SGF110" s="74"/>
      <c r="SGG110" s="74"/>
      <c r="SGH110" s="74"/>
      <c r="SGI110" s="74"/>
      <c r="SGJ110" s="74"/>
      <c r="SGK110" s="74"/>
      <c r="SGL110" s="74"/>
      <c r="SGM110" s="74"/>
      <c r="SGN110" s="74"/>
      <c r="SGO110" s="74"/>
      <c r="SGP110" s="74"/>
      <c r="SGQ110" s="74"/>
      <c r="SGR110" s="74"/>
      <c r="SGS110" s="74"/>
      <c r="SGT110" s="74"/>
      <c r="SGU110" s="74"/>
      <c r="SGV110" s="74"/>
      <c r="SGW110" s="74"/>
      <c r="SGX110" s="74"/>
      <c r="SGY110" s="74"/>
      <c r="SGZ110" s="74"/>
      <c r="SHA110" s="74"/>
      <c r="SHB110" s="74"/>
      <c r="SHC110" s="74"/>
      <c r="SHD110" s="74"/>
      <c r="SHE110" s="74"/>
      <c r="SHF110" s="74"/>
      <c r="SHG110" s="74"/>
      <c r="SHH110" s="74"/>
      <c r="SHI110" s="74"/>
      <c r="SHJ110" s="74"/>
      <c r="SHK110" s="74"/>
      <c r="SHL110" s="74"/>
      <c r="SHM110" s="74"/>
      <c r="SHN110" s="74"/>
      <c r="SHO110" s="74"/>
      <c r="SHP110" s="74"/>
      <c r="SHQ110" s="74"/>
      <c r="SHR110" s="74"/>
      <c r="SHS110" s="74"/>
      <c r="SHT110" s="74"/>
      <c r="SHU110" s="74"/>
      <c r="SHV110" s="74"/>
      <c r="SHW110" s="74"/>
      <c r="SHX110" s="74"/>
      <c r="SHY110" s="74"/>
      <c r="SHZ110" s="74"/>
      <c r="SIA110" s="74"/>
      <c r="SIB110" s="74"/>
      <c r="SIC110" s="74"/>
      <c r="SID110" s="74"/>
      <c r="SIE110" s="74"/>
      <c r="SIF110" s="74"/>
      <c r="SIG110" s="74"/>
      <c r="SIH110" s="74"/>
      <c r="SII110" s="74"/>
      <c r="SIJ110" s="74"/>
      <c r="SIK110" s="74"/>
      <c r="SIL110" s="74"/>
      <c r="SIM110" s="74"/>
      <c r="SIN110" s="74"/>
      <c r="SIO110" s="74"/>
      <c r="SIP110" s="74"/>
      <c r="SIQ110" s="74"/>
      <c r="SIR110" s="74"/>
      <c r="SIS110" s="74"/>
      <c r="SIT110" s="74"/>
      <c r="SIU110" s="74"/>
      <c r="SIV110" s="74"/>
      <c r="SIW110" s="74"/>
      <c r="SIX110" s="74"/>
      <c r="SIY110" s="74"/>
      <c r="SIZ110" s="74"/>
      <c r="SJA110" s="74"/>
      <c r="SJB110" s="74"/>
      <c r="SJC110" s="74"/>
      <c r="SJD110" s="74"/>
      <c r="SJE110" s="74"/>
      <c r="SJF110" s="74"/>
      <c r="SJG110" s="74"/>
      <c r="SJH110" s="74"/>
      <c r="SJI110" s="74"/>
      <c r="SJJ110" s="74"/>
      <c r="SJK110" s="74"/>
      <c r="SJL110" s="74"/>
      <c r="SJM110" s="74"/>
      <c r="SJN110" s="74"/>
      <c r="SJO110" s="74"/>
      <c r="SJP110" s="74"/>
      <c r="SJQ110" s="74"/>
      <c r="SJR110" s="74"/>
      <c r="SJS110" s="74"/>
      <c r="SJT110" s="74"/>
      <c r="SJU110" s="74"/>
      <c r="SJV110" s="74"/>
      <c r="SJW110" s="74"/>
      <c r="SJX110" s="74"/>
      <c r="SJY110" s="74"/>
      <c r="SJZ110" s="74"/>
      <c r="SKA110" s="74"/>
      <c r="SKB110" s="74"/>
      <c r="SKC110" s="74"/>
      <c r="SKD110" s="74"/>
      <c r="SKE110" s="74"/>
      <c r="SKF110" s="74"/>
      <c r="SKG110" s="74"/>
      <c r="SKH110" s="74"/>
      <c r="SKI110" s="74"/>
      <c r="SKJ110" s="74"/>
      <c r="SKK110" s="74"/>
      <c r="SKL110" s="74"/>
      <c r="SKM110" s="74"/>
      <c r="SKN110" s="74"/>
      <c r="SKO110" s="74"/>
      <c r="SKP110" s="74"/>
      <c r="SKQ110" s="74"/>
      <c r="SKR110" s="74"/>
      <c r="SKS110" s="74"/>
      <c r="SKT110" s="74"/>
      <c r="SKU110" s="74"/>
      <c r="SKV110" s="74"/>
      <c r="SKW110" s="74"/>
      <c r="SKX110" s="74"/>
      <c r="SKY110" s="74"/>
      <c r="SKZ110" s="74"/>
      <c r="SLA110" s="74"/>
      <c r="SLB110" s="74"/>
      <c r="SLC110" s="74"/>
      <c r="SLD110" s="74"/>
      <c r="SLE110" s="74"/>
      <c r="SLF110" s="74"/>
      <c r="SLG110" s="74"/>
      <c r="SLH110" s="74"/>
      <c r="SLI110" s="74"/>
      <c r="SLJ110" s="74"/>
      <c r="SLK110" s="74"/>
      <c r="SLL110" s="74"/>
      <c r="SLM110" s="74"/>
      <c r="SLN110" s="74"/>
      <c r="SLO110" s="74"/>
      <c r="SLP110" s="74"/>
      <c r="SLQ110" s="74"/>
      <c r="SLR110" s="74"/>
      <c r="SLS110" s="74"/>
      <c r="SLT110" s="74"/>
      <c r="SLU110" s="74"/>
      <c r="SLV110" s="74"/>
      <c r="SLW110" s="74"/>
      <c r="SLX110" s="74"/>
      <c r="SLY110" s="74"/>
      <c r="SLZ110" s="74"/>
      <c r="SMA110" s="74"/>
      <c r="SMB110" s="74"/>
      <c r="SMC110" s="74"/>
      <c r="SMD110" s="74"/>
      <c r="SME110" s="74"/>
      <c r="SMF110" s="74"/>
      <c r="SMG110" s="74"/>
      <c r="SMH110" s="74"/>
      <c r="SMI110" s="74"/>
      <c r="SMJ110" s="74"/>
      <c r="SMK110" s="74"/>
      <c r="SML110" s="74"/>
      <c r="SMM110" s="74"/>
      <c r="SMN110" s="74"/>
      <c r="SMO110" s="74"/>
      <c r="SMP110" s="74"/>
      <c r="SMQ110" s="74"/>
      <c r="SMR110" s="74"/>
      <c r="SMS110" s="74"/>
      <c r="SMT110" s="74"/>
      <c r="SMU110" s="74"/>
      <c r="SMV110" s="74"/>
      <c r="SMW110" s="74"/>
      <c r="SMX110" s="74"/>
      <c r="SMY110" s="74"/>
      <c r="SMZ110" s="74"/>
      <c r="SNA110" s="74"/>
      <c r="SNB110" s="74"/>
      <c r="SNC110" s="74"/>
      <c r="SND110" s="74"/>
      <c r="SNE110" s="74"/>
      <c r="SNF110" s="74"/>
      <c r="SNG110" s="74"/>
      <c r="SNH110" s="74"/>
      <c r="SNI110" s="74"/>
      <c r="SNJ110" s="74"/>
      <c r="SNK110" s="74"/>
      <c r="SNL110" s="74"/>
      <c r="SNM110" s="74"/>
      <c r="SNN110" s="74"/>
      <c r="SNO110" s="74"/>
      <c r="SNP110" s="74"/>
      <c r="SNQ110" s="74"/>
      <c r="SNR110" s="74"/>
      <c r="SNS110" s="74"/>
      <c r="SNT110" s="74"/>
      <c r="SNU110" s="74"/>
      <c r="SNV110" s="74"/>
      <c r="SNW110" s="74"/>
      <c r="SNX110" s="74"/>
      <c r="SNY110" s="74"/>
      <c r="SNZ110" s="74"/>
      <c r="SOA110" s="74"/>
      <c r="SOB110" s="74"/>
      <c r="SOC110" s="74"/>
      <c r="SOD110" s="74"/>
      <c r="SOE110" s="74"/>
      <c r="SOF110" s="74"/>
      <c r="SOG110" s="74"/>
      <c r="SOH110" s="74"/>
      <c r="SOI110" s="74"/>
      <c r="SOJ110" s="74"/>
      <c r="SOK110" s="74"/>
      <c r="SOL110" s="74"/>
      <c r="SOM110" s="74"/>
      <c r="SON110" s="74"/>
      <c r="SOO110" s="74"/>
      <c r="SOP110" s="74"/>
      <c r="SOQ110" s="74"/>
      <c r="SOR110" s="74"/>
      <c r="SOS110" s="74"/>
      <c r="SOT110" s="74"/>
      <c r="SOU110" s="74"/>
      <c r="SOV110" s="74"/>
      <c r="SOW110" s="74"/>
      <c r="SOX110" s="74"/>
      <c r="SOY110" s="74"/>
      <c r="SOZ110" s="74"/>
      <c r="SPA110" s="74"/>
      <c r="SPB110" s="74"/>
      <c r="SPC110" s="74"/>
      <c r="SPD110" s="74"/>
      <c r="SPE110" s="74"/>
      <c r="SPF110" s="74"/>
      <c r="SPG110" s="74"/>
      <c r="SPH110" s="74"/>
      <c r="SPI110" s="74"/>
      <c r="SPJ110" s="74"/>
      <c r="SPK110" s="74"/>
      <c r="SPL110" s="74"/>
      <c r="SPM110" s="74"/>
      <c r="SPN110" s="74"/>
      <c r="SPO110" s="74"/>
      <c r="SPP110" s="74"/>
      <c r="SPQ110" s="74"/>
      <c r="SPR110" s="74"/>
      <c r="SPS110" s="74"/>
      <c r="SPT110" s="74"/>
      <c r="SPU110" s="74"/>
      <c r="SPV110" s="74"/>
      <c r="SPW110" s="74"/>
      <c r="SPX110" s="74"/>
      <c r="SPY110" s="74"/>
      <c r="SPZ110" s="74"/>
      <c r="SQA110" s="74"/>
      <c r="SQB110" s="74"/>
      <c r="SQC110" s="74"/>
      <c r="SQD110" s="74"/>
      <c r="SQE110" s="74"/>
      <c r="SQF110" s="74"/>
      <c r="SQG110" s="74"/>
      <c r="SQH110" s="74"/>
      <c r="SQI110" s="74"/>
      <c r="SQJ110" s="74"/>
      <c r="SQK110" s="74"/>
      <c r="SQL110" s="74"/>
      <c r="SQM110" s="74"/>
      <c r="SQN110" s="74"/>
      <c r="SQO110" s="74"/>
      <c r="SQP110" s="74"/>
      <c r="SQQ110" s="74"/>
      <c r="SQR110" s="74"/>
      <c r="SQS110" s="74"/>
      <c r="SQT110" s="74"/>
      <c r="SQU110" s="74"/>
      <c r="SQV110" s="74"/>
      <c r="SQW110" s="74"/>
      <c r="SQX110" s="74"/>
      <c r="SQY110" s="74"/>
      <c r="SQZ110" s="74"/>
      <c r="SRA110" s="74"/>
      <c r="SRB110" s="74"/>
      <c r="SRC110" s="74"/>
      <c r="SRD110" s="74"/>
      <c r="SRE110" s="74"/>
      <c r="SRF110" s="74"/>
      <c r="SRG110" s="74"/>
      <c r="SRH110" s="74"/>
      <c r="SRI110" s="74"/>
      <c r="SRJ110" s="74"/>
      <c r="SRK110" s="74"/>
      <c r="SRL110" s="74"/>
      <c r="SRM110" s="74"/>
      <c r="SRN110" s="74"/>
      <c r="SRO110" s="74"/>
      <c r="SRP110" s="74"/>
      <c r="SRQ110" s="74"/>
      <c r="SRR110" s="74"/>
      <c r="SRS110" s="74"/>
      <c r="SRT110" s="74"/>
      <c r="SRU110" s="74"/>
      <c r="SRV110" s="74"/>
      <c r="SRW110" s="74"/>
      <c r="SRX110" s="74"/>
      <c r="SRY110" s="74"/>
      <c r="SRZ110" s="74"/>
      <c r="SSA110" s="74"/>
      <c r="SSB110" s="74"/>
      <c r="SSC110" s="74"/>
      <c r="SSD110" s="74"/>
      <c r="SSE110" s="74"/>
      <c r="SSF110" s="74"/>
      <c r="SSG110" s="74"/>
      <c r="SSH110" s="74"/>
      <c r="SSI110" s="74"/>
      <c r="SSJ110" s="74"/>
      <c r="SSK110" s="74"/>
      <c r="SSL110" s="74"/>
      <c r="SSM110" s="74"/>
      <c r="SSN110" s="74"/>
      <c r="SSO110" s="74"/>
      <c r="SSP110" s="74"/>
      <c r="SSQ110" s="74"/>
      <c r="SSR110" s="74"/>
      <c r="SSS110" s="74"/>
      <c r="SST110" s="74"/>
      <c r="SSU110" s="74"/>
      <c r="SSV110" s="74"/>
      <c r="SSW110" s="74"/>
      <c r="SSX110" s="74"/>
      <c r="SSY110" s="74"/>
      <c r="SSZ110" s="74"/>
      <c r="STA110" s="74"/>
      <c r="STB110" s="74"/>
      <c r="STC110" s="74"/>
      <c r="STD110" s="74"/>
      <c r="STE110" s="74"/>
      <c r="STF110" s="74"/>
      <c r="STG110" s="74"/>
      <c r="STH110" s="74"/>
      <c r="STI110" s="74"/>
      <c r="STJ110" s="74"/>
      <c r="STK110" s="74"/>
      <c r="STL110" s="74"/>
      <c r="STM110" s="74"/>
      <c r="STN110" s="74"/>
      <c r="STO110" s="74"/>
      <c r="STP110" s="74"/>
      <c r="STQ110" s="74"/>
      <c r="STR110" s="74"/>
      <c r="STS110" s="74"/>
      <c r="STT110" s="74"/>
      <c r="STU110" s="74"/>
      <c r="STV110" s="74"/>
      <c r="STW110" s="74"/>
      <c r="STX110" s="74"/>
      <c r="STY110" s="74"/>
      <c r="STZ110" s="74"/>
      <c r="SUA110" s="74"/>
      <c r="SUB110" s="74"/>
      <c r="SUC110" s="74"/>
      <c r="SUD110" s="74"/>
      <c r="SUE110" s="74"/>
      <c r="SUF110" s="74"/>
      <c r="SUG110" s="74"/>
      <c r="SUH110" s="74"/>
      <c r="SUI110" s="74"/>
      <c r="SUJ110" s="74"/>
      <c r="SUK110" s="74"/>
      <c r="SUL110" s="74"/>
      <c r="SUM110" s="74"/>
      <c r="SUN110" s="74"/>
      <c r="SUO110" s="74"/>
      <c r="SUP110" s="74"/>
      <c r="SUQ110" s="74"/>
      <c r="SUR110" s="74"/>
      <c r="SUS110" s="74"/>
      <c r="SUT110" s="74"/>
      <c r="SUU110" s="74"/>
      <c r="SUV110" s="74"/>
      <c r="SUW110" s="74"/>
      <c r="SUX110" s="74"/>
      <c r="SUY110" s="74"/>
      <c r="SUZ110" s="74"/>
      <c r="SVA110" s="74"/>
      <c r="SVB110" s="74"/>
      <c r="SVC110" s="74"/>
      <c r="SVD110" s="74"/>
      <c r="SVE110" s="74"/>
      <c r="SVF110" s="74"/>
      <c r="SVG110" s="74"/>
      <c r="SVH110" s="74"/>
      <c r="SVI110" s="74"/>
      <c r="SVJ110" s="74"/>
      <c r="SVK110" s="74"/>
      <c r="SVL110" s="74"/>
      <c r="SVM110" s="74"/>
      <c r="SVN110" s="74"/>
      <c r="SVO110" s="74"/>
      <c r="SVP110" s="74"/>
      <c r="SVQ110" s="74"/>
      <c r="SVR110" s="74"/>
      <c r="SVS110" s="74"/>
      <c r="SVT110" s="74"/>
      <c r="SVU110" s="74"/>
      <c r="SVV110" s="74"/>
      <c r="SVW110" s="74"/>
      <c r="SVX110" s="74"/>
      <c r="SVY110" s="74"/>
      <c r="SVZ110" s="74"/>
      <c r="SWA110" s="74"/>
      <c r="SWB110" s="74"/>
      <c r="SWC110" s="74"/>
      <c r="SWD110" s="74"/>
      <c r="SWE110" s="74"/>
      <c r="SWF110" s="74"/>
      <c r="SWG110" s="74"/>
      <c r="SWH110" s="74"/>
      <c r="SWI110" s="74"/>
      <c r="SWJ110" s="74"/>
      <c r="SWK110" s="74"/>
      <c r="SWL110" s="74"/>
      <c r="SWM110" s="74"/>
      <c r="SWN110" s="74"/>
      <c r="SWO110" s="74"/>
      <c r="SWP110" s="74"/>
      <c r="SWQ110" s="74"/>
      <c r="SWR110" s="74"/>
      <c r="SWS110" s="74"/>
      <c r="SWT110" s="74"/>
      <c r="SWU110" s="74"/>
      <c r="SWV110" s="74"/>
      <c r="SWW110" s="74"/>
      <c r="SWX110" s="74"/>
      <c r="SWY110" s="74"/>
      <c r="SWZ110" s="74"/>
      <c r="SXA110" s="74"/>
      <c r="SXB110" s="74"/>
      <c r="SXC110" s="74"/>
      <c r="SXD110" s="74"/>
      <c r="SXE110" s="74"/>
      <c r="SXF110" s="74"/>
      <c r="SXG110" s="74"/>
      <c r="SXH110" s="74"/>
      <c r="SXI110" s="74"/>
      <c r="SXJ110" s="74"/>
      <c r="SXK110" s="74"/>
      <c r="SXL110" s="74"/>
      <c r="SXM110" s="74"/>
      <c r="SXN110" s="74"/>
      <c r="SXO110" s="74"/>
      <c r="SXP110" s="74"/>
      <c r="SXQ110" s="74"/>
      <c r="SXR110" s="74"/>
      <c r="SXS110" s="74"/>
      <c r="SXT110" s="74"/>
      <c r="SXU110" s="74"/>
      <c r="SXV110" s="74"/>
      <c r="SXW110" s="74"/>
      <c r="SXX110" s="74"/>
      <c r="SXY110" s="74"/>
      <c r="SXZ110" s="74"/>
      <c r="SYA110" s="74"/>
      <c r="SYB110" s="74"/>
      <c r="SYC110" s="74"/>
      <c r="SYD110" s="74"/>
      <c r="SYE110" s="74"/>
      <c r="SYF110" s="74"/>
      <c r="SYG110" s="74"/>
      <c r="SYH110" s="74"/>
      <c r="SYI110" s="74"/>
      <c r="SYJ110" s="74"/>
      <c r="SYK110" s="74"/>
      <c r="SYL110" s="74"/>
      <c r="SYM110" s="74"/>
      <c r="SYN110" s="74"/>
      <c r="SYO110" s="74"/>
      <c r="SYP110" s="74"/>
      <c r="SYQ110" s="74"/>
      <c r="SYR110" s="74"/>
      <c r="SYS110" s="74"/>
      <c r="SYT110" s="74"/>
      <c r="SYU110" s="74"/>
      <c r="SYV110" s="74"/>
      <c r="SYW110" s="74"/>
      <c r="SYX110" s="74"/>
      <c r="SYY110" s="74"/>
      <c r="SYZ110" s="74"/>
      <c r="SZA110" s="74"/>
      <c r="SZB110" s="74"/>
      <c r="SZC110" s="74"/>
      <c r="SZD110" s="74"/>
      <c r="SZE110" s="74"/>
      <c r="SZF110" s="74"/>
      <c r="SZG110" s="74"/>
      <c r="SZH110" s="74"/>
      <c r="SZI110" s="74"/>
      <c r="SZJ110" s="74"/>
      <c r="SZK110" s="74"/>
      <c r="SZL110" s="74"/>
      <c r="SZM110" s="74"/>
      <c r="SZN110" s="74"/>
      <c r="SZO110" s="74"/>
      <c r="SZP110" s="74"/>
      <c r="SZQ110" s="74"/>
      <c r="SZR110" s="74"/>
      <c r="SZS110" s="74"/>
      <c r="SZT110" s="74"/>
      <c r="SZU110" s="74"/>
      <c r="SZV110" s="74"/>
      <c r="SZW110" s="74"/>
      <c r="SZX110" s="74"/>
      <c r="SZY110" s="74"/>
      <c r="SZZ110" s="74"/>
      <c r="TAA110" s="74"/>
      <c r="TAB110" s="74"/>
      <c r="TAC110" s="74"/>
      <c r="TAD110" s="74"/>
      <c r="TAE110" s="74"/>
      <c r="TAF110" s="74"/>
      <c r="TAG110" s="74"/>
      <c r="TAH110" s="74"/>
      <c r="TAI110" s="74"/>
      <c r="TAJ110" s="74"/>
      <c r="TAK110" s="74"/>
      <c r="TAL110" s="74"/>
      <c r="TAM110" s="74"/>
      <c r="TAN110" s="74"/>
      <c r="TAO110" s="74"/>
      <c r="TAP110" s="74"/>
      <c r="TAQ110" s="74"/>
      <c r="TAR110" s="74"/>
      <c r="TAS110" s="74"/>
      <c r="TAT110" s="74"/>
      <c r="TAU110" s="74"/>
      <c r="TAV110" s="74"/>
      <c r="TAW110" s="74"/>
      <c r="TAX110" s="74"/>
      <c r="TAY110" s="74"/>
      <c r="TAZ110" s="74"/>
      <c r="TBA110" s="74"/>
      <c r="TBB110" s="74"/>
      <c r="TBC110" s="74"/>
      <c r="TBD110" s="74"/>
      <c r="TBE110" s="74"/>
      <c r="TBF110" s="74"/>
      <c r="TBG110" s="74"/>
      <c r="TBH110" s="74"/>
      <c r="TBI110" s="74"/>
      <c r="TBJ110" s="74"/>
      <c r="TBK110" s="74"/>
      <c r="TBL110" s="74"/>
      <c r="TBM110" s="74"/>
      <c r="TBN110" s="74"/>
      <c r="TBO110" s="74"/>
      <c r="TBP110" s="74"/>
      <c r="TBQ110" s="74"/>
      <c r="TBR110" s="74"/>
      <c r="TBS110" s="74"/>
      <c r="TBT110" s="74"/>
      <c r="TBU110" s="74"/>
      <c r="TBV110" s="74"/>
      <c r="TBW110" s="74"/>
      <c r="TBX110" s="74"/>
      <c r="TBY110" s="74"/>
      <c r="TBZ110" s="74"/>
      <c r="TCA110" s="74"/>
      <c r="TCB110" s="74"/>
      <c r="TCC110" s="74"/>
      <c r="TCD110" s="74"/>
      <c r="TCE110" s="74"/>
      <c r="TCF110" s="74"/>
      <c r="TCG110" s="74"/>
      <c r="TCH110" s="74"/>
      <c r="TCI110" s="74"/>
      <c r="TCJ110" s="74"/>
      <c r="TCK110" s="74"/>
      <c r="TCL110" s="74"/>
      <c r="TCM110" s="74"/>
      <c r="TCN110" s="74"/>
      <c r="TCO110" s="74"/>
      <c r="TCP110" s="74"/>
      <c r="TCQ110" s="74"/>
      <c r="TCR110" s="74"/>
      <c r="TCS110" s="74"/>
      <c r="TCT110" s="74"/>
      <c r="TCU110" s="74"/>
      <c r="TCV110" s="74"/>
      <c r="TCW110" s="74"/>
      <c r="TCX110" s="74"/>
      <c r="TCY110" s="74"/>
      <c r="TCZ110" s="74"/>
      <c r="TDA110" s="74"/>
      <c r="TDB110" s="74"/>
      <c r="TDC110" s="74"/>
      <c r="TDD110" s="74"/>
      <c r="TDE110" s="74"/>
      <c r="TDF110" s="74"/>
      <c r="TDG110" s="74"/>
      <c r="TDH110" s="74"/>
      <c r="TDI110" s="74"/>
      <c r="TDJ110" s="74"/>
      <c r="TDK110" s="74"/>
      <c r="TDL110" s="74"/>
      <c r="TDM110" s="74"/>
      <c r="TDN110" s="74"/>
      <c r="TDO110" s="74"/>
      <c r="TDP110" s="74"/>
      <c r="TDQ110" s="74"/>
      <c r="TDR110" s="74"/>
      <c r="TDS110" s="74"/>
      <c r="TDT110" s="74"/>
      <c r="TDU110" s="74"/>
      <c r="TDV110" s="74"/>
      <c r="TDW110" s="74"/>
      <c r="TDX110" s="74"/>
      <c r="TDY110" s="74"/>
      <c r="TDZ110" s="74"/>
      <c r="TEA110" s="74"/>
      <c r="TEB110" s="74"/>
      <c r="TEC110" s="74"/>
      <c r="TED110" s="74"/>
      <c r="TEE110" s="74"/>
      <c r="TEF110" s="74"/>
      <c r="TEG110" s="74"/>
      <c r="TEH110" s="74"/>
      <c r="TEI110" s="74"/>
      <c r="TEJ110" s="74"/>
      <c r="TEK110" s="74"/>
      <c r="TEL110" s="74"/>
      <c r="TEM110" s="74"/>
      <c r="TEN110" s="74"/>
      <c r="TEO110" s="74"/>
      <c r="TEP110" s="74"/>
      <c r="TEQ110" s="74"/>
      <c r="TER110" s="74"/>
      <c r="TES110" s="74"/>
      <c r="TET110" s="74"/>
      <c r="TEU110" s="74"/>
      <c r="TEV110" s="74"/>
      <c r="TEW110" s="74"/>
      <c r="TEX110" s="74"/>
      <c r="TEY110" s="74"/>
      <c r="TEZ110" s="74"/>
      <c r="TFA110" s="74"/>
      <c r="TFB110" s="74"/>
      <c r="TFC110" s="74"/>
      <c r="TFD110" s="74"/>
      <c r="TFE110" s="74"/>
      <c r="TFF110" s="74"/>
      <c r="TFG110" s="74"/>
      <c r="TFH110" s="74"/>
      <c r="TFI110" s="74"/>
      <c r="TFJ110" s="74"/>
      <c r="TFK110" s="74"/>
      <c r="TFL110" s="74"/>
      <c r="TFM110" s="74"/>
      <c r="TFN110" s="74"/>
      <c r="TFO110" s="74"/>
      <c r="TFP110" s="74"/>
      <c r="TFQ110" s="74"/>
      <c r="TFR110" s="74"/>
      <c r="TFS110" s="74"/>
      <c r="TFT110" s="74"/>
      <c r="TFU110" s="74"/>
      <c r="TFV110" s="74"/>
      <c r="TFW110" s="74"/>
      <c r="TFX110" s="74"/>
      <c r="TFY110" s="74"/>
      <c r="TFZ110" s="74"/>
      <c r="TGA110" s="74"/>
      <c r="TGB110" s="74"/>
      <c r="TGC110" s="74"/>
      <c r="TGD110" s="74"/>
      <c r="TGE110" s="74"/>
      <c r="TGF110" s="74"/>
      <c r="TGG110" s="74"/>
      <c r="TGH110" s="74"/>
      <c r="TGI110" s="74"/>
      <c r="TGJ110" s="74"/>
      <c r="TGK110" s="74"/>
      <c r="TGL110" s="74"/>
      <c r="TGM110" s="74"/>
      <c r="TGN110" s="74"/>
      <c r="TGO110" s="74"/>
      <c r="TGP110" s="74"/>
      <c r="TGQ110" s="74"/>
      <c r="TGR110" s="74"/>
      <c r="TGS110" s="74"/>
      <c r="TGT110" s="74"/>
      <c r="TGU110" s="74"/>
      <c r="TGV110" s="74"/>
      <c r="TGW110" s="74"/>
      <c r="TGX110" s="74"/>
      <c r="TGY110" s="74"/>
      <c r="TGZ110" s="74"/>
      <c r="THA110" s="74"/>
      <c r="THB110" s="74"/>
      <c r="THC110" s="74"/>
      <c r="THD110" s="74"/>
      <c r="THE110" s="74"/>
      <c r="THF110" s="74"/>
      <c r="THG110" s="74"/>
      <c r="THH110" s="74"/>
      <c r="THI110" s="74"/>
      <c r="THJ110" s="74"/>
      <c r="THK110" s="74"/>
      <c r="THL110" s="74"/>
      <c r="THM110" s="74"/>
      <c r="THN110" s="74"/>
      <c r="THO110" s="74"/>
      <c r="THP110" s="74"/>
      <c r="THQ110" s="74"/>
      <c r="THR110" s="74"/>
      <c r="THS110" s="74"/>
      <c r="THT110" s="74"/>
      <c r="THU110" s="74"/>
      <c r="THV110" s="74"/>
      <c r="THW110" s="74"/>
      <c r="THX110" s="74"/>
      <c r="THY110" s="74"/>
      <c r="THZ110" s="74"/>
      <c r="TIA110" s="74"/>
      <c r="TIB110" s="74"/>
      <c r="TIC110" s="74"/>
      <c r="TID110" s="74"/>
      <c r="TIE110" s="74"/>
      <c r="TIF110" s="74"/>
      <c r="TIG110" s="74"/>
      <c r="TIH110" s="74"/>
      <c r="TII110" s="74"/>
      <c r="TIJ110" s="74"/>
      <c r="TIK110" s="74"/>
      <c r="TIL110" s="74"/>
      <c r="TIM110" s="74"/>
      <c r="TIN110" s="74"/>
      <c r="TIO110" s="74"/>
      <c r="TIP110" s="74"/>
      <c r="TIQ110" s="74"/>
      <c r="TIR110" s="74"/>
      <c r="TIS110" s="74"/>
      <c r="TIT110" s="74"/>
      <c r="TIU110" s="74"/>
      <c r="TIV110" s="74"/>
      <c r="TIW110" s="74"/>
      <c r="TIX110" s="74"/>
      <c r="TIY110" s="74"/>
      <c r="TIZ110" s="74"/>
      <c r="TJA110" s="74"/>
      <c r="TJB110" s="74"/>
      <c r="TJC110" s="74"/>
      <c r="TJD110" s="74"/>
      <c r="TJE110" s="74"/>
      <c r="TJF110" s="74"/>
      <c r="TJG110" s="74"/>
      <c r="TJH110" s="74"/>
      <c r="TJI110" s="74"/>
      <c r="TJJ110" s="74"/>
      <c r="TJK110" s="74"/>
      <c r="TJL110" s="74"/>
      <c r="TJM110" s="74"/>
      <c r="TJN110" s="74"/>
      <c r="TJO110" s="74"/>
      <c r="TJP110" s="74"/>
      <c r="TJQ110" s="74"/>
      <c r="TJR110" s="74"/>
      <c r="TJS110" s="74"/>
      <c r="TJT110" s="74"/>
      <c r="TJU110" s="74"/>
      <c r="TJV110" s="74"/>
      <c r="TJW110" s="74"/>
      <c r="TJX110" s="74"/>
      <c r="TJY110" s="74"/>
      <c r="TJZ110" s="74"/>
      <c r="TKA110" s="74"/>
      <c r="TKB110" s="74"/>
      <c r="TKC110" s="74"/>
      <c r="TKD110" s="74"/>
      <c r="TKE110" s="74"/>
      <c r="TKF110" s="74"/>
      <c r="TKG110" s="74"/>
      <c r="TKH110" s="74"/>
      <c r="TKI110" s="74"/>
      <c r="TKJ110" s="74"/>
      <c r="TKK110" s="74"/>
      <c r="TKL110" s="74"/>
      <c r="TKM110" s="74"/>
      <c r="TKN110" s="74"/>
      <c r="TKO110" s="74"/>
      <c r="TKP110" s="74"/>
      <c r="TKQ110" s="74"/>
      <c r="TKR110" s="74"/>
      <c r="TKS110" s="74"/>
      <c r="TKT110" s="74"/>
      <c r="TKU110" s="74"/>
      <c r="TKV110" s="74"/>
      <c r="TKW110" s="74"/>
      <c r="TKX110" s="74"/>
      <c r="TKY110" s="74"/>
      <c r="TKZ110" s="74"/>
      <c r="TLA110" s="74"/>
      <c r="TLB110" s="74"/>
      <c r="TLC110" s="74"/>
      <c r="TLD110" s="74"/>
      <c r="TLE110" s="74"/>
      <c r="TLF110" s="74"/>
      <c r="TLG110" s="74"/>
      <c r="TLH110" s="74"/>
      <c r="TLI110" s="74"/>
      <c r="TLJ110" s="74"/>
      <c r="TLK110" s="74"/>
      <c r="TLL110" s="74"/>
      <c r="TLM110" s="74"/>
      <c r="TLN110" s="74"/>
      <c r="TLO110" s="74"/>
      <c r="TLP110" s="74"/>
      <c r="TLQ110" s="74"/>
      <c r="TLR110" s="74"/>
      <c r="TLS110" s="74"/>
      <c r="TLT110" s="74"/>
      <c r="TLU110" s="74"/>
      <c r="TLV110" s="74"/>
      <c r="TLW110" s="74"/>
      <c r="TLX110" s="74"/>
      <c r="TLY110" s="74"/>
      <c r="TLZ110" s="74"/>
      <c r="TMA110" s="74"/>
      <c r="TMB110" s="74"/>
      <c r="TMC110" s="74"/>
      <c r="TMD110" s="74"/>
      <c r="TME110" s="74"/>
      <c r="TMF110" s="74"/>
      <c r="TMG110" s="74"/>
      <c r="TMH110" s="74"/>
      <c r="TMI110" s="74"/>
      <c r="TMJ110" s="74"/>
      <c r="TMK110" s="74"/>
      <c r="TML110" s="74"/>
      <c r="TMM110" s="74"/>
      <c r="TMN110" s="74"/>
      <c r="TMO110" s="74"/>
      <c r="TMP110" s="74"/>
      <c r="TMQ110" s="74"/>
      <c r="TMR110" s="74"/>
      <c r="TMS110" s="74"/>
      <c r="TMT110" s="74"/>
      <c r="TMU110" s="74"/>
      <c r="TMV110" s="74"/>
      <c r="TMW110" s="74"/>
      <c r="TMX110" s="74"/>
      <c r="TMY110" s="74"/>
      <c r="TMZ110" s="74"/>
      <c r="TNA110" s="74"/>
      <c r="TNB110" s="74"/>
      <c r="TNC110" s="74"/>
      <c r="TND110" s="74"/>
      <c r="TNE110" s="74"/>
      <c r="TNF110" s="74"/>
      <c r="TNG110" s="74"/>
      <c r="TNH110" s="74"/>
      <c r="TNI110" s="74"/>
      <c r="TNJ110" s="74"/>
      <c r="TNK110" s="74"/>
      <c r="TNL110" s="74"/>
      <c r="TNM110" s="74"/>
      <c r="TNN110" s="74"/>
      <c r="TNO110" s="74"/>
      <c r="TNP110" s="74"/>
      <c r="TNQ110" s="74"/>
      <c r="TNR110" s="74"/>
      <c r="TNS110" s="74"/>
      <c r="TNT110" s="74"/>
      <c r="TNU110" s="74"/>
      <c r="TNV110" s="74"/>
      <c r="TNW110" s="74"/>
      <c r="TNX110" s="74"/>
      <c r="TNY110" s="74"/>
      <c r="TNZ110" s="74"/>
      <c r="TOA110" s="74"/>
      <c r="TOB110" s="74"/>
      <c r="TOC110" s="74"/>
      <c r="TOD110" s="74"/>
      <c r="TOE110" s="74"/>
      <c r="TOF110" s="74"/>
      <c r="TOG110" s="74"/>
      <c r="TOH110" s="74"/>
      <c r="TOI110" s="74"/>
      <c r="TOJ110" s="74"/>
      <c r="TOK110" s="74"/>
      <c r="TOL110" s="74"/>
      <c r="TOM110" s="74"/>
      <c r="TON110" s="74"/>
      <c r="TOO110" s="74"/>
      <c r="TOP110" s="74"/>
      <c r="TOQ110" s="74"/>
      <c r="TOR110" s="74"/>
      <c r="TOS110" s="74"/>
      <c r="TOT110" s="74"/>
      <c r="TOU110" s="74"/>
      <c r="TOV110" s="74"/>
      <c r="TOW110" s="74"/>
      <c r="TOX110" s="74"/>
      <c r="TOY110" s="74"/>
      <c r="TOZ110" s="74"/>
      <c r="TPA110" s="74"/>
      <c r="TPB110" s="74"/>
      <c r="TPC110" s="74"/>
      <c r="TPD110" s="74"/>
      <c r="TPE110" s="74"/>
      <c r="TPF110" s="74"/>
      <c r="TPG110" s="74"/>
      <c r="TPH110" s="74"/>
      <c r="TPI110" s="74"/>
      <c r="TPJ110" s="74"/>
      <c r="TPK110" s="74"/>
      <c r="TPL110" s="74"/>
      <c r="TPM110" s="74"/>
      <c r="TPN110" s="74"/>
      <c r="TPO110" s="74"/>
      <c r="TPP110" s="74"/>
      <c r="TPQ110" s="74"/>
      <c r="TPR110" s="74"/>
      <c r="TPS110" s="74"/>
      <c r="TPT110" s="74"/>
      <c r="TPU110" s="74"/>
      <c r="TPV110" s="74"/>
      <c r="TPW110" s="74"/>
      <c r="TPX110" s="74"/>
      <c r="TPY110" s="74"/>
      <c r="TPZ110" s="74"/>
      <c r="TQA110" s="74"/>
      <c r="TQB110" s="74"/>
      <c r="TQC110" s="74"/>
      <c r="TQD110" s="74"/>
      <c r="TQE110" s="74"/>
      <c r="TQF110" s="74"/>
      <c r="TQG110" s="74"/>
      <c r="TQH110" s="74"/>
      <c r="TQI110" s="74"/>
      <c r="TQJ110" s="74"/>
      <c r="TQK110" s="74"/>
      <c r="TQL110" s="74"/>
      <c r="TQM110" s="74"/>
      <c r="TQN110" s="74"/>
      <c r="TQO110" s="74"/>
      <c r="TQP110" s="74"/>
      <c r="TQQ110" s="74"/>
      <c r="TQR110" s="74"/>
      <c r="TQS110" s="74"/>
      <c r="TQT110" s="74"/>
      <c r="TQU110" s="74"/>
      <c r="TQV110" s="74"/>
      <c r="TQW110" s="74"/>
      <c r="TQX110" s="74"/>
      <c r="TQY110" s="74"/>
      <c r="TQZ110" s="74"/>
      <c r="TRA110" s="74"/>
      <c r="TRB110" s="74"/>
      <c r="TRC110" s="74"/>
      <c r="TRD110" s="74"/>
      <c r="TRE110" s="74"/>
      <c r="TRF110" s="74"/>
      <c r="TRG110" s="74"/>
      <c r="TRH110" s="74"/>
      <c r="TRI110" s="74"/>
      <c r="TRJ110" s="74"/>
      <c r="TRK110" s="74"/>
      <c r="TRL110" s="74"/>
      <c r="TRM110" s="74"/>
      <c r="TRN110" s="74"/>
      <c r="TRO110" s="74"/>
      <c r="TRP110" s="74"/>
      <c r="TRQ110" s="74"/>
      <c r="TRR110" s="74"/>
      <c r="TRS110" s="74"/>
      <c r="TRT110" s="74"/>
      <c r="TRU110" s="74"/>
      <c r="TRV110" s="74"/>
      <c r="TRW110" s="74"/>
      <c r="TRX110" s="74"/>
      <c r="TRY110" s="74"/>
      <c r="TRZ110" s="74"/>
      <c r="TSA110" s="74"/>
      <c r="TSB110" s="74"/>
      <c r="TSC110" s="74"/>
      <c r="TSD110" s="74"/>
      <c r="TSE110" s="74"/>
      <c r="TSF110" s="74"/>
      <c r="TSG110" s="74"/>
      <c r="TSH110" s="74"/>
      <c r="TSI110" s="74"/>
      <c r="TSJ110" s="74"/>
      <c r="TSK110" s="74"/>
      <c r="TSL110" s="74"/>
      <c r="TSM110" s="74"/>
      <c r="TSN110" s="74"/>
      <c r="TSO110" s="74"/>
      <c r="TSP110" s="74"/>
      <c r="TSQ110" s="74"/>
      <c r="TSR110" s="74"/>
      <c r="TSS110" s="74"/>
      <c r="TST110" s="74"/>
      <c r="TSU110" s="74"/>
      <c r="TSV110" s="74"/>
      <c r="TSW110" s="74"/>
      <c r="TSX110" s="74"/>
      <c r="TSY110" s="74"/>
      <c r="TSZ110" s="74"/>
      <c r="TTA110" s="74"/>
      <c r="TTB110" s="74"/>
      <c r="TTC110" s="74"/>
      <c r="TTD110" s="74"/>
      <c r="TTE110" s="74"/>
      <c r="TTF110" s="74"/>
      <c r="TTG110" s="74"/>
      <c r="TTH110" s="74"/>
      <c r="TTI110" s="74"/>
      <c r="TTJ110" s="74"/>
      <c r="TTK110" s="74"/>
      <c r="TTL110" s="74"/>
      <c r="TTM110" s="74"/>
      <c r="TTN110" s="74"/>
      <c r="TTO110" s="74"/>
      <c r="TTP110" s="74"/>
      <c r="TTQ110" s="74"/>
      <c r="TTR110" s="74"/>
      <c r="TTS110" s="74"/>
      <c r="TTT110" s="74"/>
      <c r="TTU110" s="74"/>
      <c r="TTV110" s="74"/>
      <c r="TTW110" s="74"/>
      <c r="TTX110" s="74"/>
      <c r="TTY110" s="74"/>
      <c r="TTZ110" s="74"/>
      <c r="TUA110" s="74"/>
      <c r="TUB110" s="74"/>
      <c r="TUC110" s="74"/>
      <c r="TUD110" s="74"/>
      <c r="TUE110" s="74"/>
      <c r="TUF110" s="74"/>
      <c r="TUG110" s="74"/>
      <c r="TUH110" s="74"/>
      <c r="TUI110" s="74"/>
      <c r="TUJ110" s="74"/>
      <c r="TUK110" s="74"/>
      <c r="TUL110" s="74"/>
      <c r="TUM110" s="74"/>
      <c r="TUN110" s="74"/>
      <c r="TUO110" s="74"/>
      <c r="TUP110" s="74"/>
      <c r="TUQ110" s="74"/>
      <c r="TUR110" s="74"/>
      <c r="TUS110" s="74"/>
      <c r="TUT110" s="74"/>
      <c r="TUU110" s="74"/>
      <c r="TUV110" s="74"/>
      <c r="TUW110" s="74"/>
      <c r="TUX110" s="74"/>
      <c r="TUY110" s="74"/>
      <c r="TUZ110" s="74"/>
      <c r="TVA110" s="74"/>
      <c r="TVB110" s="74"/>
      <c r="TVC110" s="74"/>
      <c r="TVD110" s="74"/>
      <c r="TVE110" s="74"/>
      <c r="TVF110" s="74"/>
      <c r="TVG110" s="74"/>
      <c r="TVH110" s="74"/>
      <c r="TVI110" s="74"/>
      <c r="TVJ110" s="74"/>
      <c r="TVK110" s="74"/>
      <c r="TVL110" s="74"/>
      <c r="TVM110" s="74"/>
      <c r="TVN110" s="74"/>
      <c r="TVO110" s="74"/>
      <c r="TVP110" s="74"/>
      <c r="TVQ110" s="74"/>
      <c r="TVR110" s="74"/>
      <c r="TVS110" s="74"/>
      <c r="TVT110" s="74"/>
      <c r="TVU110" s="74"/>
      <c r="TVV110" s="74"/>
      <c r="TVW110" s="74"/>
      <c r="TVX110" s="74"/>
      <c r="TVY110" s="74"/>
      <c r="TVZ110" s="74"/>
      <c r="TWA110" s="74"/>
      <c r="TWB110" s="74"/>
      <c r="TWC110" s="74"/>
      <c r="TWD110" s="74"/>
      <c r="TWE110" s="74"/>
      <c r="TWF110" s="74"/>
      <c r="TWG110" s="74"/>
      <c r="TWH110" s="74"/>
      <c r="TWI110" s="74"/>
      <c r="TWJ110" s="74"/>
      <c r="TWK110" s="74"/>
      <c r="TWL110" s="74"/>
      <c r="TWM110" s="74"/>
      <c r="TWN110" s="74"/>
      <c r="TWO110" s="74"/>
      <c r="TWP110" s="74"/>
      <c r="TWQ110" s="74"/>
      <c r="TWR110" s="74"/>
      <c r="TWS110" s="74"/>
      <c r="TWT110" s="74"/>
      <c r="TWU110" s="74"/>
      <c r="TWV110" s="74"/>
      <c r="TWW110" s="74"/>
      <c r="TWX110" s="74"/>
      <c r="TWY110" s="74"/>
      <c r="TWZ110" s="74"/>
      <c r="TXA110" s="74"/>
      <c r="TXB110" s="74"/>
      <c r="TXC110" s="74"/>
      <c r="TXD110" s="74"/>
      <c r="TXE110" s="74"/>
      <c r="TXF110" s="74"/>
      <c r="TXG110" s="74"/>
      <c r="TXH110" s="74"/>
      <c r="TXI110" s="74"/>
      <c r="TXJ110" s="74"/>
      <c r="TXK110" s="74"/>
      <c r="TXL110" s="74"/>
      <c r="TXM110" s="74"/>
      <c r="TXN110" s="74"/>
      <c r="TXO110" s="74"/>
      <c r="TXP110" s="74"/>
      <c r="TXQ110" s="74"/>
      <c r="TXR110" s="74"/>
      <c r="TXS110" s="74"/>
      <c r="TXT110" s="74"/>
      <c r="TXU110" s="74"/>
      <c r="TXV110" s="74"/>
      <c r="TXW110" s="74"/>
      <c r="TXX110" s="74"/>
      <c r="TXY110" s="74"/>
      <c r="TXZ110" s="74"/>
      <c r="TYA110" s="74"/>
      <c r="TYB110" s="74"/>
      <c r="TYC110" s="74"/>
      <c r="TYD110" s="74"/>
      <c r="TYE110" s="74"/>
      <c r="TYF110" s="74"/>
      <c r="TYG110" s="74"/>
      <c r="TYH110" s="74"/>
      <c r="TYI110" s="74"/>
      <c r="TYJ110" s="74"/>
      <c r="TYK110" s="74"/>
      <c r="TYL110" s="74"/>
      <c r="TYM110" s="74"/>
      <c r="TYN110" s="74"/>
      <c r="TYO110" s="74"/>
      <c r="TYP110" s="74"/>
      <c r="TYQ110" s="74"/>
      <c r="TYR110" s="74"/>
      <c r="TYS110" s="74"/>
      <c r="TYT110" s="74"/>
      <c r="TYU110" s="74"/>
      <c r="TYV110" s="74"/>
      <c r="TYW110" s="74"/>
      <c r="TYX110" s="74"/>
      <c r="TYY110" s="74"/>
      <c r="TYZ110" s="74"/>
      <c r="TZA110" s="74"/>
      <c r="TZB110" s="74"/>
      <c r="TZC110" s="74"/>
      <c r="TZD110" s="74"/>
      <c r="TZE110" s="74"/>
      <c r="TZF110" s="74"/>
      <c r="TZG110" s="74"/>
      <c r="TZH110" s="74"/>
      <c r="TZI110" s="74"/>
      <c r="TZJ110" s="74"/>
      <c r="TZK110" s="74"/>
      <c r="TZL110" s="74"/>
      <c r="TZM110" s="74"/>
      <c r="TZN110" s="74"/>
      <c r="TZO110" s="74"/>
      <c r="TZP110" s="74"/>
      <c r="TZQ110" s="74"/>
      <c r="TZR110" s="74"/>
      <c r="TZS110" s="74"/>
      <c r="TZT110" s="74"/>
      <c r="TZU110" s="74"/>
      <c r="TZV110" s="74"/>
      <c r="TZW110" s="74"/>
      <c r="TZX110" s="74"/>
      <c r="TZY110" s="74"/>
      <c r="TZZ110" s="74"/>
      <c r="UAA110" s="74"/>
      <c r="UAB110" s="74"/>
      <c r="UAC110" s="74"/>
      <c r="UAD110" s="74"/>
      <c r="UAE110" s="74"/>
      <c r="UAF110" s="74"/>
      <c r="UAG110" s="74"/>
      <c r="UAH110" s="74"/>
      <c r="UAI110" s="74"/>
      <c r="UAJ110" s="74"/>
      <c r="UAK110" s="74"/>
      <c r="UAL110" s="74"/>
      <c r="UAM110" s="74"/>
      <c r="UAN110" s="74"/>
      <c r="UAO110" s="74"/>
      <c r="UAP110" s="74"/>
      <c r="UAQ110" s="74"/>
      <c r="UAR110" s="74"/>
      <c r="UAS110" s="74"/>
      <c r="UAT110" s="74"/>
      <c r="UAU110" s="74"/>
      <c r="UAV110" s="74"/>
      <c r="UAW110" s="74"/>
      <c r="UAX110" s="74"/>
      <c r="UAY110" s="74"/>
      <c r="UAZ110" s="74"/>
      <c r="UBA110" s="74"/>
      <c r="UBB110" s="74"/>
      <c r="UBC110" s="74"/>
      <c r="UBD110" s="74"/>
      <c r="UBE110" s="74"/>
      <c r="UBF110" s="74"/>
      <c r="UBG110" s="74"/>
      <c r="UBH110" s="74"/>
      <c r="UBI110" s="74"/>
      <c r="UBJ110" s="74"/>
      <c r="UBK110" s="74"/>
      <c r="UBL110" s="74"/>
      <c r="UBM110" s="74"/>
      <c r="UBN110" s="74"/>
      <c r="UBO110" s="74"/>
      <c r="UBP110" s="74"/>
      <c r="UBQ110" s="74"/>
      <c r="UBR110" s="74"/>
      <c r="UBS110" s="74"/>
      <c r="UBT110" s="74"/>
      <c r="UBU110" s="74"/>
      <c r="UBV110" s="74"/>
      <c r="UBW110" s="74"/>
      <c r="UBX110" s="74"/>
      <c r="UBY110" s="74"/>
      <c r="UBZ110" s="74"/>
      <c r="UCA110" s="74"/>
      <c r="UCB110" s="74"/>
      <c r="UCC110" s="74"/>
      <c r="UCD110" s="74"/>
      <c r="UCE110" s="74"/>
      <c r="UCF110" s="74"/>
      <c r="UCG110" s="74"/>
      <c r="UCH110" s="74"/>
      <c r="UCI110" s="74"/>
      <c r="UCJ110" s="74"/>
      <c r="UCK110" s="74"/>
      <c r="UCL110" s="74"/>
      <c r="UCM110" s="74"/>
      <c r="UCN110" s="74"/>
      <c r="UCO110" s="74"/>
      <c r="UCP110" s="74"/>
      <c r="UCQ110" s="74"/>
      <c r="UCR110" s="74"/>
      <c r="UCS110" s="74"/>
      <c r="UCT110" s="74"/>
      <c r="UCU110" s="74"/>
      <c r="UCV110" s="74"/>
      <c r="UCW110" s="74"/>
      <c r="UCX110" s="74"/>
      <c r="UCY110" s="74"/>
      <c r="UCZ110" s="74"/>
      <c r="UDA110" s="74"/>
      <c r="UDB110" s="74"/>
      <c r="UDC110" s="74"/>
      <c r="UDD110" s="74"/>
      <c r="UDE110" s="74"/>
      <c r="UDF110" s="74"/>
      <c r="UDG110" s="74"/>
      <c r="UDH110" s="74"/>
      <c r="UDI110" s="74"/>
      <c r="UDJ110" s="74"/>
      <c r="UDK110" s="74"/>
      <c r="UDL110" s="74"/>
      <c r="UDM110" s="74"/>
      <c r="UDN110" s="74"/>
      <c r="UDO110" s="74"/>
      <c r="UDP110" s="74"/>
      <c r="UDQ110" s="74"/>
      <c r="UDR110" s="74"/>
      <c r="UDS110" s="74"/>
      <c r="UDT110" s="74"/>
      <c r="UDU110" s="74"/>
      <c r="UDV110" s="74"/>
      <c r="UDW110" s="74"/>
      <c r="UDX110" s="74"/>
      <c r="UDY110" s="74"/>
      <c r="UDZ110" s="74"/>
      <c r="UEA110" s="74"/>
      <c r="UEB110" s="74"/>
      <c r="UEC110" s="74"/>
      <c r="UED110" s="74"/>
      <c r="UEE110" s="74"/>
      <c r="UEF110" s="74"/>
      <c r="UEG110" s="74"/>
      <c r="UEH110" s="74"/>
      <c r="UEI110" s="74"/>
      <c r="UEJ110" s="74"/>
      <c r="UEK110" s="74"/>
      <c r="UEL110" s="74"/>
      <c r="UEM110" s="74"/>
      <c r="UEN110" s="74"/>
      <c r="UEO110" s="74"/>
      <c r="UEP110" s="74"/>
      <c r="UEQ110" s="74"/>
      <c r="UER110" s="74"/>
      <c r="UES110" s="74"/>
      <c r="UET110" s="74"/>
      <c r="UEU110" s="74"/>
      <c r="UEV110" s="74"/>
      <c r="UEW110" s="74"/>
      <c r="UEX110" s="74"/>
      <c r="UEY110" s="74"/>
      <c r="UEZ110" s="74"/>
      <c r="UFA110" s="74"/>
      <c r="UFB110" s="74"/>
      <c r="UFC110" s="74"/>
      <c r="UFD110" s="74"/>
      <c r="UFE110" s="74"/>
      <c r="UFF110" s="74"/>
      <c r="UFG110" s="74"/>
      <c r="UFH110" s="74"/>
      <c r="UFI110" s="74"/>
      <c r="UFJ110" s="74"/>
      <c r="UFK110" s="74"/>
      <c r="UFL110" s="74"/>
      <c r="UFM110" s="74"/>
      <c r="UFN110" s="74"/>
      <c r="UFO110" s="74"/>
      <c r="UFP110" s="74"/>
      <c r="UFQ110" s="74"/>
      <c r="UFR110" s="74"/>
      <c r="UFS110" s="74"/>
      <c r="UFT110" s="74"/>
      <c r="UFU110" s="74"/>
      <c r="UFV110" s="74"/>
      <c r="UFW110" s="74"/>
      <c r="UFX110" s="74"/>
      <c r="UFY110" s="74"/>
      <c r="UFZ110" s="74"/>
      <c r="UGA110" s="74"/>
      <c r="UGB110" s="74"/>
      <c r="UGC110" s="74"/>
      <c r="UGD110" s="74"/>
      <c r="UGE110" s="74"/>
      <c r="UGF110" s="74"/>
      <c r="UGG110" s="74"/>
      <c r="UGH110" s="74"/>
      <c r="UGI110" s="74"/>
      <c r="UGJ110" s="74"/>
      <c r="UGK110" s="74"/>
      <c r="UGL110" s="74"/>
      <c r="UGM110" s="74"/>
      <c r="UGN110" s="74"/>
      <c r="UGO110" s="74"/>
      <c r="UGP110" s="74"/>
      <c r="UGQ110" s="74"/>
      <c r="UGR110" s="74"/>
      <c r="UGS110" s="74"/>
      <c r="UGT110" s="74"/>
      <c r="UGU110" s="74"/>
      <c r="UGV110" s="74"/>
      <c r="UGW110" s="74"/>
      <c r="UGX110" s="74"/>
      <c r="UGY110" s="74"/>
      <c r="UGZ110" s="74"/>
      <c r="UHA110" s="74"/>
      <c r="UHB110" s="74"/>
      <c r="UHC110" s="74"/>
      <c r="UHD110" s="74"/>
      <c r="UHE110" s="74"/>
      <c r="UHF110" s="74"/>
      <c r="UHG110" s="74"/>
      <c r="UHH110" s="74"/>
      <c r="UHI110" s="74"/>
      <c r="UHJ110" s="74"/>
      <c r="UHK110" s="74"/>
      <c r="UHL110" s="74"/>
      <c r="UHM110" s="74"/>
      <c r="UHN110" s="74"/>
      <c r="UHO110" s="74"/>
      <c r="UHP110" s="74"/>
      <c r="UHQ110" s="74"/>
      <c r="UHR110" s="74"/>
      <c r="UHS110" s="74"/>
      <c r="UHT110" s="74"/>
      <c r="UHU110" s="74"/>
      <c r="UHV110" s="74"/>
      <c r="UHW110" s="74"/>
      <c r="UHX110" s="74"/>
      <c r="UHY110" s="74"/>
      <c r="UHZ110" s="74"/>
      <c r="UIA110" s="74"/>
      <c r="UIB110" s="74"/>
      <c r="UIC110" s="74"/>
      <c r="UID110" s="74"/>
      <c r="UIE110" s="74"/>
      <c r="UIF110" s="74"/>
      <c r="UIG110" s="74"/>
      <c r="UIH110" s="74"/>
      <c r="UII110" s="74"/>
      <c r="UIJ110" s="74"/>
      <c r="UIK110" s="74"/>
      <c r="UIL110" s="74"/>
      <c r="UIM110" s="74"/>
      <c r="UIN110" s="74"/>
      <c r="UIO110" s="74"/>
      <c r="UIP110" s="74"/>
      <c r="UIQ110" s="74"/>
      <c r="UIR110" s="74"/>
      <c r="UIS110" s="74"/>
      <c r="UIT110" s="74"/>
      <c r="UIU110" s="74"/>
      <c r="UIV110" s="74"/>
      <c r="UIW110" s="74"/>
      <c r="UIX110" s="74"/>
      <c r="UIY110" s="74"/>
      <c r="UIZ110" s="74"/>
      <c r="UJA110" s="74"/>
      <c r="UJB110" s="74"/>
      <c r="UJC110" s="74"/>
      <c r="UJD110" s="74"/>
      <c r="UJE110" s="74"/>
      <c r="UJF110" s="74"/>
      <c r="UJG110" s="74"/>
      <c r="UJH110" s="74"/>
      <c r="UJI110" s="74"/>
      <c r="UJJ110" s="74"/>
      <c r="UJK110" s="74"/>
      <c r="UJL110" s="74"/>
      <c r="UJM110" s="74"/>
      <c r="UJN110" s="74"/>
      <c r="UJO110" s="74"/>
      <c r="UJP110" s="74"/>
      <c r="UJQ110" s="74"/>
      <c r="UJR110" s="74"/>
      <c r="UJS110" s="74"/>
      <c r="UJT110" s="74"/>
      <c r="UJU110" s="74"/>
      <c r="UJV110" s="74"/>
      <c r="UJW110" s="74"/>
      <c r="UJX110" s="74"/>
      <c r="UJY110" s="74"/>
      <c r="UJZ110" s="74"/>
      <c r="UKA110" s="74"/>
      <c r="UKB110" s="74"/>
      <c r="UKC110" s="74"/>
      <c r="UKD110" s="74"/>
      <c r="UKE110" s="74"/>
      <c r="UKF110" s="74"/>
      <c r="UKG110" s="74"/>
      <c r="UKH110" s="74"/>
      <c r="UKI110" s="74"/>
      <c r="UKJ110" s="74"/>
      <c r="UKK110" s="74"/>
      <c r="UKL110" s="74"/>
      <c r="UKM110" s="74"/>
      <c r="UKN110" s="74"/>
      <c r="UKO110" s="74"/>
      <c r="UKP110" s="74"/>
      <c r="UKQ110" s="74"/>
      <c r="UKR110" s="74"/>
      <c r="UKS110" s="74"/>
      <c r="UKT110" s="74"/>
      <c r="UKU110" s="74"/>
      <c r="UKV110" s="74"/>
      <c r="UKW110" s="74"/>
      <c r="UKX110" s="74"/>
      <c r="UKY110" s="74"/>
      <c r="UKZ110" s="74"/>
      <c r="ULA110" s="74"/>
      <c r="ULB110" s="74"/>
      <c r="ULC110" s="74"/>
      <c r="ULD110" s="74"/>
      <c r="ULE110" s="74"/>
      <c r="ULF110" s="74"/>
      <c r="ULG110" s="74"/>
      <c r="ULH110" s="74"/>
      <c r="ULI110" s="74"/>
      <c r="ULJ110" s="74"/>
      <c r="ULK110" s="74"/>
      <c r="ULL110" s="74"/>
      <c r="ULM110" s="74"/>
      <c r="ULN110" s="74"/>
      <c r="ULO110" s="74"/>
      <c r="ULP110" s="74"/>
      <c r="ULQ110" s="74"/>
      <c r="ULR110" s="74"/>
      <c r="ULS110" s="74"/>
      <c r="ULT110" s="74"/>
      <c r="ULU110" s="74"/>
      <c r="ULV110" s="74"/>
      <c r="ULW110" s="74"/>
      <c r="ULX110" s="74"/>
      <c r="ULY110" s="74"/>
      <c r="ULZ110" s="74"/>
      <c r="UMA110" s="74"/>
      <c r="UMB110" s="74"/>
      <c r="UMC110" s="74"/>
      <c r="UMD110" s="74"/>
      <c r="UME110" s="74"/>
      <c r="UMF110" s="74"/>
      <c r="UMG110" s="74"/>
      <c r="UMH110" s="74"/>
      <c r="UMI110" s="74"/>
      <c r="UMJ110" s="74"/>
      <c r="UMK110" s="74"/>
      <c r="UML110" s="74"/>
      <c r="UMM110" s="74"/>
      <c r="UMN110" s="74"/>
      <c r="UMO110" s="74"/>
      <c r="UMP110" s="74"/>
      <c r="UMQ110" s="74"/>
      <c r="UMR110" s="74"/>
      <c r="UMS110" s="74"/>
      <c r="UMT110" s="74"/>
      <c r="UMU110" s="74"/>
      <c r="UMV110" s="74"/>
      <c r="UMW110" s="74"/>
      <c r="UMX110" s="74"/>
      <c r="UMY110" s="74"/>
      <c r="UMZ110" s="74"/>
      <c r="UNA110" s="74"/>
      <c r="UNB110" s="74"/>
      <c r="UNC110" s="74"/>
      <c r="UND110" s="74"/>
      <c r="UNE110" s="74"/>
      <c r="UNF110" s="74"/>
      <c r="UNG110" s="74"/>
      <c r="UNH110" s="74"/>
      <c r="UNI110" s="74"/>
      <c r="UNJ110" s="74"/>
      <c r="UNK110" s="74"/>
      <c r="UNL110" s="74"/>
      <c r="UNM110" s="74"/>
      <c r="UNN110" s="74"/>
      <c r="UNO110" s="74"/>
      <c r="UNP110" s="74"/>
      <c r="UNQ110" s="74"/>
      <c r="UNR110" s="74"/>
      <c r="UNS110" s="74"/>
      <c r="UNT110" s="74"/>
      <c r="UNU110" s="74"/>
      <c r="UNV110" s="74"/>
      <c r="UNW110" s="74"/>
      <c r="UNX110" s="74"/>
      <c r="UNY110" s="74"/>
      <c r="UNZ110" s="74"/>
      <c r="UOA110" s="74"/>
      <c r="UOB110" s="74"/>
      <c r="UOC110" s="74"/>
      <c r="UOD110" s="74"/>
      <c r="UOE110" s="74"/>
      <c r="UOF110" s="74"/>
      <c r="UOG110" s="74"/>
      <c r="UOH110" s="74"/>
      <c r="UOI110" s="74"/>
      <c r="UOJ110" s="74"/>
      <c r="UOK110" s="74"/>
      <c r="UOL110" s="74"/>
      <c r="UOM110" s="74"/>
      <c r="UON110" s="74"/>
      <c r="UOO110" s="74"/>
      <c r="UOP110" s="74"/>
      <c r="UOQ110" s="74"/>
      <c r="UOR110" s="74"/>
      <c r="UOS110" s="74"/>
      <c r="UOT110" s="74"/>
      <c r="UOU110" s="74"/>
      <c r="UOV110" s="74"/>
      <c r="UOW110" s="74"/>
      <c r="UOX110" s="74"/>
      <c r="UOY110" s="74"/>
      <c r="UOZ110" s="74"/>
      <c r="UPA110" s="74"/>
      <c r="UPB110" s="74"/>
      <c r="UPC110" s="74"/>
      <c r="UPD110" s="74"/>
      <c r="UPE110" s="74"/>
      <c r="UPF110" s="74"/>
      <c r="UPG110" s="74"/>
      <c r="UPH110" s="74"/>
      <c r="UPI110" s="74"/>
      <c r="UPJ110" s="74"/>
      <c r="UPK110" s="74"/>
      <c r="UPL110" s="74"/>
      <c r="UPM110" s="74"/>
      <c r="UPN110" s="74"/>
      <c r="UPO110" s="74"/>
      <c r="UPP110" s="74"/>
      <c r="UPQ110" s="74"/>
      <c r="UPR110" s="74"/>
      <c r="UPS110" s="74"/>
      <c r="UPT110" s="74"/>
      <c r="UPU110" s="74"/>
      <c r="UPV110" s="74"/>
      <c r="UPW110" s="74"/>
      <c r="UPX110" s="74"/>
      <c r="UPY110" s="74"/>
      <c r="UPZ110" s="74"/>
      <c r="UQA110" s="74"/>
      <c r="UQB110" s="74"/>
      <c r="UQC110" s="74"/>
      <c r="UQD110" s="74"/>
      <c r="UQE110" s="74"/>
      <c r="UQF110" s="74"/>
      <c r="UQG110" s="74"/>
      <c r="UQH110" s="74"/>
      <c r="UQI110" s="74"/>
      <c r="UQJ110" s="74"/>
      <c r="UQK110" s="74"/>
      <c r="UQL110" s="74"/>
      <c r="UQM110" s="74"/>
      <c r="UQN110" s="74"/>
      <c r="UQO110" s="74"/>
      <c r="UQP110" s="74"/>
      <c r="UQQ110" s="74"/>
      <c r="UQR110" s="74"/>
      <c r="UQS110" s="74"/>
      <c r="UQT110" s="74"/>
      <c r="UQU110" s="74"/>
      <c r="UQV110" s="74"/>
      <c r="UQW110" s="74"/>
      <c r="UQX110" s="74"/>
      <c r="UQY110" s="74"/>
      <c r="UQZ110" s="74"/>
      <c r="URA110" s="74"/>
      <c r="URB110" s="74"/>
      <c r="URC110" s="74"/>
      <c r="URD110" s="74"/>
      <c r="URE110" s="74"/>
      <c r="URF110" s="74"/>
      <c r="URG110" s="74"/>
      <c r="URH110" s="74"/>
      <c r="URI110" s="74"/>
      <c r="URJ110" s="74"/>
      <c r="URK110" s="74"/>
      <c r="URL110" s="74"/>
      <c r="URM110" s="74"/>
      <c r="URN110" s="74"/>
      <c r="URO110" s="74"/>
      <c r="URP110" s="74"/>
      <c r="URQ110" s="74"/>
      <c r="URR110" s="74"/>
      <c r="URS110" s="74"/>
      <c r="URT110" s="74"/>
      <c r="URU110" s="74"/>
      <c r="URV110" s="74"/>
      <c r="URW110" s="74"/>
      <c r="URX110" s="74"/>
      <c r="URY110" s="74"/>
      <c r="URZ110" s="74"/>
      <c r="USA110" s="74"/>
      <c r="USB110" s="74"/>
      <c r="USC110" s="74"/>
      <c r="USD110" s="74"/>
      <c r="USE110" s="74"/>
      <c r="USF110" s="74"/>
      <c r="USG110" s="74"/>
      <c r="USH110" s="74"/>
      <c r="USI110" s="74"/>
      <c r="USJ110" s="74"/>
      <c r="USK110" s="74"/>
      <c r="USL110" s="74"/>
      <c r="USM110" s="74"/>
      <c r="USN110" s="74"/>
      <c r="USO110" s="74"/>
      <c r="USP110" s="74"/>
      <c r="USQ110" s="74"/>
      <c r="USR110" s="74"/>
      <c r="USS110" s="74"/>
      <c r="UST110" s="74"/>
      <c r="USU110" s="74"/>
      <c r="USV110" s="74"/>
      <c r="USW110" s="74"/>
      <c r="USX110" s="74"/>
      <c r="USY110" s="74"/>
      <c r="USZ110" s="74"/>
      <c r="UTA110" s="74"/>
      <c r="UTB110" s="74"/>
      <c r="UTC110" s="74"/>
      <c r="UTD110" s="74"/>
      <c r="UTE110" s="74"/>
      <c r="UTF110" s="74"/>
      <c r="UTG110" s="74"/>
      <c r="UTH110" s="74"/>
      <c r="UTI110" s="74"/>
      <c r="UTJ110" s="74"/>
      <c r="UTK110" s="74"/>
      <c r="UTL110" s="74"/>
      <c r="UTM110" s="74"/>
      <c r="UTN110" s="74"/>
      <c r="UTO110" s="74"/>
      <c r="UTP110" s="74"/>
      <c r="UTQ110" s="74"/>
      <c r="UTR110" s="74"/>
      <c r="UTS110" s="74"/>
      <c r="UTT110" s="74"/>
      <c r="UTU110" s="74"/>
      <c r="UTV110" s="74"/>
      <c r="UTW110" s="74"/>
      <c r="UTX110" s="74"/>
      <c r="UTY110" s="74"/>
      <c r="UTZ110" s="74"/>
      <c r="UUA110" s="74"/>
      <c r="UUB110" s="74"/>
      <c r="UUC110" s="74"/>
      <c r="UUD110" s="74"/>
      <c r="UUE110" s="74"/>
      <c r="UUF110" s="74"/>
      <c r="UUG110" s="74"/>
      <c r="UUH110" s="74"/>
      <c r="UUI110" s="74"/>
      <c r="UUJ110" s="74"/>
      <c r="UUK110" s="74"/>
      <c r="UUL110" s="74"/>
      <c r="UUM110" s="74"/>
      <c r="UUN110" s="74"/>
      <c r="UUO110" s="74"/>
      <c r="UUP110" s="74"/>
      <c r="UUQ110" s="74"/>
      <c r="UUR110" s="74"/>
      <c r="UUS110" s="74"/>
      <c r="UUT110" s="74"/>
      <c r="UUU110" s="74"/>
      <c r="UUV110" s="74"/>
      <c r="UUW110" s="74"/>
      <c r="UUX110" s="74"/>
      <c r="UUY110" s="74"/>
      <c r="UUZ110" s="74"/>
      <c r="UVA110" s="74"/>
      <c r="UVB110" s="74"/>
      <c r="UVC110" s="74"/>
      <c r="UVD110" s="74"/>
      <c r="UVE110" s="74"/>
      <c r="UVF110" s="74"/>
      <c r="UVG110" s="74"/>
      <c r="UVH110" s="74"/>
      <c r="UVI110" s="74"/>
      <c r="UVJ110" s="74"/>
      <c r="UVK110" s="74"/>
      <c r="UVL110" s="74"/>
      <c r="UVM110" s="74"/>
      <c r="UVN110" s="74"/>
      <c r="UVO110" s="74"/>
      <c r="UVP110" s="74"/>
      <c r="UVQ110" s="74"/>
      <c r="UVR110" s="74"/>
      <c r="UVS110" s="74"/>
      <c r="UVT110" s="74"/>
      <c r="UVU110" s="74"/>
      <c r="UVV110" s="74"/>
      <c r="UVW110" s="74"/>
      <c r="UVX110" s="74"/>
      <c r="UVY110" s="74"/>
      <c r="UVZ110" s="74"/>
      <c r="UWA110" s="74"/>
      <c r="UWB110" s="74"/>
      <c r="UWC110" s="74"/>
      <c r="UWD110" s="74"/>
      <c r="UWE110" s="74"/>
      <c r="UWF110" s="74"/>
      <c r="UWG110" s="74"/>
      <c r="UWH110" s="74"/>
      <c r="UWI110" s="74"/>
      <c r="UWJ110" s="74"/>
      <c r="UWK110" s="74"/>
      <c r="UWL110" s="74"/>
      <c r="UWM110" s="74"/>
      <c r="UWN110" s="74"/>
      <c r="UWO110" s="74"/>
      <c r="UWP110" s="74"/>
      <c r="UWQ110" s="74"/>
      <c r="UWR110" s="74"/>
      <c r="UWS110" s="74"/>
      <c r="UWT110" s="74"/>
      <c r="UWU110" s="74"/>
      <c r="UWV110" s="74"/>
      <c r="UWW110" s="74"/>
      <c r="UWX110" s="74"/>
      <c r="UWY110" s="74"/>
      <c r="UWZ110" s="74"/>
      <c r="UXA110" s="74"/>
      <c r="UXB110" s="74"/>
      <c r="UXC110" s="74"/>
      <c r="UXD110" s="74"/>
      <c r="UXE110" s="74"/>
      <c r="UXF110" s="74"/>
      <c r="UXG110" s="74"/>
      <c r="UXH110" s="74"/>
      <c r="UXI110" s="74"/>
      <c r="UXJ110" s="74"/>
      <c r="UXK110" s="74"/>
      <c r="UXL110" s="74"/>
      <c r="UXM110" s="74"/>
      <c r="UXN110" s="74"/>
      <c r="UXO110" s="74"/>
      <c r="UXP110" s="74"/>
      <c r="UXQ110" s="74"/>
      <c r="UXR110" s="74"/>
      <c r="UXS110" s="74"/>
      <c r="UXT110" s="74"/>
      <c r="UXU110" s="74"/>
      <c r="UXV110" s="74"/>
      <c r="UXW110" s="74"/>
      <c r="UXX110" s="74"/>
      <c r="UXY110" s="74"/>
      <c r="UXZ110" s="74"/>
      <c r="UYA110" s="74"/>
      <c r="UYB110" s="74"/>
      <c r="UYC110" s="74"/>
      <c r="UYD110" s="74"/>
      <c r="UYE110" s="74"/>
      <c r="UYF110" s="74"/>
      <c r="UYG110" s="74"/>
      <c r="UYH110" s="74"/>
      <c r="UYI110" s="74"/>
      <c r="UYJ110" s="74"/>
      <c r="UYK110" s="74"/>
      <c r="UYL110" s="74"/>
      <c r="UYM110" s="74"/>
      <c r="UYN110" s="74"/>
      <c r="UYO110" s="74"/>
      <c r="UYP110" s="74"/>
      <c r="UYQ110" s="74"/>
      <c r="UYR110" s="74"/>
      <c r="UYS110" s="74"/>
      <c r="UYT110" s="74"/>
      <c r="UYU110" s="74"/>
      <c r="UYV110" s="74"/>
      <c r="UYW110" s="74"/>
      <c r="UYX110" s="74"/>
      <c r="UYY110" s="74"/>
      <c r="UYZ110" s="74"/>
      <c r="UZA110" s="74"/>
      <c r="UZB110" s="74"/>
      <c r="UZC110" s="74"/>
      <c r="UZD110" s="74"/>
      <c r="UZE110" s="74"/>
      <c r="UZF110" s="74"/>
      <c r="UZG110" s="74"/>
      <c r="UZH110" s="74"/>
      <c r="UZI110" s="74"/>
      <c r="UZJ110" s="74"/>
      <c r="UZK110" s="74"/>
      <c r="UZL110" s="74"/>
      <c r="UZM110" s="74"/>
      <c r="UZN110" s="74"/>
      <c r="UZO110" s="74"/>
      <c r="UZP110" s="74"/>
      <c r="UZQ110" s="74"/>
      <c r="UZR110" s="74"/>
      <c r="UZS110" s="74"/>
      <c r="UZT110" s="74"/>
      <c r="UZU110" s="74"/>
      <c r="UZV110" s="74"/>
      <c r="UZW110" s="74"/>
      <c r="UZX110" s="74"/>
      <c r="UZY110" s="74"/>
      <c r="UZZ110" s="74"/>
      <c r="VAA110" s="74"/>
      <c r="VAB110" s="74"/>
      <c r="VAC110" s="74"/>
      <c r="VAD110" s="74"/>
      <c r="VAE110" s="74"/>
      <c r="VAF110" s="74"/>
      <c r="VAG110" s="74"/>
      <c r="VAH110" s="74"/>
      <c r="VAI110" s="74"/>
      <c r="VAJ110" s="74"/>
      <c r="VAK110" s="74"/>
      <c r="VAL110" s="74"/>
      <c r="VAM110" s="74"/>
      <c r="VAN110" s="74"/>
      <c r="VAO110" s="74"/>
      <c r="VAP110" s="74"/>
      <c r="VAQ110" s="74"/>
      <c r="VAR110" s="74"/>
      <c r="VAS110" s="74"/>
      <c r="VAT110" s="74"/>
      <c r="VAU110" s="74"/>
      <c r="VAV110" s="74"/>
      <c r="VAW110" s="74"/>
      <c r="VAX110" s="74"/>
      <c r="VAY110" s="74"/>
      <c r="VAZ110" s="74"/>
      <c r="VBA110" s="74"/>
      <c r="VBB110" s="74"/>
      <c r="VBC110" s="74"/>
      <c r="VBD110" s="74"/>
      <c r="VBE110" s="74"/>
      <c r="VBF110" s="74"/>
      <c r="VBG110" s="74"/>
      <c r="VBH110" s="74"/>
      <c r="VBI110" s="74"/>
      <c r="VBJ110" s="74"/>
      <c r="VBK110" s="74"/>
      <c r="VBL110" s="74"/>
      <c r="VBM110" s="74"/>
      <c r="VBN110" s="74"/>
      <c r="VBO110" s="74"/>
      <c r="VBP110" s="74"/>
      <c r="VBQ110" s="74"/>
      <c r="VBR110" s="74"/>
      <c r="VBS110" s="74"/>
      <c r="VBT110" s="74"/>
      <c r="VBU110" s="74"/>
      <c r="VBV110" s="74"/>
      <c r="VBW110" s="74"/>
      <c r="VBX110" s="74"/>
      <c r="VBY110" s="74"/>
      <c r="VBZ110" s="74"/>
      <c r="VCA110" s="74"/>
      <c r="VCB110" s="74"/>
      <c r="VCC110" s="74"/>
      <c r="VCD110" s="74"/>
      <c r="VCE110" s="74"/>
      <c r="VCF110" s="74"/>
      <c r="VCG110" s="74"/>
      <c r="VCH110" s="74"/>
      <c r="VCI110" s="74"/>
      <c r="VCJ110" s="74"/>
      <c r="VCK110" s="74"/>
      <c r="VCL110" s="74"/>
      <c r="VCM110" s="74"/>
      <c r="VCN110" s="74"/>
      <c r="VCO110" s="74"/>
      <c r="VCP110" s="74"/>
      <c r="VCQ110" s="74"/>
      <c r="VCR110" s="74"/>
      <c r="VCS110" s="74"/>
      <c r="VCT110" s="74"/>
      <c r="VCU110" s="74"/>
      <c r="VCV110" s="74"/>
      <c r="VCW110" s="74"/>
      <c r="VCX110" s="74"/>
      <c r="VCY110" s="74"/>
      <c r="VCZ110" s="74"/>
      <c r="VDA110" s="74"/>
      <c r="VDB110" s="74"/>
      <c r="VDC110" s="74"/>
      <c r="VDD110" s="74"/>
      <c r="VDE110" s="74"/>
      <c r="VDF110" s="74"/>
      <c r="VDG110" s="74"/>
      <c r="VDH110" s="74"/>
      <c r="VDI110" s="74"/>
      <c r="VDJ110" s="74"/>
      <c r="VDK110" s="74"/>
      <c r="VDL110" s="74"/>
      <c r="VDM110" s="74"/>
      <c r="VDN110" s="74"/>
      <c r="VDO110" s="74"/>
      <c r="VDP110" s="74"/>
      <c r="VDQ110" s="74"/>
      <c r="VDR110" s="74"/>
      <c r="VDS110" s="74"/>
      <c r="VDT110" s="74"/>
      <c r="VDU110" s="74"/>
      <c r="VDV110" s="74"/>
      <c r="VDW110" s="74"/>
      <c r="VDX110" s="74"/>
      <c r="VDY110" s="74"/>
      <c r="VDZ110" s="74"/>
      <c r="VEA110" s="74"/>
      <c r="VEB110" s="74"/>
      <c r="VEC110" s="74"/>
      <c r="VED110" s="74"/>
      <c r="VEE110" s="74"/>
      <c r="VEF110" s="74"/>
      <c r="VEG110" s="74"/>
      <c r="VEH110" s="74"/>
      <c r="VEI110" s="74"/>
      <c r="VEJ110" s="74"/>
      <c r="VEK110" s="74"/>
      <c r="VEL110" s="74"/>
      <c r="VEM110" s="74"/>
      <c r="VEN110" s="74"/>
      <c r="VEO110" s="74"/>
      <c r="VEP110" s="74"/>
      <c r="VEQ110" s="74"/>
      <c r="VER110" s="74"/>
      <c r="VES110" s="74"/>
      <c r="VET110" s="74"/>
      <c r="VEU110" s="74"/>
      <c r="VEV110" s="74"/>
      <c r="VEW110" s="74"/>
      <c r="VEX110" s="74"/>
      <c r="VEY110" s="74"/>
      <c r="VEZ110" s="74"/>
      <c r="VFA110" s="74"/>
      <c r="VFB110" s="74"/>
      <c r="VFC110" s="74"/>
      <c r="VFD110" s="74"/>
      <c r="VFE110" s="74"/>
      <c r="VFF110" s="74"/>
      <c r="VFG110" s="74"/>
      <c r="VFH110" s="74"/>
      <c r="VFI110" s="74"/>
      <c r="VFJ110" s="74"/>
      <c r="VFK110" s="74"/>
      <c r="VFL110" s="74"/>
      <c r="VFM110" s="74"/>
      <c r="VFN110" s="74"/>
      <c r="VFO110" s="74"/>
      <c r="VFP110" s="74"/>
      <c r="VFQ110" s="74"/>
      <c r="VFR110" s="74"/>
      <c r="VFS110" s="74"/>
      <c r="VFT110" s="74"/>
      <c r="VFU110" s="74"/>
      <c r="VFV110" s="74"/>
      <c r="VFW110" s="74"/>
      <c r="VFX110" s="74"/>
      <c r="VFY110" s="74"/>
      <c r="VFZ110" s="74"/>
      <c r="VGA110" s="74"/>
      <c r="VGB110" s="74"/>
      <c r="VGC110" s="74"/>
      <c r="VGD110" s="74"/>
      <c r="VGE110" s="74"/>
      <c r="VGF110" s="74"/>
      <c r="VGG110" s="74"/>
      <c r="VGH110" s="74"/>
      <c r="VGI110" s="74"/>
      <c r="VGJ110" s="74"/>
      <c r="VGK110" s="74"/>
      <c r="VGL110" s="74"/>
      <c r="VGM110" s="74"/>
      <c r="VGN110" s="74"/>
      <c r="VGO110" s="74"/>
      <c r="VGP110" s="74"/>
      <c r="VGQ110" s="74"/>
      <c r="VGR110" s="74"/>
      <c r="VGS110" s="74"/>
      <c r="VGT110" s="74"/>
      <c r="VGU110" s="74"/>
      <c r="VGV110" s="74"/>
      <c r="VGW110" s="74"/>
      <c r="VGX110" s="74"/>
      <c r="VGY110" s="74"/>
      <c r="VGZ110" s="74"/>
      <c r="VHA110" s="74"/>
      <c r="VHB110" s="74"/>
      <c r="VHC110" s="74"/>
      <c r="VHD110" s="74"/>
      <c r="VHE110" s="74"/>
      <c r="VHF110" s="74"/>
      <c r="VHG110" s="74"/>
      <c r="VHH110" s="74"/>
      <c r="VHI110" s="74"/>
      <c r="VHJ110" s="74"/>
      <c r="VHK110" s="74"/>
      <c r="VHL110" s="74"/>
      <c r="VHM110" s="74"/>
      <c r="VHN110" s="74"/>
      <c r="VHO110" s="74"/>
      <c r="VHP110" s="74"/>
      <c r="VHQ110" s="74"/>
      <c r="VHR110" s="74"/>
      <c r="VHS110" s="74"/>
      <c r="VHT110" s="74"/>
      <c r="VHU110" s="74"/>
      <c r="VHV110" s="74"/>
      <c r="VHW110" s="74"/>
      <c r="VHX110" s="74"/>
      <c r="VHY110" s="74"/>
      <c r="VHZ110" s="74"/>
      <c r="VIA110" s="74"/>
      <c r="VIB110" s="74"/>
      <c r="VIC110" s="74"/>
      <c r="VID110" s="74"/>
      <c r="VIE110" s="74"/>
      <c r="VIF110" s="74"/>
      <c r="VIG110" s="74"/>
      <c r="VIH110" s="74"/>
      <c r="VII110" s="74"/>
      <c r="VIJ110" s="74"/>
      <c r="VIK110" s="74"/>
      <c r="VIL110" s="74"/>
      <c r="VIM110" s="74"/>
      <c r="VIN110" s="74"/>
      <c r="VIO110" s="74"/>
      <c r="VIP110" s="74"/>
      <c r="VIQ110" s="74"/>
      <c r="VIR110" s="74"/>
      <c r="VIS110" s="74"/>
      <c r="VIT110" s="74"/>
      <c r="VIU110" s="74"/>
      <c r="VIV110" s="74"/>
      <c r="VIW110" s="74"/>
      <c r="VIX110" s="74"/>
      <c r="VIY110" s="74"/>
      <c r="VIZ110" s="74"/>
      <c r="VJA110" s="74"/>
      <c r="VJB110" s="74"/>
      <c r="VJC110" s="74"/>
      <c r="VJD110" s="74"/>
      <c r="VJE110" s="74"/>
      <c r="VJF110" s="74"/>
      <c r="VJG110" s="74"/>
      <c r="VJH110" s="74"/>
      <c r="VJI110" s="74"/>
      <c r="VJJ110" s="74"/>
      <c r="VJK110" s="74"/>
      <c r="VJL110" s="74"/>
      <c r="VJM110" s="74"/>
      <c r="VJN110" s="74"/>
      <c r="VJO110" s="74"/>
      <c r="VJP110" s="74"/>
      <c r="VJQ110" s="74"/>
      <c r="VJR110" s="74"/>
      <c r="VJS110" s="74"/>
      <c r="VJT110" s="74"/>
      <c r="VJU110" s="74"/>
      <c r="VJV110" s="74"/>
      <c r="VJW110" s="74"/>
      <c r="VJX110" s="74"/>
      <c r="VJY110" s="74"/>
      <c r="VJZ110" s="74"/>
      <c r="VKA110" s="74"/>
      <c r="VKB110" s="74"/>
      <c r="VKC110" s="74"/>
      <c r="VKD110" s="74"/>
      <c r="VKE110" s="74"/>
      <c r="VKF110" s="74"/>
      <c r="VKG110" s="74"/>
      <c r="VKH110" s="74"/>
      <c r="VKI110" s="74"/>
      <c r="VKJ110" s="74"/>
      <c r="VKK110" s="74"/>
      <c r="VKL110" s="74"/>
      <c r="VKM110" s="74"/>
      <c r="VKN110" s="74"/>
      <c r="VKO110" s="74"/>
      <c r="VKP110" s="74"/>
      <c r="VKQ110" s="74"/>
      <c r="VKR110" s="74"/>
      <c r="VKS110" s="74"/>
      <c r="VKT110" s="74"/>
      <c r="VKU110" s="74"/>
      <c r="VKV110" s="74"/>
      <c r="VKW110" s="74"/>
      <c r="VKX110" s="74"/>
      <c r="VKY110" s="74"/>
      <c r="VKZ110" s="74"/>
      <c r="VLA110" s="74"/>
      <c r="VLB110" s="74"/>
      <c r="VLC110" s="74"/>
      <c r="VLD110" s="74"/>
      <c r="VLE110" s="74"/>
      <c r="VLF110" s="74"/>
      <c r="VLG110" s="74"/>
      <c r="VLH110" s="74"/>
      <c r="VLI110" s="74"/>
      <c r="VLJ110" s="74"/>
      <c r="VLK110" s="74"/>
      <c r="VLL110" s="74"/>
      <c r="VLM110" s="74"/>
      <c r="VLN110" s="74"/>
      <c r="VLO110" s="74"/>
      <c r="VLP110" s="74"/>
      <c r="VLQ110" s="74"/>
      <c r="VLR110" s="74"/>
      <c r="VLS110" s="74"/>
      <c r="VLT110" s="74"/>
      <c r="VLU110" s="74"/>
      <c r="VLV110" s="74"/>
      <c r="VLW110" s="74"/>
      <c r="VLX110" s="74"/>
      <c r="VLY110" s="74"/>
      <c r="VLZ110" s="74"/>
      <c r="VMA110" s="74"/>
      <c r="VMB110" s="74"/>
      <c r="VMC110" s="74"/>
      <c r="VMD110" s="74"/>
      <c r="VME110" s="74"/>
      <c r="VMF110" s="74"/>
      <c r="VMG110" s="74"/>
      <c r="VMH110" s="74"/>
      <c r="VMI110" s="74"/>
      <c r="VMJ110" s="74"/>
      <c r="VMK110" s="74"/>
      <c r="VML110" s="74"/>
      <c r="VMM110" s="74"/>
      <c r="VMN110" s="74"/>
      <c r="VMO110" s="74"/>
      <c r="VMP110" s="74"/>
      <c r="VMQ110" s="74"/>
      <c r="VMR110" s="74"/>
      <c r="VMS110" s="74"/>
      <c r="VMT110" s="74"/>
      <c r="VMU110" s="74"/>
      <c r="VMV110" s="74"/>
      <c r="VMW110" s="74"/>
      <c r="VMX110" s="74"/>
      <c r="VMY110" s="74"/>
      <c r="VMZ110" s="74"/>
      <c r="VNA110" s="74"/>
      <c r="VNB110" s="74"/>
      <c r="VNC110" s="74"/>
      <c r="VND110" s="74"/>
      <c r="VNE110" s="74"/>
      <c r="VNF110" s="74"/>
      <c r="VNG110" s="74"/>
      <c r="VNH110" s="74"/>
      <c r="VNI110" s="74"/>
      <c r="VNJ110" s="74"/>
      <c r="VNK110" s="74"/>
      <c r="VNL110" s="74"/>
      <c r="VNM110" s="74"/>
      <c r="VNN110" s="74"/>
      <c r="VNO110" s="74"/>
      <c r="VNP110" s="74"/>
      <c r="VNQ110" s="74"/>
      <c r="VNR110" s="74"/>
      <c r="VNS110" s="74"/>
      <c r="VNT110" s="74"/>
      <c r="VNU110" s="74"/>
      <c r="VNV110" s="74"/>
      <c r="VNW110" s="74"/>
      <c r="VNX110" s="74"/>
      <c r="VNY110" s="74"/>
      <c r="VNZ110" s="74"/>
      <c r="VOA110" s="74"/>
      <c r="VOB110" s="74"/>
      <c r="VOC110" s="74"/>
      <c r="VOD110" s="74"/>
      <c r="VOE110" s="74"/>
      <c r="VOF110" s="74"/>
      <c r="VOG110" s="74"/>
      <c r="VOH110" s="74"/>
      <c r="VOI110" s="74"/>
      <c r="VOJ110" s="74"/>
      <c r="VOK110" s="74"/>
      <c r="VOL110" s="74"/>
      <c r="VOM110" s="74"/>
      <c r="VON110" s="74"/>
      <c r="VOO110" s="74"/>
      <c r="VOP110" s="74"/>
      <c r="VOQ110" s="74"/>
      <c r="VOR110" s="74"/>
      <c r="VOS110" s="74"/>
      <c r="VOT110" s="74"/>
      <c r="VOU110" s="74"/>
      <c r="VOV110" s="74"/>
      <c r="VOW110" s="74"/>
      <c r="VOX110" s="74"/>
      <c r="VOY110" s="74"/>
      <c r="VOZ110" s="74"/>
      <c r="VPA110" s="74"/>
      <c r="VPB110" s="74"/>
      <c r="VPC110" s="74"/>
      <c r="VPD110" s="74"/>
      <c r="VPE110" s="74"/>
      <c r="VPF110" s="74"/>
      <c r="VPG110" s="74"/>
      <c r="VPH110" s="74"/>
      <c r="VPI110" s="74"/>
      <c r="VPJ110" s="74"/>
      <c r="VPK110" s="74"/>
      <c r="VPL110" s="74"/>
      <c r="VPM110" s="74"/>
      <c r="VPN110" s="74"/>
      <c r="VPO110" s="74"/>
      <c r="VPP110" s="74"/>
      <c r="VPQ110" s="74"/>
      <c r="VPR110" s="74"/>
      <c r="VPS110" s="74"/>
      <c r="VPT110" s="74"/>
      <c r="VPU110" s="74"/>
      <c r="VPV110" s="74"/>
      <c r="VPW110" s="74"/>
      <c r="VPX110" s="74"/>
      <c r="VPY110" s="74"/>
      <c r="VPZ110" s="74"/>
      <c r="VQA110" s="74"/>
      <c r="VQB110" s="74"/>
      <c r="VQC110" s="74"/>
      <c r="VQD110" s="74"/>
      <c r="VQE110" s="74"/>
      <c r="VQF110" s="74"/>
      <c r="VQG110" s="74"/>
      <c r="VQH110" s="74"/>
      <c r="VQI110" s="74"/>
      <c r="VQJ110" s="74"/>
      <c r="VQK110" s="74"/>
      <c r="VQL110" s="74"/>
      <c r="VQM110" s="74"/>
      <c r="VQN110" s="74"/>
      <c r="VQO110" s="74"/>
      <c r="VQP110" s="74"/>
      <c r="VQQ110" s="74"/>
      <c r="VQR110" s="74"/>
      <c r="VQS110" s="74"/>
      <c r="VQT110" s="74"/>
      <c r="VQU110" s="74"/>
      <c r="VQV110" s="74"/>
      <c r="VQW110" s="74"/>
      <c r="VQX110" s="74"/>
      <c r="VQY110" s="74"/>
      <c r="VQZ110" s="74"/>
      <c r="VRA110" s="74"/>
      <c r="VRB110" s="74"/>
      <c r="VRC110" s="74"/>
      <c r="VRD110" s="74"/>
      <c r="VRE110" s="74"/>
      <c r="VRF110" s="74"/>
      <c r="VRG110" s="74"/>
      <c r="VRH110" s="74"/>
      <c r="VRI110" s="74"/>
      <c r="VRJ110" s="74"/>
      <c r="VRK110" s="74"/>
      <c r="VRL110" s="74"/>
      <c r="VRM110" s="74"/>
      <c r="VRN110" s="74"/>
      <c r="VRO110" s="74"/>
      <c r="VRP110" s="74"/>
      <c r="VRQ110" s="74"/>
      <c r="VRR110" s="74"/>
      <c r="VRS110" s="74"/>
      <c r="VRT110" s="74"/>
      <c r="VRU110" s="74"/>
      <c r="VRV110" s="74"/>
      <c r="VRW110" s="74"/>
      <c r="VRX110" s="74"/>
      <c r="VRY110" s="74"/>
      <c r="VRZ110" s="74"/>
      <c r="VSA110" s="74"/>
      <c r="VSB110" s="74"/>
      <c r="VSC110" s="74"/>
      <c r="VSD110" s="74"/>
      <c r="VSE110" s="74"/>
      <c r="VSF110" s="74"/>
      <c r="VSG110" s="74"/>
      <c r="VSH110" s="74"/>
      <c r="VSI110" s="74"/>
      <c r="VSJ110" s="74"/>
      <c r="VSK110" s="74"/>
      <c r="VSL110" s="74"/>
      <c r="VSM110" s="74"/>
      <c r="VSN110" s="74"/>
      <c r="VSO110" s="74"/>
      <c r="VSP110" s="74"/>
      <c r="VSQ110" s="74"/>
      <c r="VSR110" s="74"/>
      <c r="VSS110" s="74"/>
      <c r="VST110" s="74"/>
      <c r="VSU110" s="74"/>
      <c r="VSV110" s="74"/>
      <c r="VSW110" s="74"/>
      <c r="VSX110" s="74"/>
      <c r="VSY110" s="74"/>
      <c r="VSZ110" s="74"/>
      <c r="VTA110" s="74"/>
      <c r="VTB110" s="74"/>
      <c r="VTC110" s="74"/>
      <c r="VTD110" s="74"/>
      <c r="VTE110" s="74"/>
      <c r="VTF110" s="74"/>
      <c r="VTG110" s="74"/>
      <c r="VTH110" s="74"/>
      <c r="VTI110" s="74"/>
      <c r="VTJ110" s="74"/>
      <c r="VTK110" s="74"/>
      <c r="VTL110" s="74"/>
      <c r="VTM110" s="74"/>
      <c r="VTN110" s="74"/>
      <c r="VTO110" s="74"/>
      <c r="VTP110" s="74"/>
      <c r="VTQ110" s="74"/>
      <c r="VTR110" s="74"/>
      <c r="VTS110" s="74"/>
      <c r="VTT110" s="74"/>
      <c r="VTU110" s="74"/>
      <c r="VTV110" s="74"/>
      <c r="VTW110" s="74"/>
      <c r="VTX110" s="74"/>
      <c r="VTY110" s="74"/>
      <c r="VTZ110" s="74"/>
      <c r="VUA110" s="74"/>
      <c r="VUB110" s="74"/>
      <c r="VUC110" s="74"/>
      <c r="VUD110" s="74"/>
      <c r="VUE110" s="74"/>
      <c r="VUF110" s="74"/>
      <c r="VUG110" s="74"/>
      <c r="VUH110" s="74"/>
      <c r="VUI110" s="74"/>
      <c r="VUJ110" s="74"/>
      <c r="VUK110" s="74"/>
      <c r="VUL110" s="74"/>
      <c r="VUM110" s="74"/>
      <c r="VUN110" s="74"/>
      <c r="VUO110" s="74"/>
      <c r="VUP110" s="74"/>
      <c r="VUQ110" s="74"/>
      <c r="VUR110" s="74"/>
      <c r="VUS110" s="74"/>
      <c r="VUT110" s="74"/>
      <c r="VUU110" s="74"/>
      <c r="VUV110" s="74"/>
      <c r="VUW110" s="74"/>
      <c r="VUX110" s="74"/>
      <c r="VUY110" s="74"/>
      <c r="VUZ110" s="74"/>
      <c r="VVA110" s="74"/>
      <c r="VVB110" s="74"/>
      <c r="VVC110" s="74"/>
      <c r="VVD110" s="74"/>
      <c r="VVE110" s="74"/>
      <c r="VVF110" s="74"/>
      <c r="VVG110" s="74"/>
      <c r="VVH110" s="74"/>
      <c r="VVI110" s="74"/>
      <c r="VVJ110" s="74"/>
      <c r="VVK110" s="74"/>
      <c r="VVL110" s="74"/>
      <c r="VVM110" s="74"/>
      <c r="VVN110" s="74"/>
      <c r="VVO110" s="74"/>
      <c r="VVP110" s="74"/>
      <c r="VVQ110" s="74"/>
      <c r="VVR110" s="74"/>
      <c r="VVS110" s="74"/>
      <c r="VVT110" s="74"/>
      <c r="VVU110" s="74"/>
      <c r="VVV110" s="74"/>
      <c r="VVW110" s="74"/>
      <c r="VVX110" s="74"/>
      <c r="VVY110" s="74"/>
      <c r="VVZ110" s="74"/>
      <c r="VWA110" s="74"/>
      <c r="VWB110" s="74"/>
      <c r="VWC110" s="74"/>
      <c r="VWD110" s="74"/>
      <c r="VWE110" s="74"/>
      <c r="VWF110" s="74"/>
      <c r="VWG110" s="74"/>
      <c r="VWH110" s="74"/>
      <c r="VWI110" s="74"/>
      <c r="VWJ110" s="74"/>
      <c r="VWK110" s="74"/>
      <c r="VWL110" s="74"/>
      <c r="VWM110" s="74"/>
      <c r="VWN110" s="74"/>
      <c r="VWO110" s="74"/>
      <c r="VWP110" s="74"/>
      <c r="VWQ110" s="74"/>
      <c r="VWR110" s="74"/>
      <c r="VWS110" s="74"/>
      <c r="VWT110" s="74"/>
      <c r="VWU110" s="74"/>
      <c r="VWV110" s="74"/>
      <c r="VWW110" s="74"/>
      <c r="VWX110" s="74"/>
      <c r="VWY110" s="74"/>
      <c r="VWZ110" s="74"/>
      <c r="VXA110" s="74"/>
      <c r="VXB110" s="74"/>
      <c r="VXC110" s="74"/>
      <c r="VXD110" s="74"/>
      <c r="VXE110" s="74"/>
      <c r="VXF110" s="74"/>
      <c r="VXG110" s="74"/>
      <c r="VXH110" s="74"/>
      <c r="VXI110" s="74"/>
      <c r="VXJ110" s="74"/>
      <c r="VXK110" s="74"/>
      <c r="VXL110" s="74"/>
      <c r="VXM110" s="74"/>
      <c r="VXN110" s="74"/>
      <c r="VXO110" s="74"/>
      <c r="VXP110" s="74"/>
      <c r="VXQ110" s="74"/>
      <c r="VXR110" s="74"/>
      <c r="VXS110" s="74"/>
      <c r="VXT110" s="74"/>
      <c r="VXU110" s="74"/>
      <c r="VXV110" s="74"/>
      <c r="VXW110" s="74"/>
      <c r="VXX110" s="74"/>
      <c r="VXY110" s="74"/>
      <c r="VXZ110" s="74"/>
      <c r="VYA110" s="74"/>
      <c r="VYB110" s="74"/>
      <c r="VYC110" s="74"/>
      <c r="VYD110" s="74"/>
      <c r="VYE110" s="74"/>
      <c r="VYF110" s="74"/>
      <c r="VYG110" s="74"/>
      <c r="VYH110" s="74"/>
      <c r="VYI110" s="74"/>
      <c r="VYJ110" s="74"/>
      <c r="VYK110" s="74"/>
      <c r="VYL110" s="74"/>
      <c r="VYM110" s="74"/>
      <c r="VYN110" s="74"/>
      <c r="VYO110" s="74"/>
      <c r="VYP110" s="74"/>
      <c r="VYQ110" s="74"/>
      <c r="VYR110" s="74"/>
      <c r="VYS110" s="74"/>
      <c r="VYT110" s="74"/>
      <c r="VYU110" s="74"/>
      <c r="VYV110" s="74"/>
      <c r="VYW110" s="74"/>
      <c r="VYX110" s="74"/>
      <c r="VYY110" s="74"/>
      <c r="VYZ110" s="74"/>
      <c r="VZA110" s="74"/>
      <c r="VZB110" s="74"/>
      <c r="VZC110" s="74"/>
      <c r="VZD110" s="74"/>
      <c r="VZE110" s="74"/>
      <c r="VZF110" s="74"/>
      <c r="VZG110" s="74"/>
      <c r="VZH110" s="74"/>
      <c r="VZI110" s="74"/>
      <c r="VZJ110" s="74"/>
      <c r="VZK110" s="74"/>
      <c r="VZL110" s="74"/>
      <c r="VZM110" s="74"/>
      <c r="VZN110" s="74"/>
      <c r="VZO110" s="74"/>
      <c r="VZP110" s="74"/>
      <c r="VZQ110" s="74"/>
      <c r="VZR110" s="74"/>
      <c r="VZS110" s="74"/>
      <c r="VZT110" s="74"/>
      <c r="VZU110" s="74"/>
      <c r="VZV110" s="74"/>
      <c r="VZW110" s="74"/>
      <c r="VZX110" s="74"/>
      <c r="VZY110" s="74"/>
      <c r="VZZ110" s="74"/>
      <c r="WAA110" s="74"/>
      <c r="WAB110" s="74"/>
      <c r="WAC110" s="74"/>
      <c r="WAD110" s="74"/>
      <c r="WAE110" s="74"/>
      <c r="WAF110" s="74"/>
      <c r="WAG110" s="74"/>
      <c r="WAH110" s="74"/>
      <c r="WAI110" s="74"/>
      <c r="WAJ110" s="74"/>
      <c r="WAK110" s="74"/>
      <c r="WAL110" s="74"/>
      <c r="WAM110" s="74"/>
      <c r="WAN110" s="74"/>
      <c r="WAO110" s="74"/>
      <c r="WAP110" s="74"/>
      <c r="WAQ110" s="74"/>
      <c r="WAR110" s="74"/>
      <c r="WAS110" s="74"/>
      <c r="WAT110" s="74"/>
      <c r="WAU110" s="74"/>
      <c r="WAV110" s="74"/>
      <c r="WAW110" s="74"/>
      <c r="WAX110" s="74"/>
      <c r="WAY110" s="74"/>
      <c r="WAZ110" s="74"/>
      <c r="WBA110" s="74"/>
      <c r="WBB110" s="74"/>
      <c r="WBC110" s="74"/>
      <c r="WBD110" s="74"/>
      <c r="WBE110" s="74"/>
      <c r="WBF110" s="74"/>
      <c r="WBG110" s="74"/>
      <c r="WBH110" s="74"/>
      <c r="WBI110" s="74"/>
      <c r="WBJ110" s="74"/>
      <c r="WBK110" s="74"/>
      <c r="WBL110" s="74"/>
      <c r="WBM110" s="74"/>
      <c r="WBN110" s="74"/>
      <c r="WBO110" s="74"/>
      <c r="WBP110" s="74"/>
      <c r="WBQ110" s="74"/>
      <c r="WBR110" s="74"/>
      <c r="WBS110" s="74"/>
      <c r="WBT110" s="74"/>
      <c r="WBU110" s="74"/>
      <c r="WBV110" s="74"/>
      <c r="WBW110" s="74"/>
      <c r="WBX110" s="74"/>
      <c r="WBY110" s="74"/>
      <c r="WBZ110" s="74"/>
      <c r="WCA110" s="74"/>
      <c r="WCB110" s="74"/>
      <c r="WCC110" s="74"/>
      <c r="WCD110" s="74"/>
      <c r="WCE110" s="74"/>
      <c r="WCF110" s="74"/>
      <c r="WCG110" s="74"/>
      <c r="WCH110" s="74"/>
      <c r="WCI110" s="74"/>
      <c r="WCJ110" s="74"/>
      <c r="WCK110" s="74"/>
      <c r="WCL110" s="74"/>
      <c r="WCM110" s="74"/>
      <c r="WCN110" s="74"/>
      <c r="WCO110" s="74"/>
      <c r="WCP110" s="74"/>
      <c r="WCQ110" s="74"/>
      <c r="WCR110" s="74"/>
      <c r="WCS110" s="74"/>
      <c r="WCT110" s="74"/>
      <c r="WCU110" s="74"/>
      <c r="WCV110" s="74"/>
      <c r="WCW110" s="74"/>
      <c r="WCX110" s="74"/>
      <c r="WCY110" s="74"/>
      <c r="WCZ110" s="74"/>
      <c r="WDA110" s="74"/>
      <c r="WDB110" s="74"/>
      <c r="WDC110" s="74"/>
      <c r="WDD110" s="74"/>
      <c r="WDE110" s="74"/>
      <c r="WDF110" s="74"/>
      <c r="WDG110" s="74"/>
      <c r="WDH110" s="74"/>
      <c r="WDI110" s="74"/>
      <c r="WDJ110" s="74"/>
      <c r="WDK110" s="74"/>
      <c r="WDL110" s="74"/>
      <c r="WDM110" s="74"/>
      <c r="WDN110" s="74"/>
      <c r="WDO110" s="74"/>
      <c r="WDP110" s="74"/>
      <c r="WDQ110" s="74"/>
      <c r="WDR110" s="74"/>
      <c r="WDS110" s="74"/>
      <c r="WDT110" s="74"/>
      <c r="WDU110" s="74"/>
      <c r="WDV110" s="74"/>
      <c r="WDW110" s="74"/>
      <c r="WDX110" s="74"/>
      <c r="WDY110" s="74"/>
      <c r="WDZ110" s="74"/>
      <c r="WEA110" s="74"/>
      <c r="WEB110" s="74"/>
      <c r="WEC110" s="74"/>
      <c r="WED110" s="74"/>
      <c r="WEE110" s="74"/>
      <c r="WEF110" s="74"/>
      <c r="WEG110" s="74"/>
      <c r="WEH110" s="74"/>
      <c r="WEI110" s="74"/>
      <c r="WEJ110" s="74"/>
      <c r="WEK110" s="74"/>
      <c r="WEL110" s="74"/>
      <c r="WEM110" s="74"/>
      <c r="WEN110" s="74"/>
      <c r="WEO110" s="74"/>
      <c r="WEP110" s="74"/>
      <c r="WEQ110" s="74"/>
      <c r="WER110" s="74"/>
      <c r="WES110" s="74"/>
      <c r="WET110" s="74"/>
      <c r="WEU110" s="74"/>
      <c r="WEV110" s="74"/>
      <c r="WEW110" s="74"/>
      <c r="WEX110" s="74"/>
      <c r="WEY110" s="74"/>
      <c r="WEZ110" s="74"/>
      <c r="WFA110" s="74"/>
      <c r="WFB110" s="74"/>
      <c r="WFC110" s="74"/>
      <c r="WFD110" s="74"/>
      <c r="WFE110" s="74"/>
      <c r="WFF110" s="74"/>
      <c r="WFG110" s="74"/>
      <c r="WFH110" s="74"/>
      <c r="WFI110" s="74"/>
      <c r="WFJ110" s="74"/>
      <c r="WFK110" s="74"/>
      <c r="WFL110" s="74"/>
      <c r="WFM110" s="74"/>
      <c r="WFN110" s="74"/>
      <c r="WFO110" s="74"/>
      <c r="WFP110" s="74"/>
      <c r="WFQ110" s="74"/>
      <c r="WFR110" s="74"/>
      <c r="WFS110" s="74"/>
      <c r="WFT110" s="74"/>
      <c r="WFU110" s="74"/>
      <c r="WFV110" s="74"/>
      <c r="WFW110" s="74"/>
      <c r="WFX110" s="74"/>
      <c r="WFY110" s="74"/>
      <c r="WFZ110" s="74"/>
      <c r="WGA110" s="74"/>
      <c r="WGB110" s="74"/>
      <c r="WGC110" s="74"/>
      <c r="WGD110" s="74"/>
      <c r="WGE110" s="74"/>
      <c r="WGF110" s="74"/>
      <c r="WGG110" s="74"/>
      <c r="WGH110" s="74"/>
      <c r="WGI110" s="74"/>
      <c r="WGJ110" s="74"/>
      <c r="WGK110" s="74"/>
      <c r="WGL110" s="74"/>
      <c r="WGM110" s="74"/>
      <c r="WGN110" s="74"/>
      <c r="WGO110" s="74"/>
      <c r="WGP110" s="74"/>
      <c r="WGQ110" s="74"/>
      <c r="WGR110" s="74"/>
      <c r="WGS110" s="74"/>
      <c r="WGT110" s="74"/>
      <c r="WGU110" s="74"/>
      <c r="WGV110" s="74"/>
      <c r="WGW110" s="74"/>
      <c r="WGX110" s="74"/>
      <c r="WGY110" s="74"/>
      <c r="WGZ110" s="74"/>
      <c r="WHA110" s="74"/>
      <c r="WHB110" s="74"/>
      <c r="WHC110" s="74"/>
      <c r="WHD110" s="74"/>
      <c r="WHE110" s="74"/>
      <c r="WHF110" s="74"/>
      <c r="WHG110" s="74"/>
      <c r="WHH110" s="74"/>
      <c r="WHI110" s="74"/>
      <c r="WHJ110" s="74"/>
      <c r="WHK110" s="74"/>
      <c r="WHL110" s="74"/>
      <c r="WHM110" s="74"/>
      <c r="WHN110" s="74"/>
      <c r="WHO110" s="74"/>
      <c r="WHP110" s="74"/>
      <c r="WHQ110" s="74"/>
      <c r="WHR110" s="74"/>
      <c r="WHS110" s="74"/>
      <c r="WHT110" s="74"/>
      <c r="WHU110" s="74"/>
      <c r="WHV110" s="74"/>
      <c r="WHW110" s="74"/>
      <c r="WHX110" s="74"/>
      <c r="WHY110" s="74"/>
      <c r="WHZ110" s="74"/>
      <c r="WIA110" s="74"/>
      <c r="WIB110" s="74"/>
      <c r="WIC110" s="74"/>
      <c r="WID110" s="74"/>
      <c r="WIE110" s="74"/>
      <c r="WIF110" s="74"/>
      <c r="WIG110" s="74"/>
      <c r="WIH110" s="74"/>
      <c r="WII110" s="74"/>
      <c r="WIJ110" s="74"/>
      <c r="WIK110" s="74"/>
      <c r="WIL110" s="74"/>
      <c r="WIM110" s="74"/>
      <c r="WIN110" s="74"/>
      <c r="WIO110" s="74"/>
      <c r="WIP110" s="74"/>
      <c r="WIQ110" s="74"/>
      <c r="WIR110" s="74"/>
      <c r="WIS110" s="74"/>
      <c r="WIT110" s="74"/>
      <c r="WIU110" s="74"/>
      <c r="WIV110" s="74"/>
      <c r="WIW110" s="74"/>
      <c r="WIX110" s="74"/>
      <c r="WIY110" s="74"/>
      <c r="WIZ110" s="74"/>
      <c r="WJA110" s="74"/>
      <c r="WJB110" s="74"/>
      <c r="WJC110" s="74"/>
      <c r="WJD110" s="74"/>
      <c r="WJE110" s="74"/>
      <c r="WJF110" s="74"/>
      <c r="WJG110" s="74"/>
      <c r="WJH110" s="74"/>
      <c r="WJI110" s="74"/>
      <c r="WJJ110" s="74"/>
      <c r="WJK110" s="74"/>
      <c r="WJL110" s="74"/>
      <c r="WJM110" s="74"/>
      <c r="WJN110" s="74"/>
      <c r="WJO110" s="74"/>
      <c r="WJP110" s="74"/>
      <c r="WJQ110" s="74"/>
      <c r="WJR110" s="74"/>
      <c r="WJS110" s="74"/>
      <c r="WJT110" s="74"/>
      <c r="WJU110" s="74"/>
      <c r="WJV110" s="74"/>
      <c r="WJW110" s="74"/>
      <c r="WJX110" s="74"/>
      <c r="WJY110" s="74"/>
      <c r="WJZ110" s="74"/>
      <c r="WKA110" s="74"/>
      <c r="WKB110" s="74"/>
      <c r="WKC110" s="74"/>
      <c r="WKD110" s="74"/>
      <c r="WKE110" s="74"/>
      <c r="WKF110" s="74"/>
      <c r="WKG110" s="74"/>
      <c r="WKH110" s="74"/>
      <c r="WKI110" s="74"/>
      <c r="WKJ110" s="74"/>
      <c r="WKK110" s="74"/>
      <c r="WKL110" s="74"/>
      <c r="WKM110" s="74"/>
      <c r="WKN110" s="74"/>
      <c r="WKO110" s="74"/>
      <c r="WKP110" s="74"/>
      <c r="WKQ110" s="74"/>
      <c r="WKR110" s="74"/>
      <c r="WKS110" s="74"/>
      <c r="WKT110" s="74"/>
      <c r="WKU110" s="74"/>
      <c r="WKV110" s="74"/>
      <c r="WKW110" s="74"/>
      <c r="WKX110" s="74"/>
      <c r="WKY110" s="74"/>
      <c r="WKZ110" s="74"/>
      <c r="WLA110" s="74"/>
      <c r="WLB110" s="74"/>
      <c r="WLC110" s="74"/>
      <c r="WLD110" s="74"/>
      <c r="WLE110" s="74"/>
      <c r="WLF110" s="74"/>
      <c r="WLG110" s="74"/>
      <c r="WLH110" s="74"/>
      <c r="WLI110" s="74"/>
      <c r="WLJ110" s="74"/>
      <c r="WLK110" s="74"/>
      <c r="WLL110" s="74"/>
      <c r="WLM110" s="74"/>
      <c r="WLN110" s="74"/>
      <c r="WLO110" s="74"/>
      <c r="WLP110" s="74"/>
      <c r="WLQ110" s="74"/>
      <c r="WLR110" s="74"/>
      <c r="WLS110" s="74"/>
      <c r="WLT110" s="74"/>
      <c r="WLU110" s="74"/>
      <c r="WLV110" s="74"/>
      <c r="WLW110" s="74"/>
      <c r="WLX110" s="74"/>
      <c r="WLY110" s="74"/>
      <c r="WLZ110" s="74"/>
      <c r="WMA110" s="74"/>
      <c r="WMB110" s="74"/>
      <c r="WMC110" s="74"/>
      <c r="WMD110" s="74"/>
      <c r="WME110" s="74"/>
      <c r="WMF110" s="74"/>
      <c r="WMG110" s="74"/>
      <c r="WMH110" s="74"/>
      <c r="WMI110" s="74"/>
      <c r="WMJ110" s="74"/>
      <c r="WMK110" s="74"/>
      <c r="WML110" s="74"/>
      <c r="WMM110" s="74"/>
      <c r="WMN110" s="74"/>
      <c r="WMO110" s="74"/>
      <c r="WMP110" s="74"/>
      <c r="WMQ110" s="74"/>
      <c r="WMR110" s="74"/>
      <c r="WMS110" s="74"/>
      <c r="WMT110" s="74"/>
      <c r="WMU110" s="74"/>
      <c r="WMV110" s="74"/>
      <c r="WMW110" s="74"/>
      <c r="WMX110" s="74"/>
      <c r="WMY110" s="74"/>
      <c r="WMZ110" s="74"/>
      <c r="WNA110" s="74"/>
      <c r="WNB110" s="74"/>
      <c r="WNC110" s="74"/>
      <c r="WND110" s="74"/>
      <c r="WNE110" s="74"/>
      <c r="WNF110" s="74"/>
      <c r="WNG110" s="74"/>
      <c r="WNH110" s="74"/>
      <c r="WNI110" s="74"/>
      <c r="WNJ110" s="74"/>
      <c r="WNK110" s="74"/>
      <c r="WNL110" s="74"/>
      <c r="WNM110" s="74"/>
      <c r="WNN110" s="74"/>
      <c r="WNO110" s="74"/>
      <c r="WNP110" s="74"/>
      <c r="WNQ110" s="74"/>
      <c r="WNR110" s="74"/>
      <c r="WNS110" s="74"/>
      <c r="WNT110" s="74"/>
      <c r="WNU110" s="74"/>
      <c r="WNV110" s="74"/>
      <c r="WNW110" s="74"/>
      <c r="WNX110" s="74"/>
      <c r="WNY110" s="74"/>
      <c r="WNZ110" s="74"/>
      <c r="WOA110" s="74"/>
      <c r="WOB110" s="74"/>
      <c r="WOC110" s="74"/>
      <c r="WOD110" s="74"/>
      <c r="WOE110" s="74"/>
      <c r="WOF110" s="74"/>
      <c r="WOG110" s="74"/>
      <c r="WOH110" s="74"/>
      <c r="WOI110" s="74"/>
      <c r="WOJ110" s="74"/>
      <c r="WOK110" s="74"/>
      <c r="WOL110" s="74"/>
      <c r="WOM110" s="74"/>
      <c r="WON110" s="74"/>
      <c r="WOO110" s="74"/>
      <c r="WOP110" s="74"/>
      <c r="WOQ110" s="74"/>
      <c r="WOR110" s="74"/>
      <c r="WOS110" s="74"/>
      <c r="WOT110" s="74"/>
      <c r="WOU110" s="74"/>
      <c r="WOV110" s="74"/>
      <c r="WOW110" s="74"/>
      <c r="WOX110" s="74"/>
      <c r="WOY110" s="74"/>
      <c r="WOZ110" s="74"/>
      <c r="WPA110" s="74"/>
      <c r="WPB110" s="74"/>
      <c r="WPC110" s="74"/>
      <c r="WPD110" s="74"/>
      <c r="WPE110" s="74"/>
      <c r="WPF110" s="74"/>
      <c r="WPG110" s="74"/>
      <c r="WPH110" s="74"/>
      <c r="WPI110" s="74"/>
      <c r="WPJ110" s="74"/>
      <c r="WPK110" s="74"/>
      <c r="WPL110" s="74"/>
      <c r="WPM110" s="74"/>
      <c r="WPN110" s="74"/>
      <c r="WPO110" s="74"/>
      <c r="WPP110" s="74"/>
      <c r="WPQ110" s="74"/>
      <c r="WPR110" s="74"/>
      <c r="WPS110" s="74"/>
      <c r="WPT110" s="74"/>
      <c r="WPU110" s="74"/>
      <c r="WPV110" s="74"/>
      <c r="WPW110" s="74"/>
      <c r="WPX110" s="74"/>
      <c r="WPY110" s="74"/>
      <c r="WPZ110" s="74"/>
      <c r="WQA110" s="74"/>
      <c r="WQB110" s="74"/>
      <c r="WQC110" s="74"/>
      <c r="WQD110" s="74"/>
      <c r="WQE110" s="74"/>
      <c r="WQF110" s="74"/>
      <c r="WQG110" s="74"/>
      <c r="WQH110" s="74"/>
      <c r="WQI110" s="74"/>
      <c r="WQJ110" s="74"/>
      <c r="WQK110" s="74"/>
      <c r="WQL110" s="74"/>
      <c r="WQM110" s="74"/>
      <c r="WQN110" s="74"/>
      <c r="WQO110" s="74"/>
      <c r="WQP110" s="74"/>
      <c r="WQQ110" s="74"/>
      <c r="WQR110" s="74"/>
      <c r="WQS110" s="74"/>
      <c r="WQT110" s="74"/>
      <c r="WQU110" s="74"/>
      <c r="WQV110" s="74"/>
      <c r="WQW110" s="74"/>
      <c r="WQX110" s="74"/>
      <c r="WQY110" s="74"/>
      <c r="WQZ110" s="74"/>
      <c r="WRA110" s="74"/>
      <c r="WRB110" s="74"/>
      <c r="WRC110" s="74"/>
      <c r="WRD110" s="74"/>
      <c r="WRE110" s="74"/>
      <c r="WRF110" s="74"/>
      <c r="WRG110" s="74"/>
      <c r="WRH110" s="74"/>
      <c r="WRI110" s="74"/>
      <c r="WRJ110" s="74"/>
      <c r="WRK110" s="74"/>
      <c r="WRL110" s="74"/>
      <c r="WRM110" s="74"/>
      <c r="WRN110" s="74"/>
      <c r="WRO110" s="74"/>
      <c r="WRP110" s="74"/>
      <c r="WRQ110" s="74"/>
      <c r="WRR110" s="74"/>
      <c r="WRS110" s="74"/>
      <c r="WRT110" s="74"/>
      <c r="WRU110" s="74"/>
      <c r="WRV110" s="74"/>
      <c r="WRW110" s="74"/>
      <c r="WRX110" s="74"/>
      <c r="WRY110" s="74"/>
      <c r="WRZ110" s="74"/>
      <c r="WSA110" s="74"/>
      <c r="WSB110" s="74"/>
      <c r="WSC110" s="74"/>
      <c r="WSD110" s="74"/>
      <c r="WSE110" s="74"/>
      <c r="WSF110" s="74"/>
      <c r="WSG110" s="74"/>
      <c r="WSH110" s="74"/>
      <c r="WSI110" s="74"/>
      <c r="WSJ110" s="74"/>
      <c r="WSK110" s="74"/>
      <c r="WSL110" s="74"/>
      <c r="WSM110" s="74"/>
      <c r="WSN110" s="74"/>
      <c r="WSO110" s="74"/>
      <c r="WSP110" s="74"/>
      <c r="WSQ110" s="74"/>
      <c r="WSR110" s="74"/>
      <c r="WSS110" s="74"/>
      <c r="WST110" s="74"/>
      <c r="WSU110" s="74"/>
      <c r="WSV110" s="74"/>
      <c r="WSW110" s="74"/>
      <c r="WSX110" s="74"/>
      <c r="WSY110" s="74"/>
      <c r="WSZ110" s="74"/>
      <c r="WTA110" s="74"/>
      <c r="WTB110" s="74"/>
      <c r="WTC110" s="74"/>
      <c r="WTD110" s="74"/>
      <c r="WTE110" s="74"/>
      <c r="WTF110" s="74"/>
      <c r="WTG110" s="74"/>
      <c r="WTH110" s="74"/>
      <c r="WTI110" s="74"/>
      <c r="WTJ110" s="74"/>
      <c r="WTK110" s="74"/>
      <c r="WTL110" s="74"/>
      <c r="WTM110" s="74"/>
      <c r="WTN110" s="74"/>
      <c r="WTO110" s="74"/>
      <c r="WTP110" s="74"/>
      <c r="WTQ110" s="74"/>
      <c r="WTR110" s="74"/>
      <c r="WTS110" s="74"/>
      <c r="WTT110" s="74"/>
      <c r="WTU110" s="74"/>
      <c r="WTV110" s="74"/>
      <c r="WTW110" s="74"/>
      <c r="WTX110" s="74"/>
      <c r="WTY110" s="74"/>
      <c r="WTZ110" s="74"/>
      <c r="WUA110" s="74"/>
      <c r="WUB110" s="74"/>
      <c r="WUC110" s="74"/>
      <c r="WUD110" s="74"/>
      <c r="WUE110" s="74"/>
      <c r="WUF110" s="74"/>
      <c r="WUG110" s="74"/>
      <c r="WUH110" s="74"/>
      <c r="WUI110" s="74"/>
      <c r="WUJ110" s="74"/>
      <c r="WUK110" s="74"/>
      <c r="WUL110" s="74"/>
      <c r="WUM110" s="74"/>
      <c r="WUN110" s="74"/>
      <c r="WUO110" s="74"/>
      <c r="WUP110" s="74"/>
      <c r="WUQ110" s="74"/>
      <c r="WUR110" s="74"/>
      <c r="WUS110" s="74"/>
      <c r="WUT110" s="74"/>
      <c r="WUU110" s="74"/>
      <c r="WUV110" s="74"/>
      <c r="WUW110" s="74"/>
      <c r="WUX110" s="74"/>
      <c r="WUY110" s="74"/>
      <c r="WUZ110" s="74"/>
      <c r="WVA110" s="74"/>
      <c r="WVB110" s="74"/>
      <c r="WVC110" s="74"/>
      <c r="WVD110" s="74"/>
      <c r="WVE110" s="74"/>
      <c r="WVF110" s="74"/>
      <c r="WVG110" s="74"/>
      <c r="WVH110" s="74"/>
      <c r="WVI110" s="74"/>
      <c r="WVJ110" s="74"/>
      <c r="WVK110" s="74"/>
      <c r="WVL110" s="74"/>
      <c r="WVM110" s="74"/>
      <c r="WVN110" s="74"/>
      <c r="WVO110" s="74"/>
      <c r="WVP110" s="74"/>
      <c r="WVQ110" s="74"/>
      <c r="WVR110" s="74"/>
      <c r="WVS110" s="74"/>
      <c r="WVT110" s="74"/>
      <c r="WVU110" s="74"/>
      <c r="WVV110" s="74"/>
      <c r="WVW110" s="74"/>
      <c r="WVX110" s="74"/>
      <c r="WVY110" s="74"/>
      <c r="WVZ110" s="74"/>
      <c r="WWA110" s="74"/>
      <c r="WWB110" s="74"/>
      <c r="WWC110" s="74"/>
      <c r="WWD110" s="74"/>
      <c r="WWE110" s="74"/>
      <c r="WWF110" s="74"/>
      <c r="WWG110" s="74"/>
      <c r="WWH110" s="74"/>
      <c r="WWI110" s="74"/>
      <c r="WWJ110" s="74"/>
      <c r="WWK110" s="74"/>
      <c r="WWL110" s="74"/>
      <c r="WWM110" s="74"/>
      <c r="WWN110" s="74"/>
      <c r="WWO110" s="74"/>
      <c r="WWP110" s="74"/>
      <c r="WWQ110" s="74"/>
      <c r="WWR110" s="74"/>
      <c r="WWS110" s="74"/>
      <c r="WWT110" s="74"/>
      <c r="WWU110" s="74"/>
      <c r="WWV110" s="74"/>
      <c r="WWW110" s="74"/>
      <c r="WWX110" s="74"/>
      <c r="WWY110" s="74"/>
      <c r="WWZ110" s="74"/>
      <c r="WXA110" s="74"/>
      <c r="WXB110" s="74"/>
      <c r="WXC110" s="74"/>
      <c r="WXD110" s="74"/>
      <c r="WXE110" s="74"/>
      <c r="WXF110" s="74"/>
      <c r="WXG110" s="74"/>
      <c r="WXH110" s="74"/>
      <c r="WXI110" s="74"/>
      <c r="WXJ110" s="74"/>
      <c r="WXK110" s="74"/>
      <c r="WXL110" s="74"/>
      <c r="WXM110" s="74"/>
      <c r="WXN110" s="74"/>
      <c r="WXO110" s="74"/>
      <c r="WXP110" s="74"/>
      <c r="WXQ110" s="74"/>
      <c r="WXR110" s="74"/>
      <c r="WXS110" s="74"/>
      <c r="WXT110" s="74"/>
      <c r="WXU110" s="74"/>
      <c r="WXV110" s="74"/>
      <c r="WXW110" s="74"/>
      <c r="WXX110" s="74"/>
      <c r="WXY110" s="74"/>
      <c r="WXZ110" s="74"/>
      <c r="WYA110" s="74"/>
      <c r="WYB110" s="74"/>
      <c r="WYC110" s="74"/>
      <c r="WYD110" s="74"/>
      <c r="WYE110" s="74"/>
      <c r="WYF110" s="74"/>
      <c r="WYG110" s="74"/>
      <c r="WYH110" s="74"/>
      <c r="WYI110" s="74"/>
      <c r="WYJ110" s="74"/>
      <c r="WYK110" s="74"/>
      <c r="WYL110" s="74"/>
      <c r="WYM110" s="74"/>
      <c r="WYN110" s="74"/>
      <c r="WYO110" s="74"/>
      <c r="WYP110" s="74"/>
      <c r="WYQ110" s="74"/>
      <c r="WYR110" s="74"/>
      <c r="WYS110" s="74"/>
      <c r="WYT110" s="74"/>
      <c r="WYU110" s="74"/>
      <c r="WYV110" s="74"/>
      <c r="WYW110" s="74"/>
      <c r="WYX110" s="74"/>
      <c r="WYY110" s="74"/>
      <c r="WYZ110" s="74"/>
      <c r="WZA110" s="74"/>
      <c r="WZB110" s="74"/>
      <c r="WZC110" s="74"/>
      <c r="WZD110" s="74"/>
      <c r="WZE110" s="74"/>
      <c r="WZF110" s="74"/>
      <c r="WZG110" s="74"/>
      <c r="WZH110" s="74"/>
      <c r="WZI110" s="74"/>
      <c r="WZJ110" s="74"/>
      <c r="WZK110" s="74"/>
      <c r="WZL110" s="74"/>
      <c r="WZM110" s="74"/>
      <c r="WZN110" s="74"/>
      <c r="WZO110" s="74"/>
      <c r="WZP110" s="74"/>
      <c r="WZQ110" s="74"/>
      <c r="WZR110" s="74"/>
      <c r="WZS110" s="74"/>
      <c r="WZT110" s="74"/>
      <c r="WZU110" s="74"/>
      <c r="WZV110" s="74"/>
      <c r="WZW110" s="74"/>
      <c r="WZX110" s="74"/>
      <c r="WZY110" s="74"/>
      <c r="WZZ110" s="74"/>
      <c r="XAA110" s="74"/>
      <c r="XAB110" s="74"/>
      <c r="XAC110" s="74"/>
      <c r="XAD110" s="74"/>
      <c r="XAE110" s="74"/>
      <c r="XAF110" s="74"/>
      <c r="XAG110" s="74"/>
      <c r="XAH110" s="74"/>
      <c r="XAI110" s="74"/>
      <c r="XAJ110" s="74"/>
      <c r="XAK110" s="74"/>
      <c r="XAL110" s="74"/>
      <c r="XAM110" s="74"/>
      <c r="XAN110" s="74"/>
      <c r="XAO110" s="74"/>
      <c r="XAP110" s="74"/>
      <c r="XAQ110" s="74"/>
      <c r="XAR110" s="74"/>
      <c r="XAS110" s="74"/>
      <c r="XAT110" s="74"/>
      <c r="XAU110" s="74"/>
      <c r="XAV110" s="74"/>
      <c r="XAW110" s="74"/>
      <c r="XAX110" s="74"/>
      <c r="XAY110" s="74"/>
      <c r="XAZ110" s="74"/>
      <c r="XBA110" s="74"/>
      <c r="XBB110" s="74"/>
      <c r="XBC110" s="74"/>
      <c r="XBD110" s="74"/>
      <c r="XBE110" s="74"/>
      <c r="XBF110" s="74"/>
      <c r="XBG110" s="74"/>
      <c r="XBH110" s="74"/>
      <c r="XBI110" s="74"/>
      <c r="XBJ110" s="74"/>
      <c r="XBK110" s="74"/>
      <c r="XBL110" s="74"/>
      <c r="XBM110" s="74"/>
      <c r="XBN110" s="74"/>
      <c r="XBO110" s="74"/>
      <c r="XBP110" s="74"/>
      <c r="XBQ110" s="74"/>
      <c r="XBR110" s="74"/>
      <c r="XBS110" s="74"/>
      <c r="XBT110" s="74"/>
      <c r="XBU110" s="74"/>
      <c r="XBV110" s="74"/>
      <c r="XBW110" s="74"/>
      <c r="XBX110" s="74"/>
      <c r="XBY110" s="74"/>
      <c r="XBZ110" s="74"/>
      <c r="XCA110" s="74"/>
      <c r="XCB110" s="74"/>
      <c r="XCC110" s="74"/>
      <c r="XCD110" s="74"/>
      <c r="XCE110" s="74"/>
      <c r="XCF110" s="74"/>
      <c r="XCG110" s="74"/>
      <c r="XCH110" s="74"/>
      <c r="XCI110" s="74"/>
      <c r="XCJ110" s="74"/>
      <c r="XCK110" s="74"/>
      <c r="XCL110" s="74"/>
      <c r="XCM110" s="74"/>
      <c r="XCN110" s="74"/>
      <c r="XCO110" s="74"/>
      <c r="XCP110" s="74"/>
      <c r="XCQ110" s="74"/>
      <c r="XCR110" s="74"/>
      <c r="XCS110" s="74"/>
      <c r="XCT110" s="74"/>
      <c r="XCU110" s="74"/>
      <c r="XCV110" s="74"/>
      <c r="XCW110" s="74"/>
      <c r="XCX110" s="74"/>
      <c r="XCY110" s="74"/>
      <c r="XCZ110" s="74"/>
      <c r="XDA110" s="74"/>
      <c r="XDB110" s="74"/>
      <c r="XDC110" s="74"/>
      <c r="XDD110" s="74"/>
      <c r="XDE110" s="74"/>
      <c r="XDF110" s="74"/>
      <c r="XDG110" s="74"/>
      <c r="XDH110" s="74"/>
      <c r="XDI110" s="74"/>
      <c r="XDJ110" s="74"/>
      <c r="XDK110" s="74"/>
      <c r="XDL110" s="74"/>
      <c r="XDM110" s="74"/>
      <c r="XDN110" s="74"/>
      <c r="XDO110" s="74"/>
      <c r="XDP110" s="74"/>
      <c r="XDQ110" s="74"/>
      <c r="XDR110" s="74"/>
      <c r="XDS110" s="74"/>
      <c r="XDT110" s="74"/>
      <c r="XDU110" s="74"/>
      <c r="XDV110" s="74"/>
      <c r="XDW110" s="74"/>
      <c r="XDX110" s="74"/>
      <c r="XDY110" s="74"/>
      <c r="XDZ110" s="74"/>
      <c r="XEA110" s="74"/>
      <c r="XEB110" s="74"/>
      <c r="XEC110" s="74"/>
      <c r="XED110" s="74"/>
      <c r="XEE110" s="74"/>
      <c r="XEF110" s="74"/>
      <c r="XEG110" s="74"/>
      <c r="XEH110" s="74"/>
      <c r="XEI110" s="74"/>
      <c r="XEJ110" s="74"/>
      <c r="XEK110" s="74"/>
      <c r="XEL110" s="74"/>
      <c r="XEM110" s="74"/>
      <c r="XEN110" s="74"/>
      <c r="XEO110" s="74"/>
      <c r="XEP110" s="74"/>
      <c r="XEQ110" s="74"/>
      <c r="XER110" s="74"/>
      <c r="XES110" s="74"/>
      <c r="XET110" s="74"/>
      <c r="XEU110" s="74"/>
      <c r="XEV110" s="74"/>
      <c r="XEW110" s="74"/>
      <c r="XEX110" s="74"/>
      <c r="XEY110" s="74"/>
      <c r="XEZ110" s="74"/>
      <c r="XFA110" s="74"/>
      <c r="XFB110" s="74"/>
    </row>
    <row r="111" ht="14.4" spans="1:15">
      <c r="A111" s="90">
        <v>109</v>
      </c>
      <c r="B111" s="90">
        <v>107658</v>
      </c>
      <c r="C111" s="48" t="s">
        <v>762</v>
      </c>
      <c r="D111" s="90" t="str">
        <f>VLOOKUP(B111,'各门店员工动销考核（2020.2.6）'!D:F,3,0)</f>
        <v>西北片区</v>
      </c>
      <c r="E111" s="90">
        <v>2020</v>
      </c>
      <c r="F111" s="91" t="s">
        <v>650</v>
      </c>
      <c r="G111" s="92">
        <f>VLOOKUP(B111,[4]Sheet1!$A:$D,4,0)</f>
        <v>2282</v>
      </c>
      <c r="H111" s="92">
        <f>VLOOKUP(B111,[3]Sheet1!$A:$D,4,0)</f>
        <v>1969</v>
      </c>
      <c r="I111" s="103">
        <f>VLOOKUP(B111,[4]Sheet1!$A:$H,8,0)</f>
        <v>2501</v>
      </c>
      <c r="J111" s="103">
        <f>VLOOKUP(B111,[3]Sheet1!$A:$H,8,0)</f>
        <v>3177</v>
      </c>
      <c r="K111" s="103">
        <f>VLOOKUP(B111,[4]Sheet1!$A:$I,9,0)</f>
        <v>1102</v>
      </c>
      <c r="L111" s="103">
        <f>VLOOKUP(B111,[3]Sheet1!$A:$I,9,0)</f>
        <v>1302</v>
      </c>
      <c r="M111" s="104">
        <f t="shared" si="9"/>
        <v>0.482909728308501</v>
      </c>
      <c r="N111" s="104">
        <f t="shared" si="10"/>
        <v>0.66124936515998</v>
      </c>
      <c r="O111" s="105">
        <f t="shared" si="11"/>
        <v>200</v>
      </c>
    </row>
    <row r="112" ht="14.4" spans="1:15">
      <c r="A112" s="90">
        <v>110</v>
      </c>
      <c r="B112" s="90">
        <v>107728</v>
      </c>
      <c r="C112" s="48" t="s">
        <v>763</v>
      </c>
      <c r="D112" s="90" t="str">
        <f>VLOOKUP(B112,'各门店员工动销考核（2020.2.6）'!D:F,3,0)</f>
        <v>大邑片区</v>
      </c>
      <c r="E112" s="90">
        <v>2020</v>
      </c>
      <c r="F112" s="91" t="s">
        <v>650</v>
      </c>
      <c r="G112" s="92">
        <f>VLOOKUP(B112,[4]Sheet1!$A:$D,4,0)</f>
        <v>2364</v>
      </c>
      <c r="H112" s="92">
        <f>VLOOKUP(B112,[3]Sheet1!$A:$D,4,0)</f>
        <v>2245</v>
      </c>
      <c r="I112" s="103">
        <f>VLOOKUP(B112,[4]Sheet1!$A:$H,8,0)</f>
        <v>1595</v>
      </c>
      <c r="J112" s="103">
        <f>VLOOKUP(B112,[3]Sheet1!$A:$H,8,0)</f>
        <v>1825</v>
      </c>
      <c r="K112" s="103">
        <f>VLOOKUP(B112,[4]Sheet1!$A:$I,9,0)</f>
        <v>996</v>
      </c>
      <c r="L112" s="103">
        <f>VLOOKUP(B112,[3]Sheet1!$A:$I,9,0)</f>
        <v>1100</v>
      </c>
      <c r="M112" s="104">
        <f t="shared" si="9"/>
        <v>0.421319796954315</v>
      </c>
      <c r="N112" s="104">
        <f t="shared" si="10"/>
        <v>0.489977728285078</v>
      </c>
      <c r="O112" s="105">
        <f t="shared" si="11"/>
        <v>104</v>
      </c>
    </row>
    <row r="113" ht="14.4" spans="1:15">
      <c r="A113" s="90">
        <v>111</v>
      </c>
      <c r="B113" s="90">
        <v>107829</v>
      </c>
      <c r="C113" s="48" t="s">
        <v>764</v>
      </c>
      <c r="D113" s="90" t="str">
        <f>VLOOKUP(B113,'各门店员工动销考核（2020.2.6）'!D:F,3,0)</f>
        <v>城中片区</v>
      </c>
      <c r="E113" s="90">
        <v>2020</v>
      </c>
      <c r="F113" s="91" t="s">
        <v>650</v>
      </c>
      <c r="G113" s="92">
        <f>VLOOKUP(B113,[4]Sheet1!$A:$D,4,0)</f>
        <v>2222</v>
      </c>
      <c r="H113" s="92">
        <f>VLOOKUP(B113,[3]Sheet1!$A:$D,4,0)</f>
        <v>2228</v>
      </c>
      <c r="I113" s="103">
        <f>VLOOKUP(B113,[4]Sheet1!$A:$H,8,0)</f>
        <v>1203</v>
      </c>
      <c r="J113" s="103">
        <f>VLOOKUP(B113,[3]Sheet1!$A:$H,8,0)</f>
        <v>1113</v>
      </c>
      <c r="K113" s="103">
        <f>VLOOKUP(B113,[4]Sheet1!$A:$I,9,0)</f>
        <v>776</v>
      </c>
      <c r="L113" s="103">
        <f>VLOOKUP(B113,[3]Sheet1!$A:$I,9,0)</f>
        <v>740</v>
      </c>
      <c r="M113" s="104">
        <f t="shared" si="9"/>
        <v>0.349234923492349</v>
      </c>
      <c r="N113" s="104">
        <f t="shared" si="10"/>
        <v>0.33213644524237</v>
      </c>
      <c r="O113" s="105">
        <f t="shared" si="11"/>
        <v>-36</v>
      </c>
    </row>
    <row r="114" ht="14.4" spans="1:15">
      <c r="A114" s="90">
        <v>112</v>
      </c>
      <c r="B114" s="90">
        <v>108277</v>
      </c>
      <c r="C114" s="48" t="s">
        <v>765</v>
      </c>
      <c r="D114" s="90" t="str">
        <f>VLOOKUP(B114,'各门店员工动销考核（2020.2.6）'!D:F,3,0)</f>
        <v>西北片区</v>
      </c>
      <c r="E114" s="90">
        <v>2020</v>
      </c>
      <c r="F114" s="91" t="s">
        <v>650</v>
      </c>
      <c r="G114" s="92">
        <f>VLOOKUP(B114,[4]Sheet1!$A:$D,4,0)</f>
        <v>2115</v>
      </c>
      <c r="H114" s="92">
        <f>VLOOKUP(B114,[3]Sheet1!$A:$D,4,0)</f>
        <v>2061</v>
      </c>
      <c r="I114" s="103">
        <f>VLOOKUP(B114,[4]Sheet1!$A:$H,8,0)</f>
        <v>1783</v>
      </c>
      <c r="J114" s="103">
        <f>VLOOKUP(B114,[3]Sheet1!$A:$H,8,0)</f>
        <v>1699</v>
      </c>
      <c r="K114" s="103">
        <f>VLOOKUP(B114,[4]Sheet1!$A:$I,9,0)</f>
        <v>922</v>
      </c>
      <c r="L114" s="103">
        <f>VLOOKUP(B114,[3]Sheet1!$A:$I,9,0)</f>
        <v>951</v>
      </c>
      <c r="M114" s="104">
        <f t="shared" si="9"/>
        <v>0.435933806146572</v>
      </c>
      <c r="N114" s="104">
        <f t="shared" si="10"/>
        <v>0.461426491994178</v>
      </c>
      <c r="O114" s="105">
        <f t="shared" si="11"/>
        <v>29</v>
      </c>
    </row>
    <row r="115" ht="14.4" spans="1:15">
      <c r="A115" s="90">
        <v>113</v>
      </c>
      <c r="B115" s="90">
        <v>108656</v>
      </c>
      <c r="C115" s="48" t="s">
        <v>766</v>
      </c>
      <c r="D115" s="90" t="str">
        <f>VLOOKUP(B115,'各门店员工动销考核（2020.2.6）'!D:F,3,0)</f>
        <v>新津片区</v>
      </c>
      <c r="E115" s="90">
        <v>2020</v>
      </c>
      <c r="F115" s="91" t="s">
        <v>650</v>
      </c>
      <c r="G115" s="92">
        <f>VLOOKUP(B115,[4]Sheet1!$A:$D,4,0)</f>
        <v>2185</v>
      </c>
      <c r="H115" s="92">
        <f>VLOOKUP(B115,[3]Sheet1!$A:$D,4,0)</f>
        <v>2031</v>
      </c>
      <c r="I115" s="103">
        <f>VLOOKUP(B115,[4]Sheet1!$A:$H,8,0)</f>
        <v>1203</v>
      </c>
      <c r="J115" s="103">
        <f>VLOOKUP(B115,[3]Sheet1!$A:$H,8,0)</f>
        <v>1740</v>
      </c>
      <c r="K115" s="103">
        <f>VLOOKUP(B115,[4]Sheet1!$A:$I,9,0)</f>
        <v>756</v>
      </c>
      <c r="L115" s="103">
        <f>VLOOKUP(B115,[3]Sheet1!$A:$I,9,0)</f>
        <v>964</v>
      </c>
      <c r="M115" s="104">
        <f t="shared" si="9"/>
        <v>0.345995423340961</v>
      </c>
      <c r="N115" s="104">
        <f t="shared" si="10"/>
        <v>0.474643032988676</v>
      </c>
      <c r="O115" s="105">
        <f t="shared" si="11"/>
        <v>208</v>
      </c>
    </row>
    <row r="116" ht="14.4" spans="1:15">
      <c r="A116" s="90">
        <v>114</v>
      </c>
      <c r="B116" s="90">
        <v>110378</v>
      </c>
      <c r="C116" s="48" t="s">
        <v>767</v>
      </c>
      <c r="D116" s="90" t="str">
        <f>VLOOKUP(B116,'各门店员工动销考核（2020.2.6）'!D:F,3,0)</f>
        <v>城郊二片</v>
      </c>
      <c r="E116" s="90">
        <v>2020</v>
      </c>
      <c r="F116" s="91" t="s">
        <v>650</v>
      </c>
      <c r="G116" s="92">
        <f>VLOOKUP(B116,[4]Sheet1!$A:$D,4,0)</f>
        <v>2011</v>
      </c>
      <c r="H116" s="92">
        <f>VLOOKUP(B116,[3]Sheet1!$A:$D,4,0)</f>
        <v>2097</v>
      </c>
      <c r="I116" s="103">
        <f>VLOOKUP(B116,[4]Sheet1!$A:$H,8,0)</f>
        <v>176</v>
      </c>
      <c r="J116" s="103">
        <f>VLOOKUP(B116,[3]Sheet1!$A:$H,8,0)</f>
        <v>588</v>
      </c>
      <c r="K116" s="103">
        <f>VLOOKUP(B116,[4]Sheet1!$A:$I,9,0)</f>
        <v>209</v>
      </c>
      <c r="L116" s="103">
        <f>VLOOKUP(B116,[3]Sheet1!$A:$I,9,0)</f>
        <v>522</v>
      </c>
      <c r="M116" s="104">
        <f t="shared" si="9"/>
        <v>0.103928393833913</v>
      </c>
      <c r="N116" s="104">
        <f t="shared" si="10"/>
        <v>0.248927038626609</v>
      </c>
      <c r="O116" s="105">
        <f t="shared" si="11"/>
        <v>313</v>
      </c>
    </row>
  </sheetData>
  <autoFilter ref="A2:XFB116">
    <filterColumn colId="13">
      <colorFilter dxfId="0"/>
    </filterColumn>
    <extLst/>
  </autoFilter>
  <mergeCells count="11">
    <mergeCell ref="G1:H1"/>
    <mergeCell ref="I1:J1"/>
    <mergeCell ref="K1:L1"/>
    <mergeCell ref="M1:N1"/>
    <mergeCell ref="A1:A2"/>
    <mergeCell ref="B1:B2"/>
    <mergeCell ref="C1:C2"/>
    <mergeCell ref="D1:D2"/>
    <mergeCell ref="E1:E2"/>
    <mergeCell ref="F1:F2"/>
    <mergeCell ref="O1:O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T2" sqref="A$1:T$1048576"/>
    </sheetView>
  </sheetViews>
  <sheetFormatPr defaultColWidth="9" defaultRowHeight="14.4"/>
  <cols>
    <col min="9" max="9" width="10"/>
    <col min="13" max="13" width="10.6666666666667" customWidth="1"/>
    <col min="14" max="14" width="11.7777777777778" customWidth="1"/>
    <col min="19" max="19" width="10.8888888888889" customWidth="1"/>
    <col min="20" max="20" width="12.4444444444444" customWidth="1"/>
  </cols>
  <sheetData>
    <row r="1" ht="20.4" spans="1:20">
      <c r="A1" s="39" t="s">
        <v>768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67"/>
    </row>
    <row r="2" ht="45" customHeight="1" spans="1:20">
      <c r="A2" s="41" t="s">
        <v>627</v>
      </c>
      <c r="B2" s="42" t="s">
        <v>769</v>
      </c>
      <c r="C2" s="42" t="s">
        <v>770</v>
      </c>
      <c r="D2" s="42" t="s">
        <v>771</v>
      </c>
      <c r="E2" s="42"/>
      <c r="F2" s="42" t="s">
        <v>772</v>
      </c>
      <c r="G2" s="42"/>
      <c r="H2" s="43" t="s">
        <v>773</v>
      </c>
      <c r="I2" s="53"/>
      <c r="J2" s="54" t="s">
        <v>774</v>
      </c>
      <c r="K2" s="55" t="s">
        <v>775</v>
      </c>
      <c r="L2" s="41" t="s">
        <v>776</v>
      </c>
      <c r="M2" s="41" t="s">
        <v>777</v>
      </c>
      <c r="N2" s="41" t="s">
        <v>778</v>
      </c>
      <c r="O2" s="56" t="s">
        <v>779</v>
      </c>
      <c r="P2" s="56"/>
      <c r="Q2" s="56"/>
      <c r="R2" s="56"/>
      <c r="S2" s="44" t="s">
        <v>780</v>
      </c>
      <c r="T2" s="59" t="s">
        <v>781</v>
      </c>
    </row>
    <row r="3" ht="20" customHeight="1" spans="1:20">
      <c r="A3" s="44"/>
      <c r="B3" s="42"/>
      <c r="C3" s="45"/>
      <c r="D3" s="46" t="s">
        <v>22</v>
      </c>
      <c r="E3" s="47" t="s">
        <v>782</v>
      </c>
      <c r="F3" s="46" t="s">
        <v>22</v>
      </c>
      <c r="G3" s="47" t="s">
        <v>782</v>
      </c>
      <c r="H3" s="46" t="s">
        <v>22</v>
      </c>
      <c r="I3" s="47" t="s">
        <v>782</v>
      </c>
      <c r="J3" s="54" t="s">
        <v>783</v>
      </c>
      <c r="K3" s="57"/>
      <c r="L3" s="41"/>
      <c r="M3" s="41"/>
      <c r="N3" s="41"/>
      <c r="O3" s="56"/>
      <c r="P3" s="56"/>
      <c r="Q3" s="56"/>
      <c r="R3" s="56"/>
      <c r="S3" s="44"/>
      <c r="T3" s="59"/>
    </row>
    <row r="4" ht="25" customHeight="1" spans="1:20">
      <c r="A4" s="47">
        <v>1</v>
      </c>
      <c r="B4" s="48" t="s">
        <v>26</v>
      </c>
      <c r="C4" s="47">
        <v>1</v>
      </c>
      <c r="D4" s="49">
        <v>2750</v>
      </c>
      <c r="E4" s="47">
        <v>2646</v>
      </c>
      <c r="F4" s="49">
        <v>2054</v>
      </c>
      <c r="G4" s="49">
        <v>2059</v>
      </c>
      <c r="H4" s="50">
        <v>0.746909090909091</v>
      </c>
      <c r="I4" s="50">
        <v>0.778155706727135</v>
      </c>
      <c r="J4" s="58">
        <f t="shared" ref="J4:J9" si="0">G4-F4</f>
        <v>5</v>
      </c>
      <c r="K4" s="59">
        <v>20</v>
      </c>
      <c r="L4" s="59"/>
      <c r="M4" s="47"/>
      <c r="N4" s="47">
        <v>80</v>
      </c>
      <c r="O4" s="60" t="s">
        <v>602</v>
      </c>
      <c r="P4" s="61"/>
      <c r="Q4" s="61"/>
      <c r="R4" s="68"/>
      <c r="S4" s="47">
        <v>0</v>
      </c>
      <c r="T4" s="59">
        <v>80</v>
      </c>
    </row>
    <row r="5" ht="25" customHeight="1" spans="1:20">
      <c r="A5" s="47">
        <v>2</v>
      </c>
      <c r="B5" s="48" t="s">
        <v>30</v>
      </c>
      <c r="C5" s="47" t="s">
        <v>784</v>
      </c>
      <c r="D5" s="47">
        <v>2231</v>
      </c>
      <c r="E5" s="47">
        <v>2112</v>
      </c>
      <c r="F5" s="47">
        <v>1133</v>
      </c>
      <c r="G5" s="47">
        <v>1157</v>
      </c>
      <c r="H5" s="50">
        <v>0.5053</v>
      </c>
      <c r="I5" s="50">
        <v>0.5471</v>
      </c>
      <c r="J5" s="58">
        <f t="shared" si="0"/>
        <v>24</v>
      </c>
      <c r="K5" s="59"/>
      <c r="L5" s="59">
        <f>J5-20</f>
        <v>4</v>
      </c>
      <c r="M5" s="47"/>
      <c r="N5" s="47"/>
      <c r="O5" s="46" t="s">
        <v>785</v>
      </c>
      <c r="P5" s="62" t="s">
        <v>786</v>
      </c>
      <c r="Q5" s="62" t="s">
        <v>787</v>
      </c>
      <c r="R5" s="62" t="s">
        <v>788</v>
      </c>
      <c r="S5" s="69">
        <v>0</v>
      </c>
      <c r="T5" s="59">
        <v>0</v>
      </c>
    </row>
    <row r="6" ht="25" customHeight="1" spans="1:20">
      <c r="A6" s="47">
        <v>3</v>
      </c>
      <c r="B6" s="48" t="s">
        <v>36</v>
      </c>
      <c r="C6" s="47">
        <v>30</v>
      </c>
      <c r="D6" s="47">
        <v>2206</v>
      </c>
      <c r="E6" s="47">
        <v>2059</v>
      </c>
      <c r="F6" s="47">
        <v>1159</v>
      </c>
      <c r="G6" s="47">
        <v>1185</v>
      </c>
      <c r="H6" s="50">
        <v>0.5201</v>
      </c>
      <c r="I6" s="50">
        <v>0.5734</v>
      </c>
      <c r="J6" s="58">
        <f t="shared" si="0"/>
        <v>26</v>
      </c>
      <c r="K6" s="59"/>
      <c r="L6" s="59">
        <f>J6-20</f>
        <v>6</v>
      </c>
      <c r="M6" s="47"/>
      <c r="N6" s="47"/>
      <c r="O6" s="46" t="s">
        <v>789</v>
      </c>
      <c r="P6" s="48" t="s">
        <v>790</v>
      </c>
      <c r="Q6" s="48" t="s">
        <v>791</v>
      </c>
      <c r="R6" s="62" t="s">
        <v>792</v>
      </c>
      <c r="S6" s="70">
        <v>0</v>
      </c>
      <c r="T6" s="59">
        <v>0</v>
      </c>
    </row>
    <row r="7" ht="25" customHeight="1" spans="1:20">
      <c r="A7" s="47">
        <v>4</v>
      </c>
      <c r="B7" s="48" t="s">
        <v>82</v>
      </c>
      <c r="C7" s="47" t="s">
        <v>793</v>
      </c>
      <c r="D7" s="47">
        <v>2161</v>
      </c>
      <c r="E7" s="47">
        <v>2046</v>
      </c>
      <c r="F7" s="47">
        <v>987</v>
      </c>
      <c r="G7" s="47">
        <v>1058</v>
      </c>
      <c r="H7" s="50">
        <v>0.4545</v>
      </c>
      <c r="I7" s="50">
        <v>0.5185</v>
      </c>
      <c r="J7" s="58">
        <f t="shared" si="0"/>
        <v>71</v>
      </c>
      <c r="K7" s="59"/>
      <c r="L7" s="59">
        <f>J7-20</f>
        <v>51</v>
      </c>
      <c r="M7" s="62" t="s">
        <v>794</v>
      </c>
      <c r="N7" s="47"/>
      <c r="O7" s="46" t="s">
        <v>795</v>
      </c>
      <c r="P7" s="62" t="s">
        <v>796</v>
      </c>
      <c r="Q7" s="62" t="s">
        <v>797</v>
      </c>
      <c r="R7" s="62" t="s">
        <v>798</v>
      </c>
      <c r="S7" s="71">
        <v>110</v>
      </c>
      <c r="T7" s="59">
        <v>0</v>
      </c>
    </row>
    <row r="8" ht="100" customHeight="1" spans="1:20">
      <c r="A8" s="47">
        <v>5</v>
      </c>
      <c r="B8" s="48" t="s">
        <v>654</v>
      </c>
      <c r="C8" s="47">
        <v>18</v>
      </c>
      <c r="D8" s="47">
        <v>2104</v>
      </c>
      <c r="E8" s="47">
        <v>1905</v>
      </c>
      <c r="F8" s="47">
        <v>1097</v>
      </c>
      <c r="G8" s="47">
        <v>1163</v>
      </c>
      <c r="H8" s="50">
        <v>0.5197</v>
      </c>
      <c r="I8" s="50">
        <v>0.612</v>
      </c>
      <c r="J8" s="58">
        <f t="shared" si="0"/>
        <v>66</v>
      </c>
      <c r="K8" s="59"/>
      <c r="L8" s="59">
        <f>J8-20</f>
        <v>46</v>
      </c>
      <c r="M8" s="63" t="s">
        <v>799</v>
      </c>
      <c r="N8" s="64"/>
      <c r="O8" s="64" t="s">
        <v>800</v>
      </c>
      <c r="P8" s="48" t="s">
        <v>801</v>
      </c>
      <c r="Q8" s="62" t="s">
        <v>802</v>
      </c>
      <c r="R8" s="62" t="s">
        <v>803</v>
      </c>
      <c r="S8" s="71">
        <v>60</v>
      </c>
      <c r="T8" s="59">
        <v>0</v>
      </c>
    </row>
    <row r="9" ht="24" customHeight="1" spans="1:20">
      <c r="A9" s="47">
        <v>6</v>
      </c>
      <c r="B9" s="46" t="s">
        <v>46</v>
      </c>
      <c r="C9" s="47">
        <v>24</v>
      </c>
      <c r="D9" s="47">
        <v>2172</v>
      </c>
      <c r="E9" s="47">
        <v>1961</v>
      </c>
      <c r="F9" s="47">
        <v>1127</v>
      </c>
      <c r="G9" s="47">
        <v>1150</v>
      </c>
      <c r="H9" s="50">
        <v>0.5172</v>
      </c>
      <c r="I9" s="50">
        <v>0.5889</v>
      </c>
      <c r="J9" s="58">
        <f t="shared" si="0"/>
        <v>23</v>
      </c>
      <c r="K9" s="59"/>
      <c r="L9" s="59">
        <f>J9-20</f>
        <v>3</v>
      </c>
      <c r="M9" s="47"/>
      <c r="N9" s="47"/>
      <c r="O9" s="46" t="s">
        <v>804</v>
      </c>
      <c r="P9" s="65" t="s">
        <v>805</v>
      </c>
      <c r="Q9" s="48" t="s">
        <v>806</v>
      </c>
      <c r="R9" s="48" t="s">
        <v>807</v>
      </c>
      <c r="S9" s="71">
        <v>0</v>
      </c>
      <c r="T9" s="59">
        <v>0</v>
      </c>
    </row>
    <row r="10" ht="19" customHeight="1" spans="1:20">
      <c r="A10" s="8"/>
      <c r="B10" s="22" t="s">
        <v>633</v>
      </c>
      <c r="C10" s="8"/>
      <c r="D10" s="8"/>
      <c r="E10" s="8"/>
      <c r="F10" s="8"/>
      <c r="G10" s="8"/>
      <c r="H10" s="50"/>
      <c r="I10" s="50"/>
      <c r="J10" s="66"/>
      <c r="K10" s="8"/>
      <c r="L10" s="8"/>
      <c r="M10" s="8"/>
      <c r="N10" s="8"/>
      <c r="O10" s="8"/>
      <c r="P10" s="8"/>
      <c r="Q10" s="8"/>
      <c r="R10" s="8"/>
      <c r="S10" s="8">
        <v>170</v>
      </c>
      <c r="T10" s="59">
        <v>80</v>
      </c>
    </row>
    <row r="11" ht="156" customHeight="1" spans="1:20">
      <c r="A11" s="51" t="s">
        <v>808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72"/>
    </row>
  </sheetData>
  <mergeCells count="16">
    <mergeCell ref="A1:T1"/>
    <mergeCell ref="D2:E2"/>
    <mergeCell ref="F2:G2"/>
    <mergeCell ref="H2:I2"/>
    <mergeCell ref="O4:R4"/>
    <mergeCell ref="A11:T11"/>
    <mergeCell ref="A2:A3"/>
    <mergeCell ref="B2:B3"/>
    <mergeCell ref="C2:C3"/>
    <mergeCell ref="K2:K3"/>
    <mergeCell ref="L2:L3"/>
    <mergeCell ref="M2:M3"/>
    <mergeCell ref="N2:N3"/>
    <mergeCell ref="S2:S3"/>
    <mergeCell ref="T2:T3"/>
    <mergeCell ref="O2:R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workbookViewId="0">
      <selection activeCell="E15" sqref="E15"/>
    </sheetView>
  </sheetViews>
  <sheetFormatPr defaultColWidth="9" defaultRowHeight="14.4" outlineLevelCol="5"/>
  <cols>
    <col min="1" max="2" width="9" style="31"/>
    <col min="3" max="3" width="28.8703703703704" style="31" customWidth="1"/>
    <col min="4" max="4" width="10" style="31" customWidth="1"/>
    <col min="5" max="5" width="92.5" style="31" customWidth="1"/>
    <col min="6" max="6" width="9" style="32"/>
  </cols>
  <sheetData>
    <row r="1" spans="1:6">
      <c r="A1" s="33" t="s">
        <v>0</v>
      </c>
      <c r="B1" s="34" t="s">
        <v>628</v>
      </c>
      <c r="C1" s="35" t="s">
        <v>638</v>
      </c>
      <c r="D1" s="35" t="s">
        <v>5</v>
      </c>
      <c r="E1" s="35" t="s">
        <v>18</v>
      </c>
      <c r="F1" s="36" t="s">
        <v>18</v>
      </c>
    </row>
    <row r="2" spans="1:6">
      <c r="A2" s="33">
        <v>1</v>
      </c>
      <c r="B2" s="37">
        <v>709</v>
      </c>
      <c r="C2" s="38" t="s">
        <v>728</v>
      </c>
      <c r="D2" s="38" t="str">
        <f>VLOOKUP(B2,'[1]各门店员工动销考核（10.16）'!$D:$F,3,0)</f>
        <v>西北片区</v>
      </c>
      <c r="E2" s="38" t="s">
        <v>809</v>
      </c>
      <c r="F2" s="36"/>
    </row>
    <row r="3" spans="1:6">
      <c r="A3" s="33">
        <v>2</v>
      </c>
      <c r="B3" s="37">
        <v>730</v>
      </c>
      <c r="C3" s="38" t="s">
        <v>742</v>
      </c>
      <c r="D3" s="38" t="str">
        <f>VLOOKUP(B3,'[1]各门店员工动销考核（10.16）'!$D:$F,3,0)</f>
        <v>西北片区</v>
      </c>
      <c r="E3" s="38" t="s">
        <v>809</v>
      </c>
      <c r="F3" s="36"/>
    </row>
    <row r="4" spans="1:6">
      <c r="A4" s="33">
        <v>3</v>
      </c>
      <c r="B4" s="37">
        <v>720</v>
      </c>
      <c r="C4" s="38" t="s">
        <v>736</v>
      </c>
      <c r="D4" s="38" t="str">
        <f>VLOOKUP(B4,'[1]各门店员工动销考核（10.16）'!$D:$F,3,0)</f>
        <v>大邑片区</v>
      </c>
      <c r="E4" s="38" t="s">
        <v>810</v>
      </c>
      <c r="F4" s="36"/>
    </row>
    <row r="5" spans="1:6">
      <c r="A5" s="33">
        <v>4</v>
      </c>
      <c r="B5" s="37">
        <v>733</v>
      </c>
      <c r="C5" s="38" t="s">
        <v>744</v>
      </c>
      <c r="D5" s="38" t="str">
        <f>VLOOKUP(B5,'[1]各门店员工动销考核（10.16）'!$D:$F,3,0)</f>
        <v>东南片区</v>
      </c>
      <c r="E5" s="38" t="s">
        <v>809</v>
      </c>
      <c r="F5" s="36"/>
    </row>
    <row r="6" spans="1:6">
      <c r="A6" s="33">
        <v>5</v>
      </c>
      <c r="B6" s="37">
        <v>52</v>
      </c>
      <c r="C6" s="38" t="s">
        <v>706</v>
      </c>
      <c r="D6" s="38" t="str">
        <f>VLOOKUP(B6,'[1]各门店员工动销考核（10.16）'!$D:$F,3,0)</f>
        <v>城郊二片</v>
      </c>
      <c r="E6" s="38" t="s">
        <v>809</v>
      </c>
      <c r="F6" s="36"/>
    </row>
    <row r="7" spans="1:6">
      <c r="A7" s="33">
        <v>6</v>
      </c>
      <c r="B7" s="37">
        <v>54</v>
      </c>
      <c r="C7" s="38" t="s">
        <v>708</v>
      </c>
      <c r="D7" s="38" t="str">
        <f>VLOOKUP(B7,'[1]各门店员工动销考核（10.16）'!$D:$F,3,0)</f>
        <v>城郊二片</v>
      </c>
      <c r="E7" s="38" t="s">
        <v>809</v>
      </c>
      <c r="F7" s="36"/>
    </row>
    <row r="8" spans="1:6">
      <c r="A8" s="33">
        <v>7</v>
      </c>
      <c r="B8" s="37">
        <v>339</v>
      </c>
      <c r="C8" s="38" t="s">
        <v>682</v>
      </c>
      <c r="D8" s="38" t="str">
        <f>VLOOKUP(B8,'[1]各门店员工动销考核（10.16）'!$D:$F,3,0)</f>
        <v>西北片区</v>
      </c>
      <c r="E8" s="38" t="s">
        <v>809</v>
      </c>
      <c r="F8" s="36"/>
    </row>
    <row r="9" spans="1:6">
      <c r="A9" s="33">
        <v>8</v>
      </c>
      <c r="B9" s="37">
        <v>347</v>
      </c>
      <c r="C9" s="38" t="s">
        <v>811</v>
      </c>
      <c r="D9" s="38" t="str">
        <f>VLOOKUP(B9,'[1]各门店员工动销考核（10.16）'!$D:$F,3,0)</f>
        <v>西北片区</v>
      </c>
      <c r="E9" s="38" t="s">
        <v>809</v>
      </c>
      <c r="F9" s="36"/>
    </row>
    <row r="10" spans="1:6">
      <c r="A10" s="33">
        <v>9</v>
      </c>
      <c r="B10" s="37">
        <v>515</v>
      </c>
      <c r="C10" s="38" t="s">
        <v>704</v>
      </c>
      <c r="D10" s="38" t="str">
        <f>VLOOKUP(B10,'[1]各门店员工动销考核（10.16）'!$D:$F,3,0)</f>
        <v>城中片区</v>
      </c>
      <c r="E10" s="38" t="s">
        <v>809</v>
      </c>
      <c r="F10" s="36"/>
    </row>
    <row r="11" spans="1:6">
      <c r="A11" s="33">
        <v>10</v>
      </c>
      <c r="B11" s="37">
        <v>712</v>
      </c>
      <c r="C11" s="38" t="s">
        <v>730</v>
      </c>
      <c r="D11" s="38" t="str">
        <f>VLOOKUP(B11,'[1]各门店员工动销考核（10.16）'!$D:$F,3,0)</f>
        <v>东南片区</v>
      </c>
      <c r="E11" s="38" t="s">
        <v>809</v>
      </c>
      <c r="F11" s="36"/>
    </row>
    <row r="12" spans="1:6">
      <c r="A12" s="33">
        <v>11</v>
      </c>
      <c r="B12" s="37">
        <v>726</v>
      </c>
      <c r="C12" s="38" t="s">
        <v>740</v>
      </c>
      <c r="D12" s="38" t="str">
        <f>VLOOKUP(B12,'[1]各门店员工动销考核（10.16）'!$D:$F,3,0)</f>
        <v>西北片区</v>
      </c>
      <c r="E12" s="38" t="s">
        <v>810</v>
      </c>
      <c r="F12" s="36"/>
    </row>
    <row r="13" spans="1:6">
      <c r="A13" s="33">
        <v>12</v>
      </c>
      <c r="B13" s="37">
        <v>744</v>
      </c>
      <c r="C13" s="38" t="s">
        <v>752</v>
      </c>
      <c r="D13" s="38" t="str">
        <f>VLOOKUP(B13,'[1]各门店员工动销考核（10.16）'!$D:$F,3,0)</f>
        <v>城中片区</v>
      </c>
      <c r="E13" s="38" t="s">
        <v>809</v>
      </c>
      <c r="F13" s="36"/>
    </row>
    <row r="14" spans="1:6">
      <c r="A14" s="33">
        <v>13</v>
      </c>
      <c r="B14" s="37">
        <v>742</v>
      </c>
      <c r="C14" s="38" t="s">
        <v>749</v>
      </c>
      <c r="D14" s="38" t="str">
        <f>VLOOKUP(B14,'[1]各门店员工动销考核（10.16）'!$D:$F,3,0)</f>
        <v>城中片区</v>
      </c>
      <c r="E14" s="38" t="s">
        <v>809</v>
      </c>
      <c r="F14" s="36"/>
    </row>
    <row r="15" spans="1:6">
      <c r="A15" s="33">
        <v>14</v>
      </c>
      <c r="B15" s="37">
        <v>105267</v>
      </c>
      <c r="C15" s="38" t="s">
        <v>667</v>
      </c>
      <c r="D15" s="38" t="str">
        <f>VLOOKUP(B15,'[1]各门店员工动销考核（10.16）'!$D:$F,3,0)</f>
        <v>西北片区</v>
      </c>
      <c r="E15" s="38" t="s">
        <v>809</v>
      </c>
      <c r="F15" s="36"/>
    </row>
    <row r="16" spans="1:6">
      <c r="A16" s="33">
        <v>15</v>
      </c>
      <c r="B16" s="37">
        <v>104533</v>
      </c>
      <c r="C16" s="38" t="s">
        <v>665</v>
      </c>
      <c r="D16" s="38" t="str">
        <f>VLOOKUP(B16,'[1]各门店员工动销考核（10.16）'!$D:$F,3,0)</f>
        <v>大邑片区</v>
      </c>
      <c r="E16" s="38" t="s">
        <v>809</v>
      </c>
      <c r="F16" s="36"/>
    </row>
    <row r="17" spans="1:6">
      <c r="A17" s="33">
        <v>16</v>
      </c>
      <c r="B17" s="37">
        <v>572</v>
      </c>
      <c r="C17" s="38" t="s">
        <v>715</v>
      </c>
      <c r="D17" s="38" t="str">
        <f>VLOOKUP(B17,'[1]各门店员工动销考核（10.16）'!$D:$F,3,0)</f>
        <v>城中片区</v>
      </c>
      <c r="E17" s="38" t="s">
        <v>809</v>
      </c>
      <c r="F17" s="36"/>
    </row>
    <row r="18" spans="1:6">
      <c r="A18" s="33">
        <v>17</v>
      </c>
      <c r="B18" s="37">
        <v>102567</v>
      </c>
      <c r="C18" s="38" t="s">
        <v>656</v>
      </c>
      <c r="D18" s="38" t="str">
        <f>VLOOKUP(B18,'[1]各门店员工动销考核（10.16）'!$D:$F,3,0)</f>
        <v>新津片区</v>
      </c>
      <c r="E18" s="38" t="s">
        <v>809</v>
      </c>
      <c r="F18" s="36"/>
    </row>
    <row r="19" spans="1:6">
      <c r="A19" s="33">
        <v>18</v>
      </c>
      <c r="B19" s="37">
        <v>329</v>
      </c>
      <c r="C19" s="38" t="s">
        <v>679</v>
      </c>
      <c r="D19" s="38" t="str">
        <f>VLOOKUP(B19,'[1]各门店员工动销考核（10.16）'!$D:$F,3,0)</f>
        <v>城郊二片</v>
      </c>
      <c r="E19" s="38" t="s">
        <v>810</v>
      </c>
      <c r="F19" s="36"/>
    </row>
    <row r="20" spans="1:6">
      <c r="A20" s="33">
        <v>19</v>
      </c>
      <c r="B20" s="37">
        <v>104838</v>
      </c>
      <c r="C20" s="38" t="s">
        <v>666</v>
      </c>
      <c r="D20" s="38" t="str">
        <f>VLOOKUP(B20,'[1]各门店员工动销考核（10.16）'!$D:$F,3,0)</f>
        <v>城郊二片</v>
      </c>
      <c r="E20" s="38" t="s">
        <v>809</v>
      </c>
      <c r="F20" s="36"/>
    </row>
    <row r="21" spans="1:6">
      <c r="A21" s="33">
        <v>20</v>
      </c>
      <c r="B21" s="37">
        <v>311</v>
      </c>
      <c r="C21" s="38" t="s">
        <v>678</v>
      </c>
      <c r="D21" s="38" t="str">
        <f>VLOOKUP(B21,'[1]各门店员工动销考核（10.16）'!$D:$F,3,0)</f>
        <v>西北片区</v>
      </c>
      <c r="E21" s="38" t="s">
        <v>809</v>
      </c>
      <c r="F21" s="36"/>
    </row>
    <row r="22" spans="1:6">
      <c r="A22" s="33">
        <v>21</v>
      </c>
      <c r="B22" s="37">
        <v>391</v>
      </c>
      <c r="C22" s="38" t="s">
        <v>699</v>
      </c>
      <c r="D22" s="38" t="str">
        <f>VLOOKUP(B22,'[1]各门店员工动销考核（10.16）'!$D:$F,3,0)</f>
        <v>城中片区</v>
      </c>
      <c r="E22" s="38" t="s">
        <v>809</v>
      </c>
      <c r="F22" s="36"/>
    </row>
    <row r="23" spans="1:6">
      <c r="A23" s="33">
        <v>22</v>
      </c>
      <c r="B23" s="37">
        <v>585</v>
      </c>
      <c r="C23" s="38" t="s">
        <v>720</v>
      </c>
      <c r="D23" s="38" t="str">
        <f>VLOOKUP(B23,'[1]各门店员工动销考核（10.16）'!$D:$F,3,0)</f>
        <v>西北片区</v>
      </c>
      <c r="E23" s="38" t="s">
        <v>810</v>
      </c>
      <c r="F23" s="36"/>
    </row>
    <row r="24" spans="1:6">
      <c r="A24" s="33">
        <v>23</v>
      </c>
      <c r="B24" s="37">
        <v>723</v>
      </c>
      <c r="C24" s="38" t="s">
        <v>738</v>
      </c>
      <c r="D24" s="38" t="str">
        <f>VLOOKUP(B24,'[1]各门店员工动销考核（10.16）'!$D:$F,3,0)</f>
        <v>城中片区</v>
      </c>
      <c r="E24" s="38" t="s">
        <v>809</v>
      </c>
      <c r="F24" s="36"/>
    </row>
    <row r="25" spans="1:6">
      <c r="A25" s="33">
        <v>24</v>
      </c>
      <c r="B25" s="37">
        <v>724</v>
      </c>
      <c r="C25" s="38" t="s">
        <v>739</v>
      </c>
      <c r="D25" s="38" t="str">
        <f>VLOOKUP(B25,'[1]各门店员工动销考核（10.16）'!$D:$F,3,0)</f>
        <v>东南片区</v>
      </c>
      <c r="E25" s="38" t="s">
        <v>809</v>
      </c>
      <c r="F25" s="36"/>
    </row>
    <row r="26" spans="1:6">
      <c r="A26" s="33">
        <v>25</v>
      </c>
      <c r="B26" s="37">
        <v>753</v>
      </c>
      <c r="C26" s="38" t="s">
        <v>759</v>
      </c>
      <c r="D26" s="38" t="str">
        <f>VLOOKUP(B26,'[1]各门店员工动销考核（10.16）'!$D:$F,3,0)</f>
        <v>东南片区</v>
      </c>
      <c r="E26" s="38" t="s">
        <v>809</v>
      </c>
      <c r="F26" s="36"/>
    </row>
    <row r="27" spans="1:6">
      <c r="A27" s="33">
        <v>26</v>
      </c>
      <c r="B27" s="37">
        <v>103639</v>
      </c>
      <c r="C27" s="38" t="s">
        <v>661</v>
      </c>
      <c r="D27" s="38" t="str">
        <f>VLOOKUP(B27,'[1]各门店员工动销考核（10.16）'!$D:$F,3,0)</f>
        <v>东南片区</v>
      </c>
      <c r="E27" s="38" t="s">
        <v>809</v>
      </c>
      <c r="F27" s="36"/>
    </row>
    <row r="28" spans="1:6">
      <c r="A28" s="33">
        <v>27</v>
      </c>
      <c r="B28" s="37">
        <v>594</v>
      </c>
      <c r="C28" s="38" t="s">
        <v>723</v>
      </c>
      <c r="D28" s="38" t="str">
        <f>VLOOKUP(B28,'[1]各门店员工动销考核（10.16）'!$D:$F,3,0)</f>
        <v>大邑片区</v>
      </c>
      <c r="E28" s="38" t="s">
        <v>809</v>
      </c>
      <c r="F28" s="36"/>
    </row>
    <row r="29" spans="1:6">
      <c r="A29" s="33">
        <v>28</v>
      </c>
      <c r="B29" s="37">
        <v>102564</v>
      </c>
      <c r="C29" s="38" t="s">
        <v>653</v>
      </c>
      <c r="D29" s="38" t="str">
        <f>VLOOKUP(B29,'[1]各门店员工动销考核（10.16）'!$D:$F,3,0)</f>
        <v>邛崃片区</v>
      </c>
      <c r="E29" s="38" t="s">
        <v>809</v>
      </c>
      <c r="F29" s="36"/>
    </row>
    <row r="30" spans="1:6">
      <c r="A30" s="33">
        <v>29</v>
      </c>
      <c r="B30" s="37">
        <v>514</v>
      </c>
      <c r="C30" s="38" t="s">
        <v>703</v>
      </c>
      <c r="D30" s="38" t="str">
        <f>VLOOKUP(B30,'[1]各门店员工动销考核（10.16）'!$D:$F,3,0)</f>
        <v>新津片区</v>
      </c>
      <c r="E30" s="38" t="s">
        <v>809</v>
      </c>
      <c r="F30" s="36"/>
    </row>
    <row r="31" spans="1:6">
      <c r="A31" s="33">
        <v>30</v>
      </c>
      <c r="B31" s="37">
        <v>101453</v>
      </c>
      <c r="C31" s="38" t="s">
        <v>649</v>
      </c>
      <c r="D31" s="38" t="str">
        <f>VLOOKUP(B31,'[1]各门店员工动销考核（10.16）'!$D:$F,3,0)</f>
        <v>城郊二片</v>
      </c>
      <c r="E31" s="38" t="s">
        <v>809</v>
      </c>
      <c r="F31" s="36"/>
    </row>
    <row r="32" spans="1:6">
      <c r="A32" s="33">
        <v>31</v>
      </c>
      <c r="B32" s="37">
        <v>104428</v>
      </c>
      <c r="C32" s="38" t="s">
        <v>812</v>
      </c>
      <c r="D32" s="38" t="str">
        <f>VLOOKUP(B32,'[1]各门店员工动销考核（10.16）'!$D:$F,3,0)</f>
        <v>城郊二片</v>
      </c>
      <c r="E32" s="38" t="s">
        <v>809</v>
      </c>
      <c r="F32" s="36"/>
    </row>
    <row r="33" spans="1:6">
      <c r="A33" s="33">
        <v>32</v>
      </c>
      <c r="B33" s="37">
        <v>349</v>
      </c>
      <c r="C33" s="38" t="s">
        <v>686</v>
      </c>
      <c r="D33" s="38" t="str">
        <f>VLOOKUP(B33,'[1]各门店员工动销考核（10.16）'!$D:$F,3,0)</f>
        <v>城中片区</v>
      </c>
      <c r="E33" s="38" t="s">
        <v>809</v>
      </c>
      <c r="F33" s="36"/>
    </row>
    <row r="34" spans="1:6">
      <c r="A34" s="33">
        <v>33</v>
      </c>
      <c r="B34" s="37">
        <v>355</v>
      </c>
      <c r="C34" s="38" t="s">
        <v>688</v>
      </c>
      <c r="D34" s="38" t="str">
        <f>VLOOKUP(B34,'[1]各门店员工动销考核（10.16）'!$D:$F,3,0)</f>
        <v>城中片区</v>
      </c>
      <c r="E34" s="38" t="s">
        <v>810</v>
      </c>
      <c r="F34" s="36"/>
    </row>
    <row r="35" spans="1:6">
      <c r="A35" s="33">
        <v>34</v>
      </c>
      <c r="B35" s="37">
        <v>373</v>
      </c>
      <c r="C35" s="38" t="s">
        <v>694</v>
      </c>
      <c r="D35" s="38" t="str">
        <f>VLOOKUP(B35,'[1]各门店员工动销考核（10.16）'!$D:$F,3,0)</f>
        <v>城中片区</v>
      </c>
      <c r="E35" s="38" t="s">
        <v>809</v>
      </c>
      <c r="F35" s="36"/>
    </row>
    <row r="36" spans="1:6">
      <c r="A36" s="33">
        <v>35</v>
      </c>
      <c r="B36" s="37">
        <v>387</v>
      </c>
      <c r="C36" s="38" t="s">
        <v>698</v>
      </c>
      <c r="D36" s="38" t="str">
        <f>VLOOKUP(B36,'[1]各门店员工动销考核（10.16）'!$D:$F,3,0)</f>
        <v>东南片区</v>
      </c>
      <c r="E36" s="38" t="s">
        <v>809</v>
      </c>
      <c r="F36" s="36"/>
    </row>
    <row r="37" spans="1:6">
      <c r="A37" s="33">
        <v>36</v>
      </c>
      <c r="B37" s="37">
        <v>546</v>
      </c>
      <c r="C37" s="38" t="s">
        <v>710</v>
      </c>
      <c r="D37" s="38" t="str">
        <f>VLOOKUP(B37,'[1]各门店员工动销考核（10.16）'!$D:$F,3,0)</f>
        <v>东南片区</v>
      </c>
      <c r="E37" s="38" t="s">
        <v>809</v>
      </c>
      <c r="F37" s="36"/>
    </row>
    <row r="38" spans="1:6">
      <c r="A38" s="33">
        <v>37</v>
      </c>
      <c r="B38" s="37">
        <v>102935</v>
      </c>
      <c r="C38" s="38" t="s">
        <v>658</v>
      </c>
      <c r="D38" s="38" t="str">
        <f>VLOOKUP(B38,'[1]各门店员工动销考核（10.16）'!$D:$F,3,0)</f>
        <v>城中片区</v>
      </c>
      <c r="E38" s="38" t="s">
        <v>809</v>
      </c>
      <c r="F38" s="36"/>
    </row>
    <row r="39" spans="1:6">
      <c r="A39" s="33">
        <v>38</v>
      </c>
      <c r="B39" s="37">
        <v>106399</v>
      </c>
      <c r="C39" s="38" t="s">
        <v>672</v>
      </c>
      <c r="D39" s="38" t="str">
        <f>VLOOKUP(B39,'[1]各门店员工动销考核（10.16）'!$D:$F,3,0)</f>
        <v>西北片区</v>
      </c>
      <c r="E39" s="38" t="s">
        <v>809</v>
      </c>
      <c r="F39" s="36"/>
    </row>
    <row r="40" spans="1:6">
      <c r="A40" s="33">
        <v>39</v>
      </c>
      <c r="B40" s="37">
        <v>106568</v>
      </c>
      <c r="C40" s="38" t="s">
        <v>674</v>
      </c>
      <c r="D40" s="38" t="str">
        <f>VLOOKUP(B40,'[1]各门店员工动销考核（10.16）'!$D:$F,3,0)</f>
        <v>东南片区</v>
      </c>
      <c r="E40" s="38" t="s">
        <v>810</v>
      </c>
      <c r="F40" s="36"/>
    </row>
    <row r="41" spans="1:6">
      <c r="A41" s="33">
        <v>40</v>
      </c>
      <c r="B41" s="37">
        <v>106569</v>
      </c>
      <c r="C41" s="38" t="s">
        <v>675</v>
      </c>
      <c r="D41" s="38" t="str">
        <f>VLOOKUP(B41,'[1]各门店员工动销考核（10.16）'!$D:$F,3,0)</f>
        <v>西北片区</v>
      </c>
      <c r="E41" s="38" t="s">
        <v>809</v>
      </c>
      <c r="F41" s="36"/>
    </row>
    <row r="42" spans="1:6">
      <c r="A42" s="33">
        <v>41</v>
      </c>
      <c r="B42" s="37">
        <v>704</v>
      </c>
      <c r="C42" s="38" t="s">
        <v>725</v>
      </c>
      <c r="D42" s="38" t="str">
        <f>VLOOKUP(B42,'[1]各门店员工动销考核（10.16）'!$D:$F,3,0)</f>
        <v>城郊二片</v>
      </c>
      <c r="E42" s="38" t="s">
        <v>809</v>
      </c>
      <c r="F42" s="36"/>
    </row>
    <row r="43" spans="1:6">
      <c r="A43" s="33">
        <v>42</v>
      </c>
      <c r="B43" s="37">
        <v>706</v>
      </c>
      <c r="C43" s="38" t="s">
        <v>726</v>
      </c>
      <c r="D43" s="38" t="str">
        <f>VLOOKUP(B43,'[1]各门店员工动销考核（10.16）'!$D:$F,3,0)</f>
        <v>城郊二片</v>
      </c>
      <c r="E43" s="38" t="s">
        <v>809</v>
      </c>
      <c r="F43" s="36"/>
    </row>
    <row r="44" spans="1:6">
      <c r="A44" s="33">
        <v>43</v>
      </c>
      <c r="B44" s="37">
        <v>710</v>
      </c>
      <c r="C44" s="38" t="s">
        <v>729</v>
      </c>
      <c r="D44" s="38" t="str">
        <f>VLOOKUP(B44,'[1]各门店员工动销考核（10.16）'!$D:$F,3,0)</f>
        <v>城郊二片</v>
      </c>
      <c r="E44" s="38" t="s">
        <v>809</v>
      </c>
      <c r="F44" s="36"/>
    </row>
    <row r="45" spans="1:6">
      <c r="A45" s="33">
        <v>44</v>
      </c>
      <c r="B45" s="37">
        <v>713</v>
      </c>
      <c r="C45" s="38" t="s">
        <v>731</v>
      </c>
      <c r="D45" s="38" t="str">
        <f>VLOOKUP(B45,'[1]各门店员工动销考核（10.16）'!$D:$F,3,0)</f>
        <v>城郊二片</v>
      </c>
      <c r="E45" s="38" t="s">
        <v>809</v>
      </c>
      <c r="F45" s="36"/>
    </row>
    <row r="46" spans="1:6">
      <c r="A46" s="33">
        <v>45</v>
      </c>
      <c r="B46" s="37">
        <v>107658</v>
      </c>
      <c r="C46" s="38" t="s">
        <v>762</v>
      </c>
      <c r="D46" s="38" t="str">
        <f>VLOOKUP(B46,'[1]各门店员工动销考核（10.16）'!$D:$F,3,0)</f>
        <v>西北片区</v>
      </c>
      <c r="E46" s="38" t="s">
        <v>810</v>
      </c>
      <c r="F46" s="36"/>
    </row>
    <row r="47" spans="1:6">
      <c r="A47" s="33">
        <v>46</v>
      </c>
      <c r="B47" s="37">
        <v>717</v>
      </c>
      <c r="C47" s="38" t="s">
        <v>733</v>
      </c>
      <c r="D47" s="38" t="str">
        <f>VLOOKUP(B47,'[1]各门店员工动销考核（10.16）'!$D:$F,3,0)</f>
        <v>大邑片区</v>
      </c>
      <c r="E47" s="38" t="s">
        <v>809</v>
      </c>
      <c r="F47" s="36"/>
    </row>
    <row r="48" spans="1:6">
      <c r="A48" s="33">
        <v>47</v>
      </c>
      <c r="B48" s="37">
        <v>721</v>
      </c>
      <c r="C48" s="38" t="s">
        <v>737</v>
      </c>
      <c r="D48" s="38" t="str">
        <f>VLOOKUP(B48,'[1]各门店员工动销考核（10.16）'!$D:$F,3,0)</f>
        <v>邛崃片区</v>
      </c>
      <c r="E48" s="38" t="s">
        <v>809</v>
      </c>
      <c r="F48" s="36"/>
    </row>
    <row r="49" spans="1:6">
      <c r="A49" s="33">
        <v>48</v>
      </c>
      <c r="B49" s="37">
        <v>367</v>
      </c>
      <c r="C49" s="38" t="s">
        <v>692</v>
      </c>
      <c r="D49" s="38" t="str">
        <f>VLOOKUP(B49,'[1]各门店员工动销考核（10.16）'!$D:$F,3,0)</f>
        <v>城郊二片</v>
      </c>
      <c r="E49" s="38" t="s">
        <v>809</v>
      </c>
      <c r="F49" s="36"/>
    </row>
    <row r="50" spans="1:6">
      <c r="A50" s="33">
        <v>49</v>
      </c>
      <c r="B50" s="37">
        <v>56</v>
      </c>
      <c r="C50" s="38" t="s">
        <v>712</v>
      </c>
      <c r="D50" s="38" t="str">
        <f>VLOOKUP(B50,'[1]各门店员工动销考核（10.16）'!$D:$F,3,0)</f>
        <v>城郊二片</v>
      </c>
      <c r="E50" s="38" t="s">
        <v>810</v>
      </c>
      <c r="F50" s="36"/>
    </row>
    <row r="51" spans="1:6">
      <c r="A51" s="33">
        <v>50</v>
      </c>
      <c r="B51" s="37">
        <v>357</v>
      </c>
      <c r="C51" s="38" t="s">
        <v>689</v>
      </c>
      <c r="D51" s="38" t="str">
        <f>VLOOKUP(B51,'[1]各门店员工动销考核（10.16）'!$D:$F,3,0)</f>
        <v>西北片区</v>
      </c>
      <c r="E51" s="38" t="s">
        <v>809</v>
      </c>
      <c r="F51" s="36"/>
    </row>
    <row r="52" spans="1:6">
      <c r="A52" s="33">
        <v>51</v>
      </c>
      <c r="B52" s="37">
        <v>377</v>
      </c>
      <c r="C52" s="38" t="s">
        <v>695</v>
      </c>
      <c r="D52" s="38" t="str">
        <f>VLOOKUP(B52,'[1]各门店员工动销考核（10.16）'!$D:$F,3,0)</f>
        <v>东南片区</v>
      </c>
      <c r="E52" s="38" t="s">
        <v>809</v>
      </c>
      <c r="F52" s="36"/>
    </row>
    <row r="53" spans="1:6">
      <c r="A53" s="33">
        <v>52</v>
      </c>
      <c r="B53" s="37">
        <v>570</v>
      </c>
      <c r="C53" s="38" t="s">
        <v>713</v>
      </c>
      <c r="D53" s="38" t="str">
        <f>VLOOKUP(B53,'[1]各门店员工动销考核（10.16）'!$D:$F,3,0)</f>
        <v>西北片区</v>
      </c>
      <c r="E53" s="38" t="s">
        <v>809</v>
      </c>
      <c r="F53" s="36"/>
    </row>
    <row r="54" spans="1:6">
      <c r="A54" s="33">
        <v>53</v>
      </c>
      <c r="B54" s="37">
        <v>399</v>
      </c>
      <c r="C54" s="38" t="s">
        <v>700</v>
      </c>
      <c r="D54" s="38" t="str">
        <f>VLOOKUP(B54,'[1]各门店员工动销考核（10.16）'!$D:$F,3,0)</f>
        <v>东南片区</v>
      </c>
      <c r="E54" s="38" t="s">
        <v>809</v>
      </c>
      <c r="F54" s="36"/>
    </row>
    <row r="55" spans="1:6">
      <c r="A55" s="33">
        <v>54</v>
      </c>
      <c r="B55" s="37">
        <v>581</v>
      </c>
      <c r="C55" s="38" t="s">
        <v>718</v>
      </c>
      <c r="D55" s="38" t="str">
        <f>VLOOKUP(B55,'[1]各门店员工动销考核（10.16）'!$D:$F,3,0)</f>
        <v>西北片区</v>
      </c>
      <c r="E55" s="38" t="s">
        <v>809</v>
      </c>
      <c r="F55" s="36"/>
    </row>
    <row r="56" spans="1:6">
      <c r="A56" s="33">
        <v>55</v>
      </c>
      <c r="B56" s="37">
        <v>737</v>
      </c>
      <c r="C56" s="38" t="s">
        <v>745</v>
      </c>
      <c r="D56" s="38" t="str">
        <f>VLOOKUP(B56,'[1]各门店员工动销考核（10.16）'!$D:$F,3,0)</f>
        <v>东南片区</v>
      </c>
      <c r="E56" s="38" t="s">
        <v>809</v>
      </c>
      <c r="F56" s="36"/>
    </row>
    <row r="57" spans="1:6">
      <c r="A57" s="33">
        <v>56</v>
      </c>
      <c r="B57" s="37">
        <v>102478</v>
      </c>
      <c r="C57" s="38" t="s">
        <v>651</v>
      </c>
      <c r="D57" s="38" t="str">
        <f>VLOOKUP(B57,'[1]各门店员工动销考核（10.16）'!$D:$F,3,0)</f>
        <v>城中片区</v>
      </c>
      <c r="E57" s="38" t="s">
        <v>809</v>
      </c>
      <c r="F57" s="36"/>
    </row>
    <row r="58" spans="1:6">
      <c r="A58" s="33">
        <v>57</v>
      </c>
      <c r="B58" s="37">
        <v>104429</v>
      </c>
      <c r="C58" s="38" t="s">
        <v>663</v>
      </c>
      <c r="D58" s="38" t="str">
        <f>VLOOKUP(B58,'[1]各门店员工动销考核（10.16）'!$D:$F,3,0)</f>
        <v>西北片区</v>
      </c>
      <c r="E58" s="38" t="s">
        <v>809</v>
      </c>
      <c r="F58" s="36"/>
    </row>
    <row r="59" spans="1:6">
      <c r="A59" s="33">
        <v>58</v>
      </c>
      <c r="B59" s="37">
        <v>103199</v>
      </c>
      <c r="C59" s="38" t="s">
        <v>660</v>
      </c>
      <c r="D59" s="38" t="str">
        <f>VLOOKUP(B59,'[1]各门店员工动销考核（10.16）'!$D:$F,3,0)</f>
        <v>西北片区</v>
      </c>
      <c r="E59" s="38" t="s">
        <v>809</v>
      </c>
      <c r="F59" s="36"/>
    </row>
    <row r="60" spans="1:6">
      <c r="A60" s="33">
        <v>59</v>
      </c>
      <c r="B60" s="37">
        <v>106066</v>
      </c>
      <c r="C60" s="38" t="s">
        <v>671</v>
      </c>
      <c r="D60" s="38" t="s">
        <v>26</v>
      </c>
      <c r="E60" s="38" t="s">
        <v>810</v>
      </c>
      <c r="F60" s="36"/>
    </row>
    <row r="61" spans="1:6">
      <c r="A61" s="33">
        <v>60</v>
      </c>
      <c r="B61" s="37">
        <v>106485</v>
      </c>
      <c r="C61" s="38" t="s">
        <v>673</v>
      </c>
      <c r="D61" s="38" t="str">
        <f>VLOOKUP(B61,'[1]各门店员工动销考核（10.16）'!$D:$F,3,0)</f>
        <v>东南片区</v>
      </c>
      <c r="E61" s="38" t="s">
        <v>809</v>
      </c>
      <c r="F61" s="36"/>
    </row>
    <row r="62" spans="1:6">
      <c r="A62" s="33">
        <v>61</v>
      </c>
      <c r="B62" s="37">
        <v>107728</v>
      </c>
      <c r="C62" s="38" t="s">
        <v>813</v>
      </c>
      <c r="D62" s="38" t="str">
        <f>VLOOKUP(B62,'[1]各门店员工动销考核（10.16）'!$D:$F,3,0)</f>
        <v>大邑片区</v>
      </c>
      <c r="E62" s="38" t="s">
        <v>810</v>
      </c>
      <c r="F62" s="36"/>
    </row>
    <row r="63" spans="1:6">
      <c r="A63" s="33">
        <v>62</v>
      </c>
      <c r="B63" s="37">
        <v>747</v>
      </c>
      <c r="C63" s="38" t="s">
        <v>755</v>
      </c>
      <c r="D63" s="38" t="str">
        <f>VLOOKUP(B63,'[1]各门店员工动销考核（10.16）'!$D:$F,3,0)</f>
        <v>城中片区</v>
      </c>
      <c r="E63" s="38" t="s">
        <v>809</v>
      </c>
      <c r="F63" s="36"/>
    </row>
    <row r="64" spans="1:6">
      <c r="A64" s="33">
        <v>63</v>
      </c>
      <c r="B64" s="37">
        <v>371</v>
      </c>
      <c r="C64" s="38" t="s">
        <v>693</v>
      </c>
      <c r="D64" s="38" t="str">
        <f>VLOOKUP(B64,'[1]各门店员工动销考核（10.16）'!$D:$F,3,0)</f>
        <v>新津片区</v>
      </c>
      <c r="E64" s="38" t="s">
        <v>809</v>
      </c>
      <c r="F64" s="36"/>
    </row>
    <row r="65" spans="1:6">
      <c r="A65" s="33">
        <v>64</v>
      </c>
      <c r="B65" s="37">
        <v>337</v>
      </c>
      <c r="C65" s="38" t="s">
        <v>681</v>
      </c>
      <c r="D65" s="38" t="str">
        <f>VLOOKUP(B65,'[1]各门店员工动销考核（10.16）'!$D:$F,3,0)</f>
        <v>城中片区</v>
      </c>
      <c r="E65" s="38" t="s">
        <v>810</v>
      </c>
      <c r="F65" s="36"/>
    </row>
    <row r="66" spans="1:6">
      <c r="A66" s="33">
        <v>65</v>
      </c>
      <c r="B66" s="37">
        <v>359</v>
      </c>
      <c r="C66" s="38" t="s">
        <v>690</v>
      </c>
      <c r="D66" s="38" t="str">
        <f>VLOOKUP(B66,'[1]各门店员工动销考核（10.16）'!$D:$F,3,0)</f>
        <v>西北片区</v>
      </c>
      <c r="E66" s="38" t="s">
        <v>809</v>
      </c>
      <c r="F66" s="36"/>
    </row>
    <row r="67" spans="1:6">
      <c r="A67" s="33">
        <v>66</v>
      </c>
      <c r="B67" s="37">
        <v>545</v>
      </c>
      <c r="C67" s="38" t="s">
        <v>709</v>
      </c>
      <c r="D67" s="38" t="str">
        <f>VLOOKUP(B67,'[1]各门店员工动销考核（10.16）'!$D:$F,3,0)</f>
        <v>东南片区</v>
      </c>
      <c r="E67" s="38" t="s">
        <v>809</v>
      </c>
      <c r="F67" s="36"/>
    </row>
    <row r="68" spans="1:6">
      <c r="A68" s="33">
        <v>67</v>
      </c>
      <c r="B68" s="37">
        <v>707</v>
      </c>
      <c r="C68" s="38" t="s">
        <v>727</v>
      </c>
      <c r="D68" s="38" t="str">
        <f>VLOOKUP(B68,'[1]各门店员工动销考核（10.16）'!$D:$F,3,0)</f>
        <v>东南片区</v>
      </c>
      <c r="E68" s="38" t="s">
        <v>809</v>
      </c>
      <c r="F68" s="36"/>
    </row>
    <row r="69" spans="1:6">
      <c r="A69" s="33">
        <v>68</v>
      </c>
      <c r="B69" s="37">
        <v>598</v>
      </c>
      <c r="C69" s="38" t="s">
        <v>724</v>
      </c>
      <c r="D69" s="38" t="str">
        <f>VLOOKUP(B69,'[1]各门店员工动销考核（10.16）'!$D:$F,3,0)</f>
        <v>东南片区</v>
      </c>
      <c r="E69" s="38" t="s">
        <v>810</v>
      </c>
      <c r="F69" s="36"/>
    </row>
    <row r="70" spans="1:6">
      <c r="A70" s="33">
        <v>69</v>
      </c>
      <c r="B70" s="37">
        <v>745</v>
      </c>
      <c r="C70" s="38" t="s">
        <v>753</v>
      </c>
      <c r="D70" s="38" t="str">
        <f>VLOOKUP(B70,'[1]各门店员工动销考核（10.16）'!$D:$F,3,0)</f>
        <v>西北片区</v>
      </c>
      <c r="E70" s="38" t="s">
        <v>809</v>
      </c>
      <c r="F70" s="36"/>
    </row>
    <row r="71" spans="1:6">
      <c r="A71" s="33">
        <v>70</v>
      </c>
      <c r="B71" s="37">
        <v>104430</v>
      </c>
      <c r="C71" s="38" t="s">
        <v>664</v>
      </c>
      <c r="D71" s="38" t="str">
        <f>VLOOKUP(B71,'[1]各门店员工动销考核（10.16）'!$D:$F,3,0)</f>
        <v>东南片区</v>
      </c>
      <c r="E71" s="38" t="s">
        <v>809</v>
      </c>
      <c r="F71" s="36"/>
    </row>
    <row r="72" spans="1:6">
      <c r="A72" s="33">
        <v>71</v>
      </c>
      <c r="B72" s="37">
        <v>102479</v>
      </c>
      <c r="C72" s="38" t="s">
        <v>652</v>
      </c>
      <c r="D72" s="38" t="str">
        <f>VLOOKUP(B72,'[1]各门店员工动销考核（10.16）'!$D:$F,3,0)</f>
        <v>城中片区</v>
      </c>
      <c r="E72" s="38" t="s">
        <v>809</v>
      </c>
      <c r="F72" s="36"/>
    </row>
    <row r="73" spans="1:6">
      <c r="A73" s="33">
        <v>72</v>
      </c>
      <c r="B73" s="37">
        <v>743</v>
      </c>
      <c r="C73" s="38" t="s">
        <v>751</v>
      </c>
      <c r="D73" s="38" t="str">
        <f>VLOOKUP(B73,'[1]各门店员工动销考核（10.16）'!$D:$F,3,0)</f>
        <v>东南片区</v>
      </c>
      <c r="E73" s="38" t="s">
        <v>809</v>
      </c>
      <c r="F73" s="36"/>
    </row>
    <row r="74" spans="1:6">
      <c r="A74" s="33">
        <v>73</v>
      </c>
      <c r="B74" s="37">
        <v>718</v>
      </c>
      <c r="C74" s="38" t="s">
        <v>734</v>
      </c>
      <c r="D74" s="38" t="str">
        <f>VLOOKUP(B74,'[1]各门店员工动销考核（10.16）'!$D:$F,3,0)</f>
        <v>城中片区</v>
      </c>
      <c r="E74" s="38" t="s">
        <v>809</v>
      </c>
      <c r="F74" s="36"/>
    </row>
    <row r="75" spans="1:6">
      <c r="A75" s="33">
        <v>74</v>
      </c>
      <c r="B75" s="37">
        <v>573</v>
      </c>
      <c r="C75" s="38" t="s">
        <v>716</v>
      </c>
      <c r="D75" s="38" t="str">
        <f>VLOOKUP(B75,'[1]各门店员工动销考核（10.16）'!$D:$F,3,0)</f>
        <v>东南片区</v>
      </c>
      <c r="E75" s="38" t="s">
        <v>809</v>
      </c>
      <c r="F75" s="36"/>
    </row>
    <row r="76" spans="1:6">
      <c r="A76" s="33">
        <v>75</v>
      </c>
      <c r="B76" s="37">
        <v>591</v>
      </c>
      <c r="C76" s="38" t="s">
        <v>722</v>
      </c>
      <c r="D76" s="38" t="str">
        <f>VLOOKUP(B76,'[1]各门店员工动销考核（10.16）'!$D:$F,3,0)</f>
        <v>邛崃片区</v>
      </c>
      <c r="E76" s="38" t="s">
        <v>809</v>
      </c>
      <c r="F76" s="36"/>
    </row>
    <row r="77" spans="1:6">
      <c r="A77" s="33">
        <v>76</v>
      </c>
      <c r="B77" s="37">
        <v>307</v>
      </c>
      <c r="C77" s="38" t="s">
        <v>676</v>
      </c>
      <c r="D77" s="38" t="str">
        <f>VLOOKUP(B77,'[1]各门店员工动销考核（10.16）'!$D:$F,3,0)</f>
        <v>旗舰片区</v>
      </c>
      <c r="E77" s="38" t="s">
        <v>810</v>
      </c>
      <c r="F77" s="36"/>
    </row>
    <row r="78" spans="1:6">
      <c r="A78" s="33">
        <v>77</v>
      </c>
      <c r="B78" s="37">
        <v>343</v>
      </c>
      <c r="C78" s="38" t="s">
        <v>684</v>
      </c>
      <c r="D78" s="38" t="str">
        <f>VLOOKUP(B78,'[1]各门店员工动销考核（10.16）'!$D:$F,3,0)</f>
        <v>西北片区</v>
      </c>
      <c r="E78" s="38" t="s">
        <v>809</v>
      </c>
      <c r="F78" s="36"/>
    </row>
    <row r="79" spans="1:6">
      <c r="A79" s="33">
        <v>78</v>
      </c>
      <c r="B79" s="37">
        <v>379</v>
      </c>
      <c r="C79" s="38" t="s">
        <v>696</v>
      </c>
      <c r="D79" s="38" t="str">
        <f>VLOOKUP(B79,'[1]各门店员工动销考核（10.16）'!$D:$F,3,0)</f>
        <v>西北片区</v>
      </c>
      <c r="E79" s="38" t="s">
        <v>809</v>
      </c>
      <c r="F79" s="36"/>
    </row>
    <row r="80" spans="1:6">
      <c r="A80" s="33">
        <v>79</v>
      </c>
      <c r="B80" s="37">
        <v>513</v>
      </c>
      <c r="C80" s="38" t="s">
        <v>702</v>
      </c>
      <c r="D80" s="38" t="str">
        <f>VLOOKUP(B80,'[1]各门店员工动销考核（10.16）'!$D:$F,3,0)</f>
        <v>西北片区</v>
      </c>
      <c r="E80" s="38" t="s">
        <v>809</v>
      </c>
      <c r="F80" s="36"/>
    </row>
    <row r="81" spans="1:6">
      <c r="A81" s="33">
        <v>80</v>
      </c>
      <c r="B81" s="37">
        <v>752</v>
      </c>
      <c r="C81" s="38" t="s">
        <v>758</v>
      </c>
      <c r="D81" s="38" t="str">
        <f>VLOOKUP(B81,'[1]各门店员工动销考核（10.16）'!$D:$F,3,0)</f>
        <v>西北片区</v>
      </c>
      <c r="E81" s="38" t="s">
        <v>809</v>
      </c>
      <c r="F81" s="36"/>
    </row>
    <row r="82" spans="1:6">
      <c r="A82" s="33">
        <v>81</v>
      </c>
      <c r="B82" s="37">
        <v>741</v>
      </c>
      <c r="C82" s="38" t="s">
        <v>748</v>
      </c>
      <c r="D82" s="38" t="str">
        <f>VLOOKUP(B82,'[1]各门店员工动销考核（10.16）'!$D:$F,3,0)</f>
        <v>西北片区</v>
      </c>
      <c r="E82" s="38" t="s">
        <v>810</v>
      </c>
      <c r="F82" s="36"/>
    </row>
    <row r="83" spans="1:6">
      <c r="A83" s="33">
        <v>82</v>
      </c>
      <c r="B83" s="37">
        <v>740</v>
      </c>
      <c r="C83" s="38" t="s">
        <v>747</v>
      </c>
      <c r="D83" s="38" t="str">
        <f>VLOOKUP(B83,'[1]各门店员工动销考核（10.16）'!$D:$F,3,0)</f>
        <v>东南片区</v>
      </c>
      <c r="E83" s="38" t="s">
        <v>809</v>
      </c>
      <c r="F83" s="36"/>
    </row>
    <row r="84" spans="1:6">
      <c r="A84" s="33">
        <v>83</v>
      </c>
      <c r="B84" s="37">
        <v>105396</v>
      </c>
      <c r="C84" s="38" t="s">
        <v>668</v>
      </c>
      <c r="D84" s="38" t="str">
        <f>VLOOKUP(B84,'[1]各门店员工动销考核（10.16）'!$D:$F,3,0)</f>
        <v>东南片区</v>
      </c>
      <c r="E84" s="38" t="s">
        <v>809</v>
      </c>
      <c r="F84" s="36"/>
    </row>
    <row r="85" spans="1:6">
      <c r="A85" s="33">
        <v>84</v>
      </c>
      <c r="B85" s="37">
        <v>106865</v>
      </c>
      <c r="C85" s="38" t="s">
        <v>761</v>
      </c>
      <c r="D85" s="38" t="str">
        <f>VLOOKUP(B85,'[1]各门店员工动销考核（10.16）'!$D:$F,3,0)</f>
        <v>城中片区</v>
      </c>
      <c r="E85" s="38" t="s">
        <v>809</v>
      </c>
      <c r="F85" s="36"/>
    </row>
    <row r="86" spans="1:6">
      <c r="A86" s="33">
        <v>85</v>
      </c>
      <c r="B86" s="37">
        <v>351</v>
      </c>
      <c r="C86" s="38" t="s">
        <v>687</v>
      </c>
      <c r="D86" s="38" t="str">
        <f>VLOOKUP(B86,'[1]各门店员工动销考核（10.16）'!$D:$F,3,0)</f>
        <v>城郊二片</v>
      </c>
      <c r="E86" s="38" t="s">
        <v>809</v>
      </c>
      <c r="F86" s="36"/>
    </row>
    <row r="87" spans="1:6">
      <c r="A87" s="33">
        <v>86</v>
      </c>
      <c r="B87" s="37">
        <v>738</v>
      </c>
      <c r="C87" s="38" t="s">
        <v>746</v>
      </c>
      <c r="D87" s="38" t="str">
        <f>VLOOKUP(B87,'[1]各门店员工动销考核（10.16）'!$D:$F,3,0)</f>
        <v>城郊二片</v>
      </c>
      <c r="E87" s="38" t="s">
        <v>809</v>
      </c>
      <c r="F87" s="36"/>
    </row>
    <row r="88" spans="1:6">
      <c r="A88" s="33">
        <v>87</v>
      </c>
      <c r="B88" s="37">
        <v>549</v>
      </c>
      <c r="C88" s="38" t="s">
        <v>711</v>
      </c>
      <c r="D88" s="38" t="str">
        <f>VLOOKUP(B88,'[1]各门店员工动销考核（10.16）'!$D:$F,3,0)</f>
        <v>大邑片区</v>
      </c>
      <c r="E88" s="38" t="s">
        <v>809</v>
      </c>
      <c r="F88" s="36"/>
    </row>
    <row r="89" spans="1:6">
      <c r="A89" s="33">
        <v>88</v>
      </c>
      <c r="B89" s="37">
        <v>716</v>
      </c>
      <c r="C89" s="38" t="s">
        <v>732</v>
      </c>
      <c r="D89" s="38" t="str">
        <f>VLOOKUP(B89,'[1]各门店员工动销考核（10.16）'!$D:$F,3,0)</f>
        <v>大邑片区</v>
      </c>
      <c r="E89" s="38" t="s">
        <v>810</v>
      </c>
      <c r="F89" s="36"/>
    </row>
    <row r="90" spans="1:6">
      <c r="A90" s="33">
        <v>89</v>
      </c>
      <c r="B90" s="37">
        <v>746</v>
      </c>
      <c r="C90" s="38" t="s">
        <v>754</v>
      </c>
      <c r="D90" s="38" t="str">
        <f>VLOOKUP(B90,'[1]各门店员工动销考核（10.16）'!$D:$F,3,0)</f>
        <v>大邑片区</v>
      </c>
      <c r="E90" s="38" t="s">
        <v>810</v>
      </c>
      <c r="F90" s="36"/>
    </row>
    <row r="91" spans="1:6">
      <c r="A91" s="33">
        <v>90</v>
      </c>
      <c r="B91" s="37">
        <v>732</v>
      </c>
      <c r="C91" s="38" t="s">
        <v>743</v>
      </c>
      <c r="D91" s="38" t="str">
        <f>VLOOKUP(B91,'[1]各门店员工动销考核（10.16）'!$D:$F,3,0)</f>
        <v>邛崃片区</v>
      </c>
      <c r="E91" s="38" t="s">
        <v>809</v>
      </c>
      <c r="F91" s="36"/>
    </row>
    <row r="92" spans="1:6">
      <c r="A92" s="33">
        <v>91</v>
      </c>
      <c r="B92" s="37">
        <v>754</v>
      </c>
      <c r="C92" s="38" t="s">
        <v>760</v>
      </c>
      <c r="D92" s="38" t="str">
        <f>VLOOKUP(B92,'[1]各门店员工动销考核（10.16）'!$D:$F,3,0)</f>
        <v>城郊二片</v>
      </c>
      <c r="E92" s="38" t="s">
        <v>810</v>
      </c>
      <c r="F92" s="36"/>
    </row>
    <row r="93" spans="1:6">
      <c r="A93" s="33">
        <v>92</v>
      </c>
      <c r="B93" s="37">
        <v>571</v>
      </c>
      <c r="C93" s="38" t="s">
        <v>714</v>
      </c>
      <c r="D93" s="38" t="str">
        <f>VLOOKUP(B93,'[1]各门店员工动销考核（10.16）'!$D:$F,3,0)</f>
        <v>东南片区</v>
      </c>
      <c r="E93" s="38" t="s">
        <v>809</v>
      </c>
      <c r="F93" s="36"/>
    </row>
    <row r="94" spans="1:6">
      <c r="A94" s="33">
        <v>93</v>
      </c>
      <c r="B94" s="37">
        <v>582</v>
      </c>
      <c r="C94" s="38" t="s">
        <v>719</v>
      </c>
      <c r="D94" s="38" t="str">
        <f>VLOOKUP(B94,'[1]各门店员工动销考核（10.16）'!$D:$F,3,0)</f>
        <v>西北片区</v>
      </c>
      <c r="E94" s="38" t="s">
        <v>809</v>
      </c>
      <c r="F94" s="36"/>
    </row>
    <row r="95" spans="1:6">
      <c r="A95" s="33">
        <v>94</v>
      </c>
      <c r="B95" s="37">
        <v>102934</v>
      </c>
      <c r="C95" s="38" t="s">
        <v>657</v>
      </c>
      <c r="D95" s="38" t="str">
        <f>VLOOKUP(B95,'[1]各门店员工动销考核（10.16）'!$D:$F,3,0)</f>
        <v>西北片区</v>
      </c>
      <c r="E95" s="38" t="s">
        <v>810</v>
      </c>
      <c r="F95" s="36"/>
    </row>
    <row r="96" spans="1:6">
      <c r="A96" s="33">
        <v>95</v>
      </c>
      <c r="B96" s="37">
        <v>102565</v>
      </c>
      <c r="C96" s="38" t="s">
        <v>655</v>
      </c>
      <c r="D96" s="38" t="str">
        <f>VLOOKUP(B96,'[1]各门店员工动销考核（10.16）'!$D:$F,3,0)</f>
        <v>西北片区</v>
      </c>
      <c r="E96" s="38" t="s">
        <v>809</v>
      </c>
      <c r="F96" s="36"/>
    </row>
    <row r="97" spans="1:6">
      <c r="A97" s="33">
        <v>96</v>
      </c>
      <c r="B97" s="37">
        <v>103198</v>
      </c>
      <c r="C97" s="38" t="s">
        <v>659</v>
      </c>
      <c r="D97" s="38" t="str">
        <f>VLOOKUP(B97,'[1]各门店员工动销考核（10.16）'!$D:$F,3,0)</f>
        <v>西北片区</v>
      </c>
      <c r="E97" s="38" t="s">
        <v>809</v>
      </c>
      <c r="F97" s="36"/>
    </row>
    <row r="98" spans="1:6">
      <c r="A98" s="33">
        <v>97</v>
      </c>
      <c r="B98" s="37">
        <v>105910</v>
      </c>
      <c r="C98" s="38" t="s">
        <v>670</v>
      </c>
      <c r="D98" s="38" t="str">
        <f>VLOOKUP(B98,'[1]各门店员工动销考核（10.16）'!$D:$F,3,0)</f>
        <v>东南片区</v>
      </c>
      <c r="E98" s="38" t="s">
        <v>810</v>
      </c>
      <c r="F98" s="36"/>
    </row>
    <row r="99" spans="1:6">
      <c r="A99" s="33">
        <v>98</v>
      </c>
      <c r="B99" s="37">
        <v>587</v>
      </c>
      <c r="C99" s="38" t="s">
        <v>721</v>
      </c>
      <c r="D99" s="38" t="str">
        <f>VLOOKUP(B99,'[1]各门店员工动销考核（10.16）'!$D:$F,3,0)</f>
        <v>城郊二片</v>
      </c>
      <c r="E99" s="38" t="s">
        <v>809</v>
      </c>
      <c r="F99" s="36"/>
    </row>
    <row r="100" spans="1:6">
      <c r="A100" s="33">
        <v>99</v>
      </c>
      <c r="B100" s="37">
        <v>539</v>
      </c>
      <c r="C100" s="38" t="s">
        <v>707</v>
      </c>
      <c r="D100" s="38" t="str">
        <f>VLOOKUP(B100,'[1]各门店员工动销考核（10.16）'!$D:$F,3,0)</f>
        <v>大邑片区</v>
      </c>
      <c r="E100" s="38" t="s">
        <v>809</v>
      </c>
      <c r="F100" s="36"/>
    </row>
    <row r="101" spans="1:6">
      <c r="A101" s="33">
        <v>100</v>
      </c>
      <c r="B101" s="37">
        <v>748</v>
      </c>
      <c r="C101" s="38" t="s">
        <v>756</v>
      </c>
      <c r="D101" s="38" t="str">
        <f>VLOOKUP(B101,'[1]各门店员工动销考核（10.16）'!$D:$F,3,0)</f>
        <v>大邑片区</v>
      </c>
      <c r="E101" s="38" t="s">
        <v>809</v>
      </c>
      <c r="F101" s="36"/>
    </row>
    <row r="102" spans="1:6">
      <c r="A102" s="33">
        <v>101</v>
      </c>
      <c r="B102" s="37">
        <v>341</v>
      </c>
      <c r="C102" s="38" t="s">
        <v>683</v>
      </c>
      <c r="D102" s="38" t="str">
        <f>VLOOKUP(B102,'[1]各门店员工动销考核（10.16）'!$D:$F,3,0)</f>
        <v>邛崃片区</v>
      </c>
      <c r="E102" s="38" t="s">
        <v>810</v>
      </c>
      <c r="F102" s="36"/>
    </row>
    <row r="103" spans="1:6">
      <c r="A103" s="33">
        <v>102</v>
      </c>
      <c r="B103" s="37">
        <v>385</v>
      </c>
      <c r="C103" s="38" t="s">
        <v>697</v>
      </c>
      <c r="D103" s="38" t="str">
        <f>VLOOKUP(B103,'[1]各门店员工动销考核（10.16）'!$D:$F,3,0)</f>
        <v>新津片区</v>
      </c>
      <c r="E103" s="38" t="s">
        <v>809</v>
      </c>
      <c r="F103" s="36"/>
    </row>
    <row r="104" spans="1:6">
      <c r="A104" s="33">
        <v>103</v>
      </c>
      <c r="B104" s="37">
        <v>578</v>
      </c>
      <c r="C104" s="38" t="s">
        <v>717</v>
      </c>
      <c r="D104" s="38" t="str">
        <f>VLOOKUP(B104,'[1]各门店员工动销考核（10.16）'!$D:$F,3,0)</f>
        <v>城中片区</v>
      </c>
      <c r="E104" s="38" t="s">
        <v>809</v>
      </c>
      <c r="F104" s="36"/>
    </row>
    <row r="105" spans="1:6">
      <c r="A105" s="33">
        <v>104</v>
      </c>
      <c r="B105" s="37">
        <v>365</v>
      </c>
      <c r="C105" s="38" t="s">
        <v>691</v>
      </c>
      <c r="D105" s="38" t="str">
        <f>VLOOKUP(B105,'[1]各门店员工动销考核（10.16）'!$D:$F,3,0)</f>
        <v>西北片区</v>
      </c>
      <c r="E105" s="38" t="s">
        <v>809</v>
      </c>
      <c r="F105" s="36"/>
    </row>
    <row r="106" spans="1:6">
      <c r="A106" s="33">
        <v>105</v>
      </c>
      <c r="B106" s="37">
        <v>511</v>
      </c>
      <c r="C106" s="38" t="s">
        <v>701</v>
      </c>
      <c r="D106" s="38" t="str">
        <f>VLOOKUP(B106,'[1]各门店员工动销考核（10.16）'!$D:$F,3,0)</f>
        <v>城中片区</v>
      </c>
      <c r="E106" s="38" t="s">
        <v>809</v>
      </c>
      <c r="F106" s="36"/>
    </row>
    <row r="107" spans="1:6">
      <c r="A107" s="33">
        <v>106</v>
      </c>
      <c r="B107" s="37">
        <v>517</v>
      </c>
      <c r="C107" s="38" t="s">
        <v>705</v>
      </c>
      <c r="D107" s="38" t="str">
        <f>VLOOKUP(B107,'[1]各门店员工动销考核（10.16）'!$D:$F,3,0)</f>
        <v>城中片区</v>
      </c>
      <c r="E107" s="38" t="s">
        <v>809</v>
      </c>
      <c r="F107" s="36"/>
    </row>
    <row r="108" spans="1:6">
      <c r="A108" s="33">
        <v>107</v>
      </c>
      <c r="B108" s="37">
        <v>727</v>
      </c>
      <c r="C108" s="38" t="s">
        <v>741</v>
      </c>
      <c r="D108" s="38" t="str">
        <f>VLOOKUP(B108,'[1]各门店员工动销考核（10.16）'!$D:$F,3,0)</f>
        <v>西北片区</v>
      </c>
      <c r="E108" s="38" t="s">
        <v>809</v>
      </c>
      <c r="F108" s="36"/>
    </row>
    <row r="109" spans="1:6">
      <c r="A109" s="33">
        <v>108</v>
      </c>
      <c r="B109" s="37">
        <v>105751</v>
      </c>
      <c r="C109" s="38" t="s">
        <v>669</v>
      </c>
      <c r="D109" s="38" t="str">
        <f>VLOOKUP(B109,'[1]各门店员工动销考核（10.16）'!$D:$F,3,0)</f>
        <v>东南片区</v>
      </c>
      <c r="E109" s="38" t="s">
        <v>810</v>
      </c>
      <c r="F109" s="36"/>
    </row>
    <row r="110" spans="1:6">
      <c r="A110" s="33">
        <v>109</v>
      </c>
      <c r="B110" s="38">
        <v>108277</v>
      </c>
      <c r="C110" s="35" t="s">
        <v>814</v>
      </c>
      <c r="D110" s="38" t="str">
        <f>VLOOKUP(B110,'[1]各门店员工动销考核（10.16）'!$D:$F,3,0)</f>
        <v>西北片区</v>
      </c>
      <c r="E110" s="38" t="s">
        <v>809</v>
      </c>
      <c r="F110" s="36"/>
    </row>
    <row r="111" spans="1:6">
      <c r="A111" s="33">
        <v>110</v>
      </c>
      <c r="B111" s="37">
        <v>308</v>
      </c>
      <c r="C111" s="38" t="s">
        <v>677</v>
      </c>
      <c r="D111" s="38" t="str">
        <f>VLOOKUP(B111,'[1]各门店员工动销考核（10.16）'!$D:$F,3,0)</f>
        <v>城中片区</v>
      </c>
      <c r="E111" s="38" t="s">
        <v>809</v>
      </c>
      <c r="F111" s="36"/>
    </row>
    <row r="112" spans="1:6">
      <c r="A112" s="33">
        <v>111</v>
      </c>
      <c r="B112" s="37">
        <v>107829</v>
      </c>
      <c r="C112" s="38" t="s">
        <v>764</v>
      </c>
      <c r="D112" s="38" t="str">
        <f>VLOOKUP(B112,'[1]各门店员工动销考核（10.16）'!$D:$F,3,0)</f>
        <v>城中片区</v>
      </c>
      <c r="E112" s="38" t="s">
        <v>810</v>
      </c>
      <c r="F112" s="36"/>
    </row>
    <row r="113" spans="1:6">
      <c r="A113" s="33">
        <v>112</v>
      </c>
      <c r="B113" s="37">
        <v>108656</v>
      </c>
      <c r="C113" s="38" t="s">
        <v>766</v>
      </c>
      <c r="D113" s="38" t="str">
        <f>VLOOKUP(B113,'[1]各门店员工动销考核（10.16）'!$D:$F,3,0)</f>
        <v>新津片区</v>
      </c>
      <c r="E113" s="38" t="s">
        <v>809</v>
      </c>
      <c r="F113" s="36"/>
    </row>
    <row r="114" spans="1:6">
      <c r="A114" s="33">
        <v>113</v>
      </c>
      <c r="B114" s="38">
        <v>750</v>
      </c>
      <c r="C114" s="35" t="s">
        <v>815</v>
      </c>
      <c r="D114" s="38" t="str">
        <f>VLOOKUP(B114,'[1]各门店员工动销考核（10.16）'!$D:$F,3,0)</f>
        <v>东南片区</v>
      </c>
      <c r="E114" s="38" t="s">
        <v>809</v>
      </c>
      <c r="F114" s="36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48550"/>
  <sheetViews>
    <sheetView topLeftCell="K13" workbookViewId="0">
      <selection activeCell="AD3" sqref="AD3:AD44"/>
    </sheetView>
  </sheetViews>
  <sheetFormatPr defaultColWidth="8.88888888888889" defaultRowHeight="14.4"/>
  <cols>
    <col min="1" max="1" width="8.88888888888889" style="2"/>
    <col min="2" max="4" width="8.88888888888889" style="1"/>
    <col min="5" max="5" width="8.88888888888889" style="3"/>
    <col min="6" max="19" width="8.88888888888889" style="1"/>
    <col min="20" max="23" width="8.88888888888889" style="2"/>
    <col min="24" max="24" width="8.88888888888889" style="1"/>
    <col min="25" max="25" width="8.88888888888889" style="2"/>
    <col min="26" max="29" width="8.88888888888889" style="1"/>
    <col min="30" max="30" width="14.1111111111111" style="1"/>
    <col min="31" max="16384" width="8.88888888888889" style="1"/>
  </cols>
  <sheetData>
    <row r="1" s="1" customFormat="1" ht="14" customHeight="1" spans="1:28">
      <c r="A1" s="4" t="s">
        <v>0</v>
      </c>
      <c r="B1" s="5" t="s">
        <v>1</v>
      </c>
      <c r="C1" s="4" t="s">
        <v>2</v>
      </c>
      <c r="D1" s="6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14"/>
      <c r="J1" s="7" t="s">
        <v>8</v>
      </c>
      <c r="K1" s="14"/>
      <c r="L1" s="15" t="s">
        <v>9</v>
      </c>
      <c r="M1" s="14"/>
      <c r="N1" s="4" t="s">
        <v>10</v>
      </c>
      <c r="O1" s="14"/>
      <c r="P1" s="4" t="s">
        <v>11</v>
      </c>
      <c r="Q1" s="8"/>
      <c r="R1" s="4" t="s">
        <v>12</v>
      </c>
      <c r="S1" s="8"/>
      <c r="T1" s="6" t="s">
        <v>13</v>
      </c>
      <c r="U1" s="6" t="s">
        <v>14</v>
      </c>
      <c r="V1" s="6" t="s">
        <v>15</v>
      </c>
      <c r="W1" s="17" t="s">
        <v>16</v>
      </c>
      <c r="X1" s="18" t="s">
        <v>17</v>
      </c>
      <c r="Y1" s="22" t="s">
        <v>18</v>
      </c>
      <c r="Z1" s="23" t="s">
        <v>19</v>
      </c>
      <c r="AA1" s="24" t="s">
        <v>20</v>
      </c>
      <c r="AB1" s="23" t="s">
        <v>21</v>
      </c>
    </row>
    <row r="2" s="1" customFormat="1" ht="18" customHeight="1" spans="1:28">
      <c r="A2" s="8"/>
      <c r="B2" s="9"/>
      <c r="C2" s="8"/>
      <c r="D2" s="8"/>
      <c r="E2" s="8"/>
      <c r="F2" s="8"/>
      <c r="G2" s="4"/>
      <c r="H2" s="10" t="s">
        <v>22</v>
      </c>
      <c r="I2" s="10" t="s">
        <v>23</v>
      </c>
      <c r="J2" s="10" t="s">
        <v>22</v>
      </c>
      <c r="K2" s="10" t="s">
        <v>23</v>
      </c>
      <c r="L2" s="10" t="s">
        <v>22</v>
      </c>
      <c r="M2" s="10" t="s">
        <v>23</v>
      </c>
      <c r="N2" s="10" t="s">
        <v>22</v>
      </c>
      <c r="O2" s="10" t="s">
        <v>23</v>
      </c>
      <c r="P2" s="10" t="s">
        <v>22</v>
      </c>
      <c r="Q2" s="10" t="s">
        <v>23</v>
      </c>
      <c r="R2" s="10" t="s">
        <v>22</v>
      </c>
      <c r="S2" s="10" t="s">
        <v>23</v>
      </c>
      <c r="T2" s="19"/>
      <c r="U2" s="19"/>
      <c r="V2" s="19"/>
      <c r="W2" s="17"/>
      <c r="X2" s="20"/>
      <c r="Y2" s="8"/>
      <c r="Z2" s="25"/>
      <c r="AA2" s="25"/>
      <c r="AB2" s="25"/>
    </row>
    <row r="3" s="1" customFormat="1" spans="1:30">
      <c r="A3" s="11">
        <v>2</v>
      </c>
      <c r="B3" s="12">
        <v>5527</v>
      </c>
      <c r="C3" s="12" t="s">
        <v>28</v>
      </c>
      <c r="D3" s="11">
        <v>511</v>
      </c>
      <c r="E3" s="11" t="s">
        <v>29</v>
      </c>
      <c r="F3" s="11" t="s">
        <v>30</v>
      </c>
      <c r="G3" s="11">
        <v>9.1</v>
      </c>
      <c r="H3" s="13">
        <v>4.585435</v>
      </c>
      <c r="I3" s="13">
        <v>9.556042</v>
      </c>
      <c r="J3" s="13">
        <v>1.22995543</v>
      </c>
      <c r="K3" s="13">
        <v>2.92340011000219</v>
      </c>
      <c r="L3" s="11">
        <v>806</v>
      </c>
      <c r="M3" s="16">
        <v>1465</v>
      </c>
      <c r="N3" s="13">
        <v>56.891253101737</v>
      </c>
      <c r="O3" s="13">
        <v>65.2</v>
      </c>
      <c r="P3" s="16">
        <v>639</v>
      </c>
      <c r="Q3" s="16">
        <v>902</v>
      </c>
      <c r="R3" s="11">
        <v>28</v>
      </c>
      <c r="S3" s="11">
        <v>28</v>
      </c>
      <c r="T3" s="11">
        <v>0</v>
      </c>
      <c r="U3" s="11">
        <v>6</v>
      </c>
      <c r="V3" s="11">
        <v>-257</v>
      </c>
      <c r="W3" s="11">
        <v>0</v>
      </c>
      <c r="X3" s="21">
        <v>0.411580594679186</v>
      </c>
      <c r="Y3" s="26"/>
      <c r="Z3" s="27" t="s">
        <v>31</v>
      </c>
      <c r="AA3" s="27">
        <v>850</v>
      </c>
      <c r="AB3" s="28">
        <v>4103</v>
      </c>
      <c r="AC3" s="1">
        <f>VLOOKUP(D3,'各门店销售情况明细表（2020.2.6）'!B:O,14,0)</f>
        <v>59</v>
      </c>
      <c r="AD3" s="29">
        <f>VLOOKUP(B3,'[2]各门店员工动销考核（2020.1.31）'!$B:$X,23,0)</f>
        <v>0.0126782884310618</v>
      </c>
    </row>
    <row r="4" s="1" customFormat="1" spans="1:30">
      <c r="A4" s="11">
        <v>3</v>
      </c>
      <c r="B4" s="12">
        <v>5519</v>
      </c>
      <c r="C4" s="12" t="s">
        <v>32</v>
      </c>
      <c r="D4" s="11">
        <v>578</v>
      </c>
      <c r="E4" s="11" t="s">
        <v>33</v>
      </c>
      <c r="F4" s="11" t="s">
        <v>30</v>
      </c>
      <c r="G4" s="11">
        <v>9.3</v>
      </c>
      <c r="H4" s="13">
        <v>4.622053</v>
      </c>
      <c r="I4" s="13">
        <v>9.75781</v>
      </c>
      <c r="J4" s="13">
        <v>1.32714964</v>
      </c>
      <c r="K4" s="13">
        <v>3.01384761999535</v>
      </c>
      <c r="L4" s="11">
        <v>870</v>
      </c>
      <c r="M4" s="16">
        <v>1438</v>
      </c>
      <c r="N4" s="13">
        <v>53.1270459770115</v>
      </c>
      <c r="O4" s="13">
        <v>67.9</v>
      </c>
      <c r="P4" s="16">
        <v>684</v>
      </c>
      <c r="Q4" s="16">
        <v>886</v>
      </c>
      <c r="R4" s="11">
        <v>28</v>
      </c>
      <c r="S4" s="11">
        <v>29</v>
      </c>
      <c r="T4" s="11">
        <v>1</v>
      </c>
      <c r="U4" s="11">
        <v>6</v>
      </c>
      <c r="V4" s="11">
        <v>-196</v>
      </c>
      <c r="W4" s="11">
        <v>0</v>
      </c>
      <c r="X4" s="21">
        <v>0.295321637426901</v>
      </c>
      <c r="Y4" s="26"/>
      <c r="Z4" s="27" t="s">
        <v>31</v>
      </c>
      <c r="AA4" s="27">
        <v>850</v>
      </c>
      <c r="AB4" s="28">
        <v>4574</v>
      </c>
      <c r="AC4" s="1">
        <f>VLOOKUP(D4,'各门店销售情况明细表（2020.2.6）'!B:O,14,0)</f>
        <v>71</v>
      </c>
      <c r="AD4" s="29">
        <f>VLOOKUP(B4,'[2]各门店员工动销考核（2020.1.31）'!$B:$X,23,0)</f>
        <v>0.280898876404494</v>
      </c>
    </row>
    <row r="5" s="1" customFormat="1" spans="1:30">
      <c r="A5" s="11">
        <v>8</v>
      </c>
      <c r="B5" s="12">
        <v>10893</v>
      </c>
      <c r="C5" s="12" t="s">
        <v>47</v>
      </c>
      <c r="D5" s="11">
        <v>743</v>
      </c>
      <c r="E5" s="11" t="s">
        <v>48</v>
      </c>
      <c r="F5" s="11" t="s">
        <v>46</v>
      </c>
      <c r="G5" s="11">
        <v>2.6</v>
      </c>
      <c r="H5" s="13">
        <v>5.192892</v>
      </c>
      <c r="I5" s="13">
        <v>9.736478</v>
      </c>
      <c r="J5" s="13">
        <v>1.21822547</v>
      </c>
      <c r="K5" s="13">
        <v>2.99213907000222</v>
      </c>
      <c r="L5" s="11">
        <v>974</v>
      </c>
      <c r="M5" s="16">
        <v>1573</v>
      </c>
      <c r="N5" s="13">
        <v>53.315112936345</v>
      </c>
      <c r="O5" s="13">
        <v>61.9</v>
      </c>
      <c r="P5" s="16">
        <v>678</v>
      </c>
      <c r="Q5" s="16">
        <v>863</v>
      </c>
      <c r="R5" s="11">
        <v>28</v>
      </c>
      <c r="S5" s="11">
        <v>30</v>
      </c>
      <c r="T5" s="11">
        <v>2</v>
      </c>
      <c r="U5" s="11">
        <v>6</v>
      </c>
      <c r="V5" s="11">
        <v>-179</v>
      </c>
      <c r="W5" s="11">
        <v>0</v>
      </c>
      <c r="X5" s="21">
        <v>0.272861356932153</v>
      </c>
      <c r="Y5" s="26"/>
      <c r="Z5" s="27" t="s">
        <v>49</v>
      </c>
      <c r="AA5" s="27">
        <v>800</v>
      </c>
      <c r="AB5" s="28">
        <v>3422</v>
      </c>
      <c r="AC5" s="1">
        <f>VLOOKUP(D5,'各门店销售情况明细表（2020.2.6）'!B:O,14,0)</f>
        <v>83</v>
      </c>
      <c r="AD5" s="29">
        <f>VLOOKUP(B5,'[2]各门店员工动销考核（2020.1.31）'!$B:$X,23,0)</f>
        <v>0.13</v>
      </c>
    </row>
    <row r="6" s="1" customFormat="1" spans="1:30">
      <c r="A6" s="11">
        <v>20</v>
      </c>
      <c r="B6" s="12">
        <v>7011</v>
      </c>
      <c r="C6" s="12" t="s">
        <v>72</v>
      </c>
      <c r="D6" s="11">
        <v>721</v>
      </c>
      <c r="E6" s="11" t="s">
        <v>73</v>
      </c>
      <c r="F6" s="11" t="s">
        <v>74</v>
      </c>
      <c r="G6" s="11">
        <v>8.1</v>
      </c>
      <c r="H6" s="13">
        <v>5.295307</v>
      </c>
      <c r="I6" s="13">
        <v>8.161673</v>
      </c>
      <c r="J6" s="13">
        <v>1.56121868</v>
      </c>
      <c r="K6" s="13">
        <v>2.65001261999917</v>
      </c>
      <c r="L6" s="11">
        <v>849</v>
      </c>
      <c r="M6" s="16">
        <v>1175</v>
      </c>
      <c r="N6" s="13">
        <v>62.3711071849234</v>
      </c>
      <c r="O6" s="13">
        <v>69.5</v>
      </c>
      <c r="P6" s="16">
        <v>667</v>
      </c>
      <c r="Q6" s="16">
        <v>816</v>
      </c>
      <c r="R6" s="11">
        <v>30</v>
      </c>
      <c r="S6" s="11">
        <v>28</v>
      </c>
      <c r="T6" s="11">
        <v>-2</v>
      </c>
      <c r="U6" s="11">
        <v>6</v>
      </c>
      <c r="V6" s="11">
        <v>-143</v>
      </c>
      <c r="W6" s="11">
        <v>0</v>
      </c>
      <c r="X6" s="21">
        <v>0.223388305847076</v>
      </c>
      <c r="Y6" s="26"/>
      <c r="Z6" s="27" t="s">
        <v>49</v>
      </c>
      <c r="AA6" s="27">
        <v>800</v>
      </c>
      <c r="AB6" s="28">
        <v>3576</v>
      </c>
      <c r="AC6" s="1">
        <f>VLOOKUP(D6,'各门店销售情况明细表（2020.2.6）'!B:O,14,0)</f>
        <v>86</v>
      </c>
      <c r="AD6" s="29">
        <f>VLOOKUP(B6,'[2]各门店员工动销考核（2020.1.31）'!$B:$X,23,0)</f>
        <v>-0.0147710487444609</v>
      </c>
    </row>
    <row r="7" s="1" customFormat="1" spans="1:30">
      <c r="A7" s="11">
        <v>23</v>
      </c>
      <c r="B7" s="12">
        <v>11504</v>
      </c>
      <c r="C7" s="12" t="s">
        <v>78</v>
      </c>
      <c r="D7" s="11">
        <v>745</v>
      </c>
      <c r="E7" s="11" t="s">
        <v>79</v>
      </c>
      <c r="F7" s="11" t="s">
        <v>36</v>
      </c>
      <c r="G7" s="11">
        <v>1.8</v>
      </c>
      <c r="H7" s="13">
        <v>4.070227</v>
      </c>
      <c r="I7" s="13">
        <v>9.407983</v>
      </c>
      <c r="J7" s="13">
        <v>0.905681</v>
      </c>
      <c r="K7" s="13">
        <v>2.46453260999835</v>
      </c>
      <c r="L7" s="11">
        <v>627</v>
      </c>
      <c r="M7" s="16">
        <v>1102</v>
      </c>
      <c r="N7" s="13">
        <v>64.9159011164274</v>
      </c>
      <c r="O7" s="13">
        <v>85.4</v>
      </c>
      <c r="P7" s="16">
        <v>577</v>
      </c>
      <c r="Q7" s="16">
        <v>809</v>
      </c>
      <c r="R7" s="11">
        <v>29</v>
      </c>
      <c r="S7" s="11">
        <v>29</v>
      </c>
      <c r="T7" s="11">
        <v>0</v>
      </c>
      <c r="U7" s="11">
        <v>8</v>
      </c>
      <c r="V7" s="11">
        <v>-224</v>
      </c>
      <c r="W7" s="11">
        <v>0</v>
      </c>
      <c r="X7" s="21">
        <v>0.40207972270364</v>
      </c>
      <c r="Y7" s="26"/>
      <c r="Z7" s="27" t="s">
        <v>41</v>
      </c>
      <c r="AA7" s="27">
        <v>750</v>
      </c>
      <c r="AB7" s="28">
        <v>2396</v>
      </c>
      <c r="AC7" s="1">
        <f>VLOOKUP(D7,'各门店销售情况明细表（2020.2.6）'!B:O,14,0)</f>
        <v>82</v>
      </c>
      <c r="AD7" s="29">
        <f>VLOOKUP(B7,'[2]各门店员工动销考核（2020.1.31）'!$B:$X,23,0)</f>
        <v>0.0845864661654135</v>
      </c>
    </row>
    <row r="8" s="1" customFormat="1" spans="1:30">
      <c r="A8" s="11">
        <v>29</v>
      </c>
      <c r="B8" s="12">
        <v>6733</v>
      </c>
      <c r="C8" s="12" t="s">
        <v>92</v>
      </c>
      <c r="D8" s="11">
        <v>539</v>
      </c>
      <c r="E8" s="11" t="s">
        <v>63</v>
      </c>
      <c r="F8" s="11" t="s">
        <v>40</v>
      </c>
      <c r="G8" s="11">
        <v>8.3</v>
      </c>
      <c r="H8" s="13">
        <v>6.760279</v>
      </c>
      <c r="I8" s="13">
        <v>8.353521</v>
      </c>
      <c r="J8" s="13">
        <v>1.59114589</v>
      </c>
      <c r="K8" s="13">
        <v>2.19382001999617</v>
      </c>
      <c r="L8" s="11">
        <v>787</v>
      </c>
      <c r="M8" s="16">
        <v>1074</v>
      </c>
      <c r="N8" s="13">
        <v>85.8993519695044</v>
      </c>
      <c r="O8" s="13">
        <v>77.8</v>
      </c>
      <c r="P8" s="16">
        <v>655</v>
      </c>
      <c r="Q8" s="16">
        <v>788</v>
      </c>
      <c r="R8" s="11">
        <v>29</v>
      </c>
      <c r="S8" s="11">
        <v>29</v>
      </c>
      <c r="T8" s="11">
        <v>0</v>
      </c>
      <c r="U8" s="11">
        <v>6</v>
      </c>
      <c r="V8" s="11">
        <v>-127</v>
      </c>
      <c r="W8" s="11">
        <v>0</v>
      </c>
      <c r="X8" s="21">
        <v>0.203053435114504</v>
      </c>
      <c r="Y8" s="26"/>
      <c r="Z8" s="27" t="s">
        <v>41</v>
      </c>
      <c r="AA8" s="27">
        <v>750</v>
      </c>
      <c r="AB8" s="28">
        <v>2602</v>
      </c>
      <c r="AC8" s="1">
        <f>VLOOKUP(D8,'各门店销售情况明细表（2020.2.6）'!B:O,14,0)</f>
        <v>93</v>
      </c>
      <c r="AD8" s="29">
        <f>VLOOKUP(B8,'[2]各门店员工动销考核（2020.1.31）'!$B:$X,23,0)</f>
        <v>0.00460122699386503</v>
      </c>
    </row>
    <row r="9" s="1" customFormat="1" spans="1:30">
      <c r="A9" s="11">
        <v>31</v>
      </c>
      <c r="B9" s="12">
        <v>4562</v>
      </c>
      <c r="C9" s="12" t="s">
        <v>95</v>
      </c>
      <c r="D9" s="11">
        <v>107658</v>
      </c>
      <c r="E9" s="11" t="s">
        <v>96</v>
      </c>
      <c r="F9" s="11" t="s">
        <v>36</v>
      </c>
      <c r="G9" s="11">
        <v>0.9</v>
      </c>
      <c r="H9" s="13">
        <v>3.088824</v>
      </c>
      <c r="I9" s="13">
        <v>6.293344</v>
      </c>
      <c r="J9" s="13">
        <v>0.77322495</v>
      </c>
      <c r="K9" s="13">
        <v>1.77639909000263</v>
      </c>
      <c r="L9" s="11">
        <v>667</v>
      </c>
      <c r="M9" s="16">
        <v>1060</v>
      </c>
      <c r="N9" s="13">
        <v>46.3092053973014</v>
      </c>
      <c r="O9" s="13">
        <v>59.4</v>
      </c>
      <c r="P9" s="16">
        <v>582</v>
      </c>
      <c r="Q9" s="16">
        <v>784</v>
      </c>
      <c r="R9" s="11">
        <v>26</v>
      </c>
      <c r="S9" s="11">
        <v>27</v>
      </c>
      <c r="T9" s="11">
        <v>1</v>
      </c>
      <c r="U9" s="11">
        <v>12</v>
      </c>
      <c r="V9" s="11">
        <v>-190</v>
      </c>
      <c r="W9" s="11">
        <v>0</v>
      </c>
      <c r="X9" s="21">
        <v>0.347079037800687</v>
      </c>
      <c r="Y9" s="26"/>
      <c r="Z9" s="27" t="s">
        <v>49</v>
      </c>
      <c r="AA9" s="27">
        <v>800</v>
      </c>
      <c r="AB9" s="28">
        <v>3553</v>
      </c>
      <c r="AC9" s="1">
        <f>VLOOKUP(D9,'各门店销售情况明细表（2020.2.6）'!B:O,14,0)</f>
        <v>200</v>
      </c>
      <c r="AD9" s="29">
        <f>VLOOKUP(B9,'[2]各门店员工动销考核（2020.1.31）'!$B:$X,23,0)</f>
        <v>0.00866551126516464</v>
      </c>
    </row>
    <row r="10" s="1" customFormat="1" spans="1:30">
      <c r="A10" s="11">
        <v>36</v>
      </c>
      <c r="B10" s="12">
        <v>9140</v>
      </c>
      <c r="C10" s="12" t="s">
        <v>105</v>
      </c>
      <c r="D10" s="11">
        <v>578</v>
      </c>
      <c r="E10" s="11" t="s">
        <v>33</v>
      </c>
      <c r="F10" s="11" t="s">
        <v>30</v>
      </c>
      <c r="G10" s="11">
        <v>5.8</v>
      </c>
      <c r="H10" s="13">
        <v>4.577047</v>
      </c>
      <c r="I10" s="13">
        <v>6.529255</v>
      </c>
      <c r="J10" s="13">
        <v>1.24778085</v>
      </c>
      <c r="K10" s="13">
        <v>2.29651235000248</v>
      </c>
      <c r="L10" s="11">
        <v>753</v>
      </c>
      <c r="M10" s="16">
        <v>1067</v>
      </c>
      <c r="N10" s="13">
        <v>60.7841567065073</v>
      </c>
      <c r="O10" s="13">
        <v>61.2</v>
      </c>
      <c r="P10" s="16">
        <v>625</v>
      </c>
      <c r="Q10" s="16">
        <v>775</v>
      </c>
      <c r="R10" s="11">
        <v>27</v>
      </c>
      <c r="S10" s="11">
        <v>24</v>
      </c>
      <c r="T10" s="11">
        <v>-3</v>
      </c>
      <c r="U10" s="11">
        <v>6</v>
      </c>
      <c r="V10" s="11">
        <v>-144</v>
      </c>
      <c r="W10" s="11">
        <v>0</v>
      </c>
      <c r="X10" s="21">
        <v>0.24</v>
      </c>
      <c r="Y10" s="26"/>
      <c r="Z10" s="27" t="s">
        <v>31</v>
      </c>
      <c r="AA10" s="27">
        <v>850</v>
      </c>
      <c r="AB10" s="28">
        <v>4574</v>
      </c>
      <c r="AC10" s="1">
        <f>VLOOKUP(D10,'各门店销售情况明细表（2020.2.6）'!B:O,14,0)</f>
        <v>71</v>
      </c>
      <c r="AD10" s="29">
        <f>VLOOKUP(B10,'[2]各门店员工动销考核（2020.1.31）'!$B:$X,23,0)</f>
        <v>0.0665529010238908</v>
      </c>
    </row>
    <row r="11" s="1" customFormat="1" spans="1:30">
      <c r="A11" s="11">
        <v>43</v>
      </c>
      <c r="B11" s="12">
        <v>10043</v>
      </c>
      <c r="C11" s="12" t="s">
        <v>116</v>
      </c>
      <c r="D11" s="11">
        <v>367</v>
      </c>
      <c r="E11" s="11" t="s">
        <v>117</v>
      </c>
      <c r="F11" s="11" t="s">
        <v>82</v>
      </c>
      <c r="G11" s="11">
        <v>4.5</v>
      </c>
      <c r="H11" s="13">
        <v>4.981812</v>
      </c>
      <c r="I11" s="13">
        <v>7.301597</v>
      </c>
      <c r="J11" s="13">
        <v>1.23932007</v>
      </c>
      <c r="K11" s="13">
        <v>2.14029786000218</v>
      </c>
      <c r="L11" s="11">
        <v>706</v>
      </c>
      <c r="M11" s="16">
        <v>955</v>
      </c>
      <c r="N11" s="13">
        <v>70.5639093484419</v>
      </c>
      <c r="O11" s="13">
        <v>76.5</v>
      </c>
      <c r="P11" s="16">
        <v>619</v>
      </c>
      <c r="Q11" s="16">
        <v>759</v>
      </c>
      <c r="R11" s="11">
        <v>25</v>
      </c>
      <c r="S11" s="11">
        <v>27</v>
      </c>
      <c r="T11" s="11">
        <v>2</v>
      </c>
      <c r="U11" s="11">
        <v>6</v>
      </c>
      <c r="V11" s="11">
        <v>-134</v>
      </c>
      <c r="W11" s="11">
        <v>0</v>
      </c>
      <c r="X11" s="21">
        <v>0.226171243941842</v>
      </c>
      <c r="Y11" s="26"/>
      <c r="Z11" s="27" t="s">
        <v>49</v>
      </c>
      <c r="AA11" s="27">
        <v>800</v>
      </c>
      <c r="AB11" s="28">
        <v>3272</v>
      </c>
      <c r="AC11" s="1">
        <f>VLOOKUP(D11,'各门店销售情况明细表（2020.2.6）'!B:O,14,0)</f>
        <v>107</v>
      </c>
      <c r="AD11" s="29">
        <f>VLOOKUP(B11,'[2]各门店员工动销考核（2020.1.31）'!$B:$X,23,0)</f>
        <v>-0.0174603174603175</v>
      </c>
    </row>
    <row r="12" s="1" customFormat="1" spans="1:30">
      <c r="A12" s="11">
        <v>49</v>
      </c>
      <c r="B12" s="12">
        <v>11776</v>
      </c>
      <c r="C12" s="12" t="s">
        <v>127</v>
      </c>
      <c r="D12" s="11">
        <v>106569</v>
      </c>
      <c r="E12" s="11" t="s">
        <v>128</v>
      </c>
      <c r="F12" s="11" t="s">
        <v>36</v>
      </c>
      <c r="G12" s="11">
        <v>0.6</v>
      </c>
      <c r="H12" s="13">
        <v>5.221989</v>
      </c>
      <c r="I12" s="13">
        <v>8.907093</v>
      </c>
      <c r="J12" s="13">
        <v>1.37404797</v>
      </c>
      <c r="K12" s="13">
        <v>2.57770551000067</v>
      </c>
      <c r="L12" s="11">
        <v>658</v>
      </c>
      <c r="M12" s="16">
        <v>1048</v>
      </c>
      <c r="N12" s="13">
        <v>79.3615349544073</v>
      </c>
      <c r="O12" s="13">
        <v>85</v>
      </c>
      <c r="P12" s="16">
        <v>576</v>
      </c>
      <c r="Q12" s="16">
        <v>748</v>
      </c>
      <c r="R12" s="11">
        <v>28</v>
      </c>
      <c r="S12" s="11">
        <v>30</v>
      </c>
      <c r="T12" s="11">
        <v>2</v>
      </c>
      <c r="U12" s="11">
        <v>12</v>
      </c>
      <c r="V12" s="11">
        <v>-160</v>
      </c>
      <c r="W12" s="11">
        <v>0</v>
      </c>
      <c r="X12" s="21">
        <v>0.298611111111111</v>
      </c>
      <c r="Y12" s="26"/>
      <c r="Z12" s="27" t="s">
        <v>41</v>
      </c>
      <c r="AA12" s="27">
        <v>750</v>
      </c>
      <c r="AB12" s="28">
        <v>2535</v>
      </c>
      <c r="AC12" s="1">
        <f>VLOOKUP(D12,'各门店销售情况明细表（2020.2.6）'!B:O,14,0)</f>
        <v>66</v>
      </c>
      <c r="AD12" s="29">
        <f>VLOOKUP(B12,'[2]各门店员工动销考核（2020.1.31）'!$B:$X,23,0)</f>
        <v>0.327188940092166</v>
      </c>
    </row>
    <row r="13" s="1" customFormat="1" spans="1:30">
      <c r="A13" s="11">
        <v>51</v>
      </c>
      <c r="B13" s="12">
        <v>9138</v>
      </c>
      <c r="C13" s="12" t="s">
        <v>130</v>
      </c>
      <c r="D13" s="11">
        <v>732</v>
      </c>
      <c r="E13" s="11" t="s">
        <v>131</v>
      </c>
      <c r="F13" s="11" t="s">
        <v>74</v>
      </c>
      <c r="G13" s="11">
        <v>5.6</v>
      </c>
      <c r="H13" s="13">
        <v>4.915869</v>
      </c>
      <c r="I13" s="13">
        <v>7.28764</v>
      </c>
      <c r="J13" s="13">
        <v>1.22716038</v>
      </c>
      <c r="K13" s="13">
        <v>2.21823219000209</v>
      </c>
      <c r="L13" s="11">
        <v>733</v>
      </c>
      <c r="M13" s="16">
        <v>1063</v>
      </c>
      <c r="N13" s="13">
        <v>67.0650613915416</v>
      </c>
      <c r="O13" s="13">
        <v>68.6</v>
      </c>
      <c r="P13" s="16">
        <v>602</v>
      </c>
      <c r="Q13" s="16">
        <v>744</v>
      </c>
      <c r="R13" s="11">
        <v>30</v>
      </c>
      <c r="S13" s="11">
        <v>29</v>
      </c>
      <c r="T13" s="11">
        <v>-1</v>
      </c>
      <c r="U13" s="11">
        <v>6</v>
      </c>
      <c r="V13" s="11">
        <v>-136</v>
      </c>
      <c r="W13" s="11">
        <v>0</v>
      </c>
      <c r="X13" s="21">
        <v>0.235880398671096</v>
      </c>
      <c r="Y13" s="26"/>
      <c r="Z13" s="27" t="s">
        <v>41</v>
      </c>
      <c r="AA13" s="27">
        <v>750</v>
      </c>
      <c r="AB13" s="28">
        <v>2201</v>
      </c>
      <c r="AC13" s="1">
        <f>VLOOKUP(D13,'各门店销售情况明细表（2020.2.6）'!B:O,14,0)</f>
        <v>118</v>
      </c>
      <c r="AD13" s="29">
        <f>VLOOKUP(B13,'[2]各门店员工动销考核（2020.1.31）'!$B:$X,23,0)</f>
        <v>-0.0795107033639144</v>
      </c>
    </row>
    <row r="14" s="1" customFormat="1" spans="1:30">
      <c r="A14" s="11">
        <v>53</v>
      </c>
      <c r="B14" s="12">
        <v>11319</v>
      </c>
      <c r="C14" s="12" t="s">
        <v>133</v>
      </c>
      <c r="D14" s="11">
        <v>106485</v>
      </c>
      <c r="E14" s="11" t="s">
        <v>134</v>
      </c>
      <c r="F14" s="11" t="s">
        <v>46</v>
      </c>
      <c r="G14" s="11">
        <v>1.6</v>
      </c>
      <c r="H14" s="13">
        <v>2.979382</v>
      </c>
      <c r="I14" s="13">
        <v>5.832063</v>
      </c>
      <c r="J14" s="13">
        <v>0.49591979</v>
      </c>
      <c r="K14" s="13">
        <v>1.20119702000051</v>
      </c>
      <c r="L14" s="11">
        <v>616</v>
      </c>
      <c r="M14" s="16">
        <v>1102</v>
      </c>
      <c r="N14" s="13">
        <v>48.3665909090909</v>
      </c>
      <c r="O14" s="13">
        <v>52.9</v>
      </c>
      <c r="P14" s="16">
        <v>487</v>
      </c>
      <c r="Q14" s="16">
        <v>740</v>
      </c>
      <c r="R14" s="11">
        <v>24</v>
      </c>
      <c r="S14" s="11">
        <v>29</v>
      </c>
      <c r="T14" s="11">
        <v>5</v>
      </c>
      <c r="U14" s="11">
        <v>8</v>
      </c>
      <c r="V14" s="11">
        <v>-245</v>
      </c>
      <c r="W14" s="11">
        <v>0</v>
      </c>
      <c r="X14" s="21">
        <v>0.519507186858316</v>
      </c>
      <c r="Y14" s="26"/>
      <c r="Z14" s="27" t="s">
        <v>41</v>
      </c>
      <c r="AA14" s="27">
        <v>750</v>
      </c>
      <c r="AB14" s="28">
        <v>2696</v>
      </c>
      <c r="AC14" s="1">
        <f>VLOOKUP(D14,'各门店销售情况明细表（2020.2.6）'!B:O,14,0)</f>
        <v>90</v>
      </c>
      <c r="AD14" s="29">
        <f>VLOOKUP(B14,'[2]各门店员工动销考核（2020.1.31）'!$B:$X,23,0)</f>
        <v>0.143192488262911</v>
      </c>
    </row>
    <row r="15" s="1" customFormat="1" spans="1:30">
      <c r="A15" s="11">
        <v>55</v>
      </c>
      <c r="B15" s="12">
        <v>11883</v>
      </c>
      <c r="C15" s="12" t="s">
        <v>136</v>
      </c>
      <c r="D15" s="11">
        <v>337</v>
      </c>
      <c r="E15" s="11" t="s">
        <v>137</v>
      </c>
      <c r="F15" s="11" t="s">
        <v>30</v>
      </c>
      <c r="G15" s="11">
        <v>0.6</v>
      </c>
      <c r="H15" s="13">
        <v>7.843403</v>
      </c>
      <c r="I15" s="13">
        <v>12.75679</v>
      </c>
      <c r="J15" s="13">
        <v>1.17841422</v>
      </c>
      <c r="K15" s="13">
        <v>2.60226616999522</v>
      </c>
      <c r="L15" s="11">
        <v>718</v>
      </c>
      <c r="M15" s="16">
        <v>1041</v>
      </c>
      <c r="N15" s="13">
        <v>109.239596100279</v>
      </c>
      <c r="O15" s="13">
        <v>122.5</v>
      </c>
      <c r="P15" s="16">
        <v>578</v>
      </c>
      <c r="Q15" s="16">
        <v>737</v>
      </c>
      <c r="R15" s="11">
        <v>29</v>
      </c>
      <c r="S15" s="11">
        <v>28</v>
      </c>
      <c r="T15" s="11">
        <v>-1</v>
      </c>
      <c r="U15" s="11">
        <v>12</v>
      </c>
      <c r="V15" s="11">
        <v>-147</v>
      </c>
      <c r="W15" s="11">
        <v>0</v>
      </c>
      <c r="X15" s="21">
        <v>0.275086505190311</v>
      </c>
      <c r="Y15" s="26"/>
      <c r="Z15" s="27" t="s">
        <v>27</v>
      </c>
      <c r="AA15" s="27">
        <v>950</v>
      </c>
      <c r="AB15" s="28">
        <v>8610</v>
      </c>
      <c r="AC15" s="1">
        <f>VLOOKUP(D15,'各门店销售情况明细表（2020.2.6）'!B:O,14,0)</f>
        <v>65</v>
      </c>
      <c r="AD15" s="29">
        <f>VLOOKUP(B15,'[2]各门店员工动销考核（2020.1.31）'!$B:$X,23,0)</f>
        <v>-0.00687285223367698</v>
      </c>
    </row>
    <row r="16" s="1" customFormat="1" spans="1:30">
      <c r="A16" s="11">
        <v>72</v>
      </c>
      <c r="B16" s="12">
        <v>11012</v>
      </c>
      <c r="C16" s="12" t="s">
        <v>166</v>
      </c>
      <c r="D16" s="11">
        <v>107728</v>
      </c>
      <c r="E16" s="11" t="s">
        <v>167</v>
      </c>
      <c r="F16" s="11" t="s">
        <v>40</v>
      </c>
      <c r="G16" s="11">
        <v>2.7</v>
      </c>
      <c r="H16" s="13">
        <v>5.887093</v>
      </c>
      <c r="I16" s="13">
        <v>6.113323</v>
      </c>
      <c r="J16" s="13">
        <v>1.16386546</v>
      </c>
      <c r="K16" s="13">
        <v>1.4815653100025</v>
      </c>
      <c r="L16" s="11">
        <v>619</v>
      </c>
      <c r="M16" s="16">
        <v>777</v>
      </c>
      <c r="N16" s="13">
        <v>95.1065105008078</v>
      </c>
      <c r="O16" s="13">
        <v>78.7</v>
      </c>
      <c r="P16" s="16">
        <v>576</v>
      </c>
      <c r="Q16" s="16">
        <v>715</v>
      </c>
      <c r="R16" s="11">
        <v>28</v>
      </c>
      <c r="S16" s="11">
        <v>26</v>
      </c>
      <c r="T16" s="11">
        <v>-2</v>
      </c>
      <c r="U16" s="11">
        <v>6</v>
      </c>
      <c r="V16" s="11">
        <v>-133</v>
      </c>
      <c r="W16" s="11">
        <v>0</v>
      </c>
      <c r="X16" s="21">
        <v>0.241319444444444</v>
      </c>
      <c r="Y16" s="26"/>
      <c r="Z16" s="27" t="s">
        <v>41</v>
      </c>
      <c r="AA16" s="27">
        <v>750</v>
      </c>
      <c r="AB16" s="28">
        <v>2149</v>
      </c>
      <c r="AC16" s="1">
        <f>VLOOKUP(D16,'各门店销售情况明细表（2020.2.6）'!B:O,14,0)</f>
        <v>104</v>
      </c>
      <c r="AD16" s="29">
        <f>VLOOKUP(B16,'[2]各门店员工动销考核（2020.1.31）'!$B:$X,23,0)</f>
        <v>0.140594059405941</v>
      </c>
    </row>
    <row r="17" s="1" customFormat="1" spans="1:30">
      <c r="A17" s="11">
        <v>84</v>
      </c>
      <c r="B17" s="12">
        <v>6662</v>
      </c>
      <c r="C17" s="12" t="s">
        <v>181</v>
      </c>
      <c r="D17" s="11">
        <v>598</v>
      </c>
      <c r="E17" s="11" t="s">
        <v>182</v>
      </c>
      <c r="F17" s="11" t="s">
        <v>46</v>
      </c>
      <c r="G17" s="11">
        <v>8.3</v>
      </c>
      <c r="H17" s="13">
        <v>4.230002</v>
      </c>
      <c r="I17" s="13">
        <v>6.296241</v>
      </c>
      <c r="J17" s="13">
        <v>1.23606327</v>
      </c>
      <c r="K17" s="13">
        <v>2.14501478000066</v>
      </c>
      <c r="L17" s="11">
        <v>660</v>
      </c>
      <c r="M17" s="16">
        <v>1106</v>
      </c>
      <c r="N17" s="13">
        <v>64.0909393939394</v>
      </c>
      <c r="O17" s="13">
        <v>56.9</v>
      </c>
      <c r="P17" s="16">
        <v>519</v>
      </c>
      <c r="Q17" s="16">
        <v>700</v>
      </c>
      <c r="R17" s="11">
        <v>30</v>
      </c>
      <c r="S17" s="11">
        <v>26</v>
      </c>
      <c r="T17" s="11">
        <v>-4</v>
      </c>
      <c r="U17" s="11">
        <v>6</v>
      </c>
      <c r="V17" s="11">
        <v>-175</v>
      </c>
      <c r="W17" s="11">
        <v>0</v>
      </c>
      <c r="X17" s="21">
        <v>0.348747591522158</v>
      </c>
      <c r="Y17" s="26"/>
      <c r="Z17" s="27" t="s">
        <v>49</v>
      </c>
      <c r="AA17" s="27">
        <v>800</v>
      </c>
      <c r="AB17" s="28">
        <v>3481</v>
      </c>
      <c r="AC17" s="1">
        <f>VLOOKUP(D17,'各门店销售情况明细表（2020.2.6）'!B:O,14,0)</f>
        <v>37</v>
      </c>
      <c r="AD17" s="29">
        <f>VLOOKUP(B17,'[2]各门店员工动销考核（2020.1.31）'!$B:$X,23,0)</f>
        <v>-0.0299065420560748</v>
      </c>
    </row>
    <row r="18" s="1" customFormat="1" spans="1:30">
      <c r="A18" s="11">
        <v>87</v>
      </c>
      <c r="B18" s="12">
        <v>11088</v>
      </c>
      <c r="C18" s="12" t="s">
        <v>186</v>
      </c>
      <c r="D18" s="11">
        <v>105751</v>
      </c>
      <c r="E18" s="11" t="s">
        <v>187</v>
      </c>
      <c r="F18" s="11" t="s">
        <v>46</v>
      </c>
      <c r="G18" s="11">
        <v>2.6</v>
      </c>
      <c r="H18" s="13">
        <v>3.947436</v>
      </c>
      <c r="I18" s="13">
        <v>5.62659</v>
      </c>
      <c r="J18" s="13">
        <v>1.14989819</v>
      </c>
      <c r="K18" s="13">
        <v>1.85150395000068</v>
      </c>
      <c r="L18" s="11">
        <v>550</v>
      </c>
      <c r="M18" s="16">
        <v>849</v>
      </c>
      <c r="N18" s="13">
        <v>71.7715636363636</v>
      </c>
      <c r="O18" s="13">
        <v>66.3</v>
      </c>
      <c r="P18" s="16">
        <v>541</v>
      </c>
      <c r="Q18" s="16">
        <v>698</v>
      </c>
      <c r="R18" s="11">
        <v>27</v>
      </c>
      <c r="S18" s="11">
        <v>28</v>
      </c>
      <c r="T18" s="11">
        <v>1</v>
      </c>
      <c r="U18" s="11">
        <v>6</v>
      </c>
      <c r="V18" s="11">
        <v>-151</v>
      </c>
      <c r="W18" s="11">
        <v>0</v>
      </c>
      <c r="X18" s="21">
        <v>0.290203327171904</v>
      </c>
      <c r="Y18" s="26"/>
      <c r="Z18" s="27" t="s">
        <v>49</v>
      </c>
      <c r="AA18" s="27">
        <v>800</v>
      </c>
      <c r="AB18" s="28">
        <v>3799</v>
      </c>
      <c r="AC18" s="1">
        <f>VLOOKUP(D18,'各门店销售情况明细表（2020.2.6）'!B:O,14,0)</f>
        <v>86</v>
      </c>
      <c r="AD18" s="29">
        <f>VLOOKUP(B18,'[2]各门店员工动销考核（2020.1.31）'!$B:$X,23,0)</f>
        <v>53.1</v>
      </c>
    </row>
    <row r="19" s="1" customFormat="1" spans="1:30">
      <c r="A19" s="11">
        <v>94</v>
      </c>
      <c r="B19" s="12">
        <v>12157</v>
      </c>
      <c r="C19" s="12" t="s">
        <v>200</v>
      </c>
      <c r="D19" s="11">
        <v>513</v>
      </c>
      <c r="E19" s="11" t="s">
        <v>53</v>
      </c>
      <c r="F19" s="11" t="s">
        <v>36</v>
      </c>
      <c r="G19" s="11">
        <v>0.9</v>
      </c>
      <c r="H19" s="13">
        <v>4.923384</v>
      </c>
      <c r="I19" s="13">
        <v>8.855386</v>
      </c>
      <c r="J19" s="13">
        <v>1.51032163</v>
      </c>
      <c r="K19" s="13">
        <v>2.67829079999876</v>
      </c>
      <c r="L19" s="11">
        <v>729</v>
      </c>
      <c r="M19" s="16">
        <v>1023</v>
      </c>
      <c r="N19" s="13">
        <v>67.5361316872428</v>
      </c>
      <c r="O19" s="13">
        <v>86.6</v>
      </c>
      <c r="P19" s="16">
        <v>546</v>
      </c>
      <c r="Q19" s="16">
        <v>687</v>
      </c>
      <c r="R19" s="11">
        <v>30</v>
      </c>
      <c r="S19" s="11">
        <v>27</v>
      </c>
      <c r="T19" s="11">
        <v>-3</v>
      </c>
      <c r="U19" s="11">
        <v>12</v>
      </c>
      <c r="V19" s="11">
        <v>-129</v>
      </c>
      <c r="W19" s="11">
        <v>0</v>
      </c>
      <c r="X19" s="21">
        <v>0.258241758241758</v>
      </c>
      <c r="Y19" s="30"/>
      <c r="Z19" s="27" t="s">
        <v>49</v>
      </c>
      <c r="AA19" s="27">
        <v>800</v>
      </c>
      <c r="AB19" s="28">
        <v>3840</v>
      </c>
      <c r="AC19" s="1">
        <f>VLOOKUP(D19,'各门店销售情况明细表（2020.2.6）'!B:O,14,0)</f>
        <v>104</v>
      </c>
      <c r="AD19" s="29">
        <f>VLOOKUP(B19,'[2]各门店员工动销考核（2020.1.31）'!$B:$X,23,0)</f>
        <v>0.130434782608696</v>
      </c>
    </row>
    <row r="20" s="1" customFormat="1" spans="1:30">
      <c r="A20" s="11">
        <v>95</v>
      </c>
      <c r="B20" s="12">
        <v>12147</v>
      </c>
      <c r="C20" s="12" t="s">
        <v>201</v>
      </c>
      <c r="D20" s="11">
        <v>570</v>
      </c>
      <c r="E20" s="11" t="s">
        <v>202</v>
      </c>
      <c r="F20" s="11" t="s">
        <v>36</v>
      </c>
      <c r="G20" s="11">
        <v>0.9</v>
      </c>
      <c r="H20" s="13">
        <v>2.61067</v>
      </c>
      <c r="I20" s="13">
        <v>5.06301</v>
      </c>
      <c r="J20" s="13">
        <v>0.62333114</v>
      </c>
      <c r="K20" s="13">
        <v>1.33381076999903</v>
      </c>
      <c r="L20" s="11">
        <v>545</v>
      </c>
      <c r="M20" s="16">
        <v>854</v>
      </c>
      <c r="N20" s="13">
        <v>47.9022018348624</v>
      </c>
      <c r="O20" s="13">
        <v>59.3</v>
      </c>
      <c r="P20" s="16">
        <v>479</v>
      </c>
      <c r="Q20" s="16">
        <v>687</v>
      </c>
      <c r="R20" s="11">
        <v>27</v>
      </c>
      <c r="S20" s="11">
        <v>28</v>
      </c>
      <c r="T20" s="11">
        <v>1</v>
      </c>
      <c r="U20" s="11">
        <v>12</v>
      </c>
      <c r="V20" s="11">
        <v>-196</v>
      </c>
      <c r="W20" s="11">
        <v>0</v>
      </c>
      <c r="X20" s="21">
        <v>0.434237995824635</v>
      </c>
      <c r="Y20" s="26"/>
      <c r="Z20" s="27" t="s">
        <v>41</v>
      </c>
      <c r="AA20" s="27">
        <v>750</v>
      </c>
      <c r="AB20" s="28">
        <v>2295</v>
      </c>
      <c r="AC20" s="1">
        <f>VLOOKUP(D20,'各门店销售情况明细表（2020.2.6）'!B:O,14,0)</f>
        <v>34</v>
      </c>
      <c r="AD20" s="29">
        <f>VLOOKUP(B20,'[2]各门店员工动销考核（2020.1.31）'!$B:$X,23,0)</f>
        <v>0.260526315789474</v>
      </c>
    </row>
    <row r="21" s="1" customFormat="1" spans="1:30">
      <c r="A21" s="11">
        <v>110</v>
      </c>
      <c r="B21" s="12">
        <v>4024</v>
      </c>
      <c r="C21" s="12" t="s">
        <v>224</v>
      </c>
      <c r="D21" s="11">
        <v>517</v>
      </c>
      <c r="E21" s="11" t="s">
        <v>225</v>
      </c>
      <c r="F21" s="11" t="s">
        <v>30</v>
      </c>
      <c r="G21" s="11">
        <v>16.8</v>
      </c>
      <c r="H21" s="13">
        <v>11.56429</v>
      </c>
      <c r="I21" s="13">
        <v>13.966143</v>
      </c>
      <c r="J21" s="13">
        <v>2.37770134</v>
      </c>
      <c r="K21" s="13">
        <v>3.36564240000623</v>
      </c>
      <c r="L21" s="11">
        <v>888</v>
      </c>
      <c r="M21" s="16">
        <v>1235</v>
      </c>
      <c r="N21" s="13">
        <v>130.228490990991</v>
      </c>
      <c r="O21" s="13">
        <v>113.1</v>
      </c>
      <c r="P21" s="16">
        <v>552</v>
      </c>
      <c r="Q21" s="16">
        <v>663</v>
      </c>
      <c r="R21" s="11">
        <v>26</v>
      </c>
      <c r="S21" s="11">
        <v>29</v>
      </c>
      <c r="T21" s="11">
        <v>3</v>
      </c>
      <c r="U21" s="11">
        <v>6</v>
      </c>
      <c r="V21" s="11">
        <v>-105</v>
      </c>
      <c r="W21" s="11">
        <v>0</v>
      </c>
      <c r="X21" s="21">
        <v>0.201086956521739</v>
      </c>
      <c r="Y21" s="26"/>
      <c r="Z21" s="27" t="s">
        <v>27</v>
      </c>
      <c r="AA21" s="27">
        <v>950</v>
      </c>
      <c r="AB21" s="28">
        <v>7833</v>
      </c>
      <c r="AC21" s="1">
        <f>VLOOKUP(D21,'各门店销售情况明细表（2020.2.6）'!B:O,14,0)</f>
        <v>22</v>
      </c>
      <c r="AD21" s="29">
        <f>VLOOKUP(B21,'[2]各门店员工动销考核（2020.1.31）'!$B:$X,23,0)</f>
        <v>0.159663865546218</v>
      </c>
    </row>
    <row r="22" s="1" customFormat="1" spans="1:30">
      <c r="A22" s="11">
        <v>118</v>
      </c>
      <c r="B22" s="12">
        <v>12441</v>
      </c>
      <c r="C22" s="12" t="s">
        <v>235</v>
      </c>
      <c r="D22" s="11">
        <v>104429</v>
      </c>
      <c r="E22" s="11" t="s">
        <v>236</v>
      </c>
      <c r="F22" s="11" t="s">
        <v>36</v>
      </c>
      <c r="G22" s="11">
        <v>0.6</v>
      </c>
      <c r="H22" s="13">
        <v>2.374981</v>
      </c>
      <c r="I22" s="13">
        <v>4.85237</v>
      </c>
      <c r="J22" s="13">
        <v>0.36397629</v>
      </c>
      <c r="K22" s="13">
        <v>0.921886999998742</v>
      </c>
      <c r="L22" s="11">
        <v>498</v>
      </c>
      <c r="M22" s="16">
        <v>807</v>
      </c>
      <c r="N22" s="13">
        <v>47.6903815261044</v>
      </c>
      <c r="O22" s="13">
        <v>60.1</v>
      </c>
      <c r="P22" s="16">
        <v>477</v>
      </c>
      <c r="Q22" s="16">
        <v>654</v>
      </c>
      <c r="R22" s="11">
        <v>31</v>
      </c>
      <c r="S22" s="11">
        <v>30</v>
      </c>
      <c r="T22" s="11">
        <v>-1</v>
      </c>
      <c r="U22" s="11">
        <v>12</v>
      </c>
      <c r="V22" s="11">
        <v>-165</v>
      </c>
      <c r="W22" s="11">
        <v>0</v>
      </c>
      <c r="X22" s="21">
        <v>0.371069182389937</v>
      </c>
      <c r="Y22" s="26"/>
      <c r="Z22" s="27" t="s">
        <v>87</v>
      </c>
      <c r="AA22" s="27">
        <v>700</v>
      </c>
      <c r="AB22" s="28">
        <v>1819</v>
      </c>
      <c r="AC22" s="1">
        <f>VLOOKUP(D22,'各门店销售情况明细表（2020.2.6）'!B:O,14,0)</f>
        <v>43</v>
      </c>
      <c r="AD22" s="29">
        <f>VLOOKUP(B22,'[2]各门店员工动销考核（2020.1.31）'!$B:$X,23,0)</f>
        <v>0.207594936708861</v>
      </c>
    </row>
    <row r="23" s="1" customFormat="1" spans="1:30">
      <c r="A23" s="11">
        <v>121</v>
      </c>
      <c r="B23" s="12">
        <v>7388</v>
      </c>
      <c r="C23" s="12" t="s">
        <v>240</v>
      </c>
      <c r="D23" s="11">
        <v>107658</v>
      </c>
      <c r="E23" s="11" t="s">
        <v>96</v>
      </c>
      <c r="F23" s="11" t="s">
        <v>36</v>
      </c>
      <c r="G23" s="11">
        <v>1.3</v>
      </c>
      <c r="H23" s="13">
        <v>2.910996</v>
      </c>
      <c r="I23" s="13">
        <v>5.515923</v>
      </c>
      <c r="J23" s="13">
        <v>0.54208953</v>
      </c>
      <c r="K23" s="13">
        <v>1.48258571999866</v>
      </c>
      <c r="L23" s="11">
        <v>619</v>
      </c>
      <c r="M23" s="16">
        <v>921</v>
      </c>
      <c r="N23" s="13">
        <v>47.0273990306947</v>
      </c>
      <c r="O23" s="13">
        <v>59.9</v>
      </c>
      <c r="P23" s="16">
        <v>490</v>
      </c>
      <c r="Q23" s="16">
        <v>651</v>
      </c>
      <c r="R23" s="11">
        <v>28</v>
      </c>
      <c r="S23" s="11">
        <v>27</v>
      </c>
      <c r="T23" s="11">
        <v>-1</v>
      </c>
      <c r="U23" s="11">
        <v>8</v>
      </c>
      <c r="V23" s="11">
        <v>-153</v>
      </c>
      <c r="W23" s="11">
        <v>0</v>
      </c>
      <c r="X23" s="21">
        <v>0.328571428571429</v>
      </c>
      <c r="Y23" s="26"/>
      <c r="Z23" s="27" t="s">
        <v>49</v>
      </c>
      <c r="AA23" s="27">
        <v>800</v>
      </c>
      <c r="AB23" s="28">
        <v>3553</v>
      </c>
      <c r="AC23" s="1">
        <f>VLOOKUP(D23,'各门店销售情况明细表（2020.2.6）'!B:O,14,0)</f>
        <v>200</v>
      </c>
      <c r="AD23" s="29">
        <f>VLOOKUP(B23,'[2]各门店员工动销考核（2020.1.31）'!$B:$X,23,0)</f>
        <v>0.195121951219512</v>
      </c>
    </row>
    <row r="24" s="1" customFormat="1" spans="1:30">
      <c r="A24" s="11">
        <v>127</v>
      </c>
      <c r="B24" s="12">
        <v>12452</v>
      </c>
      <c r="C24" s="12" t="s">
        <v>246</v>
      </c>
      <c r="D24" s="11">
        <v>106569</v>
      </c>
      <c r="E24" s="11" t="s">
        <v>128</v>
      </c>
      <c r="F24" s="11" t="s">
        <v>36</v>
      </c>
      <c r="G24" s="11">
        <v>0.6</v>
      </c>
      <c r="H24" s="13">
        <v>2.970774</v>
      </c>
      <c r="I24" s="13">
        <v>4.678029</v>
      </c>
      <c r="J24" s="13">
        <v>0.65845721</v>
      </c>
      <c r="K24" s="13">
        <v>1.21590194999793</v>
      </c>
      <c r="L24" s="11">
        <v>593</v>
      </c>
      <c r="M24" s="16">
        <v>725</v>
      </c>
      <c r="N24" s="13">
        <v>50.0973693086003</v>
      </c>
      <c r="O24" s="13">
        <v>64.5</v>
      </c>
      <c r="P24" s="16">
        <v>496</v>
      </c>
      <c r="Q24" s="16">
        <v>646</v>
      </c>
      <c r="R24" s="11">
        <v>29</v>
      </c>
      <c r="S24" s="11">
        <v>26</v>
      </c>
      <c r="T24" s="11">
        <v>-3</v>
      </c>
      <c r="U24" s="11">
        <v>12</v>
      </c>
      <c r="V24" s="11">
        <v>-138</v>
      </c>
      <c r="W24" s="11">
        <v>0</v>
      </c>
      <c r="X24" s="21">
        <v>0.30241935483871</v>
      </c>
      <c r="Y24" s="26"/>
      <c r="Z24" s="27" t="s">
        <v>41</v>
      </c>
      <c r="AA24" s="27">
        <v>750</v>
      </c>
      <c r="AB24" s="28">
        <v>2535</v>
      </c>
      <c r="AC24" s="1">
        <f>VLOOKUP(D24,'各门店销售情况明细表（2020.2.6）'!B:O,14,0)</f>
        <v>66</v>
      </c>
      <c r="AD24" s="29">
        <f>VLOOKUP(B24,'[2]各门店员工动销考核（2020.1.31）'!$B:$X,23,0)</f>
        <v>0.0598290598290598</v>
      </c>
    </row>
    <row r="25" s="1" customFormat="1" spans="1:30">
      <c r="A25" s="11">
        <v>135</v>
      </c>
      <c r="B25" s="12">
        <v>6301</v>
      </c>
      <c r="C25" s="12" t="s">
        <v>256</v>
      </c>
      <c r="D25" s="11">
        <v>54</v>
      </c>
      <c r="E25" s="11" t="s">
        <v>101</v>
      </c>
      <c r="F25" s="11" t="s">
        <v>82</v>
      </c>
      <c r="G25" s="11">
        <v>8.6</v>
      </c>
      <c r="H25" s="13">
        <v>5.539317</v>
      </c>
      <c r="I25" s="13">
        <v>7.429752</v>
      </c>
      <c r="J25" s="13">
        <v>1.37567081</v>
      </c>
      <c r="K25" s="13">
        <v>2.42691103999911</v>
      </c>
      <c r="L25" s="11">
        <v>681</v>
      </c>
      <c r="M25" s="16">
        <v>974</v>
      </c>
      <c r="N25" s="13">
        <v>81.3409251101322</v>
      </c>
      <c r="O25" s="13">
        <v>76.3</v>
      </c>
      <c r="P25" s="16">
        <v>524</v>
      </c>
      <c r="Q25" s="16">
        <v>640</v>
      </c>
      <c r="R25" s="11">
        <v>25</v>
      </c>
      <c r="S25" s="11">
        <v>27</v>
      </c>
      <c r="T25" s="11">
        <v>2</v>
      </c>
      <c r="U25" s="11">
        <v>6</v>
      </c>
      <c r="V25" s="11">
        <v>-110</v>
      </c>
      <c r="W25" s="11">
        <v>0</v>
      </c>
      <c r="X25" s="21">
        <v>0.221374045801527</v>
      </c>
      <c r="Y25" s="26"/>
      <c r="Z25" s="27" t="s">
        <v>31</v>
      </c>
      <c r="AA25" s="27">
        <v>850</v>
      </c>
      <c r="AB25" s="28">
        <v>4000</v>
      </c>
      <c r="AC25" s="1">
        <f>VLOOKUP(D25,'各门店销售情况明细表（2020.2.6）'!B:O,14,0)</f>
        <v>103</v>
      </c>
      <c r="AD25" s="29">
        <f>VLOOKUP(B25,'[2]各门店员工动销考核（2020.1.31）'!$B:$X,23,0)</f>
        <v>0.0848861283643892</v>
      </c>
    </row>
    <row r="26" s="1" customFormat="1" spans="1:30">
      <c r="A26" s="11">
        <v>156</v>
      </c>
      <c r="B26" s="12">
        <v>6390</v>
      </c>
      <c r="C26" s="12" t="s">
        <v>284</v>
      </c>
      <c r="D26" s="11">
        <v>572</v>
      </c>
      <c r="E26" s="11" t="s">
        <v>285</v>
      </c>
      <c r="F26" s="11" t="s">
        <v>30</v>
      </c>
      <c r="G26" s="11">
        <v>7.6</v>
      </c>
      <c r="H26" s="13">
        <v>2.630311</v>
      </c>
      <c r="I26" s="13">
        <v>4.813466</v>
      </c>
      <c r="J26" s="13">
        <v>0.69532491</v>
      </c>
      <c r="K26" s="13">
        <v>1.40916600999783</v>
      </c>
      <c r="L26" s="11">
        <v>486</v>
      </c>
      <c r="M26" s="16">
        <v>695</v>
      </c>
      <c r="N26" s="13">
        <v>54.1216255144033</v>
      </c>
      <c r="O26" s="13">
        <v>69.3</v>
      </c>
      <c r="P26" s="16">
        <v>488</v>
      </c>
      <c r="Q26" s="16">
        <v>625</v>
      </c>
      <c r="R26" s="11">
        <v>28</v>
      </c>
      <c r="S26" s="11">
        <v>29</v>
      </c>
      <c r="T26" s="11">
        <v>1</v>
      </c>
      <c r="U26" s="11">
        <v>6</v>
      </c>
      <c r="V26" s="11">
        <v>-131</v>
      </c>
      <c r="W26" s="11">
        <v>0</v>
      </c>
      <c r="X26" s="21">
        <v>0.280737704918033</v>
      </c>
      <c r="Y26" s="26"/>
      <c r="Z26" s="27" t="s">
        <v>41</v>
      </c>
      <c r="AA26" s="27">
        <v>750</v>
      </c>
      <c r="AB26" s="28">
        <v>2850</v>
      </c>
      <c r="AC26" s="1">
        <f>VLOOKUP(D26,'各门店销售情况明细表（2020.2.6）'!B:O,14,0)</f>
        <v>63</v>
      </c>
      <c r="AD26" s="29">
        <f>VLOOKUP(B26,'[2]各门店员工动销考核（2020.1.31）'!$B:$X,23,0)</f>
        <v>0.082039911308204</v>
      </c>
    </row>
    <row r="27" s="1" customFormat="1" spans="1:30">
      <c r="A27" s="11">
        <v>186</v>
      </c>
      <c r="B27" s="12">
        <v>11142</v>
      </c>
      <c r="C27" s="12" t="s">
        <v>327</v>
      </c>
      <c r="D27" s="11">
        <v>720</v>
      </c>
      <c r="E27" s="11" t="s">
        <v>273</v>
      </c>
      <c r="F27" s="11" t="s">
        <v>40</v>
      </c>
      <c r="G27" s="11">
        <v>2.5</v>
      </c>
      <c r="H27" s="13">
        <v>2.841891</v>
      </c>
      <c r="I27" s="13">
        <v>4.362419</v>
      </c>
      <c r="J27" s="13">
        <v>0.69227232</v>
      </c>
      <c r="K27" s="13">
        <v>1.25403926000213</v>
      </c>
      <c r="L27" s="11">
        <v>533</v>
      </c>
      <c r="M27" s="16">
        <v>745</v>
      </c>
      <c r="N27" s="13">
        <v>53.3187804878049</v>
      </c>
      <c r="O27" s="13">
        <v>58.6</v>
      </c>
      <c r="P27" s="16">
        <v>489</v>
      </c>
      <c r="Q27" s="16">
        <v>594</v>
      </c>
      <c r="R27" s="11">
        <v>28</v>
      </c>
      <c r="S27" s="11">
        <v>25</v>
      </c>
      <c r="T27" s="11">
        <v>-3</v>
      </c>
      <c r="U27" s="11">
        <v>6</v>
      </c>
      <c r="V27" s="11">
        <v>-99</v>
      </c>
      <c r="W27" s="11">
        <v>0</v>
      </c>
      <c r="X27" s="21">
        <v>0.214723926380368</v>
      </c>
      <c r="Y27" s="26"/>
      <c r="Z27" s="27" t="s">
        <v>41</v>
      </c>
      <c r="AA27" s="27">
        <v>750</v>
      </c>
      <c r="AB27" s="28">
        <v>2609</v>
      </c>
      <c r="AC27" s="1">
        <f>VLOOKUP(D27,'各门店销售情况明细表（2020.2.6）'!B:O,14,0)</f>
        <v>141</v>
      </c>
      <c r="AD27" s="29">
        <f>VLOOKUP(B27,'[2]各门店员工动销考核（2020.1.31）'!$B:$X,23,0)</f>
        <v>0.121559633027523</v>
      </c>
    </row>
    <row r="28" s="1" customFormat="1" spans="1:30">
      <c r="A28" s="11">
        <v>189</v>
      </c>
      <c r="B28" s="12">
        <v>12500</v>
      </c>
      <c r="C28" s="12" t="s">
        <v>330</v>
      </c>
      <c r="D28" s="11">
        <v>347</v>
      </c>
      <c r="E28" s="11" t="s">
        <v>321</v>
      </c>
      <c r="F28" s="11" t="s">
        <v>36</v>
      </c>
      <c r="G28" s="11">
        <v>0.6</v>
      </c>
      <c r="H28" s="13">
        <v>2.81555</v>
      </c>
      <c r="I28" s="13">
        <v>4.06716</v>
      </c>
      <c r="J28" s="13">
        <v>0.71758842</v>
      </c>
      <c r="K28" s="13">
        <v>1.12701096999889</v>
      </c>
      <c r="L28" s="11">
        <v>608</v>
      </c>
      <c r="M28" s="16">
        <v>781</v>
      </c>
      <c r="N28" s="13">
        <v>46.3083881578947</v>
      </c>
      <c r="O28" s="13">
        <v>52.1</v>
      </c>
      <c r="P28" s="16">
        <v>476</v>
      </c>
      <c r="Q28" s="16">
        <v>592</v>
      </c>
      <c r="R28" s="11">
        <v>29</v>
      </c>
      <c r="S28" s="11">
        <v>24</v>
      </c>
      <c r="T28" s="11">
        <v>-5</v>
      </c>
      <c r="U28" s="11">
        <v>12</v>
      </c>
      <c r="V28" s="11">
        <v>-104</v>
      </c>
      <c r="W28" s="11">
        <v>0</v>
      </c>
      <c r="X28" s="21">
        <v>0.243697478991597</v>
      </c>
      <c r="Y28" s="26"/>
      <c r="Z28" s="27" t="s">
        <v>41</v>
      </c>
      <c r="AA28" s="27">
        <v>750</v>
      </c>
      <c r="AB28" s="28">
        <v>2527</v>
      </c>
      <c r="AC28" s="1">
        <f>VLOOKUP(D28,'各门店销售情况明细表（2020.2.6）'!B:O,14,0)</f>
        <v>33</v>
      </c>
      <c r="AD28" s="29">
        <f>VLOOKUP(B28,'[2]各门店员工动销考核（2020.1.31）'!$B:$X,23,0)</f>
        <v>0.262599469496021</v>
      </c>
    </row>
    <row r="29" s="1" customFormat="1" spans="1:30">
      <c r="A29" s="11">
        <v>199</v>
      </c>
      <c r="B29" s="12">
        <v>4187</v>
      </c>
      <c r="C29" s="12" t="s">
        <v>342</v>
      </c>
      <c r="D29" s="11">
        <v>341</v>
      </c>
      <c r="E29" s="11" t="s">
        <v>261</v>
      </c>
      <c r="F29" s="11" t="s">
        <v>74</v>
      </c>
      <c r="G29" s="11">
        <v>9.6</v>
      </c>
      <c r="H29" s="13">
        <v>7.079429</v>
      </c>
      <c r="I29" s="13">
        <v>8.034833</v>
      </c>
      <c r="J29" s="13">
        <v>1.32062203</v>
      </c>
      <c r="K29" s="13">
        <v>1.93794485000014</v>
      </c>
      <c r="L29" s="11">
        <v>476</v>
      </c>
      <c r="M29" s="16">
        <v>718</v>
      </c>
      <c r="N29" s="13">
        <v>148.7275</v>
      </c>
      <c r="O29" s="13">
        <v>111.9</v>
      </c>
      <c r="P29" s="16">
        <v>463</v>
      </c>
      <c r="Q29" s="16">
        <v>577</v>
      </c>
      <c r="R29" s="11">
        <v>28</v>
      </c>
      <c r="S29" s="11">
        <v>30</v>
      </c>
      <c r="T29" s="11">
        <v>2</v>
      </c>
      <c r="U29" s="11">
        <v>6</v>
      </c>
      <c r="V29" s="11">
        <v>-108</v>
      </c>
      <c r="W29" s="11">
        <v>0</v>
      </c>
      <c r="X29" s="21">
        <v>0.24622030237581</v>
      </c>
      <c r="Y29" s="26"/>
      <c r="Z29" s="27" t="s">
        <v>27</v>
      </c>
      <c r="AA29" s="27">
        <v>950</v>
      </c>
      <c r="AB29" s="28">
        <v>7457</v>
      </c>
      <c r="AC29" s="1">
        <f>VLOOKUP(D29,'各门店销售情况明细表（2020.2.6）'!B:O,14,0)</f>
        <v>93</v>
      </c>
      <c r="AD29" s="29">
        <f>VLOOKUP(B29,'[2]各门店员工动销考核（2020.1.31）'!$B:$X,23,0)</f>
        <v>0.148883374689826</v>
      </c>
    </row>
    <row r="30" s="1" customFormat="1" spans="1:30">
      <c r="A30" s="11">
        <v>204</v>
      </c>
      <c r="B30" s="12">
        <v>11986</v>
      </c>
      <c r="C30" s="12" t="s">
        <v>347</v>
      </c>
      <c r="D30" s="11">
        <v>515</v>
      </c>
      <c r="E30" s="11" t="s">
        <v>189</v>
      </c>
      <c r="F30" s="11" t="s">
        <v>30</v>
      </c>
      <c r="G30" s="11">
        <v>1.2</v>
      </c>
      <c r="H30" s="13">
        <v>1.36003</v>
      </c>
      <c r="I30" s="13">
        <v>3.247864</v>
      </c>
      <c r="J30" s="13">
        <v>0.30401186</v>
      </c>
      <c r="K30" s="13">
        <v>0.904253750000955</v>
      </c>
      <c r="L30" s="11">
        <v>341</v>
      </c>
      <c r="M30" s="16">
        <v>683</v>
      </c>
      <c r="N30" s="13">
        <v>39.88357771261</v>
      </c>
      <c r="O30" s="13">
        <v>47.6</v>
      </c>
      <c r="P30" s="16">
        <v>304</v>
      </c>
      <c r="Q30" s="16">
        <v>570</v>
      </c>
      <c r="R30" s="11">
        <v>19</v>
      </c>
      <c r="S30" s="11">
        <v>22</v>
      </c>
      <c r="T30" s="11">
        <v>3</v>
      </c>
      <c r="U30" s="11">
        <v>8</v>
      </c>
      <c r="V30" s="11">
        <v>-258</v>
      </c>
      <c r="W30" s="11">
        <v>0</v>
      </c>
      <c r="X30" s="21">
        <v>0.875</v>
      </c>
      <c r="Y30" s="26"/>
      <c r="Z30" s="27" t="s">
        <v>49</v>
      </c>
      <c r="AA30" s="27">
        <v>800</v>
      </c>
      <c r="AB30" s="28">
        <v>3741</v>
      </c>
      <c r="AC30" s="1">
        <f>VLOOKUP(D30,'各门店销售情况明细表（2020.2.6）'!B:O,14,0)</f>
        <v>56</v>
      </c>
      <c r="AD30" s="29">
        <f>VLOOKUP(B30,'[2]各门店员工动销考核（2020.1.31）'!$B:$X,23,0)</f>
        <v>100.333333333333</v>
      </c>
    </row>
    <row r="31" s="1" customFormat="1" spans="1:30">
      <c r="A31" s="11">
        <v>233</v>
      </c>
      <c r="B31" s="12">
        <v>11490</v>
      </c>
      <c r="C31" s="12" t="s">
        <v>381</v>
      </c>
      <c r="D31" s="11">
        <v>341</v>
      </c>
      <c r="E31" s="11" t="s">
        <v>261</v>
      </c>
      <c r="F31" s="11" t="s">
        <v>74</v>
      </c>
      <c r="G31" s="11">
        <v>1.8</v>
      </c>
      <c r="H31" s="13">
        <v>4.579143</v>
      </c>
      <c r="I31" s="13">
        <v>6.110299</v>
      </c>
      <c r="J31" s="13">
        <v>0.93508446</v>
      </c>
      <c r="K31" s="13">
        <v>1.79700751000288</v>
      </c>
      <c r="L31" s="11">
        <v>531</v>
      </c>
      <c r="M31" s="16">
        <v>754</v>
      </c>
      <c r="N31" s="13">
        <v>86.2362146892655</v>
      </c>
      <c r="O31" s="13">
        <v>81</v>
      </c>
      <c r="P31" s="16">
        <v>453</v>
      </c>
      <c r="Q31" s="16">
        <v>550</v>
      </c>
      <c r="R31" s="11">
        <v>29</v>
      </c>
      <c r="S31" s="11">
        <v>25</v>
      </c>
      <c r="T31" s="11">
        <v>-4</v>
      </c>
      <c r="U31" s="11">
        <v>8</v>
      </c>
      <c r="V31" s="11">
        <v>-89</v>
      </c>
      <c r="W31" s="11">
        <v>0</v>
      </c>
      <c r="X31" s="21">
        <v>0.214128035320088</v>
      </c>
      <c r="Y31" s="26"/>
      <c r="Z31" s="27" t="s">
        <v>27</v>
      </c>
      <c r="AA31" s="27">
        <v>950</v>
      </c>
      <c r="AB31" s="28">
        <v>7457</v>
      </c>
      <c r="AC31" s="1">
        <f>VLOOKUP(D31,'各门店销售情况明细表（2020.2.6）'!B:O,14,0)</f>
        <v>93</v>
      </c>
      <c r="AD31" s="29">
        <f>VLOOKUP(B31,'[2]各门店员工动销考核（2020.1.31）'!$B:$X,23,0)</f>
        <v>-0.062111801242236</v>
      </c>
    </row>
    <row r="32" s="1" customFormat="1" spans="1:30">
      <c r="A32" s="11">
        <v>239</v>
      </c>
      <c r="B32" s="12">
        <v>6884</v>
      </c>
      <c r="C32" s="12" t="s">
        <v>388</v>
      </c>
      <c r="D32" s="11">
        <v>54</v>
      </c>
      <c r="E32" s="11" t="s">
        <v>101</v>
      </c>
      <c r="F32" s="11" t="s">
        <v>82</v>
      </c>
      <c r="G32" s="11">
        <v>7.4</v>
      </c>
      <c r="H32" s="13">
        <v>3.724496</v>
      </c>
      <c r="I32" s="13">
        <v>5.0615</v>
      </c>
      <c r="J32" s="13">
        <v>1.00899104</v>
      </c>
      <c r="K32" s="13">
        <v>1.63015662999836</v>
      </c>
      <c r="L32" s="11">
        <v>581</v>
      </c>
      <c r="M32" s="16">
        <v>860</v>
      </c>
      <c r="N32" s="13">
        <v>64.1049225473322</v>
      </c>
      <c r="O32" s="13">
        <v>58.9</v>
      </c>
      <c r="P32" s="16">
        <v>438</v>
      </c>
      <c r="Q32" s="16">
        <v>545</v>
      </c>
      <c r="R32" s="11">
        <v>25</v>
      </c>
      <c r="S32" s="11">
        <v>24</v>
      </c>
      <c r="T32" s="11">
        <v>-1</v>
      </c>
      <c r="U32" s="11">
        <v>6</v>
      </c>
      <c r="V32" s="11">
        <v>-101</v>
      </c>
      <c r="W32" s="11">
        <v>0</v>
      </c>
      <c r="X32" s="21">
        <v>0.244292237442922</v>
      </c>
      <c r="Y32" s="26"/>
      <c r="Z32" s="27" t="s">
        <v>31</v>
      </c>
      <c r="AA32" s="27">
        <v>850</v>
      </c>
      <c r="AB32" s="28">
        <v>4000</v>
      </c>
      <c r="AC32" s="1">
        <f>VLOOKUP(D32,'各门店销售情况明细表（2020.2.6）'!B:O,14,0)</f>
        <v>103</v>
      </c>
      <c r="AD32" s="29">
        <f>VLOOKUP(B32,'[2]各门店员工动销考核（2020.1.31）'!$B:$X,23,0)</f>
        <v>-0.0739957716701903</v>
      </c>
    </row>
    <row r="33" s="1" customFormat="1" spans="1:30">
      <c r="A33" s="11">
        <v>241</v>
      </c>
      <c r="B33" s="12">
        <v>5954</v>
      </c>
      <c r="C33" s="12" t="s">
        <v>391</v>
      </c>
      <c r="D33" s="11">
        <v>108656</v>
      </c>
      <c r="E33" s="11" t="s">
        <v>392</v>
      </c>
      <c r="F33" s="11" t="s">
        <v>71</v>
      </c>
      <c r="G33" s="11">
        <v>8.8</v>
      </c>
      <c r="H33" s="13">
        <v>5.873212</v>
      </c>
      <c r="I33" s="13">
        <v>7.73323</v>
      </c>
      <c r="J33" s="13">
        <v>1.03141819</v>
      </c>
      <c r="K33" s="13">
        <v>1.61461470999887</v>
      </c>
      <c r="L33" s="11">
        <v>441</v>
      </c>
      <c r="M33" s="16">
        <v>602</v>
      </c>
      <c r="N33" s="13">
        <v>133.179410430839</v>
      </c>
      <c r="O33" s="13">
        <v>128.5</v>
      </c>
      <c r="P33" s="16">
        <v>389</v>
      </c>
      <c r="Q33" s="16">
        <v>540</v>
      </c>
      <c r="R33" s="11">
        <v>29</v>
      </c>
      <c r="S33" s="11">
        <v>27</v>
      </c>
      <c r="T33" s="11">
        <v>-2</v>
      </c>
      <c r="U33" s="11">
        <v>6</v>
      </c>
      <c r="V33" s="11">
        <v>-145</v>
      </c>
      <c r="W33" s="11">
        <v>0</v>
      </c>
      <c r="X33" s="21">
        <v>0.388174807197943</v>
      </c>
      <c r="Y33" s="26"/>
      <c r="Z33" s="27" t="s">
        <v>41</v>
      </c>
      <c r="AA33" s="27">
        <v>750</v>
      </c>
      <c r="AB33" s="28">
        <v>2028</v>
      </c>
      <c r="AC33" s="1">
        <f>VLOOKUP(D33,'各门店销售情况明细表（2020.2.6）'!B:O,14,0)</f>
        <v>208</v>
      </c>
      <c r="AD33" s="29">
        <f>VLOOKUP(B33,'[2]各门店员工动销考核（2020.1.31）'!$B:$X,23,0)</f>
        <v>0.157738095238095</v>
      </c>
    </row>
    <row r="34" s="1" customFormat="1" spans="1:30">
      <c r="A34" s="11">
        <v>245</v>
      </c>
      <c r="B34" s="12">
        <v>12184</v>
      </c>
      <c r="C34" s="12" t="s">
        <v>396</v>
      </c>
      <c r="D34" s="11">
        <v>549</v>
      </c>
      <c r="E34" s="11" t="s">
        <v>397</v>
      </c>
      <c r="F34" s="11" t="s">
        <v>40</v>
      </c>
      <c r="G34" s="11">
        <v>0.9</v>
      </c>
      <c r="H34" s="13">
        <v>3.048154</v>
      </c>
      <c r="I34" s="13">
        <v>4.383612</v>
      </c>
      <c r="J34" s="13">
        <v>0.77101242</v>
      </c>
      <c r="K34" s="13">
        <v>1.19774910999854</v>
      </c>
      <c r="L34" s="11">
        <v>447</v>
      </c>
      <c r="M34" s="16">
        <v>617</v>
      </c>
      <c r="N34" s="13">
        <v>68.1913646532439</v>
      </c>
      <c r="O34" s="13">
        <v>71</v>
      </c>
      <c r="P34" s="16">
        <v>445</v>
      </c>
      <c r="Q34" s="16">
        <v>539</v>
      </c>
      <c r="R34" s="11">
        <v>28</v>
      </c>
      <c r="S34" s="11">
        <v>24</v>
      </c>
      <c r="T34" s="11">
        <v>-4</v>
      </c>
      <c r="U34" s="11">
        <v>12</v>
      </c>
      <c r="V34" s="11">
        <v>-82</v>
      </c>
      <c r="W34" s="11">
        <v>0</v>
      </c>
      <c r="X34" s="21">
        <v>0.21123595505618</v>
      </c>
      <c r="Y34" s="26"/>
      <c r="Z34" s="27" t="s">
        <v>41</v>
      </c>
      <c r="AA34" s="27">
        <v>750</v>
      </c>
      <c r="AB34" s="28">
        <v>2498</v>
      </c>
      <c r="AC34" s="1">
        <f>VLOOKUP(D34,'各门店销售情况明细表（2020.2.6）'!B:O,14,0)</f>
        <v>94</v>
      </c>
      <c r="AD34" s="29">
        <f>VLOOKUP(B34,'[2]各门店员工动销考核（2020.1.31）'!$B:$X,23,0)</f>
        <v>0.209239130434783</v>
      </c>
    </row>
    <row r="35" s="1" customFormat="1" spans="1:30">
      <c r="A35" s="11">
        <v>248</v>
      </c>
      <c r="B35" s="12">
        <v>11596</v>
      </c>
      <c r="C35" s="12" t="s">
        <v>401</v>
      </c>
      <c r="D35" s="11">
        <v>730</v>
      </c>
      <c r="E35" s="11" t="s">
        <v>209</v>
      </c>
      <c r="F35" s="11" t="s">
        <v>36</v>
      </c>
      <c r="G35" s="11">
        <v>0.9</v>
      </c>
      <c r="H35" s="13">
        <v>3.449203</v>
      </c>
      <c r="I35" s="13">
        <v>5.203698</v>
      </c>
      <c r="J35" s="13">
        <v>0.95418598</v>
      </c>
      <c r="K35" s="13">
        <v>1.54358764999924</v>
      </c>
      <c r="L35" s="11">
        <v>619</v>
      </c>
      <c r="M35" s="16">
        <v>863</v>
      </c>
      <c r="N35" s="13">
        <v>55.7221809369952</v>
      </c>
      <c r="O35" s="13">
        <v>60.3</v>
      </c>
      <c r="P35" s="16">
        <v>442</v>
      </c>
      <c r="Q35" s="16">
        <v>538</v>
      </c>
      <c r="R35" s="11">
        <v>27</v>
      </c>
      <c r="S35" s="11">
        <v>25</v>
      </c>
      <c r="T35" s="11">
        <v>-2</v>
      </c>
      <c r="U35" s="11">
        <v>12</v>
      </c>
      <c r="V35" s="11">
        <v>-84</v>
      </c>
      <c r="W35" s="11">
        <v>0</v>
      </c>
      <c r="X35" s="21">
        <v>0.217194570135747</v>
      </c>
      <c r="Y35" s="26"/>
      <c r="Z35" s="27" t="s">
        <v>31</v>
      </c>
      <c r="AA35" s="27">
        <v>850</v>
      </c>
      <c r="AB35" s="28">
        <v>4898</v>
      </c>
      <c r="AC35" s="1">
        <f>VLOOKUP(D35,'各门店销售情况明细表（2020.2.6）'!B:O,14,0)</f>
        <v>88</v>
      </c>
      <c r="AD35" s="29">
        <f>VLOOKUP(B35,'[2]各门店员工动销考核（2020.1.31）'!$B:$X,23,0)</f>
        <v>-0.0924024640657084</v>
      </c>
    </row>
    <row r="36" s="1" customFormat="1" spans="1:30">
      <c r="A36" s="11">
        <v>249</v>
      </c>
      <c r="B36" s="12">
        <v>7947</v>
      </c>
      <c r="C36" s="12" t="s">
        <v>402</v>
      </c>
      <c r="D36" s="11">
        <v>549</v>
      </c>
      <c r="E36" s="11" t="s">
        <v>397</v>
      </c>
      <c r="F36" s="11" t="s">
        <v>40</v>
      </c>
      <c r="G36" s="11">
        <v>6.6</v>
      </c>
      <c r="H36" s="13">
        <v>3.364956</v>
      </c>
      <c r="I36" s="13">
        <v>4.45526</v>
      </c>
      <c r="J36" s="13">
        <v>0.80914733</v>
      </c>
      <c r="K36" s="13">
        <v>1.33542520000031</v>
      </c>
      <c r="L36" s="11">
        <v>459</v>
      </c>
      <c r="M36" s="16">
        <v>575</v>
      </c>
      <c r="N36" s="13">
        <v>73.3105882352941</v>
      </c>
      <c r="O36" s="13">
        <v>77.5</v>
      </c>
      <c r="P36" s="16">
        <v>441</v>
      </c>
      <c r="Q36" s="16">
        <v>537</v>
      </c>
      <c r="R36" s="11">
        <v>25</v>
      </c>
      <c r="S36" s="11">
        <v>25</v>
      </c>
      <c r="T36" s="11">
        <v>0</v>
      </c>
      <c r="U36" s="11">
        <v>6</v>
      </c>
      <c r="V36" s="11">
        <v>-90</v>
      </c>
      <c r="W36" s="11">
        <v>0</v>
      </c>
      <c r="X36" s="21">
        <v>0.217687074829932</v>
      </c>
      <c r="Y36" s="26"/>
      <c r="Z36" s="27" t="s">
        <v>41</v>
      </c>
      <c r="AA36" s="27">
        <v>750</v>
      </c>
      <c r="AB36" s="28">
        <v>2498</v>
      </c>
      <c r="AC36" s="1">
        <f>VLOOKUP(D36,'各门店销售情况明细表（2020.2.6）'!B:O,14,0)</f>
        <v>94</v>
      </c>
      <c r="AD36" s="29">
        <f>VLOOKUP(B36,'[2]各门店员工动销考核（2020.1.31）'!$B:$X,23,0)</f>
        <v>-0.02</v>
      </c>
    </row>
    <row r="37" s="1" customFormat="1" spans="1:30">
      <c r="A37" s="11">
        <v>261</v>
      </c>
      <c r="B37" s="12">
        <v>8594</v>
      </c>
      <c r="C37" s="12" t="s">
        <v>417</v>
      </c>
      <c r="D37" s="11">
        <v>351</v>
      </c>
      <c r="E37" s="11" t="s">
        <v>145</v>
      </c>
      <c r="F37" s="11" t="s">
        <v>82</v>
      </c>
      <c r="G37" s="11">
        <v>6.5</v>
      </c>
      <c r="H37" s="13">
        <v>2.68291</v>
      </c>
      <c r="I37" s="13">
        <v>4.069637</v>
      </c>
      <c r="J37" s="13">
        <v>0.59249213</v>
      </c>
      <c r="K37" s="13">
        <v>1.28922910000043</v>
      </c>
      <c r="L37" s="11">
        <v>415</v>
      </c>
      <c r="M37" s="16">
        <v>544</v>
      </c>
      <c r="N37" s="13">
        <v>64.6484337349398</v>
      </c>
      <c r="O37" s="13">
        <v>74.8</v>
      </c>
      <c r="P37" s="16">
        <v>430</v>
      </c>
      <c r="Q37" s="16">
        <v>522</v>
      </c>
      <c r="R37" s="11">
        <v>31</v>
      </c>
      <c r="S37" s="11">
        <v>27</v>
      </c>
      <c r="T37" s="11">
        <v>-4</v>
      </c>
      <c r="U37" s="11">
        <v>6</v>
      </c>
      <c r="V37" s="11">
        <v>-86</v>
      </c>
      <c r="W37" s="11">
        <v>0</v>
      </c>
      <c r="X37" s="21">
        <v>0.213953488372093</v>
      </c>
      <c r="Y37" s="26"/>
      <c r="Z37" s="27" t="s">
        <v>87</v>
      </c>
      <c r="AA37" s="27">
        <v>700</v>
      </c>
      <c r="AB37" s="28">
        <v>1995</v>
      </c>
      <c r="AC37" s="1">
        <f>VLOOKUP(D37,'各门店销售情况明细表（2020.2.6）'!B:O,14,0)</f>
        <v>106</v>
      </c>
      <c r="AD37" s="29">
        <f>VLOOKUP(B37,'[2]各门店员工动销考核（2020.1.31）'!$B:$X,23,0)</f>
        <v>0.191135734072022</v>
      </c>
    </row>
    <row r="38" s="1" customFormat="1" spans="1:30">
      <c r="A38" s="11">
        <v>280</v>
      </c>
      <c r="B38" s="12">
        <v>10983</v>
      </c>
      <c r="C38" s="12" t="s">
        <v>440</v>
      </c>
      <c r="D38" s="11">
        <v>56</v>
      </c>
      <c r="E38" s="11" t="s">
        <v>437</v>
      </c>
      <c r="F38" s="11" t="s">
        <v>82</v>
      </c>
      <c r="G38" s="11">
        <v>2.9</v>
      </c>
      <c r="H38" s="13">
        <v>2.594719</v>
      </c>
      <c r="I38" s="13">
        <v>4.762712</v>
      </c>
      <c r="J38" s="13">
        <v>0.75056441</v>
      </c>
      <c r="K38" s="13">
        <v>1.24815801999956</v>
      </c>
      <c r="L38" s="11">
        <v>336</v>
      </c>
      <c r="M38" s="16">
        <v>583</v>
      </c>
      <c r="N38" s="13">
        <v>77.2237797619048</v>
      </c>
      <c r="O38" s="13">
        <v>81.7</v>
      </c>
      <c r="P38" s="16">
        <v>394</v>
      </c>
      <c r="Q38" s="16">
        <v>503</v>
      </c>
      <c r="R38" s="11">
        <v>24</v>
      </c>
      <c r="S38" s="11">
        <v>25</v>
      </c>
      <c r="T38" s="11">
        <v>1</v>
      </c>
      <c r="U38" s="11">
        <v>6</v>
      </c>
      <c r="V38" s="11">
        <v>-103</v>
      </c>
      <c r="W38" s="11">
        <v>0</v>
      </c>
      <c r="X38" s="21">
        <v>0.276649746192893</v>
      </c>
      <c r="Y38" s="26"/>
      <c r="Z38" s="27" t="s">
        <v>87</v>
      </c>
      <c r="AA38" s="27">
        <v>700</v>
      </c>
      <c r="AB38" s="28">
        <v>1769</v>
      </c>
      <c r="AC38" s="1">
        <f>VLOOKUP(D38,'各门店销售情况明细表（2020.2.6）'!B:O,14,0)</f>
        <v>40</v>
      </c>
      <c r="AD38" s="29">
        <f>VLOOKUP(B38,'[2]各门店员工动销考核（2020.1.31）'!$B:$X,23,0)</f>
        <v>-0.0619047619047619</v>
      </c>
    </row>
    <row r="39" s="1" customFormat="1" spans="1:30">
      <c r="A39" s="11">
        <v>297</v>
      </c>
      <c r="B39" s="12">
        <v>11774</v>
      </c>
      <c r="C39" s="12" t="s">
        <v>461</v>
      </c>
      <c r="D39" s="11">
        <v>105910</v>
      </c>
      <c r="E39" s="11" t="s">
        <v>459</v>
      </c>
      <c r="F39" s="11" t="s">
        <v>46</v>
      </c>
      <c r="G39" s="11">
        <v>0.6</v>
      </c>
      <c r="H39" s="13">
        <v>2.512145</v>
      </c>
      <c r="I39" s="13">
        <v>3.346704</v>
      </c>
      <c r="J39" s="13">
        <v>0.64824832</v>
      </c>
      <c r="K39" s="13">
        <v>0.869939519998736</v>
      </c>
      <c r="L39" s="11">
        <v>465</v>
      </c>
      <c r="M39" s="16">
        <v>564</v>
      </c>
      <c r="N39" s="13">
        <v>54.024623655914</v>
      </c>
      <c r="O39" s="13">
        <v>59.3</v>
      </c>
      <c r="P39" s="16">
        <v>379</v>
      </c>
      <c r="Q39" s="16">
        <v>487</v>
      </c>
      <c r="R39" s="11">
        <v>30</v>
      </c>
      <c r="S39" s="11">
        <v>24</v>
      </c>
      <c r="T39" s="11">
        <v>-6</v>
      </c>
      <c r="U39" s="11">
        <v>12</v>
      </c>
      <c r="V39" s="11">
        <v>-96</v>
      </c>
      <c r="W39" s="11">
        <v>0</v>
      </c>
      <c r="X39" s="21">
        <v>0.284960422163588</v>
      </c>
      <c r="Y39" s="26"/>
      <c r="Z39" s="27" t="s">
        <v>87</v>
      </c>
      <c r="AA39" s="27">
        <v>700</v>
      </c>
      <c r="AB39" s="28">
        <v>1999</v>
      </c>
      <c r="AC39" s="1">
        <f>VLOOKUP(D39,'各门店销售情况明细表（2020.2.6）'!B:O,14,0)</f>
        <v>24</v>
      </c>
      <c r="AD39" s="29">
        <f>VLOOKUP(B39,'[2]各门店员工动销考核（2020.1.31）'!$B:$X,23,0)</f>
        <v>-0.050125313283208</v>
      </c>
    </row>
    <row r="40" s="1" customFormat="1" spans="1:30">
      <c r="A40" s="11">
        <v>317</v>
      </c>
      <c r="B40" s="12">
        <v>9988</v>
      </c>
      <c r="C40" s="12" t="s">
        <v>482</v>
      </c>
      <c r="D40" s="11">
        <v>329</v>
      </c>
      <c r="E40" s="11" t="s">
        <v>324</v>
      </c>
      <c r="F40" s="11" t="s">
        <v>82</v>
      </c>
      <c r="G40" s="11">
        <v>4.6</v>
      </c>
      <c r="H40" s="13">
        <v>3.425432</v>
      </c>
      <c r="I40" s="13">
        <v>5.311526</v>
      </c>
      <c r="J40" s="13">
        <v>0.72208238</v>
      </c>
      <c r="K40" s="13">
        <v>1.26261325999742</v>
      </c>
      <c r="L40" s="11">
        <v>280</v>
      </c>
      <c r="M40" s="16">
        <v>437</v>
      </c>
      <c r="N40" s="13">
        <v>122.336857142857</v>
      </c>
      <c r="O40" s="13">
        <v>121.5</v>
      </c>
      <c r="P40" s="16">
        <v>347</v>
      </c>
      <c r="Q40" s="16">
        <v>468</v>
      </c>
      <c r="R40" s="11">
        <v>28</v>
      </c>
      <c r="S40" s="11">
        <v>27</v>
      </c>
      <c r="T40" s="11">
        <v>-1</v>
      </c>
      <c r="U40" s="11">
        <v>6</v>
      </c>
      <c r="V40" s="11">
        <v>-115</v>
      </c>
      <c r="W40" s="11">
        <v>0</v>
      </c>
      <c r="X40" s="21">
        <v>0.348703170028818</v>
      </c>
      <c r="Y40" s="26"/>
      <c r="Z40" s="27" t="s">
        <v>87</v>
      </c>
      <c r="AA40" s="27">
        <v>700</v>
      </c>
      <c r="AB40" s="28">
        <v>1760</v>
      </c>
      <c r="AC40" s="1">
        <f>VLOOKUP(D40,'各门店销售情况明细表（2020.2.6）'!B:O,14,0)</f>
        <v>143</v>
      </c>
      <c r="AD40" s="29">
        <f>VLOOKUP(B40,'[2]各门店员工动销考核（2020.1.31）'!$B:$X,23,0)</f>
        <v>-0.0987012987012987</v>
      </c>
    </row>
    <row r="41" s="1" customFormat="1" spans="1:30">
      <c r="A41" s="11">
        <v>334</v>
      </c>
      <c r="B41" s="12">
        <v>12682</v>
      </c>
      <c r="C41" s="12" t="s">
        <v>502</v>
      </c>
      <c r="D41" s="11">
        <v>371</v>
      </c>
      <c r="E41" s="11" t="s">
        <v>383</v>
      </c>
      <c r="F41" s="11" t="s">
        <v>71</v>
      </c>
      <c r="G41" s="11">
        <v>0.4</v>
      </c>
      <c r="H41" s="13">
        <v>1.97192</v>
      </c>
      <c r="I41" s="13">
        <v>3.496817</v>
      </c>
      <c r="J41" s="13">
        <v>0.61620061</v>
      </c>
      <c r="K41" s="13">
        <v>1.17875667999965</v>
      </c>
      <c r="L41" s="11">
        <v>491</v>
      </c>
      <c r="M41" s="16">
        <v>732</v>
      </c>
      <c r="N41" s="13">
        <v>40.1613034623218</v>
      </c>
      <c r="O41" s="13">
        <v>47.8</v>
      </c>
      <c r="P41" s="16">
        <v>369</v>
      </c>
      <c r="Q41" s="16">
        <v>446</v>
      </c>
      <c r="R41" s="11">
        <v>27</v>
      </c>
      <c r="S41" s="11">
        <v>26</v>
      </c>
      <c r="T41" s="11">
        <v>-1</v>
      </c>
      <c r="U41" s="11">
        <v>12</v>
      </c>
      <c r="V41" s="11">
        <v>-65</v>
      </c>
      <c r="W41" s="11">
        <v>0</v>
      </c>
      <c r="X41" s="21">
        <v>0.208672086720867</v>
      </c>
      <c r="Y41" s="26"/>
      <c r="Z41" s="27" t="s">
        <v>41</v>
      </c>
      <c r="AA41" s="27">
        <v>750</v>
      </c>
      <c r="AB41" s="28">
        <v>2526</v>
      </c>
      <c r="AC41" s="1">
        <f>VLOOKUP(D41,'各门店销售情况明细表（2020.2.6）'!B:O,14,0)</f>
        <v>110</v>
      </c>
      <c r="AD41" s="29">
        <f>VLOOKUP(B41,'[2]各门店员工动销考核（2020.1.31）'!$B:$X,23,0)</f>
        <v>-0.0634517766497462</v>
      </c>
    </row>
    <row r="42" s="1" customFormat="1" spans="1:30">
      <c r="A42" s="11">
        <v>355</v>
      </c>
      <c r="B42" s="12">
        <v>12493</v>
      </c>
      <c r="C42" s="12" t="s">
        <v>524</v>
      </c>
      <c r="D42" s="11">
        <v>329</v>
      </c>
      <c r="E42" s="11" t="s">
        <v>324</v>
      </c>
      <c r="F42" s="11" t="s">
        <v>82</v>
      </c>
      <c r="G42" s="11">
        <v>0.6</v>
      </c>
      <c r="H42" s="13">
        <v>2.054753</v>
      </c>
      <c r="I42" s="13">
        <v>3.109592</v>
      </c>
      <c r="J42" s="13">
        <v>0.42089075</v>
      </c>
      <c r="K42" s="13">
        <v>0.648641070001358</v>
      </c>
      <c r="L42" s="11">
        <v>293</v>
      </c>
      <c r="M42" s="16">
        <v>397</v>
      </c>
      <c r="N42" s="13">
        <v>70.1280887372014</v>
      </c>
      <c r="O42" s="13">
        <v>78.3</v>
      </c>
      <c r="P42" s="16">
        <v>330</v>
      </c>
      <c r="Q42" s="16">
        <v>419</v>
      </c>
      <c r="R42" s="11">
        <v>28</v>
      </c>
      <c r="S42" s="11">
        <v>22</v>
      </c>
      <c r="T42" s="11">
        <v>-6</v>
      </c>
      <c r="U42" s="11">
        <v>12</v>
      </c>
      <c r="V42" s="11">
        <v>-77</v>
      </c>
      <c r="W42" s="11">
        <v>0</v>
      </c>
      <c r="X42" s="21">
        <v>0.26969696969697</v>
      </c>
      <c r="Y42" s="26"/>
      <c r="Z42" s="27" t="s">
        <v>87</v>
      </c>
      <c r="AA42" s="27">
        <v>700</v>
      </c>
      <c r="AB42" s="28">
        <v>1760</v>
      </c>
      <c r="AC42" s="1">
        <f>VLOOKUP(D42,'各门店销售情况明细表（2020.2.6）'!B:O,14,0)</f>
        <v>143</v>
      </c>
      <c r="AD42" s="29">
        <f>VLOOKUP(B42,'[2]各门店员工动销考核（2020.1.31）'!$B:$X,23,0)</f>
        <v>-0.0858725761772853</v>
      </c>
    </row>
    <row r="43" s="1" customFormat="1" spans="1:30">
      <c r="A43" s="11">
        <v>364</v>
      </c>
      <c r="B43" s="12">
        <v>12555</v>
      </c>
      <c r="C43" s="12" t="s">
        <v>533</v>
      </c>
      <c r="D43" s="11">
        <v>108656</v>
      </c>
      <c r="E43" s="11" t="s">
        <v>392</v>
      </c>
      <c r="F43" s="11" t="s">
        <v>71</v>
      </c>
      <c r="G43" s="11">
        <v>0.6</v>
      </c>
      <c r="H43" s="13">
        <v>3.183521</v>
      </c>
      <c r="I43" s="13">
        <v>5.156875</v>
      </c>
      <c r="J43" s="13">
        <v>0.56510021</v>
      </c>
      <c r="K43" s="13">
        <v>1.18969501000015</v>
      </c>
      <c r="L43" s="11">
        <v>330</v>
      </c>
      <c r="M43" s="16">
        <v>518</v>
      </c>
      <c r="N43" s="13">
        <v>96.4703333333333</v>
      </c>
      <c r="O43" s="13">
        <v>99.6</v>
      </c>
      <c r="P43" s="16">
        <v>291</v>
      </c>
      <c r="Q43" s="16">
        <v>406</v>
      </c>
      <c r="R43" s="11">
        <v>29</v>
      </c>
      <c r="S43" s="11">
        <v>30</v>
      </c>
      <c r="T43" s="11">
        <v>1</v>
      </c>
      <c r="U43" s="11">
        <v>12</v>
      </c>
      <c r="V43" s="11">
        <v>-103</v>
      </c>
      <c r="W43" s="11">
        <v>0</v>
      </c>
      <c r="X43" s="21">
        <v>0.395189003436426</v>
      </c>
      <c r="Y43" s="26"/>
      <c r="Z43" s="27" t="s">
        <v>41</v>
      </c>
      <c r="AA43" s="27">
        <v>750</v>
      </c>
      <c r="AB43" s="28">
        <v>2028</v>
      </c>
      <c r="AC43" s="1">
        <f>VLOOKUP(D43,'各门店销售情况明细表（2020.2.6）'!B:O,14,0)</f>
        <v>208</v>
      </c>
      <c r="AD43" s="29">
        <f>VLOOKUP(B43,'[2]各门店员工动销考核（2020.1.31）'!$B:$X,23,0)</f>
        <v>0.154761904761905</v>
      </c>
    </row>
    <row r="44" s="1" customFormat="1" spans="1:30">
      <c r="A44" s="11">
        <v>388</v>
      </c>
      <c r="B44" s="12">
        <v>7050</v>
      </c>
      <c r="C44" s="12" t="s">
        <v>558</v>
      </c>
      <c r="D44" s="11">
        <v>545</v>
      </c>
      <c r="E44" s="11" t="s">
        <v>439</v>
      </c>
      <c r="F44" s="11" t="s">
        <v>46</v>
      </c>
      <c r="G44" s="11">
        <v>8.1</v>
      </c>
      <c r="H44" s="13">
        <v>0.931683</v>
      </c>
      <c r="I44" s="13">
        <v>2.508292</v>
      </c>
      <c r="J44" s="13">
        <v>0.29842284</v>
      </c>
      <c r="K44" s="13">
        <v>0.78299968999882</v>
      </c>
      <c r="L44" s="11">
        <v>177</v>
      </c>
      <c r="M44" s="16">
        <v>367</v>
      </c>
      <c r="N44" s="13">
        <v>52.6374576271186</v>
      </c>
      <c r="O44" s="13">
        <v>68.3</v>
      </c>
      <c r="P44" s="16">
        <v>203</v>
      </c>
      <c r="Q44" s="16">
        <v>346</v>
      </c>
      <c r="R44" s="11">
        <v>28</v>
      </c>
      <c r="S44" s="11">
        <v>23</v>
      </c>
      <c r="T44" s="11">
        <v>-5</v>
      </c>
      <c r="U44" s="11">
        <v>6</v>
      </c>
      <c r="V44" s="11">
        <v>-137</v>
      </c>
      <c r="W44" s="11">
        <v>0</v>
      </c>
      <c r="X44" s="21">
        <v>0.704433497536946</v>
      </c>
      <c r="Y44" s="26"/>
      <c r="Z44" s="27" t="s">
        <v>87</v>
      </c>
      <c r="AA44" s="27">
        <v>700</v>
      </c>
      <c r="AB44" s="28">
        <v>1555</v>
      </c>
      <c r="AC44" s="1">
        <f>VLOOKUP(D44,'各门店销售情况明细表（2020.2.6）'!B:O,14,0)</f>
        <v>20</v>
      </c>
      <c r="AD44" s="29">
        <f>VLOOKUP(B44,'[2]各门店员工动销考核（2020.1.31）'!$B:$X,23,0)</f>
        <v>2.12307692307692</v>
      </c>
    </row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</sheetData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各门店员工动销考核（2020.2.6）</vt:lpstr>
      <vt:lpstr>员工处罚明细（2020.2.6）</vt:lpstr>
      <vt:lpstr>员工奖励明细（2020.2.6）</vt:lpstr>
      <vt:lpstr>各门店销售情况明细表（2020.2.6）</vt:lpstr>
      <vt:lpstr>后勤员工处罚、奖励明细表（2020.2.6）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2020-01-13T07:51:00Z</dcterms:created>
  <dcterms:modified xsi:type="dcterms:W3CDTF">2020-02-19T02:58:34Z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false</vt:bool>
  </property>
</Properties>
</file>