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Sheet1!$A$1:$O$19</definedName>
  </definedNames>
  <calcPr calcId="144525"/>
</workbook>
</file>

<file path=xl/sharedStrings.xml><?xml version="1.0" encoding="utf-8"?>
<sst xmlns="http://schemas.openxmlformats.org/spreadsheetml/2006/main" count="91" uniqueCount="59">
  <si>
    <t>序号</t>
  </si>
  <si>
    <t>门店ID</t>
  </si>
  <si>
    <t>门店名称</t>
  </si>
  <si>
    <t>片区名称</t>
  </si>
  <si>
    <t>片区</t>
  </si>
  <si>
    <t>2020.09下降情况</t>
  </si>
  <si>
    <t>2020.10下降情况</t>
  </si>
  <si>
    <t>2020.11pk任务</t>
  </si>
  <si>
    <t>pk金</t>
  </si>
  <si>
    <t>公司pk金</t>
  </si>
  <si>
    <t>各门店分组</t>
  </si>
  <si>
    <t>2020年11月销售</t>
  </si>
  <si>
    <t>2019年11月销售</t>
  </si>
  <si>
    <t>增长情况</t>
  </si>
  <si>
    <t>完成情况</t>
  </si>
  <si>
    <t>奖励</t>
  </si>
  <si>
    <t>四川太极浆洗街药店</t>
  </si>
  <si>
    <t>城中片区</t>
  </si>
  <si>
    <t>A1</t>
  </si>
  <si>
    <t>1组</t>
  </si>
  <si>
    <t>四川太极光华药店</t>
  </si>
  <si>
    <t>西北片区</t>
  </si>
  <si>
    <t>A2</t>
  </si>
  <si>
    <t>上交pk金</t>
  </si>
  <si>
    <t>四川太极邛崃中心药店</t>
  </si>
  <si>
    <t>城郊一片/邛崃片</t>
  </si>
  <si>
    <t>四川太极新乐中街药店</t>
  </si>
  <si>
    <t>东南片区</t>
  </si>
  <si>
    <t>A3</t>
  </si>
  <si>
    <t>本组获奖门店：奖金400+300=700元</t>
  </si>
  <si>
    <t>四川太极金牛区银河北街药店</t>
  </si>
  <si>
    <t>B1</t>
  </si>
  <si>
    <t>2组</t>
  </si>
  <si>
    <t>四川太极高新天久北巷药店</t>
  </si>
  <si>
    <t>四川太极崇州市崇阳镇尚贤坊街药店</t>
  </si>
  <si>
    <t>城郊二片区</t>
  </si>
  <si>
    <t>四川太极金牛区交大路第三药店</t>
  </si>
  <si>
    <t>四川太极金丝街药店</t>
  </si>
  <si>
    <t>3组</t>
  </si>
  <si>
    <t>四川太极人民中路店</t>
  </si>
  <si>
    <t>B2</t>
  </si>
  <si>
    <t>四川太极双林路药店</t>
  </si>
  <si>
    <t>四川太极青羊区童子街药店</t>
  </si>
  <si>
    <t>C1</t>
  </si>
  <si>
    <t>本组获奖门店：奖金450+200元=650元</t>
  </si>
  <si>
    <t>四川太极都江堰奎光路中段药店</t>
  </si>
  <si>
    <t>4组</t>
  </si>
  <si>
    <t>四川太极大邑县晋源镇东壕沟段药店</t>
  </si>
  <si>
    <t>城郊一片/大邑片</t>
  </si>
  <si>
    <t>本组获奖门店：奖金100元</t>
  </si>
  <si>
    <t>四川太极都江堰药店</t>
  </si>
  <si>
    <t>四川太极武侯区航中街药店</t>
  </si>
  <si>
    <t>5组</t>
  </si>
  <si>
    <t>本组获奖门店：奖金100+200元=300元</t>
  </si>
  <si>
    <t>四川太极锦江区合欢树街药店</t>
  </si>
  <si>
    <t>C2</t>
  </si>
  <si>
    <t>四川太极兴义镇万兴路药店</t>
  </si>
  <si>
    <t>城郊一片/新津片</t>
  </si>
  <si>
    <t>1650+700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</si>
</sst>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9" fontId="0" fillId="0" borderId="0" xfId="1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176" fontId="0" fillId="2" borderId="1" xfId="1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D1" workbookViewId="0">
      <selection activeCell="P21" sqref="P21"/>
    </sheetView>
  </sheetViews>
  <sheetFormatPr defaultColWidth="9" defaultRowHeight="13.5"/>
  <cols>
    <col min="3" max="3" width="34.375" customWidth="1"/>
    <col min="4" max="4" width="18.875" customWidth="1"/>
    <col min="5" max="5" width="8.625" hidden="1" customWidth="1"/>
    <col min="6" max="7" width="10.625" customWidth="1"/>
    <col min="8" max="8" width="10.625" style="2" customWidth="1"/>
    <col min="9" max="9" width="9" style="3" customWidth="1"/>
    <col min="11" max="11" width="9" customWidth="1"/>
    <col min="12" max="13" width="10.375" style="4" customWidth="1"/>
    <col min="14" max="14" width="8.875" style="4" customWidth="1"/>
    <col min="15" max="15" width="13.75"/>
    <col min="16" max="16" width="32.375" customWidth="1"/>
    <col min="17" max="17" width="11.375" customWidth="1"/>
  </cols>
  <sheetData>
    <row r="1" s="1" customFormat="1" ht="47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/>
    </row>
    <row r="2" spans="1:17">
      <c r="A2" s="9">
        <v>1</v>
      </c>
      <c r="B2" s="9">
        <v>337</v>
      </c>
      <c r="C2" s="9" t="s">
        <v>16</v>
      </c>
      <c r="D2" s="9" t="s">
        <v>17</v>
      </c>
      <c r="E2" s="9" t="s">
        <v>18</v>
      </c>
      <c r="F2" s="10">
        <v>-0.112990251010306</v>
      </c>
      <c r="G2" s="11">
        <v>-0.170861258164983</v>
      </c>
      <c r="H2" s="11">
        <v>-0.1</v>
      </c>
      <c r="I2" s="14">
        <v>200</v>
      </c>
      <c r="J2" s="14">
        <v>300</v>
      </c>
      <c r="K2" s="14" t="s">
        <v>19</v>
      </c>
      <c r="L2" s="13">
        <v>890139.98</v>
      </c>
      <c r="M2" s="13">
        <v>912411</v>
      </c>
      <c r="N2" s="15">
        <f>(L2-M2)/M2</f>
        <v>-0.0244089779715501</v>
      </c>
      <c r="O2" s="16">
        <f>N2-H2</f>
        <v>0.0755910220284499</v>
      </c>
      <c r="P2" s="16"/>
      <c r="Q2" s="19"/>
    </row>
    <row r="3" spans="1:17">
      <c r="A3" s="9">
        <v>2</v>
      </c>
      <c r="B3" s="9">
        <v>343</v>
      </c>
      <c r="C3" s="9" t="s">
        <v>20</v>
      </c>
      <c r="D3" s="9" t="s">
        <v>21</v>
      </c>
      <c r="E3" s="9" t="s">
        <v>22</v>
      </c>
      <c r="F3" s="12">
        <v>-0.101108668120813</v>
      </c>
      <c r="G3" s="11">
        <v>-0.116171927576701</v>
      </c>
      <c r="H3" s="11">
        <v>-0.02</v>
      </c>
      <c r="I3" s="14">
        <v>200</v>
      </c>
      <c r="J3" s="14"/>
      <c r="K3" s="14"/>
      <c r="L3" s="13">
        <v>577707.77</v>
      </c>
      <c r="M3" s="13">
        <v>598735.04</v>
      </c>
      <c r="N3" s="15">
        <f t="shared" ref="N3:N19" si="0">(L3-M3)/M3</f>
        <v>-0.0351194912527585</v>
      </c>
      <c r="O3" s="16">
        <f t="shared" ref="O3:O19" si="1">N3-H3</f>
        <v>-0.0151194912527585</v>
      </c>
      <c r="P3" s="16"/>
      <c r="Q3" s="19" t="s">
        <v>23</v>
      </c>
    </row>
    <row r="4" spans="1:17">
      <c r="A4" s="9">
        <v>3</v>
      </c>
      <c r="B4" s="9">
        <v>341</v>
      </c>
      <c r="C4" s="9" t="s">
        <v>24</v>
      </c>
      <c r="D4" s="9" t="s">
        <v>25</v>
      </c>
      <c r="E4" s="9" t="s">
        <v>22</v>
      </c>
      <c r="F4" s="10">
        <v>-0.312982192334879</v>
      </c>
      <c r="G4" s="11">
        <v>-0.409483791502476</v>
      </c>
      <c r="H4" s="11">
        <v>-0.1</v>
      </c>
      <c r="I4" s="14">
        <v>200</v>
      </c>
      <c r="J4" s="14"/>
      <c r="K4" s="14"/>
      <c r="L4" s="13">
        <v>476928.54</v>
      </c>
      <c r="M4" s="13">
        <v>651039.23</v>
      </c>
      <c r="N4" s="15">
        <f t="shared" si="0"/>
        <v>-0.267435020774401</v>
      </c>
      <c r="O4" s="16">
        <f t="shared" si="1"/>
        <v>-0.167435020774401</v>
      </c>
      <c r="P4" s="16"/>
      <c r="Q4" s="19" t="s">
        <v>23</v>
      </c>
    </row>
    <row r="5" spans="1:17">
      <c r="A5" s="9">
        <v>4</v>
      </c>
      <c r="B5" s="9">
        <v>387</v>
      </c>
      <c r="C5" s="9" t="s">
        <v>26</v>
      </c>
      <c r="D5" s="9" t="s">
        <v>27</v>
      </c>
      <c r="E5" s="9" t="s">
        <v>28</v>
      </c>
      <c r="F5" s="10">
        <v>-0.0252289804221128</v>
      </c>
      <c r="G5" s="11">
        <v>-0.0578010282867508</v>
      </c>
      <c r="H5" s="11">
        <v>0</v>
      </c>
      <c r="I5" s="14">
        <v>200</v>
      </c>
      <c r="J5" s="14"/>
      <c r="K5" s="14"/>
      <c r="L5" s="13">
        <v>293402.56</v>
      </c>
      <c r="M5" s="13">
        <v>271944.47</v>
      </c>
      <c r="N5" s="17">
        <f t="shared" si="0"/>
        <v>0.0789061458024869</v>
      </c>
      <c r="O5" s="18">
        <f t="shared" si="1"/>
        <v>0.0789061458024869</v>
      </c>
      <c r="P5" s="18" t="s">
        <v>29</v>
      </c>
      <c r="Q5" s="19"/>
    </row>
    <row r="6" spans="1:17">
      <c r="A6" s="9">
        <v>5</v>
      </c>
      <c r="B6" s="9">
        <v>102934</v>
      </c>
      <c r="C6" s="9" t="s">
        <v>30</v>
      </c>
      <c r="D6" s="9" t="s">
        <v>21</v>
      </c>
      <c r="E6" s="9" t="s">
        <v>31</v>
      </c>
      <c r="F6" s="12">
        <v>-0.1339085125389</v>
      </c>
      <c r="G6" s="11">
        <v>-0.0813311525265041</v>
      </c>
      <c r="H6" s="11">
        <v>0</v>
      </c>
      <c r="I6" s="14">
        <v>150</v>
      </c>
      <c r="J6" s="14">
        <v>200</v>
      </c>
      <c r="K6" s="14" t="s">
        <v>32</v>
      </c>
      <c r="L6" s="13">
        <v>251486.09</v>
      </c>
      <c r="M6" s="13">
        <v>292680.75</v>
      </c>
      <c r="N6" s="15">
        <f t="shared" si="0"/>
        <v>-0.140749468490839</v>
      </c>
      <c r="O6" s="16">
        <f t="shared" si="1"/>
        <v>-0.140749468490839</v>
      </c>
      <c r="P6" s="16"/>
      <c r="Q6" s="19" t="s">
        <v>23</v>
      </c>
    </row>
    <row r="7" spans="1:17">
      <c r="A7" s="9">
        <v>6</v>
      </c>
      <c r="B7" s="9">
        <v>399</v>
      </c>
      <c r="C7" s="9" t="s">
        <v>33</v>
      </c>
      <c r="D7" s="9" t="s">
        <v>27</v>
      </c>
      <c r="E7" s="9" t="s">
        <v>31</v>
      </c>
      <c r="F7" s="10">
        <v>-0.141244074928713</v>
      </c>
      <c r="G7" s="11">
        <v>-0.0271130839273434</v>
      </c>
      <c r="H7" s="11">
        <v>0</v>
      </c>
      <c r="I7" s="14">
        <v>150</v>
      </c>
      <c r="J7" s="14"/>
      <c r="K7" s="14"/>
      <c r="L7" s="13">
        <v>233983.75</v>
      </c>
      <c r="M7" s="13">
        <v>242446.66</v>
      </c>
      <c r="N7" s="15">
        <f t="shared" si="0"/>
        <v>-0.0349062758794038</v>
      </c>
      <c r="O7" s="16">
        <f t="shared" si="1"/>
        <v>-0.0349062758794038</v>
      </c>
      <c r="P7" s="16"/>
      <c r="Q7" s="19" t="s">
        <v>23</v>
      </c>
    </row>
    <row r="8" spans="1:17">
      <c r="A8" s="9">
        <v>7</v>
      </c>
      <c r="B8" s="9">
        <v>754</v>
      </c>
      <c r="C8" s="9" t="s">
        <v>34</v>
      </c>
      <c r="D8" s="9" t="s">
        <v>35</v>
      </c>
      <c r="E8" s="9" t="s">
        <v>31</v>
      </c>
      <c r="F8" s="10">
        <v>-0.0510999561834068</v>
      </c>
      <c r="G8" s="11">
        <v>-0.129760208148365</v>
      </c>
      <c r="H8" s="11">
        <v>-0.02</v>
      </c>
      <c r="I8" s="14">
        <v>150</v>
      </c>
      <c r="J8" s="14"/>
      <c r="K8" s="14"/>
      <c r="L8" s="13">
        <v>198138.69</v>
      </c>
      <c r="M8" s="13">
        <v>239489.41</v>
      </c>
      <c r="N8" s="15">
        <f t="shared" si="0"/>
        <v>-0.172661997872891</v>
      </c>
      <c r="O8" s="16">
        <f t="shared" si="1"/>
        <v>-0.152661997872891</v>
      </c>
      <c r="P8" s="16"/>
      <c r="Q8" s="19" t="s">
        <v>23</v>
      </c>
    </row>
    <row r="9" spans="1:17">
      <c r="A9" s="9">
        <v>8</v>
      </c>
      <c r="B9" s="9">
        <v>726</v>
      </c>
      <c r="C9" s="9" t="s">
        <v>36</v>
      </c>
      <c r="D9" s="9" t="s">
        <v>21</v>
      </c>
      <c r="E9" s="9" t="s">
        <v>31</v>
      </c>
      <c r="F9" s="12">
        <v>-0.116224844166691</v>
      </c>
      <c r="G9" s="11">
        <v>-0.089612013427434</v>
      </c>
      <c r="H9" s="11">
        <v>0</v>
      </c>
      <c r="I9" s="14">
        <v>150</v>
      </c>
      <c r="J9" s="14"/>
      <c r="K9" s="14"/>
      <c r="L9" s="13">
        <v>218263.02</v>
      </c>
      <c r="M9" s="13">
        <v>242723</v>
      </c>
      <c r="N9" s="15">
        <f t="shared" si="0"/>
        <v>-0.10077322709426</v>
      </c>
      <c r="O9" s="16">
        <f t="shared" si="1"/>
        <v>-0.10077322709426</v>
      </c>
      <c r="P9" s="16"/>
      <c r="Q9" s="19" t="s">
        <v>23</v>
      </c>
    </row>
    <row r="10" spans="1:17">
      <c r="A10" s="9">
        <v>9</v>
      </c>
      <c r="B10" s="9">
        <v>391</v>
      </c>
      <c r="C10" s="9" t="s">
        <v>37</v>
      </c>
      <c r="D10" s="9" t="s">
        <v>17</v>
      </c>
      <c r="E10" s="9" t="s">
        <v>31</v>
      </c>
      <c r="F10" s="10">
        <v>-0.0770906613463061</v>
      </c>
      <c r="G10" s="11">
        <v>-0.0261299841405279</v>
      </c>
      <c r="H10" s="11">
        <v>0</v>
      </c>
      <c r="I10" s="14">
        <v>150</v>
      </c>
      <c r="J10" s="14">
        <v>200</v>
      </c>
      <c r="K10" s="14" t="s">
        <v>38</v>
      </c>
      <c r="L10" s="13">
        <v>186582.28</v>
      </c>
      <c r="M10" s="13">
        <v>196855.59</v>
      </c>
      <c r="N10" s="15">
        <f t="shared" si="0"/>
        <v>-0.0521870372083414</v>
      </c>
      <c r="O10" s="16">
        <f t="shared" si="1"/>
        <v>-0.0521870372083414</v>
      </c>
      <c r="P10" s="16"/>
      <c r="Q10" s="19" t="s">
        <v>23</v>
      </c>
    </row>
    <row r="11" spans="1:17">
      <c r="A11" s="9">
        <v>10</v>
      </c>
      <c r="B11" s="9">
        <v>349</v>
      </c>
      <c r="C11" s="9" t="s">
        <v>39</v>
      </c>
      <c r="D11" s="9" t="s">
        <v>17</v>
      </c>
      <c r="E11" s="9" t="s">
        <v>40</v>
      </c>
      <c r="F11" s="10">
        <v>-0.0106859119756226</v>
      </c>
      <c r="G11" s="11">
        <v>-0.143685819344451</v>
      </c>
      <c r="H11" s="11">
        <v>-0.04</v>
      </c>
      <c r="I11" s="14">
        <v>150</v>
      </c>
      <c r="J11" s="14"/>
      <c r="K11" s="14"/>
      <c r="L11" s="13">
        <v>150122.88</v>
      </c>
      <c r="M11" s="13">
        <v>177401.62</v>
      </c>
      <c r="N11" s="15">
        <f t="shared" si="0"/>
        <v>-0.153768268857973</v>
      </c>
      <c r="O11" s="16">
        <f t="shared" si="1"/>
        <v>-0.113768268857973</v>
      </c>
      <c r="P11" s="16"/>
      <c r="Q11" s="19" t="s">
        <v>23</v>
      </c>
    </row>
    <row r="12" spans="1:17">
      <c r="A12" s="9">
        <v>11</v>
      </c>
      <c r="B12" s="9">
        <v>355</v>
      </c>
      <c r="C12" s="9" t="s">
        <v>41</v>
      </c>
      <c r="D12" s="9" t="s">
        <v>17</v>
      </c>
      <c r="E12" s="9" t="s">
        <v>40</v>
      </c>
      <c r="F12" s="10">
        <v>-0.272955992433123</v>
      </c>
      <c r="G12" s="11">
        <v>-0.252253634023955</v>
      </c>
      <c r="H12" s="11">
        <v>-0.1</v>
      </c>
      <c r="I12" s="14">
        <v>150</v>
      </c>
      <c r="J12" s="14"/>
      <c r="K12" s="14"/>
      <c r="L12" s="13">
        <v>176378.44</v>
      </c>
      <c r="M12" s="13">
        <v>216725.92</v>
      </c>
      <c r="N12" s="15">
        <f t="shared" si="0"/>
        <v>-0.186168225747986</v>
      </c>
      <c r="O12" s="16">
        <f t="shared" si="1"/>
        <v>-0.0861682257479862</v>
      </c>
      <c r="P12" s="16"/>
      <c r="Q12" s="19" t="s">
        <v>23</v>
      </c>
    </row>
    <row r="13" spans="1:17">
      <c r="A13" s="9">
        <v>12</v>
      </c>
      <c r="B13" s="9">
        <v>102935</v>
      </c>
      <c r="C13" s="9" t="s">
        <v>42</v>
      </c>
      <c r="D13" s="9" t="s">
        <v>17</v>
      </c>
      <c r="E13" s="9" t="s">
        <v>43</v>
      </c>
      <c r="F13" s="10">
        <v>-0.115823866080586</v>
      </c>
      <c r="G13" s="11">
        <v>-0.104805926424717</v>
      </c>
      <c r="H13" s="11">
        <v>-0.01</v>
      </c>
      <c r="I13" s="14">
        <v>150</v>
      </c>
      <c r="J13" s="14"/>
      <c r="K13" s="14"/>
      <c r="L13" s="13">
        <v>165051.52</v>
      </c>
      <c r="M13" s="13">
        <v>149479.18</v>
      </c>
      <c r="N13" s="17">
        <f t="shared" si="0"/>
        <v>0.104177317536797</v>
      </c>
      <c r="O13" s="18">
        <f t="shared" si="1"/>
        <v>0.114177317536797</v>
      </c>
      <c r="P13" s="18" t="s">
        <v>44</v>
      </c>
      <c r="Q13" s="19"/>
    </row>
    <row r="14" spans="1:17">
      <c r="A14" s="9">
        <v>13</v>
      </c>
      <c r="B14" s="9">
        <v>704</v>
      </c>
      <c r="C14" s="9" t="s">
        <v>45</v>
      </c>
      <c r="D14" s="9" t="s">
        <v>35</v>
      </c>
      <c r="E14" s="9" t="s">
        <v>43</v>
      </c>
      <c r="F14" s="10">
        <v>-0.0800727327752146</v>
      </c>
      <c r="G14" s="11">
        <v>-0.139909252378557</v>
      </c>
      <c r="H14" s="11">
        <v>0</v>
      </c>
      <c r="I14" s="14">
        <v>100</v>
      </c>
      <c r="J14" s="14">
        <v>200</v>
      </c>
      <c r="K14" s="14" t="s">
        <v>46</v>
      </c>
      <c r="L14" s="13">
        <v>135508.94</v>
      </c>
      <c r="M14" s="13">
        <v>152912.85</v>
      </c>
      <c r="N14" s="15">
        <f t="shared" si="0"/>
        <v>-0.113815876167372</v>
      </c>
      <c r="O14" s="16">
        <f t="shared" si="1"/>
        <v>-0.113815876167372</v>
      </c>
      <c r="P14" s="16"/>
      <c r="Q14" s="19" t="s">
        <v>23</v>
      </c>
    </row>
    <row r="15" spans="1:17">
      <c r="A15" s="9">
        <v>14</v>
      </c>
      <c r="B15" s="9">
        <v>549</v>
      </c>
      <c r="C15" s="9" t="s">
        <v>47</v>
      </c>
      <c r="D15" s="9" t="s">
        <v>48</v>
      </c>
      <c r="E15" s="9" t="s">
        <v>43</v>
      </c>
      <c r="F15" s="10">
        <v>-0.215752513182301</v>
      </c>
      <c r="G15" s="11">
        <v>-0.209145387650373</v>
      </c>
      <c r="H15" s="11">
        <v>-0.1</v>
      </c>
      <c r="I15" s="14">
        <v>100</v>
      </c>
      <c r="J15" s="14"/>
      <c r="K15" s="14"/>
      <c r="L15" s="13">
        <v>134327.84</v>
      </c>
      <c r="M15" s="13">
        <v>146237.77</v>
      </c>
      <c r="N15" s="17">
        <f t="shared" si="0"/>
        <v>-0.081442229322835</v>
      </c>
      <c r="O15" s="18">
        <f t="shared" si="1"/>
        <v>0.018557770677165</v>
      </c>
      <c r="P15" s="18" t="s">
        <v>49</v>
      </c>
      <c r="Q15" s="19"/>
    </row>
    <row r="16" spans="1:17">
      <c r="A16" s="9">
        <v>15</v>
      </c>
      <c r="B16" s="9">
        <v>351</v>
      </c>
      <c r="C16" s="9" t="s">
        <v>50</v>
      </c>
      <c r="D16" s="9" t="s">
        <v>35</v>
      </c>
      <c r="E16" s="9" t="s">
        <v>43</v>
      </c>
      <c r="F16" s="10">
        <v>-0.371585776490727</v>
      </c>
      <c r="G16" s="11">
        <v>-0.274602678421351</v>
      </c>
      <c r="H16" s="11">
        <v>-0.1</v>
      </c>
      <c r="I16" s="14">
        <v>100</v>
      </c>
      <c r="J16" s="14"/>
      <c r="K16" s="14"/>
      <c r="L16" s="13">
        <v>153040.74</v>
      </c>
      <c r="M16" s="13">
        <v>169034.4</v>
      </c>
      <c r="N16" s="15">
        <f t="shared" si="0"/>
        <v>-0.0946177819426105</v>
      </c>
      <c r="O16" s="16">
        <f t="shared" si="1"/>
        <v>0.00538221805738949</v>
      </c>
      <c r="P16" s="16"/>
      <c r="Q16" s="19"/>
    </row>
    <row r="17" spans="1:17">
      <c r="A17" s="9">
        <v>16</v>
      </c>
      <c r="B17" s="9">
        <v>105396</v>
      </c>
      <c r="C17" s="9" t="s">
        <v>51</v>
      </c>
      <c r="D17" s="9" t="s">
        <v>27</v>
      </c>
      <c r="E17" s="9" t="s">
        <v>43</v>
      </c>
      <c r="F17" s="10">
        <v>-0.00438688214738513</v>
      </c>
      <c r="G17" s="11">
        <v>-0.182103776782647</v>
      </c>
      <c r="H17" s="11">
        <v>-0.1</v>
      </c>
      <c r="I17" s="14">
        <v>100</v>
      </c>
      <c r="J17" s="14">
        <v>200</v>
      </c>
      <c r="K17" s="14" t="s">
        <v>52</v>
      </c>
      <c r="L17" s="13">
        <v>114939.85</v>
      </c>
      <c r="M17" s="13">
        <v>104508.79</v>
      </c>
      <c r="N17" s="17">
        <f t="shared" si="0"/>
        <v>0.0998103604491068</v>
      </c>
      <c r="O17" s="18">
        <f t="shared" si="1"/>
        <v>0.199810360449107</v>
      </c>
      <c r="P17" s="18" t="s">
        <v>53</v>
      </c>
      <c r="Q17" s="19"/>
    </row>
    <row r="18" spans="1:17">
      <c r="A18" s="9">
        <v>17</v>
      </c>
      <c r="B18" s="9">
        <v>753</v>
      </c>
      <c r="C18" s="9" t="s">
        <v>54</v>
      </c>
      <c r="D18" s="9" t="s">
        <v>27</v>
      </c>
      <c r="E18" s="9" t="s">
        <v>55</v>
      </c>
      <c r="F18" s="10">
        <v>-0.131841650336653</v>
      </c>
      <c r="G18" s="11">
        <v>-0.0844418119677122</v>
      </c>
      <c r="H18" s="11">
        <v>0</v>
      </c>
      <c r="I18" s="14">
        <v>100</v>
      </c>
      <c r="J18" s="14"/>
      <c r="K18" s="14"/>
      <c r="L18" s="13">
        <v>86516.28</v>
      </c>
      <c r="M18" s="13">
        <v>86284.89</v>
      </c>
      <c r="N18" s="15">
        <f t="shared" si="0"/>
        <v>0.0026816978036363</v>
      </c>
      <c r="O18" s="16">
        <f t="shared" si="1"/>
        <v>0.0026816978036363</v>
      </c>
      <c r="P18" s="16"/>
      <c r="Q18" s="19"/>
    </row>
    <row r="19" spans="1:17">
      <c r="A19" s="9">
        <v>18</v>
      </c>
      <c r="B19" s="9">
        <v>371</v>
      </c>
      <c r="C19" s="9" t="s">
        <v>56</v>
      </c>
      <c r="D19" s="9" t="s">
        <v>57</v>
      </c>
      <c r="E19" s="9" t="s">
        <v>55</v>
      </c>
      <c r="F19" s="10">
        <v>-0.150502779995696</v>
      </c>
      <c r="G19" s="11">
        <v>-0.115730898718637</v>
      </c>
      <c r="H19" s="11">
        <v>-0.02</v>
      </c>
      <c r="I19" s="14">
        <v>100</v>
      </c>
      <c r="J19" s="14"/>
      <c r="K19" s="14"/>
      <c r="L19" s="13">
        <v>86922.2</v>
      </c>
      <c r="M19" s="13">
        <v>96613.41</v>
      </c>
      <c r="N19" s="15">
        <f t="shared" si="0"/>
        <v>-0.100309159981001</v>
      </c>
      <c r="O19" s="16">
        <f t="shared" si="1"/>
        <v>-0.0803091599810006</v>
      </c>
      <c r="P19" s="16"/>
      <c r="Q19" s="19" t="s">
        <v>23</v>
      </c>
    </row>
    <row r="22" spans="16:16">
      <c r="P22" t="s">
        <v>58</v>
      </c>
    </row>
  </sheetData>
  <mergeCells count="10">
    <mergeCell ref="J2:J5"/>
    <mergeCell ref="J6:J9"/>
    <mergeCell ref="J10:J13"/>
    <mergeCell ref="J14:J16"/>
    <mergeCell ref="J17:J19"/>
    <mergeCell ref="K2:K5"/>
    <mergeCell ref="K6:K9"/>
    <mergeCell ref="K10:K13"/>
    <mergeCell ref="K14:K16"/>
    <mergeCell ref="K17:K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2020-11-03T08:17:00Z</dcterms:created>
  <dcterms:modified xsi:type="dcterms:W3CDTF">2020-12-14T08:12:38Z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