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6" activeTab="14"/>
  </bookViews>
  <sheets>
    <sheet name="王信全" sheetId="1" r:id="rId1"/>
    <sheet name="傅一怒" sheetId="2" r:id="rId2"/>
    <sheet name="李鸿美" sheetId="3" r:id="rId3"/>
    <sheet name="廖志立" sheetId="4" r:id="rId4"/>
    <sheet name="白淑仪" sheetId="5" r:id="rId5"/>
    <sheet name="岳果" sheetId="6" r:id="rId6"/>
    <sheet name="廖连鸿" sheetId="7" r:id="rId7"/>
    <sheet name="何正安" sheetId="8" r:id="rId8"/>
    <sheet name="陈建杉" sheetId="9" r:id="rId9"/>
    <sheet name="周贡明" sheetId="10" r:id="rId10"/>
    <sheet name="付安" sheetId="11" r:id="rId11"/>
    <sheet name="廖心悦" sheetId="12" r:id="rId12"/>
    <sheet name="李晓菲" sheetId="13" r:id="rId13"/>
    <sheet name="凌纯" sheetId="14" r:id="rId14"/>
    <sheet name="金雅春" sheetId="15" r:id="rId15"/>
  </sheets>
  <calcPr calcId="144525"/>
</workbook>
</file>

<file path=xl/sharedStrings.xml><?xml version="1.0" encoding="utf-8"?>
<sst xmlns="http://schemas.openxmlformats.org/spreadsheetml/2006/main" count="230" uniqueCount="38">
  <si>
    <t>旗舰店王信全医生9月工资条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</si>
  <si>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</si>
  <si>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</si>
  <si>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</si>
  <si>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</si>
  <si>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</si>
  <si>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</si>
  <si>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</si>
  <si>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旗舰店</t>
  </si>
  <si>
    <t>工资条：</t>
  </si>
  <si>
    <t>职务津贴</t>
  </si>
  <si>
    <t>职称津贴</t>
  </si>
  <si>
    <t>销售提成</t>
  </si>
  <si>
    <t>实发合计</t>
  </si>
  <si>
    <t>旗舰店傅一怒医生9月工资条</t>
  </si>
  <si>
    <t>旗舰店李鸿美医生9月工资条</t>
  </si>
  <si>
    <t>光华店</t>
  </si>
  <si>
    <t>合计</t>
  </si>
  <si>
    <t>旗舰店廖志立医生9月工资条</t>
  </si>
  <si>
    <t>光华村店</t>
  </si>
  <si>
    <t>旗舰店白淑仪医生9月工资条</t>
  </si>
  <si>
    <t>旗舰店岳果医生9月工资条</t>
  </si>
  <si>
    <t>旗舰店廖连鸿医生9月工资条</t>
  </si>
  <si>
    <t>旗舰店何正安医生9月工资条</t>
  </si>
  <si>
    <t>笔数奖励</t>
  </si>
  <si>
    <t>/</t>
  </si>
  <si>
    <t>十二桥店</t>
  </si>
  <si>
    <t>成汉南路店</t>
  </si>
  <si>
    <t>旗舰店陈建杉医生9月工资条</t>
  </si>
  <si>
    <t>旗舰店周贡明医生9月工资条</t>
  </si>
  <si>
    <t>鹿角胶销售</t>
  </si>
  <si>
    <t>科华店</t>
  </si>
  <si>
    <t>旗舰店付安医生9月工资条</t>
  </si>
  <si>
    <t>十二桥</t>
  </si>
  <si>
    <t>旗舰店廖心悦医生9月工资条</t>
  </si>
  <si>
    <t>旗舰店李晓菲医生9月工资条</t>
  </si>
  <si>
    <t>旗舰店凌纯医生9月工资条</t>
  </si>
  <si>
    <t>旗舰店金雅春医生9月工资条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</si>
</sst>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2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5" fillId="0" borderId="0"/>
    <xf numFmtId="0" fontId="7" fillId="0" borderId="5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23" borderId="10" applyNumberFormat="0" applyAlignment="0" applyProtection="0">
      <alignment vertical="center"/>
    </xf>
    <xf numFmtId="0" fontId="18" fillId="23" borderId="7" applyNumberFormat="0" applyAlignment="0" applyProtection="0">
      <alignment vertical="center"/>
    </xf>
    <xf numFmtId="0" fontId="19" fillId="28" borderId="11" applyNumberFormat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14</v>
      </c>
      <c r="C4" s="4">
        <v>715.57</v>
      </c>
      <c r="D4" s="6">
        <f>C4*0.15</f>
        <v>107.3355</v>
      </c>
      <c r="E4" s="4">
        <v>9</v>
      </c>
      <c r="F4" s="19">
        <f>E4*30</f>
        <v>270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ht="26" customHeight="1" spans="1:5">
      <c r="A7" s="4" t="s">
        <v>10</v>
      </c>
      <c r="B7" s="4" t="s">
        <v>11</v>
      </c>
      <c r="C7" s="4" t="s">
        <v>12</v>
      </c>
      <c r="D7" s="4" t="s">
        <v>7</v>
      </c>
      <c r="E7" s="4" t="s">
        <v>13</v>
      </c>
    </row>
    <row r="8" ht="26" customHeight="1" spans="1:5">
      <c r="A8" s="4">
        <v>100</v>
      </c>
      <c r="B8" s="4">
        <v>500</v>
      </c>
      <c r="C8" s="4">
        <f>D4</f>
        <v>107.3355</v>
      </c>
      <c r="D8" s="4">
        <f>F4</f>
        <v>270</v>
      </c>
      <c r="E8" s="4">
        <f>SUM(A8:D8)</f>
        <v>977.3355</v>
      </c>
    </row>
    <row r="9" ht="26" customHeight="1"/>
  </sheetData>
  <mergeCells count="1">
    <mergeCell ref="A1:F1"/>
  </mergeCells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29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4" t="s">
        <v>4</v>
      </c>
      <c r="D3" s="4" t="s">
        <v>30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25</v>
      </c>
      <c r="C4" s="4">
        <v>8383.13</v>
      </c>
      <c r="D4" s="4">
        <v>1638.23</v>
      </c>
      <c r="E4" s="6">
        <f>C4*0.1+D4*0.03</f>
        <v>887.4599</v>
      </c>
      <c r="F4" s="7">
        <v>9</v>
      </c>
      <c r="G4" s="8">
        <f>F4*35</f>
        <v>315</v>
      </c>
      <c r="H4" s="3"/>
    </row>
    <row r="5" ht="24" customHeight="1" spans="1:8">
      <c r="A5" s="13" t="s">
        <v>31</v>
      </c>
      <c r="B5" s="13">
        <v>12</v>
      </c>
      <c r="C5" s="13">
        <v>4244.22</v>
      </c>
      <c r="D5" s="13"/>
      <c r="E5" s="6">
        <f>C5*0.1</f>
        <v>424.422</v>
      </c>
      <c r="F5" s="7"/>
      <c r="G5" s="8"/>
      <c r="H5" s="3"/>
    </row>
    <row r="6" ht="24" customHeight="1" spans="1:8">
      <c r="A6" s="9" t="s">
        <v>17</v>
      </c>
      <c r="B6" s="9">
        <f>SUM(B4:B5)</f>
        <v>37</v>
      </c>
      <c r="C6" s="9">
        <f>SUM(C4:C5)</f>
        <v>12627.35</v>
      </c>
      <c r="D6" s="9">
        <f>SUM(D4:D5)</f>
        <v>1638.23</v>
      </c>
      <c r="E6" s="9">
        <f>SUM(E4:E5)</f>
        <v>1311.8819</v>
      </c>
      <c r="F6" s="9">
        <f>SUM(F4:F5)</f>
        <v>9</v>
      </c>
      <c r="G6" s="9">
        <f>SUM(G4:G5)</f>
        <v>315</v>
      </c>
      <c r="H6" s="3"/>
    </row>
    <row r="7" customFormat="1" ht="26" customHeight="1" spans="1:7">
      <c r="A7" s="3"/>
      <c r="B7" s="3"/>
      <c r="C7" s="3"/>
      <c r="D7" s="3"/>
      <c r="E7" s="3"/>
      <c r="F7" s="3"/>
      <c r="G7" s="3"/>
    </row>
    <row r="8" customFormat="1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12</v>
      </c>
      <c r="B9" s="4" t="s">
        <v>7</v>
      </c>
      <c r="C9" s="4" t="s">
        <v>13</v>
      </c>
      <c r="D9" s="10"/>
    </row>
    <row r="10" customFormat="1" ht="23" customHeight="1" spans="1:4">
      <c r="A10" s="4">
        <f>E6</f>
        <v>1311.8819</v>
      </c>
      <c r="B10" s="4">
        <f>G4</f>
        <v>315</v>
      </c>
      <c r="C10" s="6">
        <f>SUM(A10:B10)</f>
        <v>1626.8819</v>
      </c>
      <c r="D10" s="11"/>
    </row>
  </sheetData>
  <mergeCells count="1">
    <mergeCell ref="A1:G1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32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24</v>
      </c>
      <c r="D3" s="4" t="s">
        <v>4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24</v>
      </c>
      <c r="C4" s="4" t="s">
        <v>25</v>
      </c>
      <c r="D4" s="4">
        <v>4650.52</v>
      </c>
      <c r="E4" s="6">
        <f>D4*0.1</f>
        <v>465.052</v>
      </c>
      <c r="F4" s="7">
        <v>9</v>
      </c>
      <c r="G4" s="8">
        <f>F4*30</f>
        <v>270</v>
      </c>
      <c r="H4" s="3"/>
    </row>
    <row r="5" ht="24" customHeight="1" spans="1:8">
      <c r="A5" s="13" t="s">
        <v>31</v>
      </c>
      <c r="B5" s="13">
        <v>11</v>
      </c>
      <c r="C5" s="13" t="s">
        <v>25</v>
      </c>
      <c r="D5" s="13">
        <v>1507.31</v>
      </c>
      <c r="E5" s="6">
        <f>D5*0.1</f>
        <v>150.731</v>
      </c>
      <c r="F5" s="14"/>
      <c r="G5" s="15"/>
      <c r="H5" s="3"/>
    </row>
    <row r="6" ht="24" customHeight="1" spans="1:8">
      <c r="A6" s="13" t="s">
        <v>33</v>
      </c>
      <c r="B6" s="13">
        <v>17</v>
      </c>
      <c r="C6" s="13" t="s">
        <v>25</v>
      </c>
      <c r="D6" s="13">
        <v>2587.2</v>
      </c>
      <c r="E6" s="6">
        <f>D6*0.1</f>
        <v>258.72</v>
      </c>
      <c r="F6" s="14"/>
      <c r="G6" s="15"/>
      <c r="H6" s="3"/>
    </row>
    <row r="7" ht="24" customHeight="1" spans="1:8">
      <c r="A7" s="13" t="s">
        <v>27</v>
      </c>
      <c r="B7" s="13">
        <v>74</v>
      </c>
      <c r="C7" s="13">
        <f>B7*5</f>
        <v>370</v>
      </c>
      <c r="D7" s="13">
        <v>14530.13</v>
      </c>
      <c r="E7" s="6">
        <f>D7*0.12</f>
        <v>1743.6156</v>
      </c>
      <c r="F7" s="7">
        <v>9</v>
      </c>
      <c r="G7" s="8">
        <f>F7*50</f>
        <v>450</v>
      </c>
      <c r="H7" s="3"/>
    </row>
    <row r="8" ht="24" customHeight="1" spans="1:8">
      <c r="A8" s="9" t="s">
        <v>17</v>
      </c>
      <c r="B8" s="9">
        <f>SUM(B4:B7)</f>
        <v>126</v>
      </c>
      <c r="C8" s="9">
        <f>SUM(C4:C7)</f>
        <v>370</v>
      </c>
      <c r="D8" s="9">
        <f>SUM(D4:D7)</f>
        <v>23275.16</v>
      </c>
      <c r="E8" s="9">
        <f>SUM(E4:E7)</f>
        <v>2618.1186</v>
      </c>
      <c r="F8" s="9">
        <f>SUM(F4:F7)</f>
        <v>18</v>
      </c>
      <c r="G8" s="9">
        <f>SUM(G4:G7)</f>
        <v>720</v>
      </c>
      <c r="H8" s="3"/>
    </row>
    <row r="9" customFormat="1" ht="26" customHeight="1" spans="1:7">
      <c r="A9" s="3"/>
      <c r="B9" s="3"/>
      <c r="C9" s="3"/>
      <c r="D9" s="3"/>
      <c r="E9" s="3"/>
      <c r="F9" s="3"/>
      <c r="G9" s="3"/>
    </row>
    <row r="10" customFormat="1" ht="26" customHeight="1" spans="1:7">
      <c r="A10" s="3" t="s">
        <v>9</v>
      </c>
      <c r="B10" s="3"/>
      <c r="C10" s="3"/>
      <c r="D10" s="3"/>
      <c r="E10" s="3"/>
      <c r="F10" s="3"/>
      <c r="G10" s="3"/>
    </row>
    <row r="11" customFormat="1" ht="26" customHeight="1" spans="1:4">
      <c r="A11" s="4" t="s">
        <v>12</v>
      </c>
      <c r="B11" s="4" t="s">
        <v>7</v>
      </c>
      <c r="C11" s="4" t="s">
        <v>13</v>
      </c>
      <c r="D11" s="10"/>
    </row>
    <row r="12" customFormat="1" ht="23" customHeight="1" spans="1:4">
      <c r="A12" s="6">
        <f>E8+C8</f>
        <v>2988.1186</v>
      </c>
      <c r="B12" s="4">
        <f>G8</f>
        <v>720</v>
      </c>
      <c r="C12" s="6">
        <f>SUM(A12:B12)</f>
        <v>3708.1186</v>
      </c>
      <c r="D12" s="11"/>
    </row>
  </sheetData>
  <mergeCells count="3">
    <mergeCell ref="A1:G1"/>
    <mergeCell ref="F4:F6"/>
    <mergeCell ref="G4:G6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34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10</v>
      </c>
      <c r="C4" s="4">
        <v>923.44</v>
      </c>
      <c r="D4" s="6">
        <f>C4*0.1</f>
        <v>92.344</v>
      </c>
      <c r="E4" s="7">
        <v>13</v>
      </c>
      <c r="F4" s="8">
        <f>E4*30</f>
        <v>390</v>
      </c>
      <c r="G4" s="3"/>
    </row>
    <row r="5" ht="24" customHeight="1" spans="1:7">
      <c r="A5" s="9" t="s">
        <v>17</v>
      </c>
      <c r="B5" s="9">
        <f t="shared" ref="B5:F5" si="0">SUM(B4:B4)</f>
        <v>10</v>
      </c>
      <c r="C5" s="9">
        <f t="shared" si="0"/>
        <v>923.44</v>
      </c>
      <c r="D5" s="12">
        <f t="shared" si="0"/>
        <v>92.344</v>
      </c>
      <c r="E5" s="9">
        <f t="shared" si="0"/>
        <v>13</v>
      </c>
      <c r="F5" s="9">
        <f t="shared" si="0"/>
        <v>390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6">
        <f>D5</f>
        <v>92.344</v>
      </c>
      <c r="B9" s="4">
        <f>F4</f>
        <v>390</v>
      </c>
      <c r="C9" s="6">
        <f>SUM(A9:B9)</f>
        <v>482.344</v>
      </c>
    </row>
  </sheetData>
  <mergeCells count="1">
    <mergeCell ref="A1:F1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ht="24" customHeight="1" spans="1:7">
      <c r="A4" s="4" t="s">
        <v>8</v>
      </c>
      <c r="B4" s="4">
        <v>0</v>
      </c>
      <c r="C4" s="4">
        <v>0</v>
      </c>
      <c r="D4" s="6">
        <f>C4*0.1</f>
        <v>0</v>
      </c>
      <c r="E4" s="7">
        <v>4</v>
      </c>
      <c r="F4" s="8">
        <f>E4*30</f>
        <v>120</v>
      </c>
      <c r="G4" s="3"/>
    </row>
    <row r="5" customFormat="1" ht="24" customHeight="1" spans="1:7">
      <c r="A5" s="9" t="s">
        <v>17</v>
      </c>
      <c r="B5" s="9">
        <f>SUM(B4:B4)</f>
        <v>0</v>
      </c>
      <c r="C5" s="9">
        <f>SUM(C4:C4)</f>
        <v>0</v>
      </c>
      <c r="D5" s="9">
        <f>SUM(D4:D4)</f>
        <v>0</v>
      </c>
      <c r="E5" s="9">
        <f>SUM(E4:E4)</f>
        <v>4</v>
      </c>
      <c r="F5" s="9">
        <f>SUM(F4:F4)</f>
        <v>120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10"/>
    </row>
    <row r="9" customFormat="1" ht="23" customHeight="1" spans="1:4">
      <c r="A9" s="6">
        <v>0</v>
      </c>
      <c r="B9" s="4">
        <f>F5</f>
        <v>120</v>
      </c>
      <c r="C9" s="6">
        <f>SUM(A9:B9)</f>
        <v>120</v>
      </c>
      <c r="D9" s="11"/>
    </row>
  </sheetData>
  <mergeCells count="1">
    <mergeCell ref="A1:G1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2</v>
      </c>
      <c r="C4" s="4">
        <v>218.24</v>
      </c>
      <c r="D4" s="6">
        <f>C4*0.1</f>
        <v>21.824</v>
      </c>
      <c r="E4" s="7">
        <v>5</v>
      </c>
      <c r="F4" s="8">
        <f>E4*30</f>
        <v>150</v>
      </c>
      <c r="G4" s="3"/>
    </row>
    <row r="5" customFormat="1" ht="24" customHeight="1" spans="1:7">
      <c r="A5" s="9" t="s">
        <v>17</v>
      </c>
      <c r="B5" s="9">
        <f t="shared" ref="B5:F5" si="0">SUM(B4:B4)</f>
        <v>2</v>
      </c>
      <c r="C5" s="9">
        <f t="shared" si="0"/>
        <v>218.24</v>
      </c>
      <c r="D5" s="9">
        <f t="shared" si="0"/>
        <v>21.824</v>
      </c>
      <c r="E5" s="9">
        <f t="shared" si="0"/>
        <v>5</v>
      </c>
      <c r="F5" s="9">
        <f t="shared" si="0"/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10"/>
    </row>
    <row r="9" customFormat="1" ht="23" customHeight="1" spans="1:4">
      <c r="A9" s="6">
        <f>D5</f>
        <v>21.824</v>
      </c>
      <c r="B9" s="4">
        <f>F5</f>
        <v>150</v>
      </c>
      <c r="C9" s="6">
        <f>SUM(A9:B9)</f>
        <v>171.824</v>
      </c>
      <c r="D9" s="11"/>
    </row>
  </sheetData>
  <mergeCells count="1">
    <mergeCell ref="A1:G1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C5" sqref="C5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37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4</v>
      </c>
      <c r="C4" s="4">
        <v>429.24</v>
      </c>
      <c r="D4" s="6">
        <f>C4*0.1</f>
        <v>42.924</v>
      </c>
      <c r="E4" s="7">
        <v>5</v>
      </c>
      <c r="F4" s="8">
        <f>E4*30</f>
        <v>150</v>
      </c>
      <c r="G4" s="3"/>
    </row>
    <row r="5" customFormat="1" ht="24" customHeight="1" spans="1:7">
      <c r="A5" s="9" t="s">
        <v>17</v>
      </c>
      <c r="B5" s="9">
        <f t="shared" ref="B5:F5" si="0">SUM(B4:B4)</f>
        <v>4</v>
      </c>
      <c r="C5" s="9">
        <f t="shared" si="0"/>
        <v>429.24</v>
      </c>
      <c r="D5" s="9">
        <f t="shared" si="0"/>
        <v>42.924</v>
      </c>
      <c r="E5" s="9">
        <f t="shared" si="0"/>
        <v>5</v>
      </c>
      <c r="F5" s="9">
        <f t="shared" si="0"/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9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7</v>
      </c>
      <c r="C8" s="4" t="s">
        <v>13</v>
      </c>
      <c r="D8" s="10"/>
    </row>
    <row r="9" customFormat="1" ht="23" customHeight="1" spans="1:4">
      <c r="A9" s="6">
        <f>D5</f>
        <v>42.924</v>
      </c>
      <c r="B9" s="4">
        <f>F5</f>
        <v>150</v>
      </c>
      <c r="C9" s="6">
        <f>SUM(A9:B9)</f>
        <v>192.924</v>
      </c>
      <c r="D9" s="11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F6" sqref="F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14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6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6" customHeight="1" spans="1:7">
      <c r="A4" s="4" t="s">
        <v>8</v>
      </c>
      <c r="B4" s="4">
        <v>14</v>
      </c>
      <c r="C4" s="4">
        <v>3767.15</v>
      </c>
      <c r="D4" s="6">
        <f>C4*0.1</f>
        <v>376.715</v>
      </c>
      <c r="E4" s="4">
        <v>4</v>
      </c>
      <c r="F4" s="19">
        <f>E4*30</f>
        <v>120</v>
      </c>
      <c r="G4" s="3"/>
    </row>
    <row r="5" ht="13" customHeight="1" spans="1:7">
      <c r="A5" s="3"/>
      <c r="B5" s="3"/>
      <c r="C5" s="3"/>
      <c r="D5" s="3"/>
      <c r="E5" s="3"/>
      <c r="F5" s="3"/>
      <c r="G5" s="3"/>
    </row>
    <row r="6" ht="26" customHeight="1" spans="1:7">
      <c r="A6" s="3" t="s">
        <v>9</v>
      </c>
      <c r="B6" s="3"/>
      <c r="C6" s="3"/>
      <c r="D6" s="3"/>
      <c r="E6" s="3"/>
      <c r="F6" s="3"/>
      <c r="G6" s="3"/>
    </row>
    <row r="7" customFormat="1" ht="26" customHeight="1" spans="1:4">
      <c r="A7" s="4" t="s">
        <v>11</v>
      </c>
      <c r="B7" s="4" t="s">
        <v>12</v>
      </c>
      <c r="C7" s="4" t="s">
        <v>7</v>
      </c>
      <c r="D7" s="4" t="s">
        <v>13</v>
      </c>
    </row>
    <row r="8" customFormat="1" ht="26" customHeight="1" spans="1:4">
      <c r="A8" s="4">
        <v>500</v>
      </c>
      <c r="B8" s="6">
        <f>D4</f>
        <v>376.715</v>
      </c>
      <c r="C8" s="4">
        <f>F4</f>
        <v>120</v>
      </c>
      <c r="D8" s="6">
        <f>SUM(A8:C8)</f>
        <v>996.715</v>
      </c>
    </row>
    <row r="9" customFormat="1" ht="26" customHeight="1"/>
  </sheetData>
  <mergeCells count="1">
    <mergeCell ref="A1:F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workbookViewId="0">
      <selection activeCell="D17" sqref="D17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15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3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3" customHeight="1" spans="1:7">
      <c r="A4" s="4" t="s">
        <v>8</v>
      </c>
      <c r="B4" s="4">
        <v>115</v>
      </c>
      <c r="C4" s="4">
        <v>7167.09</v>
      </c>
      <c r="D4" s="6">
        <f>C4*0.15</f>
        <v>1075.0635</v>
      </c>
      <c r="E4" s="7">
        <v>22</v>
      </c>
      <c r="F4" s="8">
        <f>E4*30</f>
        <v>660</v>
      </c>
      <c r="G4" s="3"/>
    </row>
    <row r="5" ht="23" customHeight="1" spans="1:7">
      <c r="A5" s="16" t="s">
        <v>16</v>
      </c>
      <c r="B5" s="16">
        <v>72</v>
      </c>
      <c r="C5" s="16">
        <v>5186.72</v>
      </c>
      <c r="D5" s="6">
        <f>C5*0.15</f>
        <v>778.008</v>
      </c>
      <c r="E5" s="17"/>
      <c r="F5" s="18"/>
      <c r="G5" s="3"/>
    </row>
    <row r="6" ht="23" customHeight="1" spans="1:7">
      <c r="A6" s="9" t="s">
        <v>17</v>
      </c>
      <c r="B6" s="9">
        <f>SUM(B4:B5)</f>
        <v>187</v>
      </c>
      <c r="C6" s="9">
        <f>SUM(C4:C5)</f>
        <v>12353.81</v>
      </c>
      <c r="D6" s="12">
        <f>SUM(D4:D5)</f>
        <v>1853.0715</v>
      </c>
      <c r="E6" s="9">
        <f>SUM(E4:E5)</f>
        <v>22</v>
      </c>
      <c r="F6" s="9">
        <f>SUM(F4:F5)</f>
        <v>660</v>
      </c>
      <c r="G6" s="3"/>
    </row>
    <row r="7" ht="13" customHeight="1" spans="1:7">
      <c r="A7" s="3"/>
      <c r="B7" s="3"/>
      <c r="C7" s="3"/>
      <c r="D7" s="3"/>
      <c r="E7" s="3"/>
      <c r="F7" s="3"/>
      <c r="G7" s="3"/>
    </row>
    <row r="8" ht="26" customHeight="1" spans="1:7">
      <c r="A8" s="3" t="s">
        <v>9</v>
      </c>
      <c r="B8" s="3"/>
      <c r="C8" s="3"/>
      <c r="D8" s="3"/>
      <c r="E8" s="3"/>
      <c r="F8" s="3"/>
      <c r="G8" s="3"/>
    </row>
    <row r="9" customFormat="1" ht="26" customHeight="1" spans="1:4">
      <c r="A9" s="4" t="s">
        <v>11</v>
      </c>
      <c r="B9" s="4" t="s">
        <v>12</v>
      </c>
      <c r="C9" s="4" t="s">
        <v>7</v>
      </c>
      <c r="D9" s="4" t="s">
        <v>13</v>
      </c>
    </row>
    <row r="10" customFormat="1" ht="26" customHeight="1" spans="1:4">
      <c r="A10" s="4">
        <v>500</v>
      </c>
      <c r="B10" s="4">
        <f>D6</f>
        <v>1853.0715</v>
      </c>
      <c r="C10" s="4">
        <f>F4</f>
        <v>660</v>
      </c>
      <c r="D10" s="6">
        <f>SUM(A10:C10)</f>
        <v>3013.0715</v>
      </c>
    </row>
    <row r="11" customFormat="1" ht="26" customHeight="1"/>
  </sheetData>
  <mergeCells count="3">
    <mergeCell ref="A1:F1"/>
    <mergeCell ref="E4:E5"/>
    <mergeCell ref="F4:F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0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18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</v>
      </c>
      <c r="C4" s="4">
        <v>182.64</v>
      </c>
      <c r="D4" s="6">
        <f>C4*0.15</f>
        <v>27.396</v>
      </c>
      <c r="E4" s="7">
        <v>8</v>
      </c>
      <c r="F4" s="8">
        <f>E4*30</f>
        <v>240</v>
      </c>
      <c r="G4" s="3"/>
    </row>
    <row r="5" ht="24" customHeight="1" spans="1:7">
      <c r="A5" s="16" t="s">
        <v>19</v>
      </c>
      <c r="B5" s="16">
        <v>247</v>
      </c>
      <c r="C5" s="16">
        <v>23311.39</v>
      </c>
      <c r="D5" s="6">
        <f>C5*0.15</f>
        <v>3496.7085</v>
      </c>
      <c r="E5" s="17"/>
      <c r="F5" s="18"/>
      <c r="G5" s="3"/>
    </row>
    <row r="6" ht="24" customHeight="1" spans="1:7">
      <c r="A6" s="9" t="s">
        <v>17</v>
      </c>
      <c r="B6" s="9">
        <f t="shared" ref="B6:F6" si="0">SUM(B4:B5)</f>
        <v>248</v>
      </c>
      <c r="C6" s="9">
        <f t="shared" si="0"/>
        <v>23494.03</v>
      </c>
      <c r="D6" s="12">
        <f t="shared" si="0"/>
        <v>3524.1045</v>
      </c>
      <c r="E6" s="9">
        <f t="shared" si="0"/>
        <v>8</v>
      </c>
      <c r="F6" s="9">
        <f t="shared" si="0"/>
        <v>240</v>
      </c>
      <c r="G6" s="3"/>
    </row>
    <row r="7" customFormat="1" ht="26" customHeight="1" spans="1:6">
      <c r="A7" s="3"/>
      <c r="B7" s="3"/>
      <c r="C7" s="3"/>
      <c r="D7" s="3"/>
      <c r="E7" s="3"/>
      <c r="F7" s="3"/>
    </row>
    <row r="8" customFormat="1" ht="26" customHeight="1" spans="1:6">
      <c r="A8" s="3" t="s">
        <v>9</v>
      </c>
      <c r="B8" s="3"/>
      <c r="C8" s="3"/>
      <c r="D8" s="3"/>
      <c r="E8" s="3"/>
      <c r="F8" s="3"/>
    </row>
    <row r="9" customFormat="1" ht="26" customHeight="1" spans="1:3">
      <c r="A9" s="4" t="s">
        <v>12</v>
      </c>
      <c r="B9" s="4" t="s">
        <v>7</v>
      </c>
      <c r="C9" s="4" t="s">
        <v>13</v>
      </c>
    </row>
    <row r="10" ht="14.25" spans="1:3">
      <c r="A10" s="4">
        <f>D6</f>
        <v>3524.1045</v>
      </c>
      <c r="B10" s="4">
        <f>F4</f>
        <v>240</v>
      </c>
      <c r="C10" s="6">
        <f>SUM(A10:B10)</f>
        <v>3764.1045</v>
      </c>
    </row>
  </sheetData>
  <mergeCells count="3">
    <mergeCell ref="A1:F1"/>
    <mergeCell ref="E4:E5"/>
    <mergeCell ref="F4:F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20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50</v>
      </c>
      <c r="C4" s="4">
        <v>16056.24</v>
      </c>
      <c r="D4" s="6">
        <f>C4*0.11</f>
        <v>1766.1864</v>
      </c>
      <c r="E4" s="7">
        <v>5</v>
      </c>
      <c r="F4" s="8">
        <f>E4*30</f>
        <v>150</v>
      </c>
      <c r="G4" s="3"/>
    </row>
    <row r="5" ht="24" customHeight="1" spans="1:7">
      <c r="A5" s="9" t="s">
        <v>17</v>
      </c>
      <c r="B5" s="9">
        <f>SUM(B4:B4)</f>
        <v>50</v>
      </c>
      <c r="C5" s="9">
        <f>SUM(C4:C4)</f>
        <v>16056.24</v>
      </c>
      <c r="D5" s="12">
        <f>SUM(D4:D4)</f>
        <v>1766.1864</v>
      </c>
      <c r="E5" s="9">
        <f>SUM(E4:E4)</f>
        <v>5</v>
      </c>
      <c r="F5" s="9">
        <f>SUM(F4:F4)</f>
        <v>150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5">
      <c r="A8" s="4" t="s">
        <v>10</v>
      </c>
      <c r="B8" s="4" t="s">
        <v>11</v>
      </c>
      <c r="C8" s="4" t="s">
        <v>12</v>
      </c>
      <c r="D8" s="4" t="s">
        <v>7</v>
      </c>
      <c r="E8" s="4" t="s">
        <v>13</v>
      </c>
    </row>
    <row r="9" customFormat="1" ht="23" customHeight="1" spans="1:5">
      <c r="A9" s="4">
        <v>500</v>
      </c>
      <c r="B9" s="4">
        <v>1000</v>
      </c>
      <c r="C9" s="4">
        <f>D5</f>
        <v>1766.1864</v>
      </c>
      <c r="D9" s="4">
        <f>F4</f>
        <v>150</v>
      </c>
      <c r="E9" s="6">
        <f>SUM(A9:D9)</f>
        <v>3416.1864</v>
      </c>
    </row>
  </sheetData>
  <mergeCells count="1">
    <mergeCell ref="A1:F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21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18</v>
      </c>
      <c r="C4" s="4">
        <v>1049.69</v>
      </c>
      <c r="D4" s="6">
        <f>C4*0.1</f>
        <v>104.969</v>
      </c>
      <c r="E4" s="7">
        <v>4</v>
      </c>
      <c r="F4" s="8">
        <f>E4*30</f>
        <v>120</v>
      </c>
      <c r="G4" s="3"/>
    </row>
    <row r="5" ht="24" customHeight="1" spans="1:7">
      <c r="A5" s="9" t="s">
        <v>17</v>
      </c>
      <c r="B5" s="9">
        <f t="shared" ref="B5:F5" si="0">SUM(B4:B4)</f>
        <v>18</v>
      </c>
      <c r="C5" s="9">
        <f t="shared" si="0"/>
        <v>1049.69</v>
      </c>
      <c r="D5" s="12">
        <f t="shared" si="0"/>
        <v>104.969</v>
      </c>
      <c r="E5" s="9">
        <f t="shared" si="0"/>
        <v>4</v>
      </c>
      <c r="F5" s="9">
        <f t="shared" si="0"/>
        <v>120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104.969</v>
      </c>
      <c r="B9" s="4">
        <f>F4</f>
        <v>120</v>
      </c>
      <c r="C9" s="6">
        <f>SUM(A9:B9)</f>
        <v>224.969</v>
      </c>
    </row>
  </sheetData>
  <mergeCells count="1">
    <mergeCell ref="A1:F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22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12</v>
      </c>
      <c r="C4" s="4">
        <v>1065.62</v>
      </c>
      <c r="D4" s="6">
        <f>C4*0.1</f>
        <v>106.562</v>
      </c>
      <c r="E4" s="7">
        <v>8</v>
      </c>
      <c r="F4" s="8">
        <f>E4*30</f>
        <v>240</v>
      </c>
      <c r="G4" s="3"/>
    </row>
    <row r="5" ht="24" customHeight="1" spans="1:7">
      <c r="A5" s="9" t="s">
        <v>17</v>
      </c>
      <c r="B5" s="9">
        <f t="shared" ref="B5:F5" si="0">SUM(B4:B4)</f>
        <v>12</v>
      </c>
      <c r="C5" s="9">
        <f t="shared" si="0"/>
        <v>1065.62</v>
      </c>
      <c r="D5" s="12">
        <f t="shared" si="0"/>
        <v>106.562</v>
      </c>
      <c r="E5" s="9">
        <f t="shared" si="0"/>
        <v>8</v>
      </c>
      <c r="F5" s="9">
        <f t="shared" si="0"/>
        <v>240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106.562</v>
      </c>
      <c r="B9" s="4">
        <f>F4</f>
        <v>240</v>
      </c>
      <c r="C9" s="6">
        <f>SUM(A9:B9)</f>
        <v>346.562</v>
      </c>
    </row>
  </sheetData>
  <mergeCells count="1">
    <mergeCell ref="A1:F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L4" sqref="L4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23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24</v>
      </c>
      <c r="D3" s="4" t="s">
        <v>4</v>
      </c>
      <c r="E3" s="5" t="s">
        <v>5</v>
      </c>
      <c r="F3" s="4" t="s">
        <v>6</v>
      </c>
      <c r="G3" s="5" t="s">
        <v>7</v>
      </c>
      <c r="H3" s="3"/>
    </row>
    <row r="4" ht="24" customHeight="1" spans="1:8">
      <c r="A4" s="4" t="s">
        <v>8</v>
      </c>
      <c r="B4" s="4">
        <v>10</v>
      </c>
      <c r="C4" s="4" t="s">
        <v>25</v>
      </c>
      <c r="D4" s="4">
        <v>1276.81</v>
      </c>
      <c r="E4" s="6">
        <f>D4*0.1</f>
        <v>127.681</v>
      </c>
      <c r="F4" s="13">
        <v>12</v>
      </c>
      <c r="G4" s="9">
        <f>F4*30</f>
        <v>360</v>
      </c>
      <c r="H4" s="3"/>
    </row>
    <row r="5" ht="24" customHeight="1" spans="1:8">
      <c r="A5" s="13" t="s">
        <v>26</v>
      </c>
      <c r="B5" s="13">
        <v>2</v>
      </c>
      <c r="C5" s="13" t="s">
        <v>25</v>
      </c>
      <c r="D5" s="13">
        <v>540.82</v>
      </c>
      <c r="E5" s="6">
        <f>D5*0.1</f>
        <v>54.082</v>
      </c>
      <c r="F5" s="13"/>
      <c r="G5" s="9"/>
      <c r="H5" s="3"/>
    </row>
    <row r="6" ht="24" customHeight="1" spans="1:8">
      <c r="A6" s="13" t="s">
        <v>27</v>
      </c>
      <c r="B6" s="13">
        <v>1</v>
      </c>
      <c r="C6" s="13">
        <f>B6*5</f>
        <v>5</v>
      </c>
      <c r="D6" s="13">
        <v>58.05</v>
      </c>
      <c r="E6" s="6">
        <f>D6*0.12</f>
        <v>6.966</v>
      </c>
      <c r="F6" s="13">
        <v>3</v>
      </c>
      <c r="G6" s="9">
        <f>F6*50</f>
        <v>150</v>
      </c>
      <c r="H6" s="3"/>
    </row>
    <row r="7" ht="24" customHeight="1" spans="1:8">
      <c r="A7" s="9" t="s">
        <v>17</v>
      </c>
      <c r="B7" s="12">
        <f>SUM(B4:B6)</f>
        <v>13</v>
      </c>
      <c r="C7" s="12">
        <f>SUM(C4:C6)</f>
        <v>5</v>
      </c>
      <c r="D7" s="12">
        <f>SUM(D4:D6)</f>
        <v>1875.68</v>
      </c>
      <c r="E7" s="12">
        <f>SUM(E4:E6)</f>
        <v>188.729</v>
      </c>
      <c r="F7" s="12">
        <f>SUM(F4:F6)</f>
        <v>15</v>
      </c>
      <c r="G7" s="12">
        <f>SUM(G4:G6)</f>
        <v>510</v>
      </c>
      <c r="H7" s="3"/>
    </row>
    <row r="8" customFormat="1" ht="26" customHeight="1" spans="1:7">
      <c r="A8" s="3"/>
      <c r="B8" s="3"/>
      <c r="C8" s="3"/>
      <c r="D8" s="3"/>
      <c r="E8" s="3"/>
      <c r="F8" s="3"/>
      <c r="G8" s="3"/>
    </row>
    <row r="9" customFormat="1" ht="26" customHeight="1" spans="1:7">
      <c r="A9" s="3" t="s">
        <v>9</v>
      </c>
      <c r="B9" s="3"/>
      <c r="C9" s="3"/>
      <c r="D9" s="3"/>
      <c r="E9" s="3"/>
      <c r="F9" s="3"/>
      <c r="G9" s="3"/>
    </row>
    <row r="10" customFormat="1" ht="26" customHeight="1" spans="1:3">
      <c r="A10" s="4" t="s">
        <v>12</v>
      </c>
      <c r="B10" s="4" t="s">
        <v>7</v>
      </c>
      <c r="C10" s="4" t="s">
        <v>13</v>
      </c>
    </row>
    <row r="11" customFormat="1" ht="23" customHeight="1" spans="1:3">
      <c r="A11" s="4">
        <f>E7+C7</f>
        <v>193.729</v>
      </c>
      <c r="B11" s="4">
        <f>G7</f>
        <v>510</v>
      </c>
      <c r="C11" s="6">
        <f>SUM(A11:B11)</f>
        <v>703.729</v>
      </c>
    </row>
  </sheetData>
  <mergeCells count="3">
    <mergeCell ref="A1:G1"/>
    <mergeCell ref="F4:F5"/>
    <mergeCell ref="G4:G5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9"/>
  <sheetViews>
    <sheetView workbookViewId="0">
      <selection activeCell="A1" sqref="$A1:$XFD1048576"/>
    </sheetView>
  </sheetViews>
  <sheetFormatPr defaultColWidth="9" defaultRowHeight="13.5" outlineLevelCol="6"/>
  <cols>
    <col min="1" max="7" width="12.125" customWidth="1"/>
  </cols>
  <sheetData>
    <row r="1" ht="24" customHeight="1" spans="1:7">
      <c r="A1" s="1" t="s">
        <v>28</v>
      </c>
      <c r="B1" s="1"/>
      <c r="C1" s="1"/>
      <c r="D1" s="1"/>
      <c r="E1" s="1"/>
      <c r="F1" s="1"/>
      <c r="G1" s="2"/>
    </row>
    <row r="2" ht="30" customHeight="1" spans="1:7">
      <c r="A2" s="3" t="s">
        <v>1</v>
      </c>
      <c r="B2" s="3"/>
      <c r="C2" s="3"/>
      <c r="D2" s="3"/>
      <c r="E2" s="3"/>
      <c r="F2" s="3"/>
      <c r="G2" s="3"/>
    </row>
    <row r="3" ht="24" customHeight="1" spans="1:7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  <c r="G3" s="3"/>
    </row>
    <row r="4" ht="24" customHeight="1" spans="1:7">
      <c r="A4" s="4" t="s">
        <v>8</v>
      </c>
      <c r="B4" s="4">
        <v>72</v>
      </c>
      <c r="C4" s="4">
        <v>24791.91</v>
      </c>
      <c r="D4" s="6">
        <f>C4*0.2</f>
        <v>4958.382</v>
      </c>
      <c r="E4" s="7">
        <v>9</v>
      </c>
      <c r="F4" s="8">
        <f>E4*50</f>
        <v>450</v>
      </c>
      <c r="G4" s="3"/>
    </row>
    <row r="5" ht="24" customHeight="1" spans="1:7">
      <c r="A5" s="9" t="s">
        <v>17</v>
      </c>
      <c r="B5" s="9">
        <f t="shared" ref="B5:F5" si="0">SUM(B4:B4)</f>
        <v>72</v>
      </c>
      <c r="C5" s="9">
        <f t="shared" si="0"/>
        <v>24791.91</v>
      </c>
      <c r="D5" s="12">
        <f t="shared" si="0"/>
        <v>4958.382</v>
      </c>
      <c r="E5" s="9">
        <f t="shared" si="0"/>
        <v>9</v>
      </c>
      <c r="F5" s="9">
        <f t="shared" si="0"/>
        <v>450</v>
      </c>
      <c r="G5" s="3"/>
    </row>
    <row r="6" customFormat="1" ht="26" customHeight="1" spans="1:6">
      <c r="A6" s="3"/>
      <c r="B6" s="3"/>
      <c r="C6" s="3"/>
      <c r="D6" s="3"/>
      <c r="E6" s="3"/>
      <c r="F6" s="3"/>
    </row>
    <row r="7" customFormat="1" ht="26" customHeight="1" spans="1:6">
      <c r="A7" s="3" t="s">
        <v>9</v>
      </c>
      <c r="B7" s="3"/>
      <c r="C7" s="3"/>
      <c r="D7" s="3"/>
      <c r="E7" s="3"/>
      <c r="F7" s="3"/>
    </row>
    <row r="8" customFormat="1" ht="26" customHeight="1" spans="1:3">
      <c r="A8" s="4" t="s">
        <v>12</v>
      </c>
      <c r="B8" s="4" t="s">
        <v>7</v>
      </c>
      <c r="C8" s="4" t="s">
        <v>13</v>
      </c>
    </row>
    <row r="9" customFormat="1" ht="23" customHeight="1" spans="1:3">
      <c r="A9" s="4">
        <f>D5</f>
        <v>4958.382</v>
      </c>
      <c r="B9" s="4">
        <f>F4</f>
        <v>450</v>
      </c>
      <c r="C9" s="6">
        <f>SUM(A9:B9)</f>
        <v>5408.382</v>
      </c>
    </row>
  </sheetData>
  <mergeCells count="1">
    <mergeCell ref="A1:F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王信全</vt:lpstr>
      <vt:lpstr>傅一怒</vt:lpstr>
      <vt:lpstr>李鸿美</vt:lpstr>
      <vt:lpstr>廖志立</vt:lpstr>
      <vt:lpstr>白淑仪</vt:lpstr>
      <vt:lpstr>岳果</vt:lpstr>
      <vt:lpstr>廖连鸿</vt:lpstr>
      <vt:lpstr>何正安</vt:lpstr>
      <vt:lpstr>陈建杉</vt:lpstr>
      <vt:lpstr>周贡明</vt:lpstr>
      <vt:lpstr>付安</vt:lpstr>
      <vt:lpstr>廖心悦</vt:lpstr>
      <vt:lpstr>李晓菲</vt:lpstr>
      <vt:lpstr>凌纯</vt:lpstr>
      <vt:lpstr>金雅春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2020-10-15T08:36:04Z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