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800"/>
  </bookViews>
  <sheets>
    <sheet name="各门店员工动销考核（2020.1.19）" sheetId="1" r:id="rId1"/>
    <sheet name="员工动销考核处罚部分（2020.1.19）" sheetId="5" r:id="rId2"/>
    <sheet name="各门店销售情况（2020.1.19）" sheetId="2" r:id="rId3"/>
    <sheet name="后勤员工处罚、奖励明细表（20.1.19）" sheetId="3" r:id="rId4"/>
    <sheet name="Sheet1" sheetId="4" r:id="rId5"/>
  </sheets>
  <externalReferences>
    <externalReference r:id="rId6"/>
  </externalReferences>
  <definedNames>
    <definedName name="_xlnm._FilterDatabase" localSheetId="1" hidden="1">'员工动销考核处罚部分（2020.1.19）'!$A$2:$AB$197</definedName>
    <definedName name="_xlnm._FilterDatabase" localSheetId="2" hidden="1">'各门店销售情况（2020.1.19）'!$A$2:$O$115</definedName>
    <definedName name="_xlnm._FilterDatabase" localSheetId="0" hidden="1">'各门店员工动销考核（2020.1.19）'!$A$2:$AF$469</definedName>
  </definedNames>
  <calcPr calcId="144525"/>
</workbook>
</file>

<file path=xl/sharedStrings.xml><?xml version="1.0" encoding="utf-8"?>
<sst xmlns="http://schemas.openxmlformats.org/spreadsheetml/2006/main" count="789">
  <si>
    <t>序号</t>
  </si>
  <si>
    <t>员工ID</t>
  </si>
  <si>
    <t>姓名</t>
  </si>
  <si>
    <t>门店
ID</t>
  </si>
  <si>
    <t>部门</t>
  </si>
  <si>
    <t>片区</t>
  </si>
  <si>
    <t>司龄</t>
  </si>
  <si>
    <t>实收金额/万元</t>
  </si>
  <si>
    <t>进销毛利/万元</t>
  </si>
  <si>
    <t>客流</t>
  </si>
  <si>
    <t>客单价</t>
  </si>
  <si>
    <t>中西成药品种数</t>
  </si>
  <si>
    <t>动销天数</t>
  </si>
  <si>
    <t>动销天数差异</t>
  </si>
  <si>
    <t>动销目标</t>
  </si>
  <si>
    <t>任务 
 差额</t>
  </si>
  <si>
    <t>处罚金额</t>
  </si>
  <si>
    <t>销售品种数环比增长率</t>
  </si>
  <si>
    <t>备注</t>
  </si>
  <si>
    <t>门店
分类</t>
  </si>
  <si>
    <t>安
全值</t>
  </si>
  <si>
    <t>门店
客流</t>
  </si>
  <si>
    <t>11月</t>
  </si>
  <si>
    <t>12月</t>
  </si>
  <si>
    <t>秦庭月</t>
  </si>
  <si>
    <t>都江堰宝莲路店</t>
  </si>
  <si>
    <t>城郊二片</t>
  </si>
  <si>
    <t>新店不考核</t>
  </si>
  <si>
    <t>F</t>
  </si>
  <si>
    <t>邹芊</t>
  </si>
  <si>
    <t>吴阳</t>
  </si>
  <si>
    <t>魏乔连</t>
  </si>
  <si>
    <t>五津西路2店</t>
  </si>
  <si>
    <t>新津片区</t>
  </si>
  <si>
    <t>杨素芬</t>
  </si>
  <si>
    <t>西部店</t>
  </si>
  <si>
    <t>西北片区</t>
  </si>
  <si>
    <t>杨丽</t>
  </si>
  <si>
    <t>大邑东街店</t>
  </si>
  <si>
    <t>大邑片区</t>
  </si>
  <si>
    <t>E</t>
  </si>
  <si>
    <t>叶焕颜</t>
  </si>
  <si>
    <t>银沙路店</t>
  </si>
  <si>
    <t>王依纯</t>
  </si>
  <si>
    <t>崇州金带街店</t>
  </si>
  <si>
    <t>曹娉</t>
  </si>
  <si>
    <t>刘双</t>
  </si>
  <si>
    <t>庆云南街店</t>
  </si>
  <si>
    <t>城中片区</t>
  </si>
  <si>
    <t>重装门店不考核</t>
  </si>
  <si>
    <t>袁红桃</t>
  </si>
  <si>
    <t>解放路店</t>
  </si>
  <si>
    <t>冯洁</t>
  </si>
  <si>
    <t>肖然</t>
  </si>
  <si>
    <t>李阿其</t>
  </si>
  <si>
    <t>大邑北街店</t>
  </si>
  <si>
    <t>吕晓琴</t>
  </si>
  <si>
    <t>黄兴中</t>
  </si>
  <si>
    <t>双流区三强西街药店</t>
  </si>
  <si>
    <t>东南片区</t>
  </si>
  <si>
    <t>周晓琪</t>
  </si>
  <si>
    <t>新都万和北路店</t>
  </si>
  <si>
    <t>朱静</t>
  </si>
  <si>
    <t>李漫</t>
  </si>
  <si>
    <t>人民中路店</t>
  </si>
  <si>
    <t>11月份开始休产假，不考核</t>
  </si>
  <si>
    <t>许宗瑜</t>
  </si>
  <si>
    <t>成华区华泰路</t>
  </si>
  <si>
    <t>C</t>
  </si>
  <si>
    <t>吴潇潇</t>
  </si>
  <si>
    <t>丝竹路店</t>
  </si>
  <si>
    <t>刘静</t>
  </si>
  <si>
    <t>黄艳</t>
  </si>
  <si>
    <t>周娟</t>
  </si>
  <si>
    <t>孔慧玥</t>
  </si>
  <si>
    <t>大悦路店</t>
  </si>
  <si>
    <t>汪婷</t>
  </si>
  <si>
    <t>杨艳</t>
  </si>
  <si>
    <t>邱如秀</t>
  </si>
  <si>
    <t>中和公济桥店</t>
  </si>
  <si>
    <t>刘银花</t>
  </si>
  <si>
    <t>静明路店</t>
  </si>
  <si>
    <t>兰新喻</t>
  </si>
  <si>
    <t>杨昕雨</t>
  </si>
  <si>
    <t>元华二巷店</t>
  </si>
  <si>
    <t>周红梅</t>
  </si>
  <si>
    <t>2019/12/9离职，按实际动销天数考核</t>
  </si>
  <si>
    <t>尹萍</t>
  </si>
  <si>
    <t>科华路店</t>
  </si>
  <si>
    <t>D</t>
  </si>
  <si>
    <t>江月红</t>
  </si>
  <si>
    <t>蜀汉东路店</t>
  </si>
  <si>
    <t>马艺芮</t>
  </si>
  <si>
    <t>银河北街店</t>
  </si>
  <si>
    <t>张阿几</t>
  </si>
  <si>
    <t>蜀辉路店</t>
  </si>
  <si>
    <t>袁晓捷（销售员）</t>
  </si>
  <si>
    <t>都江堰中心药店</t>
  </si>
  <si>
    <t>12生病请假5天</t>
  </si>
  <si>
    <t>谢敏</t>
  </si>
  <si>
    <t>紫薇东路店</t>
  </si>
  <si>
    <t>邓琦</t>
  </si>
  <si>
    <t>任情</t>
  </si>
  <si>
    <t>劼人路店</t>
  </si>
  <si>
    <t>罗悦</t>
  </si>
  <si>
    <t>中和新下街店</t>
  </si>
  <si>
    <t>吴惠</t>
  </si>
  <si>
    <t>宋婷婷</t>
  </si>
  <si>
    <t>甘俊莉</t>
  </si>
  <si>
    <t>贾益娟</t>
  </si>
  <si>
    <t>都江堰奎光中段</t>
  </si>
  <si>
    <t>李莉萍</t>
  </si>
  <si>
    <t>武侯区航中街店</t>
  </si>
  <si>
    <t>李凤霞</t>
  </si>
  <si>
    <t>佳灵路店</t>
  </si>
  <si>
    <t>李银萍</t>
  </si>
  <si>
    <t>赖千禧</t>
  </si>
  <si>
    <t>龚诗清</t>
  </si>
  <si>
    <t>李洋米</t>
  </si>
  <si>
    <t>吕彩霞</t>
  </si>
  <si>
    <t>崔家店</t>
  </si>
  <si>
    <t>苏婷婷</t>
  </si>
  <si>
    <t>崇州蜀州中路店</t>
  </si>
  <si>
    <t>沈艳洁</t>
  </si>
  <si>
    <t>刘敏</t>
  </si>
  <si>
    <t>崇州尚贤坊店</t>
  </si>
  <si>
    <t>蒋雪琴</t>
  </si>
  <si>
    <t>成汉南路店</t>
  </si>
  <si>
    <t>A</t>
  </si>
  <si>
    <t>闵巧</t>
  </si>
  <si>
    <t>大邑潘家街店</t>
  </si>
  <si>
    <t>黄长菊</t>
  </si>
  <si>
    <t>旗舰店</t>
  </si>
  <si>
    <t>旗舰片区</t>
  </si>
  <si>
    <t>潘霞</t>
  </si>
  <si>
    <t>中和大道店</t>
  </si>
  <si>
    <t>何海燕</t>
  </si>
  <si>
    <t>李文静</t>
  </si>
  <si>
    <t>周有惠</t>
  </si>
  <si>
    <t>周倩</t>
  </si>
  <si>
    <t>大华街店</t>
  </si>
  <si>
    <t>林禹帅</t>
  </si>
  <si>
    <t>黄淑琴</t>
  </si>
  <si>
    <t>李茂霞</t>
  </si>
  <si>
    <t>崇州永康东路店</t>
  </si>
  <si>
    <t>彭亚丹</t>
  </si>
  <si>
    <t>黄鑫</t>
  </si>
  <si>
    <t>蔡小丽</t>
  </si>
  <si>
    <t>新都新繁店</t>
  </si>
  <si>
    <t>汤艺</t>
  </si>
  <si>
    <t>刘建芳</t>
  </si>
  <si>
    <t>金马河路店</t>
  </si>
  <si>
    <t>易月红</t>
  </si>
  <si>
    <t>都江堰聚源镇中心街联建房药店</t>
  </si>
  <si>
    <t>何媛</t>
  </si>
  <si>
    <t>郫县一环路东南段店</t>
  </si>
  <si>
    <t>李雪梅</t>
  </si>
  <si>
    <t>西林一街店</t>
  </si>
  <si>
    <t>曾佳敏</t>
  </si>
  <si>
    <t>锦江区柳翠路店</t>
  </si>
  <si>
    <t>高红华</t>
  </si>
  <si>
    <t>羊子山西路店</t>
  </si>
  <si>
    <t>李丽</t>
  </si>
  <si>
    <t>贝森北路店</t>
  </si>
  <si>
    <t>彭晓媛</t>
  </si>
  <si>
    <t>邓磊</t>
  </si>
  <si>
    <t>何倩</t>
  </si>
  <si>
    <t>2019/12/10离职，按实际动销天数考核</t>
  </si>
  <si>
    <t>王慧</t>
  </si>
  <si>
    <t>温江江安店</t>
  </si>
  <si>
    <t>罗霞</t>
  </si>
  <si>
    <t>邹加露</t>
  </si>
  <si>
    <t>童子街店</t>
  </si>
  <si>
    <t>李思琪</t>
  </si>
  <si>
    <t>任嘉欣</t>
  </si>
  <si>
    <t>岳聪华</t>
  </si>
  <si>
    <t>光华村街店</t>
  </si>
  <si>
    <t>谢坤秀</t>
  </si>
  <si>
    <t>李蕊彤</t>
  </si>
  <si>
    <t>杨红</t>
  </si>
  <si>
    <t>魏津</t>
  </si>
  <si>
    <t>光华店</t>
  </si>
  <si>
    <t>B</t>
  </si>
  <si>
    <t>骆玲</t>
  </si>
  <si>
    <t>闵雪</t>
  </si>
  <si>
    <t>邛崃羊安镇店</t>
  </si>
  <si>
    <t>邛崃片区</t>
  </si>
  <si>
    <t>唐文琼</t>
  </si>
  <si>
    <t>李佳岭</t>
  </si>
  <si>
    <t>赵芃妤</t>
  </si>
  <si>
    <t>武阳西路店</t>
  </si>
  <si>
    <t>梅雅霜</t>
  </si>
  <si>
    <t>杨晓毅</t>
  </si>
  <si>
    <t>邛崃中心店</t>
  </si>
  <si>
    <t>梅茜</t>
  </si>
  <si>
    <t>双林路店</t>
  </si>
  <si>
    <t>饶玉银</t>
  </si>
  <si>
    <t>邛崃翠荫街店</t>
  </si>
  <si>
    <t>冯静</t>
  </si>
  <si>
    <t>李燕</t>
  </si>
  <si>
    <t>都江堰翔凤路</t>
  </si>
  <si>
    <t>江元梅</t>
  </si>
  <si>
    <t>浆洗街店</t>
  </si>
  <si>
    <t>张丽莎（实习）</t>
  </si>
  <si>
    <t>杨沙艳</t>
  </si>
  <si>
    <t>钱亚辉</t>
  </si>
  <si>
    <t>林巧</t>
  </si>
  <si>
    <t>廖文莉</t>
  </si>
  <si>
    <t>新津五津西路店</t>
  </si>
  <si>
    <t>李金霏</t>
  </si>
  <si>
    <t>通盈街店</t>
  </si>
  <si>
    <t>覃顺洪</t>
  </si>
  <si>
    <t>枣子巷店</t>
  </si>
  <si>
    <t>刘晓燕</t>
  </si>
  <si>
    <t>唐丽</t>
  </si>
  <si>
    <t>邓红梅</t>
  </si>
  <si>
    <t>涂思佩</t>
  </si>
  <si>
    <t>黎婷婷</t>
  </si>
  <si>
    <t>沙河源店</t>
  </si>
  <si>
    <t>费诗尧</t>
  </si>
  <si>
    <t>崇州怀远店</t>
  </si>
  <si>
    <t>付静</t>
  </si>
  <si>
    <t>邛崃长安大道店</t>
  </si>
  <si>
    <t>胡康员</t>
  </si>
  <si>
    <t>合欢树街店</t>
  </si>
  <si>
    <t>2019/12/12离职，按实际动销天数考核</t>
  </si>
  <si>
    <t>张登玉（销售员）</t>
  </si>
  <si>
    <t>胡新</t>
  </si>
  <si>
    <t>成华区万科路</t>
  </si>
  <si>
    <t>胡欣</t>
  </si>
  <si>
    <t>温江店</t>
  </si>
  <si>
    <t>熊祎</t>
  </si>
  <si>
    <t>都江堰蒲阳路店</t>
  </si>
  <si>
    <t>夏彩红</t>
  </si>
  <si>
    <t>陈阳</t>
  </si>
  <si>
    <t>黄飞霞</t>
  </si>
  <si>
    <t>鞠灵</t>
  </si>
  <si>
    <t>唐敏</t>
  </si>
  <si>
    <t>叶娟</t>
  </si>
  <si>
    <t>姚沙</t>
  </si>
  <si>
    <t>杉板桥店</t>
  </si>
  <si>
    <t>李小平</t>
  </si>
  <si>
    <t>张玉</t>
  </si>
  <si>
    <t>曾胜男</t>
  </si>
  <si>
    <t>交大三店</t>
  </si>
  <si>
    <t>古素琼</t>
  </si>
  <si>
    <t>窦潘</t>
  </si>
  <si>
    <t>刘科言</t>
  </si>
  <si>
    <t>牟鑫阳</t>
  </si>
  <si>
    <t>青羊区北东街店</t>
  </si>
  <si>
    <t>毛茜</t>
  </si>
  <si>
    <t>郑万利</t>
  </si>
  <si>
    <t>新都马超东路</t>
  </si>
  <si>
    <t>马雪</t>
  </si>
  <si>
    <t>黄梅</t>
  </si>
  <si>
    <t>邓洁</t>
  </si>
  <si>
    <t>大邑内蒙古桃源店</t>
  </si>
  <si>
    <t>陈蓉</t>
  </si>
  <si>
    <t>魏小琴</t>
  </si>
  <si>
    <t>闵腾西</t>
  </si>
  <si>
    <t>张美顺</t>
  </si>
  <si>
    <t>金沙路店</t>
  </si>
  <si>
    <t>刘学兰</t>
  </si>
  <si>
    <t>杨怡珩</t>
  </si>
  <si>
    <t>张丽</t>
  </si>
  <si>
    <t>榕声路店</t>
  </si>
  <si>
    <t>梁睿</t>
  </si>
  <si>
    <t>刘茹溢</t>
  </si>
  <si>
    <t>聚萃街店</t>
  </si>
  <si>
    <t>黄天平</t>
  </si>
  <si>
    <t>苟俊驰</t>
  </si>
  <si>
    <t>何倩倩</t>
  </si>
  <si>
    <t>崇州三江店</t>
  </si>
  <si>
    <t>胡华航</t>
  </si>
  <si>
    <t>成华区万宇路店</t>
  </si>
  <si>
    <t>周小微</t>
  </si>
  <si>
    <t>天久北巷店</t>
  </si>
  <si>
    <t>罗丽</t>
  </si>
  <si>
    <t>郫筒镇东大街药店</t>
  </si>
  <si>
    <t>邹鹏</t>
  </si>
  <si>
    <t>杨久会</t>
  </si>
  <si>
    <t>都江堰问道西路</t>
  </si>
  <si>
    <t>彭燕</t>
  </si>
  <si>
    <t>顺和街店</t>
  </si>
  <si>
    <t>张杰</t>
  </si>
  <si>
    <t>龙潭西路店</t>
  </si>
  <si>
    <t>孙秀琳</t>
  </si>
  <si>
    <t>新怡店</t>
  </si>
  <si>
    <t>王三佳</t>
  </si>
  <si>
    <t>赵芮莹</t>
  </si>
  <si>
    <t>罗婷</t>
  </si>
  <si>
    <t>新园大道店</t>
  </si>
  <si>
    <t>张洁</t>
  </si>
  <si>
    <t>陈丽媛</t>
  </si>
  <si>
    <t>田兰</t>
  </si>
  <si>
    <t>杨武</t>
  </si>
  <si>
    <t>高新区大源北街</t>
  </si>
  <si>
    <t>兰夏琳</t>
  </si>
  <si>
    <t>陈维婷</t>
  </si>
  <si>
    <t>张亚红</t>
  </si>
  <si>
    <t>李迎新</t>
  </si>
  <si>
    <t>汤薪苗</t>
  </si>
  <si>
    <t>刁文芳</t>
  </si>
  <si>
    <t>2019/12/8离职，按实际动销天数考核</t>
  </si>
  <si>
    <t>高文棋</t>
  </si>
  <si>
    <t>郑娇</t>
  </si>
  <si>
    <t>张鑫怡</t>
  </si>
  <si>
    <t>廖丹</t>
  </si>
  <si>
    <t>锦江区水杉街店</t>
  </si>
  <si>
    <t>朱平</t>
  </si>
  <si>
    <t>清江东路店</t>
  </si>
  <si>
    <t>马昕</t>
  </si>
  <si>
    <t>晏玲</t>
  </si>
  <si>
    <t>杨伟钰</t>
  </si>
  <si>
    <t>谭庆娟</t>
  </si>
  <si>
    <t>周雪</t>
  </si>
  <si>
    <t>交大黄苑东街</t>
  </si>
  <si>
    <t>胡光宾</t>
  </si>
  <si>
    <t>蒋晓琼（销售员）</t>
  </si>
  <si>
    <t>成华区二环路北四段店汇融名城店</t>
  </si>
  <si>
    <t>王婷</t>
  </si>
  <si>
    <t>刘春花</t>
  </si>
  <si>
    <t>于春莲</t>
  </si>
  <si>
    <t>高新区民丰大道店</t>
  </si>
  <si>
    <t>邓黎</t>
  </si>
  <si>
    <t>红星店</t>
  </si>
  <si>
    <t>曾雯静</t>
  </si>
  <si>
    <t>观音桥店</t>
  </si>
  <si>
    <t>唐信银</t>
  </si>
  <si>
    <t>周美仙</t>
  </si>
  <si>
    <t>马婷婷</t>
  </si>
  <si>
    <t>邛崃洪川小区店</t>
  </si>
  <si>
    <t>李金华</t>
  </si>
  <si>
    <t>伍梦丽</t>
  </si>
  <si>
    <t>罗雪琴</t>
  </si>
  <si>
    <t>刘思蝶</t>
  </si>
  <si>
    <t>王盛英</t>
  </si>
  <si>
    <t>肖瑶</t>
  </si>
  <si>
    <t>朱朝霞</t>
  </si>
  <si>
    <t>余志彬</t>
  </si>
  <si>
    <t>钟学兰</t>
  </si>
  <si>
    <t>陈凤珍</t>
  </si>
  <si>
    <t>罗妍</t>
  </si>
  <si>
    <t>姜孝杨</t>
  </si>
  <si>
    <t>李梦菊</t>
  </si>
  <si>
    <t>廖桂英</t>
  </si>
  <si>
    <t>陈琪</t>
  </si>
  <si>
    <t>王宇</t>
  </si>
  <si>
    <t>大邑沙渠镇店</t>
  </si>
  <si>
    <t>杨平</t>
  </si>
  <si>
    <t>高艳</t>
  </si>
  <si>
    <t>大邑东壕沟店</t>
  </si>
  <si>
    <t>李俊俐</t>
  </si>
  <si>
    <t>黄雨</t>
  </si>
  <si>
    <t>华康路店</t>
  </si>
  <si>
    <t>李莹</t>
  </si>
  <si>
    <t>王李秋</t>
  </si>
  <si>
    <t>刘明慧</t>
  </si>
  <si>
    <t>彭蓉</t>
  </si>
  <si>
    <t>吴丹</t>
  </si>
  <si>
    <t>邹东梅</t>
  </si>
  <si>
    <t>杨苗</t>
  </si>
  <si>
    <t>汤雪芹</t>
  </si>
  <si>
    <t>黄丹</t>
  </si>
  <si>
    <t>王媚</t>
  </si>
  <si>
    <t>方晓敏</t>
  </si>
  <si>
    <t>阮丽</t>
  </si>
  <si>
    <t>黄瑞玉</t>
  </si>
  <si>
    <t>许静</t>
  </si>
  <si>
    <t>大邑通达店</t>
  </si>
  <si>
    <t>李静</t>
  </si>
  <si>
    <t>万义丽</t>
  </si>
  <si>
    <t>吴凤兰</t>
  </si>
  <si>
    <t>阳玲</t>
  </si>
  <si>
    <t>王旭</t>
  </si>
  <si>
    <t>邓银鑫</t>
  </si>
  <si>
    <t>任远芳</t>
  </si>
  <si>
    <t>新乐中街店</t>
  </si>
  <si>
    <t>张娟娟</t>
  </si>
  <si>
    <t>骆素花</t>
  </si>
  <si>
    <t>何丽萍</t>
  </si>
  <si>
    <t>李昌梅</t>
  </si>
  <si>
    <t>曾蕾蕾</t>
  </si>
  <si>
    <t>张琴</t>
  </si>
  <si>
    <t>新津邓双店</t>
  </si>
  <si>
    <t>张玲</t>
  </si>
  <si>
    <t>阴静</t>
  </si>
  <si>
    <t>莫晓菊</t>
  </si>
  <si>
    <t>彭关敏</t>
  </si>
  <si>
    <t>李桂芳</t>
  </si>
  <si>
    <t>林霞</t>
  </si>
  <si>
    <t>都江堰景中店</t>
  </si>
  <si>
    <t>李秀辉</t>
  </si>
  <si>
    <t>大邑子龙店</t>
  </si>
  <si>
    <t>邓洋</t>
  </si>
  <si>
    <t>罗豪</t>
  </si>
  <si>
    <t>周旭</t>
  </si>
  <si>
    <t>舒思玉</t>
  </si>
  <si>
    <t>王俊</t>
  </si>
  <si>
    <t>袁咏梅</t>
  </si>
  <si>
    <t>李海燕</t>
  </si>
  <si>
    <t>张巧巧</t>
  </si>
  <si>
    <t>青羊区十二桥店</t>
  </si>
  <si>
    <t>冯元香</t>
  </si>
  <si>
    <t>曹师</t>
  </si>
  <si>
    <t>赵英（销售员）</t>
  </si>
  <si>
    <t>朱玉梅</t>
  </si>
  <si>
    <t>郑红艳</t>
  </si>
  <si>
    <t>钟友群</t>
  </si>
  <si>
    <t>陈文芳</t>
  </si>
  <si>
    <t>唐静</t>
  </si>
  <si>
    <t>韩启敏</t>
  </si>
  <si>
    <t>殷岱菊</t>
  </si>
  <si>
    <t>陈典雅</t>
  </si>
  <si>
    <t>华油路店</t>
  </si>
  <si>
    <t>赵晓丹</t>
  </si>
  <si>
    <t>罗丹</t>
  </si>
  <si>
    <t>李可</t>
  </si>
  <si>
    <t>黄娟</t>
  </si>
  <si>
    <t>金丝街店</t>
  </si>
  <si>
    <t>钟世豪</t>
  </si>
  <si>
    <t>双流锦华路店</t>
  </si>
  <si>
    <t>涂超男</t>
  </si>
  <si>
    <t>段文秀</t>
  </si>
  <si>
    <t>陈浩宇</t>
  </si>
  <si>
    <t>付能梅</t>
  </si>
  <si>
    <t>杨科</t>
  </si>
  <si>
    <t>李宋琴</t>
  </si>
  <si>
    <t>乐良清</t>
  </si>
  <si>
    <t>易永红</t>
  </si>
  <si>
    <t>黄雅冰</t>
  </si>
  <si>
    <t>刘芬</t>
  </si>
  <si>
    <t>曹琼</t>
  </si>
  <si>
    <t>李雪</t>
  </si>
  <si>
    <t>大石西路店</t>
  </si>
  <si>
    <t>沈长英</t>
  </si>
  <si>
    <t>雷鑫梅</t>
  </si>
  <si>
    <t>杨敏</t>
  </si>
  <si>
    <t>牟彩云</t>
  </si>
  <si>
    <t>熊小玲</t>
  </si>
  <si>
    <t>庄静</t>
  </si>
  <si>
    <t>新津兴义店</t>
  </si>
  <si>
    <t>黄静</t>
  </si>
  <si>
    <t>李巧</t>
  </si>
  <si>
    <t>赵雅丽</t>
  </si>
  <si>
    <t>崇州中心店</t>
  </si>
  <si>
    <t>吴霞</t>
  </si>
  <si>
    <t>李红梅</t>
  </si>
  <si>
    <t>范旭</t>
  </si>
  <si>
    <t>李馨怡</t>
  </si>
  <si>
    <t>曹春燕</t>
  </si>
  <si>
    <t>杨秀娟</t>
  </si>
  <si>
    <t>古显琼（销售员）</t>
  </si>
  <si>
    <t>蔡旌晶</t>
  </si>
  <si>
    <t>梁景瑞</t>
  </si>
  <si>
    <t>周炫岑</t>
  </si>
  <si>
    <t>范文静</t>
  </si>
  <si>
    <t>胡华</t>
  </si>
  <si>
    <t>李沙</t>
  </si>
  <si>
    <t>大邑安仁镇千禧街药店</t>
  </si>
  <si>
    <t>林思敏</t>
  </si>
  <si>
    <t>清江东路2店</t>
  </si>
  <si>
    <t>曾思静</t>
  </si>
  <si>
    <t>李娟</t>
  </si>
  <si>
    <t>周金梅（销售员）</t>
  </si>
  <si>
    <t>李媛2</t>
  </si>
  <si>
    <t>陈亭亭</t>
  </si>
  <si>
    <t>张飘</t>
  </si>
  <si>
    <t>杨文英</t>
  </si>
  <si>
    <t>徐昌宁</t>
  </si>
  <si>
    <t>2019/12/11离职，按实际动销天数考核</t>
  </si>
  <si>
    <t>王琴</t>
  </si>
  <si>
    <t>黄焰</t>
  </si>
  <si>
    <t>刘秀琼</t>
  </si>
  <si>
    <t>梁娟</t>
  </si>
  <si>
    <t>唐璇</t>
  </si>
  <si>
    <t>董华</t>
  </si>
  <si>
    <t>张丹</t>
  </si>
  <si>
    <t>胡艳弘</t>
  </si>
  <si>
    <t>曾巧玲</t>
  </si>
  <si>
    <t>李艳萍</t>
  </si>
  <si>
    <t>代琳</t>
  </si>
  <si>
    <t>欧双雪</t>
  </si>
  <si>
    <t>梁兰</t>
  </si>
  <si>
    <t>冯婧恩</t>
  </si>
  <si>
    <t>冯丽娟</t>
  </si>
  <si>
    <t>唐礼萍</t>
  </si>
  <si>
    <t>王燕丽</t>
  </si>
  <si>
    <t>王波</t>
  </si>
  <si>
    <t>刘亚男</t>
  </si>
  <si>
    <t>廖欣雨</t>
  </si>
  <si>
    <t>李润霞</t>
  </si>
  <si>
    <t>朱晓桃</t>
  </si>
  <si>
    <t>舒海燕</t>
  </si>
  <si>
    <t>陈会</t>
  </si>
  <si>
    <t>2019/12/13离职，按实际动销天数考核</t>
  </si>
  <si>
    <t>陈娟</t>
  </si>
  <si>
    <t>曾抗历</t>
  </si>
  <si>
    <t>付曦</t>
  </si>
  <si>
    <t>戚彩</t>
  </si>
  <si>
    <t>郭吉娜</t>
  </si>
  <si>
    <t>土龙路店</t>
  </si>
  <si>
    <t>胡永丽</t>
  </si>
  <si>
    <t>大邑新场镇店</t>
  </si>
  <si>
    <t>陈丽梅</t>
  </si>
  <si>
    <t>李忠英</t>
  </si>
  <si>
    <t>左金松</t>
  </si>
  <si>
    <t>刘成童</t>
  </si>
  <si>
    <t>杨菊</t>
  </si>
  <si>
    <t>唐冬芳</t>
  </si>
  <si>
    <t>李明磊</t>
  </si>
  <si>
    <t>夏燕</t>
  </si>
  <si>
    <t>2019/12/20离职，按实际动销天数考核</t>
  </si>
  <si>
    <t>谢玉涛</t>
  </si>
  <si>
    <t>刘樽</t>
  </si>
  <si>
    <t>刘罗蓉</t>
  </si>
  <si>
    <t>张茹君</t>
  </si>
  <si>
    <t>胡建梅</t>
  </si>
  <si>
    <t>郭桃</t>
  </si>
  <si>
    <t>贺春芳</t>
  </si>
  <si>
    <t>何英</t>
  </si>
  <si>
    <t>赵君兰</t>
  </si>
  <si>
    <t>李雯</t>
  </si>
  <si>
    <t>易珊</t>
  </si>
  <si>
    <t>杜连桃（销售员）</t>
  </si>
  <si>
    <t>韩艳梅</t>
  </si>
  <si>
    <t>李玉涵</t>
  </si>
  <si>
    <t>郭玲怡</t>
  </si>
  <si>
    <t>吴洪瑶</t>
  </si>
  <si>
    <t>代志斌</t>
  </si>
  <si>
    <t>林万海</t>
  </si>
  <si>
    <t>王佳</t>
  </si>
  <si>
    <t>卫荟垟</t>
  </si>
  <si>
    <t>申彩文</t>
  </si>
  <si>
    <t>王杜萍</t>
  </si>
  <si>
    <t>李甜甜</t>
  </si>
  <si>
    <t>单菊</t>
  </si>
  <si>
    <t>龙泉驿生店</t>
  </si>
  <si>
    <t>祁荣</t>
  </si>
  <si>
    <t>王茹</t>
  </si>
  <si>
    <t>胡荣琼</t>
  </si>
  <si>
    <t>邓杨梅</t>
  </si>
  <si>
    <t>刘娟</t>
  </si>
  <si>
    <t>易翠竹</t>
  </si>
  <si>
    <t>崔露</t>
  </si>
  <si>
    <t>斯蕊</t>
  </si>
  <si>
    <t>龙利</t>
  </si>
  <si>
    <t>廖红</t>
  </si>
  <si>
    <t>朱文艺</t>
  </si>
  <si>
    <t>赵鹏</t>
  </si>
  <si>
    <t>周红蓉</t>
  </si>
  <si>
    <t>邹惠</t>
  </si>
  <si>
    <t>王海英</t>
  </si>
  <si>
    <t>刘勇</t>
  </si>
  <si>
    <t>陈礼凤</t>
  </si>
  <si>
    <t>贾静</t>
  </si>
  <si>
    <t>任会茹</t>
  </si>
  <si>
    <t>孙佳丽</t>
  </si>
  <si>
    <t>张建</t>
  </si>
  <si>
    <t>欧玲</t>
  </si>
  <si>
    <t>陈玲</t>
  </si>
  <si>
    <t>廖苹</t>
  </si>
  <si>
    <t>曾艳</t>
  </si>
  <si>
    <t>刘珏宏</t>
  </si>
  <si>
    <t>晏祥春</t>
  </si>
  <si>
    <t>韩守玉</t>
  </si>
  <si>
    <t>李忠存</t>
  </si>
  <si>
    <t>聂丽</t>
  </si>
  <si>
    <t>袁文秀</t>
  </si>
  <si>
    <t>杨冬梅</t>
  </si>
  <si>
    <t>文淼</t>
  </si>
  <si>
    <t>李一可</t>
  </si>
  <si>
    <t>万雪倩</t>
  </si>
  <si>
    <t>龚玉林</t>
  </si>
  <si>
    <t>孙莉</t>
  </si>
  <si>
    <t>梁海燕</t>
  </si>
  <si>
    <t>黄敏</t>
  </si>
  <si>
    <t>张群</t>
  </si>
  <si>
    <t>刁晓梅</t>
  </si>
  <si>
    <t>王燕</t>
  </si>
  <si>
    <t>李蕊如</t>
  </si>
  <si>
    <t>孟小明</t>
  </si>
  <si>
    <t>罗纬</t>
  </si>
  <si>
    <t>宋留艺</t>
  </si>
  <si>
    <t>付雅雯</t>
  </si>
  <si>
    <t>胡静</t>
  </si>
  <si>
    <t>向海英</t>
  </si>
  <si>
    <t>彭勤</t>
  </si>
  <si>
    <t>薛燕</t>
  </si>
  <si>
    <t>李秀芳</t>
  </si>
  <si>
    <t>任姗姗</t>
  </si>
  <si>
    <t>鲁雪</t>
  </si>
  <si>
    <t>李婷</t>
  </si>
  <si>
    <t>李苗</t>
  </si>
  <si>
    <t>邓婧</t>
  </si>
  <si>
    <t>梁静容</t>
  </si>
  <si>
    <t>王晓雁</t>
  </si>
  <si>
    <t>李莎</t>
  </si>
  <si>
    <t>陈思敏</t>
  </si>
  <si>
    <t>代珍慧</t>
  </si>
  <si>
    <t>周燕</t>
  </si>
  <si>
    <t>王馨</t>
  </si>
  <si>
    <t>林玲（销售员）</t>
  </si>
  <si>
    <t>代茜澜</t>
  </si>
  <si>
    <t>叶素英（销售员）</t>
  </si>
  <si>
    <t>朱春梅</t>
  </si>
  <si>
    <t>毛静静</t>
  </si>
  <si>
    <t>羊玉梅（销售员）</t>
  </si>
  <si>
    <t>熊琴</t>
  </si>
  <si>
    <t>黄玲</t>
  </si>
  <si>
    <t>辜瑞琪</t>
  </si>
  <si>
    <t>王芳</t>
  </si>
  <si>
    <t>王娅</t>
  </si>
  <si>
    <t>冯莉</t>
  </si>
  <si>
    <t>纪莉萍</t>
  </si>
  <si>
    <t>刘新</t>
  </si>
  <si>
    <t>谭凤旭</t>
  </si>
  <si>
    <t>黄姣</t>
  </si>
  <si>
    <t>刘霞</t>
  </si>
  <si>
    <t>付蓉</t>
  </si>
  <si>
    <t>吴伟利</t>
  </si>
  <si>
    <t>刘丹</t>
  </si>
  <si>
    <t>门店ID</t>
  </si>
  <si>
    <t>门店名称</t>
  </si>
  <si>
    <t>片区名称</t>
  </si>
  <si>
    <t>年份</t>
  </si>
  <si>
    <t>大类</t>
  </si>
  <si>
    <t>库存商品品种数</t>
  </si>
  <si>
    <t>客流量</t>
  </si>
  <si>
    <t>销售品种数</t>
  </si>
  <si>
    <t>销售品
种数环比</t>
  </si>
  <si>
    <t>12月动销率</t>
  </si>
  <si>
    <t>城郊二片区</t>
  </si>
  <si>
    <t>中西成药</t>
  </si>
  <si>
    <t>城郊一片区</t>
  </si>
  <si>
    <t>旗舰片</t>
  </si>
  <si>
    <t>闭店不考核</t>
  </si>
  <si>
    <t>2019年11月后勤动销品规数处罚明细表(2020.1.19)</t>
  </si>
  <si>
    <t>序
号</t>
  </si>
  <si>
    <t>片区
名称</t>
  </si>
  <si>
    <t>片区
门店数</t>
  </si>
  <si>
    <t>店均库存品种数</t>
  </si>
  <si>
    <t>店均销售品种数</t>
  </si>
  <si>
    <t>动销率</t>
  </si>
  <si>
    <t>销售
品种数/个</t>
  </si>
  <si>
    <t>任务
差额/个</t>
  </si>
  <si>
    <t>任务超额/个</t>
  </si>
  <si>
    <t>应奖励金额/人/元</t>
  </si>
  <si>
    <t>应处罚金额/人/元</t>
  </si>
  <si>
    <t>被考核人</t>
  </si>
  <si>
    <t>合计</t>
  </si>
  <si>
    <t>环比</t>
  </si>
  <si>
    <t>何巍</t>
  </si>
  <si>
    <t>刘美玲</t>
  </si>
  <si>
    <t>冯梅</t>
  </si>
  <si>
    <t>林云</t>
  </si>
  <si>
    <t>刘琴英</t>
  </si>
  <si>
    <t>谭莉扬</t>
  </si>
  <si>
    <t>王晓燕</t>
  </si>
  <si>
    <t>彭志萍</t>
  </si>
  <si>
    <t>苗凯</t>
  </si>
  <si>
    <t>何莉莎</t>
  </si>
  <si>
    <t>王四维</t>
  </si>
  <si>
    <t>王娜</t>
  </si>
  <si>
    <t>城郊一片</t>
  </si>
  <si>
    <t>王燕丽/高艳、任会茹</t>
  </si>
  <si>
    <t>何玉英</t>
  </si>
  <si>
    <t>邓群</t>
  </si>
  <si>
    <t>张艳</t>
  </si>
  <si>
    <t>贾兰</t>
  </si>
  <si>
    <t>赖习敏</t>
  </si>
  <si>
    <t>张芙蓉</t>
  </si>
  <si>
    <t>蒋奇成</t>
  </si>
  <si>
    <t>备注：后勤职能部门考核标准：                                                                                                                                                                                                                                                                                                                                                                                       1、各片区每月（1-31日）店均销售品规数需环比增长20个（旗舰店除外）；旗舰店销售品规数每月环比增长：25个。
2、各片区任务差额：①0＜差额≤10（含），处罚标准：差额*3元/个；②10＜差额≤20（含），处罚标准：差额*4元/个；③差额＞20,处罚标准：差额*5元/个。（差额=增长目标-环比增长数，处罚金额最多200元封顶），本月店均动销率62.02%。除开新开门店，重装门店，店均动销率为：55.67%
3、旗舰店未完成增长目标，差额部分对店长处以2元/个罚款，100元封顶。
4 、片区店均增长数超过40个，超额部分按照10元/个进行奖励，旗舰店增长数超过50个，超额部分按照5元/个奖励店长。                                                                                                                                                                                                                                                                                                                                                          5、罚款随工资一并扣除，奖励随工资一并奖励！
6、公司中西成药平均动销率：51.54%（除新开、重装门店），12月对比11月上涨：-5.32%。</t>
  </si>
  <si>
    <t>四川太极新都区马超东路店</t>
  </si>
  <si>
    <t>从工资扣除</t>
  </si>
  <si>
    <t>四川太极新都区新繁镇繁江北路药店</t>
  </si>
  <si>
    <t>四川太极大邑县新场镇文昌街药店</t>
  </si>
  <si>
    <t>录入“门店上缴款项”由个人自行上缴（温馨提示：有积分可抵积分，无积分及时到财务上缴，超时上缴，罚款会翻倍哦!)</t>
  </si>
  <si>
    <t>四川太极双流区东升街道三强西路药店</t>
  </si>
  <si>
    <t>四川太极崇州中心店</t>
  </si>
  <si>
    <t>四川太极怀远店</t>
  </si>
  <si>
    <t>四川太极沙河源药店</t>
  </si>
  <si>
    <t>四川太极清江东路2药店</t>
  </si>
  <si>
    <t>四川太极成华区崔家店路药店</t>
  </si>
  <si>
    <t>四川太极成华区华泰路药店</t>
  </si>
  <si>
    <t>四川太极金牛区交大路第三药店</t>
  </si>
  <si>
    <t>四川太极武侯区科华街药店</t>
  </si>
  <si>
    <t>四川太极锦江区庆云南街药店</t>
  </si>
  <si>
    <t>四川太极金牛区蜀汉路药店</t>
  </si>
  <si>
    <t>四川太极大邑县晋原镇潘家街药店</t>
  </si>
  <si>
    <t>四川太极郫县郫筒镇东大街药店</t>
  </si>
  <si>
    <t>四川太极新津县五津镇武阳西路药店</t>
  </si>
  <si>
    <t>四川太极温江店</t>
  </si>
  <si>
    <t>四川太极崇州市崇阳镇蜀州中路药店</t>
  </si>
  <si>
    <t>四川太极西部店</t>
  </si>
  <si>
    <t>四川太极金丝街药店</t>
  </si>
  <si>
    <t>四川太极成华区羊子山西路药店（兴元华盛）</t>
  </si>
  <si>
    <t>四川太极锦江区柳翠路药店</t>
  </si>
  <si>
    <t>四川太极锦江区观音桥街药店</t>
  </si>
  <si>
    <t>四川太极锦江区合欢树街药店</t>
  </si>
  <si>
    <t>四川太极成华区金马河路药店</t>
  </si>
  <si>
    <t>四川太极大邑县安仁镇千禧街药店</t>
  </si>
  <si>
    <t>四川太极邛崃市临邛镇翠荫街药店</t>
  </si>
  <si>
    <t>四川太极新津邓双镇岷江店</t>
  </si>
  <si>
    <t>四川太极温江区公平街道江安路药店</t>
  </si>
  <si>
    <t xml:space="preserve">四川太极崇州市崇阳镇永康东路药店 </t>
  </si>
  <si>
    <t>四川太极人民中路店</t>
  </si>
  <si>
    <t>四川太极双林路药店</t>
  </si>
  <si>
    <t>四川太极通盈街药店</t>
  </si>
  <si>
    <t>四川太极新乐中街药店</t>
  </si>
  <si>
    <t>四川太极锦江区榕声路店</t>
  </si>
  <si>
    <t>四川太极青羊区童子街药店</t>
  </si>
  <si>
    <t>四川太极青羊区蜀辉路药店</t>
  </si>
  <si>
    <t>四川太极高新区中和公济桥路药店</t>
  </si>
  <si>
    <t>四川太极武侯区大悦路药店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</si>
  <si>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</si>
  <si>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</si>
  <si>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</si>
  <si>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</si>
  <si>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四川太极新都区新都街道万和北路药店</t>
  </si>
  <si>
    <t>四川太极大邑县晋原镇通达东路五段药店</t>
  </si>
  <si>
    <t>四川太极邛崃市临邛镇洪川小区药店</t>
  </si>
  <si>
    <t>四川太极金带街药店</t>
  </si>
  <si>
    <t>四川太极三江店</t>
  </si>
  <si>
    <t>四川太极清江东路药店</t>
  </si>
  <si>
    <t>四川太极新园大道药店</t>
  </si>
  <si>
    <t>四川太极青羊区浣花滨河路药店</t>
  </si>
  <si>
    <t>四川太极高新天久北巷药店</t>
  </si>
  <si>
    <t>四川太极成华区二环路北四段药店（汇融名城）</t>
  </si>
  <si>
    <t>四川太极高新区大源北街药店</t>
  </si>
  <si>
    <t>四川太极锦江区静明路药店</t>
  </si>
  <si>
    <t>四川太极武侯区大华街药店</t>
  </si>
  <si>
    <t>四川太极成华区西林一街药店</t>
  </si>
  <si>
    <t>四川太极锦江区梨花街药店</t>
  </si>
  <si>
    <t>四川太极成都高新区元华二巷药店</t>
  </si>
  <si>
    <t>四川太极大药房连锁有限公司大邑县晋原镇北街药店保管帐</t>
  </si>
  <si>
    <t>四川太极郫县郫筒镇一环路东南段药店</t>
  </si>
  <si>
    <t>四川太极兴义镇万兴路药店</t>
  </si>
  <si>
    <t>四川太极浆洗街药店</t>
  </si>
  <si>
    <t>四川太极枣子巷药店</t>
  </si>
  <si>
    <t>四川太极龙潭西路店</t>
  </si>
  <si>
    <t>四川太极成华区万科路药店</t>
  </si>
  <si>
    <t>四川太极锦江区水杉街药店</t>
  </si>
  <si>
    <t>四川太极金牛区金沙路药店</t>
  </si>
  <si>
    <t>四川太极高新区中和大道药店</t>
  </si>
  <si>
    <t>四川太极锦江区劼人路药店</t>
  </si>
  <si>
    <t>四川太极成华区万宇路药店</t>
  </si>
  <si>
    <t>四川太极龙泉驿区龙泉街道驿生路药店</t>
  </si>
  <si>
    <t>四川太极双流县西航港街道锦华路一段药店</t>
  </si>
  <si>
    <t>四川太极邛崃市临邛镇长安大道药店</t>
  </si>
  <si>
    <t>四川太极旗舰店</t>
  </si>
  <si>
    <t>四川太极光华药店</t>
  </si>
  <si>
    <t>四川太极土龙路药店</t>
  </si>
  <si>
    <t>四川太极武侯区顺和街店</t>
  </si>
  <si>
    <t>四川太极大药房连锁有限公司武侯区聚萃街药店</t>
  </si>
  <si>
    <t>四川太极成华区新怡路店</t>
  </si>
  <si>
    <t>四川太极成华区华康路药店</t>
  </si>
  <si>
    <t>四川太极武侯区航中街药店</t>
  </si>
  <si>
    <t>四川太极武侯区丝竹路药店</t>
  </si>
  <si>
    <t>四川太极都江堰药店</t>
  </si>
  <si>
    <t>四川太极都江堰市蒲阳路药店</t>
  </si>
  <si>
    <t>四川太极大邑县晋源镇东壕沟段药店</t>
  </si>
  <si>
    <t>四川太极大邑县沙渠镇方圆路药店</t>
  </si>
  <si>
    <t>四川太极大邑县晋原镇内蒙古大道桃源药店</t>
  </si>
  <si>
    <t>四川太极邛崃市羊安镇永康大道药店</t>
  </si>
  <si>
    <t>四川太极崇州市崇阳镇尚贤坊街药店</t>
  </si>
  <si>
    <t>四川太极高新区民丰大道西段药店</t>
  </si>
  <si>
    <t>四川太极青羊区十二桥药店</t>
  </si>
  <si>
    <t>四川太极金牛区银河北街药店</t>
  </si>
  <si>
    <t>四川太极武侯区佳灵路药店</t>
  </si>
  <si>
    <t>四川太极青羊区贝森北路药店</t>
  </si>
  <si>
    <t>四川太极高新区紫薇东路药店</t>
  </si>
  <si>
    <t>四川太极都江堰景中路店</t>
  </si>
  <si>
    <t>四川太极大邑县晋原镇子龙路店</t>
  </si>
  <si>
    <t>四川太极大邑县晋原镇东街药店</t>
  </si>
  <si>
    <t>四川太极邛崃中心药店</t>
  </si>
  <si>
    <t>四川太极五津西路药店</t>
  </si>
  <si>
    <t>四川太极成华区华油路药店</t>
  </si>
  <si>
    <t>四川太极光华村街药店</t>
  </si>
  <si>
    <t>四川太极成华杉板桥南一路店</t>
  </si>
  <si>
    <t>四川太极青羊区北东街店</t>
  </si>
  <si>
    <t>四川太极金牛区黄苑东街药店</t>
  </si>
  <si>
    <t>四川太极高新区新下街药店</t>
  </si>
  <si>
    <t>银沙店</t>
  </si>
  <si>
    <t>四川太极红星店</t>
  </si>
  <si>
    <t>四川太极金牛区解放路药店</t>
  </si>
  <si>
    <t>四川太极新津县五津镇五津西路二药房</t>
  </si>
  <si>
    <t>成都成汉太极大药房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</si>
</sst>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 "/>
  </numFmts>
  <fonts count="4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b/>
      <sz val="10"/>
      <name val="Arial"/>
      <charset val="0"/>
    </font>
    <font>
      <sz val="11"/>
      <name val="微软雅黑"/>
      <charset val="134"/>
    </font>
    <font>
      <b/>
      <sz val="11"/>
      <name val="Arial"/>
      <charset val="0"/>
    </font>
    <font>
      <b/>
      <sz val="12"/>
      <color rgb="FFFF0000"/>
      <name val="宋体"/>
      <charset val="134"/>
    </font>
    <font>
      <sz val="10"/>
      <color rgb="FFFF0000"/>
      <name val="Arial"/>
      <charset val="0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rgb="FF000000"/>
      <name val="Arial"/>
      <charset val="0"/>
    </font>
    <font>
      <sz val="10"/>
      <color theme="1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Arial"/>
      <charset val="0"/>
    </font>
    <font>
      <b/>
      <sz val="10"/>
      <color theme="1"/>
      <name val="微软雅黑"/>
      <charset val="134"/>
    </font>
    <font>
      <b/>
      <sz val="10"/>
      <name val="微软雅黑"/>
      <charset val="134"/>
    </font>
    <font>
      <b/>
      <sz val="10"/>
      <color theme="1"/>
      <name val="Arial"/>
      <charset val="0"/>
    </font>
    <font>
      <sz val="1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0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2" borderId="12" applyNumberFormat="0" applyFont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5" fillId="10" borderId="14" applyNumberFormat="0" applyAlignment="0" applyProtection="0">
      <alignment vertical="center"/>
    </xf>
    <xf numFmtId="0" fontId="36" fillId="10" borderId="9" applyNumberFormat="0" applyAlignment="0" applyProtection="0">
      <alignment vertical="center"/>
    </xf>
    <xf numFmtId="0" fontId="41" fillId="16" borderId="10" applyNumberForma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0" fillId="0" borderId="0" xfId="0" applyFont="1" applyFill="1" applyBorder="1" applyAlignment="1"/>
    <xf numFmtId="0" fontId="1" fillId="0" borderId="0" xfId="0" applyFont="1" applyFill="1" applyBorder="1" applyAlignment="1"/>
    <xf numFmtId="0" fontId="0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1" fillId="0" borderId="1" xfId="0" applyFont="1" applyFill="1" applyBorder="1" applyAlignment="1"/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10" fontId="1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176" fontId="23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76" fontId="0" fillId="0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176" fontId="0" fillId="2" borderId="1" xfId="0" applyNumberForma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0" fontId="2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25" fillId="0" borderId="1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2" fillId="0" borderId="6" xfId="0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24" fillId="0" borderId="1" xfId="0" applyNumberFormat="1" applyFont="1" applyFill="1" applyBorder="1" applyAlignment="1">
      <alignment horizontal="center" vertical="center"/>
    </xf>
    <xf numFmtId="176" fontId="27" fillId="0" borderId="2" xfId="0" applyNumberFormat="1" applyFont="1" applyFill="1" applyBorder="1" applyAlignment="1">
      <alignment horizontal="center" vertical="center"/>
    </xf>
    <xf numFmtId="176" fontId="24" fillId="0" borderId="4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 wrapText="1"/>
    </xf>
    <xf numFmtId="10" fontId="22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10" fontId="2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10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10" fontId="1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9&#24180;9&#26376;&#21160;&#38144;&#32771;&#26680;\2019&#24180;9&#26376;&#21160;&#38144;&#32771;&#26680;19.10.9&#30830;&#23450;&#2925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各门店员工动销考核（10.16）"/>
      <sheetName val="员工动销考核处罚部分（2019.10.16）"/>
      <sheetName val="各门店销售情况明细表（19.10.16）"/>
      <sheetName val="后勤员工处罚、奖励明细表（19.10.16）"/>
      <sheetName val="员工奖励明细（19.10.16）"/>
      <sheetName val="门店员工动销考核处罚上缴意见"/>
    </sheetNames>
    <sheetDataSet>
      <sheetData sheetId="0" refreshError="1">
        <row r="1">
          <cell r="D1" t="str">
            <v>门店
ID</v>
          </cell>
          <cell r="E1" t="str">
            <v>部门</v>
          </cell>
          <cell r="F1" t="str">
            <v>片区</v>
          </cell>
        </row>
        <row r="3">
          <cell r="D3">
            <v>517</v>
          </cell>
          <cell r="E3" t="str">
            <v>青羊区北东街店</v>
          </cell>
          <cell r="F3" t="str">
            <v>城中片区</v>
          </cell>
        </row>
        <row r="4">
          <cell r="D4">
            <v>517</v>
          </cell>
          <cell r="E4" t="str">
            <v>青羊区北东街店</v>
          </cell>
          <cell r="F4" t="str">
            <v>城中片区</v>
          </cell>
        </row>
        <row r="5">
          <cell r="D5">
            <v>746</v>
          </cell>
          <cell r="E5" t="str">
            <v>大邑内蒙古桃源店</v>
          </cell>
          <cell r="F5" t="str">
            <v>大邑片区</v>
          </cell>
        </row>
        <row r="6">
          <cell r="D6">
            <v>750</v>
          </cell>
          <cell r="E6" t="str">
            <v>成汉南路店</v>
          </cell>
          <cell r="F6" t="str">
            <v>东南片区</v>
          </cell>
        </row>
        <row r="7">
          <cell r="D7">
            <v>582</v>
          </cell>
          <cell r="E7" t="str">
            <v>青羊区十二桥店</v>
          </cell>
          <cell r="F7" t="str">
            <v>西北片区</v>
          </cell>
        </row>
        <row r="8">
          <cell r="D8">
            <v>337</v>
          </cell>
          <cell r="E8" t="str">
            <v>浆洗街店</v>
          </cell>
          <cell r="F8" t="str">
            <v>城中片区</v>
          </cell>
        </row>
        <row r="9">
          <cell r="D9">
            <v>104533</v>
          </cell>
          <cell r="E9" t="str">
            <v>大邑潘家街店</v>
          </cell>
          <cell r="F9" t="str">
            <v>大邑片区</v>
          </cell>
        </row>
        <row r="10">
          <cell r="D10">
            <v>103198</v>
          </cell>
          <cell r="E10" t="str">
            <v>贝森北路店</v>
          </cell>
          <cell r="F10" t="str">
            <v>西北片区</v>
          </cell>
        </row>
        <row r="11">
          <cell r="D11">
            <v>308</v>
          </cell>
          <cell r="E11" t="str">
            <v>红星店</v>
          </cell>
          <cell r="F11" t="str">
            <v>城中片区</v>
          </cell>
        </row>
        <row r="12">
          <cell r="D12">
            <v>311</v>
          </cell>
          <cell r="E12" t="str">
            <v>西部店</v>
          </cell>
          <cell r="F12" t="str">
            <v>西北片区</v>
          </cell>
        </row>
        <row r="13">
          <cell r="D13">
            <v>102934</v>
          </cell>
          <cell r="E13" t="str">
            <v>银河北街店</v>
          </cell>
          <cell r="F13" t="str">
            <v>西北片区</v>
          </cell>
        </row>
        <row r="14">
          <cell r="D14">
            <v>52</v>
          </cell>
          <cell r="E14" t="str">
            <v>崇州中心店</v>
          </cell>
          <cell r="F14" t="str">
            <v>城郊二片</v>
          </cell>
        </row>
        <row r="15">
          <cell r="D15">
            <v>582</v>
          </cell>
          <cell r="E15" t="str">
            <v>青羊区十二桥店</v>
          </cell>
          <cell r="F15" t="str">
            <v>西北片区</v>
          </cell>
        </row>
        <row r="16">
          <cell r="D16">
            <v>341</v>
          </cell>
          <cell r="E16" t="str">
            <v>邛崃中心店</v>
          </cell>
          <cell r="F16" t="str">
            <v>邛崃片区</v>
          </cell>
        </row>
        <row r="17">
          <cell r="D17">
            <v>391</v>
          </cell>
          <cell r="E17" t="str">
            <v>金丝街店</v>
          </cell>
          <cell r="F17" t="str">
            <v>城中片区</v>
          </cell>
        </row>
        <row r="18">
          <cell r="D18">
            <v>724</v>
          </cell>
          <cell r="E18" t="str">
            <v>观音桥店</v>
          </cell>
          <cell r="F18" t="str">
            <v>东南片区</v>
          </cell>
        </row>
        <row r="19">
          <cell r="D19">
            <v>102567</v>
          </cell>
          <cell r="E19" t="str">
            <v>武阳西路店</v>
          </cell>
          <cell r="F19" t="str">
            <v>新津片区</v>
          </cell>
        </row>
        <row r="20">
          <cell r="D20">
            <v>391</v>
          </cell>
          <cell r="E20" t="str">
            <v>金丝街店</v>
          </cell>
          <cell r="F20" t="str">
            <v>城中片区</v>
          </cell>
        </row>
        <row r="21">
          <cell r="D21">
            <v>337</v>
          </cell>
          <cell r="E21" t="str">
            <v>浆洗街店</v>
          </cell>
          <cell r="F21" t="str">
            <v>城中片区</v>
          </cell>
        </row>
        <row r="22">
          <cell r="D22">
            <v>307</v>
          </cell>
          <cell r="E22" t="str">
            <v>旗舰店</v>
          </cell>
          <cell r="F22" t="str">
            <v>旗舰片区</v>
          </cell>
        </row>
        <row r="23">
          <cell r="D23">
            <v>365</v>
          </cell>
          <cell r="E23" t="str">
            <v>光华村街店</v>
          </cell>
          <cell r="F23" t="str">
            <v>西北片区</v>
          </cell>
        </row>
        <row r="24">
          <cell r="D24">
            <v>311</v>
          </cell>
          <cell r="E24" t="str">
            <v>西部店</v>
          </cell>
          <cell r="F24" t="str">
            <v>西北片区</v>
          </cell>
        </row>
        <row r="25">
          <cell r="D25">
            <v>721</v>
          </cell>
          <cell r="E25" t="str">
            <v>邛崃洪川小区店</v>
          </cell>
          <cell r="F25" t="str">
            <v>邛崃片区</v>
          </cell>
        </row>
        <row r="26">
          <cell r="D26">
            <v>102479</v>
          </cell>
          <cell r="E26" t="str">
            <v>劼人路店</v>
          </cell>
          <cell r="F26" t="str">
            <v>城中片区</v>
          </cell>
        </row>
        <row r="27">
          <cell r="D27">
            <v>730</v>
          </cell>
          <cell r="E27" t="str">
            <v>新都新繁店</v>
          </cell>
          <cell r="F27" t="str">
            <v>西北片区</v>
          </cell>
        </row>
        <row r="28">
          <cell r="D28">
            <v>514</v>
          </cell>
          <cell r="E28" t="str">
            <v>新津邓双店</v>
          </cell>
          <cell r="F28" t="str">
            <v>新津片区</v>
          </cell>
        </row>
        <row r="29">
          <cell r="D29">
            <v>733</v>
          </cell>
          <cell r="E29" t="str">
            <v>双流区三强西街药店</v>
          </cell>
          <cell r="F29" t="str">
            <v>东南片区</v>
          </cell>
        </row>
        <row r="30">
          <cell r="D30">
            <v>582</v>
          </cell>
          <cell r="E30" t="str">
            <v>青羊区十二桥店</v>
          </cell>
          <cell r="F30" t="str">
            <v>西北片区</v>
          </cell>
        </row>
        <row r="31">
          <cell r="D31">
            <v>101453</v>
          </cell>
          <cell r="E31" t="str">
            <v>温江江安店</v>
          </cell>
          <cell r="F31" t="str">
            <v>城郊二片</v>
          </cell>
        </row>
        <row r="32">
          <cell r="D32">
            <v>307</v>
          </cell>
          <cell r="E32" t="str">
            <v>旗舰店</v>
          </cell>
          <cell r="F32" t="str">
            <v>旗舰片区</v>
          </cell>
        </row>
        <row r="33">
          <cell r="D33">
            <v>754</v>
          </cell>
          <cell r="E33" t="str">
            <v>崇州尚贤坊店</v>
          </cell>
          <cell r="F33" t="str">
            <v>城郊二片</v>
          </cell>
        </row>
        <row r="34">
          <cell r="D34">
            <v>107658</v>
          </cell>
          <cell r="E34" t="str">
            <v>新都万和北路店</v>
          </cell>
          <cell r="F34" t="str">
            <v>西北片区</v>
          </cell>
        </row>
        <row r="35">
          <cell r="D35">
            <v>102565</v>
          </cell>
          <cell r="E35" t="str">
            <v>佳灵路店</v>
          </cell>
          <cell r="F35" t="str">
            <v>西北片区</v>
          </cell>
        </row>
        <row r="36">
          <cell r="D36">
            <v>379</v>
          </cell>
          <cell r="E36" t="str">
            <v>土龙路店</v>
          </cell>
          <cell r="F36" t="str">
            <v>西北片区</v>
          </cell>
        </row>
        <row r="37">
          <cell r="D37">
            <v>308</v>
          </cell>
          <cell r="E37" t="str">
            <v>红星店</v>
          </cell>
          <cell r="F37" t="str">
            <v>城中片区</v>
          </cell>
        </row>
        <row r="38">
          <cell r="D38">
            <v>514</v>
          </cell>
          <cell r="E38" t="str">
            <v>新津邓双店</v>
          </cell>
          <cell r="F38" t="str">
            <v>新津片区</v>
          </cell>
        </row>
        <row r="39">
          <cell r="D39">
            <v>399</v>
          </cell>
          <cell r="E39" t="str">
            <v>天久北巷店</v>
          </cell>
          <cell r="F39" t="str">
            <v>东南片区</v>
          </cell>
        </row>
        <row r="40">
          <cell r="D40">
            <v>387</v>
          </cell>
          <cell r="E40" t="str">
            <v>新乐中街店</v>
          </cell>
          <cell r="F40" t="str">
            <v>东南片区</v>
          </cell>
        </row>
        <row r="41">
          <cell r="D41">
            <v>105267</v>
          </cell>
          <cell r="E41" t="str">
            <v>蜀汉东路店</v>
          </cell>
          <cell r="F41" t="str">
            <v>西北片区</v>
          </cell>
        </row>
        <row r="42">
          <cell r="D42">
            <v>571</v>
          </cell>
          <cell r="E42" t="str">
            <v>高新区民丰大道店</v>
          </cell>
          <cell r="F42" t="str">
            <v>东南片区</v>
          </cell>
        </row>
        <row r="43">
          <cell r="D43">
            <v>573</v>
          </cell>
          <cell r="E43" t="str">
            <v>双流锦华路店</v>
          </cell>
          <cell r="F43" t="str">
            <v>东南片区</v>
          </cell>
        </row>
        <row r="44">
          <cell r="D44">
            <v>578</v>
          </cell>
          <cell r="E44" t="str">
            <v>华油路店</v>
          </cell>
          <cell r="F44" t="str">
            <v>城中片区</v>
          </cell>
        </row>
        <row r="45">
          <cell r="D45">
            <v>738</v>
          </cell>
          <cell r="E45" t="str">
            <v>都江堰蒲阳路店</v>
          </cell>
          <cell r="F45" t="str">
            <v>城郊二片</v>
          </cell>
        </row>
        <row r="46">
          <cell r="D46">
            <v>511</v>
          </cell>
          <cell r="E46" t="str">
            <v>杉板桥店</v>
          </cell>
          <cell r="F46" t="str">
            <v>城中片区</v>
          </cell>
        </row>
        <row r="47">
          <cell r="D47">
            <v>581</v>
          </cell>
          <cell r="E47" t="str">
            <v>成华区二环路北四段店汇融名城店</v>
          </cell>
          <cell r="F47" t="str">
            <v>西北片区</v>
          </cell>
        </row>
        <row r="48">
          <cell r="D48">
            <v>104430</v>
          </cell>
          <cell r="E48" t="str">
            <v>中和大道店</v>
          </cell>
          <cell r="F48" t="str">
            <v>东南片区</v>
          </cell>
        </row>
        <row r="49">
          <cell r="D49">
            <v>704</v>
          </cell>
          <cell r="E49" t="str">
            <v>都江堰奎光中段</v>
          </cell>
          <cell r="F49" t="str">
            <v>城郊二片</v>
          </cell>
        </row>
        <row r="50">
          <cell r="D50">
            <v>387</v>
          </cell>
          <cell r="E50" t="str">
            <v>新乐中街店</v>
          </cell>
          <cell r="F50" t="str">
            <v>东南片区</v>
          </cell>
        </row>
        <row r="51">
          <cell r="D51">
            <v>591</v>
          </cell>
          <cell r="E51" t="str">
            <v>邛崃长安大道店</v>
          </cell>
          <cell r="F51" t="str">
            <v>邛崃片区</v>
          </cell>
        </row>
        <row r="52">
          <cell r="D52">
            <v>720</v>
          </cell>
          <cell r="E52" t="str">
            <v>大邑新场镇店</v>
          </cell>
          <cell r="F52" t="str">
            <v>大邑片区</v>
          </cell>
        </row>
        <row r="53">
          <cell r="D53">
            <v>307</v>
          </cell>
          <cell r="E53" t="str">
            <v>旗舰店</v>
          </cell>
          <cell r="F53" t="str">
            <v>旗舰片区</v>
          </cell>
        </row>
        <row r="54">
          <cell r="D54">
            <v>108656</v>
          </cell>
          <cell r="E54" t="str">
            <v>五津西路2店</v>
          </cell>
          <cell r="F54" t="str">
            <v>新津片区</v>
          </cell>
        </row>
        <row r="55">
          <cell r="D55">
            <v>706</v>
          </cell>
          <cell r="E55" t="str">
            <v>都江堰翔凤路</v>
          </cell>
          <cell r="F55" t="str">
            <v>城郊二片</v>
          </cell>
        </row>
        <row r="56">
          <cell r="D56">
            <v>546</v>
          </cell>
          <cell r="E56" t="str">
            <v>榕声路店</v>
          </cell>
          <cell r="F56" t="str">
            <v>东南片区</v>
          </cell>
        </row>
        <row r="57">
          <cell r="D57">
            <v>105751</v>
          </cell>
          <cell r="E57" t="str">
            <v>中和新下街店</v>
          </cell>
          <cell r="F57" t="str">
            <v>东南片区</v>
          </cell>
        </row>
        <row r="58">
          <cell r="D58">
            <v>594</v>
          </cell>
          <cell r="E58" t="str">
            <v>大邑安仁镇千禧街药店</v>
          </cell>
          <cell r="F58" t="str">
            <v>大邑片区</v>
          </cell>
        </row>
        <row r="59">
          <cell r="D59">
            <v>399</v>
          </cell>
          <cell r="E59" t="str">
            <v>天久北巷店</v>
          </cell>
          <cell r="F59" t="str">
            <v>东南片区</v>
          </cell>
        </row>
        <row r="60">
          <cell r="D60">
            <v>594</v>
          </cell>
          <cell r="E60" t="str">
            <v>大邑安仁镇千禧街药店</v>
          </cell>
          <cell r="F60" t="str">
            <v>大邑片区</v>
          </cell>
        </row>
        <row r="61">
          <cell r="D61">
            <v>102567</v>
          </cell>
          <cell r="E61" t="str">
            <v>武阳西路店</v>
          </cell>
          <cell r="F61" t="str">
            <v>新津片区</v>
          </cell>
        </row>
        <row r="62">
          <cell r="D62">
            <v>54</v>
          </cell>
          <cell r="E62" t="str">
            <v>崇州怀远店</v>
          </cell>
          <cell r="F62" t="str">
            <v>城郊二片</v>
          </cell>
        </row>
        <row r="63">
          <cell r="D63">
            <v>585</v>
          </cell>
          <cell r="E63" t="str">
            <v>羊子山西路店</v>
          </cell>
          <cell r="F63" t="str">
            <v>西北片区</v>
          </cell>
        </row>
        <row r="64">
          <cell r="D64">
            <v>103199</v>
          </cell>
          <cell r="E64" t="str">
            <v>西林一街店</v>
          </cell>
          <cell r="F64" t="str">
            <v>西北片区</v>
          </cell>
        </row>
        <row r="65">
          <cell r="D65">
            <v>704</v>
          </cell>
          <cell r="E65" t="str">
            <v>都江堰奎光中段</v>
          </cell>
          <cell r="F65" t="str">
            <v>城郊二片</v>
          </cell>
        </row>
        <row r="66">
          <cell r="D66">
            <v>572</v>
          </cell>
          <cell r="E66" t="str">
            <v>郫筒镇东大街药店</v>
          </cell>
          <cell r="F66" t="str">
            <v>城中片区</v>
          </cell>
        </row>
        <row r="67">
          <cell r="D67">
            <v>571</v>
          </cell>
          <cell r="E67" t="str">
            <v>高新区民丰大道店</v>
          </cell>
          <cell r="F67" t="str">
            <v>东南片区</v>
          </cell>
        </row>
        <row r="68">
          <cell r="D68">
            <v>727</v>
          </cell>
          <cell r="E68" t="str">
            <v>交大黄苑东街</v>
          </cell>
          <cell r="F68" t="str">
            <v>西北片区</v>
          </cell>
        </row>
        <row r="69">
          <cell r="D69">
            <v>104428</v>
          </cell>
          <cell r="E69" t="str">
            <v>崇州永康东路店</v>
          </cell>
          <cell r="F69" t="str">
            <v>城郊二片</v>
          </cell>
        </row>
        <row r="70">
          <cell r="D70">
            <v>713</v>
          </cell>
          <cell r="E70" t="str">
            <v>都江堰聚源镇中心街联建房药店</v>
          </cell>
          <cell r="F70" t="str">
            <v>城郊二片</v>
          </cell>
        </row>
        <row r="71">
          <cell r="D71">
            <v>707</v>
          </cell>
          <cell r="E71" t="str">
            <v>成华区万科路</v>
          </cell>
          <cell r="F71" t="str">
            <v>东南片区</v>
          </cell>
        </row>
        <row r="72">
          <cell r="D72">
            <v>587</v>
          </cell>
          <cell r="E72" t="str">
            <v>都江堰景中店</v>
          </cell>
          <cell r="F72" t="str">
            <v>城郊二片</v>
          </cell>
        </row>
        <row r="73">
          <cell r="D73">
            <v>704</v>
          </cell>
          <cell r="E73" t="str">
            <v>都江堰奎光中段</v>
          </cell>
          <cell r="F73" t="str">
            <v>城郊二片</v>
          </cell>
        </row>
        <row r="74">
          <cell r="D74">
            <v>738</v>
          </cell>
          <cell r="E74" t="str">
            <v>都江堰蒲阳路店</v>
          </cell>
          <cell r="F74" t="str">
            <v>城郊二片</v>
          </cell>
        </row>
        <row r="75">
          <cell r="D75">
            <v>748</v>
          </cell>
          <cell r="E75" t="str">
            <v>大邑东街店</v>
          </cell>
          <cell r="F75" t="str">
            <v>大邑片区</v>
          </cell>
        </row>
        <row r="76">
          <cell r="D76">
            <v>726</v>
          </cell>
          <cell r="E76" t="str">
            <v>交大三店</v>
          </cell>
          <cell r="F76" t="str">
            <v>西北片区</v>
          </cell>
        </row>
        <row r="77">
          <cell r="D77">
            <v>598</v>
          </cell>
          <cell r="E77" t="str">
            <v>锦江区水杉街店</v>
          </cell>
          <cell r="F77" t="str">
            <v>东南片区</v>
          </cell>
        </row>
        <row r="78">
          <cell r="D78">
            <v>717</v>
          </cell>
          <cell r="E78" t="str">
            <v>大邑通达店</v>
          </cell>
          <cell r="F78" t="str">
            <v>大邑片区</v>
          </cell>
        </row>
        <row r="79">
          <cell r="D79">
            <v>539</v>
          </cell>
          <cell r="E79" t="str">
            <v>大邑子龙店</v>
          </cell>
          <cell r="F79" t="str">
            <v>大邑片区</v>
          </cell>
        </row>
        <row r="80">
          <cell r="D80">
            <v>717</v>
          </cell>
          <cell r="E80" t="str">
            <v>大邑通达店</v>
          </cell>
          <cell r="F80" t="str">
            <v>大邑片区</v>
          </cell>
        </row>
        <row r="81">
          <cell r="D81">
            <v>730</v>
          </cell>
          <cell r="E81" t="str">
            <v>新都新繁店</v>
          </cell>
          <cell r="F81" t="str">
            <v>西北片区</v>
          </cell>
        </row>
        <row r="82">
          <cell r="D82">
            <v>357</v>
          </cell>
          <cell r="E82" t="str">
            <v>清江东路店</v>
          </cell>
          <cell r="F82" t="str">
            <v>西北片区</v>
          </cell>
        </row>
        <row r="83">
          <cell r="D83">
            <v>720</v>
          </cell>
          <cell r="E83" t="str">
            <v>大邑新场镇店</v>
          </cell>
          <cell r="F83" t="str">
            <v>大邑片区</v>
          </cell>
        </row>
        <row r="84">
          <cell r="D84">
            <v>379</v>
          </cell>
          <cell r="E84" t="str">
            <v>土龙路店</v>
          </cell>
          <cell r="F84" t="str">
            <v>西北片区</v>
          </cell>
        </row>
        <row r="85">
          <cell r="D85">
            <v>379</v>
          </cell>
          <cell r="E85" t="str">
            <v>土龙路店</v>
          </cell>
          <cell r="F85" t="str">
            <v>西北片区</v>
          </cell>
        </row>
        <row r="86">
          <cell r="D86">
            <v>54</v>
          </cell>
          <cell r="E86" t="str">
            <v>崇州怀远店</v>
          </cell>
          <cell r="F86" t="str">
            <v>城郊二片</v>
          </cell>
        </row>
        <row r="87">
          <cell r="D87">
            <v>337</v>
          </cell>
          <cell r="E87" t="str">
            <v>浆洗街店</v>
          </cell>
          <cell r="F87" t="str">
            <v>城中片区</v>
          </cell>
        </row>
        <row r="88">
          <cell r="D88">
            <v>104429</v>
          </cell>
          <cell r="E88" t="str">
            <v>大华街店</v>
          </cell>
          <cell r="F88" t="str">
            <v>西北片区</v>
          </cell>
        </row>
        <row r="89">
          <cell r="D89">
            <v>515</v>
          </cell>
          <cell r="E89" t="str">
            <v>崔家店</v>
          </cell>
          <cell r="F89" t="str">
            <v>城中片区</v>
          </cell>
        </row>
        <row r="90">
          <cell r="D90">
            <v>721</v>
          </cell>
          <cell r="E90" t="str">
            <v>邛崃洪川小区店</v>
          </cell>
          <cell r="F90" t="str">
            <v>邛崃片区</v>
          </cell>
        </row>
        <row r="91">
          <cell r="D91">
            <v>585</v>
          </cell>
          <cell r="E91" t="str">
            <v>羊子山西路店</v>
          </cell>
          <cell r="F91" t="str">
            <v>西北片区</v>
          </cell>
        </row>
        <row r="92">
          <cell r="D92">
            <v>712</v>
          </cell>
          <cell r="E92" t="str">
            <v>成华区华泰路</v>
          </cell>
          <cell r="F92" t="str">
            <v>东南片区</v>
          </cell>
        </row>
        <row r="93">
          <cell r="D93">
            <v>307</v>
          </cell>
          <cell r="E93" t="str">
            <v>旗舰店</v>
          </cell>
          <cell r="F93" t="str">
            <v>旗舰片区</v>
          </cell>
        </row>
        <row r="94">
          <cell r="D94">
            <v>581</v>
          </cell>
          <cell r="E94" t="str">
            <v>成华区二环路北四段店汇融名城店</v>
          </cell>
          <cell r="F94" t="str">
            <v>西北片区</v>
          </cell>
        </row>
        <row r="95">
          <cell r="D95">
            <v>385</v>
          </cell>
          <cell r="E95" t="str">
            <v>新津五津西路店</v>
          </cell>
          <cell r="F95" t="str">
            <v>新津片区</v>
          </cell>
        </row>
        <row r="96">
          <cell r="D96">
            <v>105396</v>
          </cell>
          <cell r="E96" t="str">
            <v>武侯区航中街店</v>
          </cell>
          <cell r="F96" t="str">
            <v>东南片区</v>
          </cell>
        </row>
        <row r="97">
          <cell r="D97">
            <v>54</v>
          </cell>
          <cell r="E97" t="str">
            <v>崇州怀远店</v>
          </cell>
          <cell r="F97" t="str">
            <v>城郊二片</v>
          </cell>
        </row>
        <row r="98">
          <cell r="D98">
            <v>746</v>
          </cell>
          <cell r="E98" t="str">
            <v>大邑内蒙古桃源店</v>
          </cell>
          <cell r="F98" t="str">
            <v>大邑片区</v>
          </cell>
        </row>
        <row r="99">
          <cell r="D99">
            <v>107658</v>
          </cell>
          <cell r="E99" t="str">
            <v>新都万和北路店</v>
          </cell>
          <cell r="F99" t="str">
            <v>西北片区</v>
          </cell>
        </row>
        <row r="100">
          <cell r="D100">
            <v>343</v>
          </cell>
          <cell r="E100" t="str">
            <v>光华店</v>
          </cell>
          <cell r="F100" t="str">
            <v>西北片区</v>
          </cell>
        </row>
        <row r="101">
          <cell r="D101">
            <v>591</v>
          </cell>
          <cell r="E101" t="str">
            <v>邛崃长安大道店</v>
          </cell>
          <cell r="F101" t="str">
            <v>邛崃片区</v>
          </cell>
        </row>
        <row r="102">
          <cell r="D102">
            <v>591</v>
          </cell>
          <cell r="E102" t="str">
            <v>邛崃长安大道店</v>
          </cell>
          <cell r="F102" t="str">
            <v>邛崃片区</v>
          </cell>
        </row>
        <row r="103">
          <cell r="D103">
            <v>716</v>
          </cell>
          <cell r="E103" t="str">
            <v>大邑沙渠镇店</v>
          </cell>
          <cell r="F103" t="str">
            <v>大邑片区</v>
          </cell>
        </row>
        <row r="104">
          <cell r="D104">
            <v>709</v>
          </cell>
          <cell r="E104" t="str">
            <v>新都马超东路</v>
          </cell>
          <cell r="F104" t="str">
            <v>西北片区</v>
          </cell>
        </row>
        <row r="105">
          <cell r="D105">
            <v>741</v>
          </cell>
          <cell r="E105" t="str">
            <v>新怡店</v>
          </cell>
          <cell r="F105" t="str">
            <v>西北片区</v>
          </cell>
        </row>
        <row r="106">
          <cell r="D106">
            <v>549</v>
          </cell>
          <cell r="E106" t="str">
            <v>大邑东壕沟店</v>
          </cell>
          <cell r="F106" t="str">
            <v>大邑片区</v>
          </cell>
        </row>
        <row r="107">
          <cell r="D107">
            <v>385</v>
          </cell>
          <cell r="E107" t="str">
            <v>新津五津西路店</v>
          </cell>
          <cell r="F107" t="str">
            <v>新津片区</v>
          </cell>
        </row>
        <row r="108">
          <cell r="D108">
            <v>515</v>
          </cell>
          <cell r="E108" t="str">
            <v>崔家店</v>
          </cell>
          <cell r="F108" t="str">
            <v>城中片区</v>
          </cell>
        </row>
        <row r="109">
          <cell r="D109">
            <v>549</v>
          </cell>
          <cell r="E109" t="str">
            <v>大邑东壕沟店</v>
          </cell>
          <cell r="F109" t="str">
            <v>大邑片区</v>
          </cell>
        </row>
        <row r="110">
          <cell r="D110">
            <v>56</v>
          </cell>
          <cell r="E110" t="str">
            <v>崇州三江店</v>
          </cell>
          <cell r="F110" t="str">
            <v>城郊二片</v>
          </cell>
        </row>
        <row r="111">
          <cell r="D111">
            <v>307</v>
          </cell>
          <cell r="E111" t="str">
            <v>旗舰店</v>
          </cell>
          <cell r="F111" t="str">
            <v>旗舰片区</v>
          </cell>
        </row>
        <row r="112">
          <cell r="D112">
            <v>730</v>
          </cell>
          <cell r="E112" t="str">
            <v>新都新繁店</v>
          </cell>
          <cell r="F112" t="str">
            <v>西北片区</v>
          </cell>
        </row>
        <row r="113">
          <cell r="D113">
            <v>727</v>
          </cell>
          <cell r="E113" t="str">
            <v>交大黄苑东街</v>
          </cell>
          <cell r="F113" t="str">
            <v>西北片区</v>
          </cell>
        </row>
        <row r="114">
          <cell r="D114">
            <v>746</v>
          </cell>
          <cell r="E114" t="str">
            <v>大邑内蒙古桃源店</v>
          </cell>
          <cell r="F114" t="str">
            <v>大邑片区</v>
          </cell>
        </row>
        <row r="115">
          <cell r="D115">
            <v>587</v>
          </cell>
          <cell r="E115" t="str">
            <v>都江堰景中店</v>
          </cell>
          <cell r="F115" t="str">
            <v>城郊二片</v>
          </cell>
        </row>
        <row r="116">
          <cell r="D116">
            <v>373</v>
          </cell>
          <cell r="E116" t="str">
            <v>通盈街店</v>
          </cell>
          <cell r="F116" t="str">
            <v>城中片区</v>
          </cell>
        </row>
        <row r="117">
          <cell r="D117">
            <v>102564</v>
          </cell>
          <cell r="E117" t="str">
            <v>邛崃翠荫街店</v>
          </cell>
          <cell r="F117" t="str">
            <v>邛崃片区</v>
          </cell>
        </row>
        <row r="118">
          <cell r="D118">
            <v>355</v>
          </cell>
          <cell r="E118" t="str">
            <v>双林路店</v>
          </cell>
          <cell r="F118" t="str">
            <v>城中片区</v>
          </cell>
        </row>
        <row r="119">
          <cell r="D119">
            <v>730</v>
          </cell>
          <cell r="E119" t="str">
            <v>新都新繁店</v>
          </cell>
          <cell r="F119" t="str">
            <v>西北片区</v>
          </cell>
        </row>
        <row r="120">
          <cell r="D120">
            <v>716</v>
          </cell>
          <cell r="E120" t="str">
            <v>大邑沙渠镇店</v>
          </cell>
          <cell r="F120" t="str">
            <v>大邑片区</v>
          </cell>
        </row>
        <row r="121">
          <cell r="D121">
            <v>723</v>
          </cell>
          <cell r="E121" t="str">
            <v>锦江区柳翠路店</v>
          </cell>
          <cell r="F121" t="str">
            <v>城中片区</v>
          </cell>
        </row>
        <row r="122">
          <cell r="D122">
            <v>347</v>
          </cell>
          <cell r="E122" t="str">
            <v>清江东路2店</v>
          </cell>
          <cell r="F122" t="str">
            <v>西北片区</v>
          </cell>
        </row>
        <row r="123">
          <cell r="D123">
            <v>108656</v>
          </cell>
          <cell r="E123" t="str">
            <v>五津西路2店</v>
          </cell>
          <cell r="F123" t="str">
            <v>新津片区</v>
          </cell>
        </row>
        <row r="124">
          <cell r="D124">
            <v>307</v>
          </cell>
          <cell r="E124" t="str">
            <v>旗舰店</v>
          </cell>
          <cell r="F124" t="str">
            <v>旗舰片区</v>
          </cell>
        </row>
        <row r="125">
          <cell r="D125">
            <v>351</v>
          </cell>
          <cell r="E125" t="str">
            <v>都江堰中心药店</v>
          </cell>
          <cell r="F125" t="str">
            <v>城郊二片</v>
          </cell>
        </row>
        <row r="126">
          <cell r="D126">
            <v>351</v>
          </cell>
          <cell r="E126" t="str">
            <v>都江堰中心药店</v>
          </cell>
          <cell r="F126" t="str">
            <v>城郊二片</v>
          </cell>
        </row>
        <row r="127">
          <cell r="D127">
            <v>572</v>
          </cell>
          <cell r="E127" t="str">
            <v>郫筒镇东大街药店</v>
          </cell>
          <cell r="F127" t="str">
            <v>城中片区</v>
          </cell>
        </row>
        <row r="128">
          <cell r="D128">
            <v>742</v>
          </cell>
          <cell r="E128" t="str">
            <v>庆云南街店</v>
          </cell>
          <cell r="F128" t="str">
            <v>城中片区</v>
          </cell>
        </row>
        <row r="129">
          <cell r="D129">
            <v>104429</v>
          </cell>
          <cell r="E129" t="str">
            <v>大华街店</v>
          </cell>
          <cell r="F129" t="str">
            <v>西北片区</v>
          </cell>
        </row>
        <row r="130">
          <cell r="D130">
            <v>373</v>
          </cell>
          <cell r="E130" t="str">
            <v>通盈街店</v>
          </cell>
          <cell r="F130" t="str">
            <v>城中片区</v>
          </cell>
        </row>
        <row r="131">
          <cell r="D131">
            <v>377</v>
          </cell>
          <cell r="E131" t="str">
            <v>新园大道店</v>
          </cell>
          <cell r="F131" t="str">
            <v>东南片区</v>
          </cell>
        </row>
        <row r="132">
          <cell r="D132">
            <v>744</v>
          </cell>
          <cell r="E132" t="str">
            <v>科华路店</v>
          </cell>
          <cell r="F132" t="str">
            <v>城中片区</v>
          </cell>
        </row>
        <row r="133">
          <cell r="D133">
            <v>712</v>
          </cell>
          <cell r="E133" t="str">
            <v>成华区华泰路</v>
          </cell>
          <cell r="F133" t="str">
            <v>东南片区</v>
          </cell>
        </row>
        <row r="134">
          <cell r="D134">
            <v>371</v>
          </cell>
          <cell r="E134" t="str">
            <v>新津兴义店</v>
          </cell>
          <cell r="F134" t="str">
            <v>新津片区</v>
          </cell>
        </row>
        <row r="135">
          <cell r="D135">
            <v>718</v>
          </cell>
          <cell r="E135" t="str">
            <v>龙泉驿生店</v>
          </cell>
          <cell r="F135" t="str">
            <v>城中片区</v>
          </cell>
        </row>
        <row r="136">
          <cell r="D136">
            <v>732</v>
          </cell>
          <cell r="E136" t="str">
            <v>邛崃羊安镇店</v>
          </cell>
          <cell r="F136" t="str">
            <v>邛崃片区</v>
          </cell>
        </row>
        <row r="137">
          <cell r="D137">
            <v>578</v>
          </cell>
          <cell r="E137" t="str">
            <v>华油路店</v>
          </cell>
          <cell r="F137" t="str">
            <v>城中片区</v>
          </cell>
        </row>
        <row r="138">
          <cell r="D138">
            <v>307</v>
          </cell>
          <cell r="E138" t="str">
            <v>旗舰店</v>
          </cell>
          <cell r="F138" t="str">
            <v>旗舰片区</v>
          </cell>
        </row>
        <row r="139">
          <cell r="D139">
            <v>308</v>
          </cell>
          <cell r="E139" t="str">
            <v>红星店</v>
          </cell>
          <cell r="F139" t="str">
            <v>城中片区</v>
          </cell>
        </row>
        <row r="140">
          <cell r="D140">
            <v>106568</v>
          </cell>
          <cell r="E140" t="str">
            <v>中和公济桥店</v>
          </cell>
          <cell r="F140" t="str">
            <v>东南片区</v>
          </cell>
        </row>
        <row r="141">
          <cell r="D141">
            <v>539</v>
          </cell>
          <cell r="E141" t="str">
            <v>大邑子龙店</v>
          </cell>
          <cell r="F141" t="str">
            <v>大邑片区</v>
          </cell>
        </row>
        <row r="142">
          <cell r="D142">
            <v>740</v>
          </cell>
          <cell r="E142" t="str">
            <v>华康路店</v>
          </cell>
          <cell r="F142" t="str">
            <v>东南片区</v>
          </cell>
        </row>
        <row r="143">
          <cell r="D143">
            <v>578</v>
          </cell>
          <cell r="E143" t="str">
            <v>华油路店</v>
          </cell>
          <cell r="F143" t="str">
            <v>城中片区</v>
          </cell>
        </row>
        <row r="144">
          <cell r="D144">
            <v>710</v>
          </cell>
          <cell r="E144" t="str">
            <v>都江堰问道西路</v>
          </cell>
          <cell r="F144" t="str">
            <v>城郊二片</v>
          </cell>
        </row>
        <row r="145">
          <cell r="D145">
            <v>307</v>
          </cell>
          <cell r="E145" t="str">
            <v>旗舰店</v>
          </cell>
          <cell r="F145" t="str">
            <v>旗舰片区</v>
          </cell>
        </row>
        <row r="146">
          <cell r="D146">
            <v>307</v>
          </cell>
          <cell r="E146" t="str">
            <v>旗舰店</v>
          </cell>
          <cell r="F146" t="str">
            <v>旗舰片区</v>
          </cell>
        </row>
        <row r="147">
          <cell r="D147">
            <v>307</v>
          </cell>
          <cell r="E147" t="str">
            <v>旗舰店</v>
          </cell>
          <cell r="F147" t="str">
            <v>旗舰片区</v>
          </cell>
        </row>
        <row r="148">
          <cell r="D148">
            <v>103639</v>
          </cell>
          <cell r="E148" t="str">
            <v>金马河路店</v>
          </cell>
          <cell r="F148" t="str">
            <v>东南片区</v>
          </cell>
        </row>
        <row r="149">
          <cell r="D149">
            <v>106568</v>
          </cell>
          <cell r="E149" t="str">
            <v>中和公济桥店</v>
          </cell>
          <cell r="F149" t="str">
            <v>东南片区</v>
          </cell>
        </row>
        <row r="150">
          <cell r="D150">
            <v>706</v>
          </cell>
          <cell r="E150" t="str">
            <v>都江堰翔凤路</v>
          </cell>
          <cell r="F150" t="str">
            <v>城郊二片</v>
          </cell>
        </row>
        <row r="151">
          <cell r="D151">
            <v>740</v>
          </cell>
          <cell r="E151" t="str">
            <v>华康路店</v>
          </cell>
          <cell r="F151" t="str">
            <v>东南片区</v>
          </cell>
        </row>
        <row r="152">
          <cell r="D152">
            <v>513</v>
          </cell>
          <cell r="E152" t="str">
            <v>顺和街店</v>
          </cell>
          <cell r="F152" t="str">
            <v>西北片区</v>
          </cell>
        </row>
        <row r="153">
          <cell r="D153">
            <v>106865</v>
          </cell>
          <cell r="E153" t="str">
            <v>丝竹路店</v>
          </cell>
          <cell r="F153" t="str">
            <v>城中片区</v>
          </cell>
        </row>
        <row r="154">
          <cell r="D154">
            <v>365</v>
          </cell>
          <cell r="E154" t="str">
            <v>光华村街店</v>
          </cell>
          <cell r="F154" t="str">
            <v>西北片区</v>
          </cell>
        </row>
        <row r="155">
          <cell r="D155">
            <v>104428</v>
          </cell>
          <cell r="E155" t="str">
            <v>崇州永康东路店</v>
          </cell>
          <cell r="F155" t="str">
            <v>城郊二片</v>
          </cell>
        </row>
        <row r="156">
          <cell r="D156">
            <v>355</v>
          </cell>
          <cell r="E156" t="str">
            <v>双林路店</v>
          </cell>
          <cell r="F156" t="str">
            <v>城中片区</v>
          </cell>
        </row>
        <row r="157">
          <cell r="D157">
            <v>52</v>
          </cell>
          <cell r="E157" t="str">
            <v>崇州中心店</v>
          </cell>
          <cell r="F157" t="str">
            <v>城郊二片</v>
          </cell>
        </row>
        <row r="158">
          <cell r="D158">
            <v>329</v>
          </cell>
          <cell r="E158" t="str">
            <v>温江店</v>
          </cell>
          <cell r="F158" t="str">
            <v>城郊二片</v>
          </cell>
        </row>
        <row r="159">
          <cell r="D159">
            <v>367</v>
          </cell>
          <cell r="E159" t="str">
            <v>崇州金带街店</v>
          </cell>
          <cell r="F159" t="str">
            <v>城郊二片</v>
          </cell>
        </row>
        <row r="160">
          <cell r="D160">
            <v>726</v>
          </cell>
          <cell r="E160" t="str">
            <v>交大三店</v>
          </cell>
          <cell r="F160" t="str">
            <v>西北片区</v>
          </cell>
        </row>
        <row r="161">
          <cell r="D161">
            <v>572</v>
          </cell>
          <cell r="E161" t="str">
            <v>郫筒镇东大街药店</v>
          </cell>
          <cell r="F161" t="str">
            <v>城中片区</v>
          </cell>
        </row>
        <row r="162">
          <cell r="D162">
            <v>709</v>
          </cell>
          <cell r="E162" t="str">
            <v>新都马超东路</v>
          </cell>
          <cell r="F162" t="str">
            <v>西北片区</v>
          </cell>
        </row>
        <row r="163">
          <cell r="D163">
            <v>104838</v>
          </cell>
          <cell r="E163" t="str">
            <v>崇州蜀州中路店</v>
          </cell>
          <cell r="F163" t="str">
            <v>城郊二片</v>
          </cell>
        </row>
        <row r="164">
          <cell r="D164">
            <v>752</v>
          </cell>
          <cell r="E164" t="str">
            <v>聚萃街店</v>
          </cell>
          <cell r="F164" t="str">
            <v>西北片区</v>
          </cell>
        </row>
        <row r="165">
          <cell r="D165">
            <v>108277</v>
          </cell>
          <cell r="E165" t="str">
            <v>银沙路店</v>
          </cell>
          <cell r="F165" t="str">
            <v>西北片区</v>
          </cell>
        </row>
        <row r="166">
          <cell r="D166">
            <v>307</v>
          </cell>
          <cell r="E166" t="str">
            <v>旗舰店</v>
          </cell>
          <cell r="F166" t="str">
            <v>旗舰片区</v>
          </cell>
        </row>
        <row r="167">
          <cell r="D167">
            <v>712</v>
          </cell>
          <cell r="E167" t="str">
            <v>成华区华泰路</v>
          </cell>
          <cell r="F167" t="str">
            <v>东南片区</v>
          </cell>
        </row>
        <row r="168">
          <cell r="D168">
            <v>706</v>
          </cell>
          <cell r="E168" t="str">
            <v>都江堰翔凤路</v>
          </cell>
          <cell r="F168" t="str">
            <v>城郊二片</v>
          </cell>
        </row>
        <row r="169">
          <cell r="D169">
            <v>54</v>
          </cell>
          <cell r="E169" t="str">
            <v>崇州怀远店</v>
          </cell>
          <cell r="F169" t="str">
            <v>城郊二片</v>
          </cell>
        </row>
        <row r="170">
          <cell r="D170">
            <v>337</v>
          </cell>
          <cell r="E170" t="str">
            <v>浆洗街店</v>
          </cell>
          <cell r="F170" t="str">
            <v>城中片区</v>
          </cell>
        </row>
        <row r="171">
          <cell r="D171">
            <v>546</v>
          </cell>
          <cell r="E171" t="str">
            <v>榕声路店</v>
          </cell>
          <cell r="F171" t="str">
            <v>东南片区</v>
          </cell>
        </row>
        <row r="172">
          <cell r="D172">
            <v>387</v>
          </cell>
          <cell r="E172" t="str">
            <v>新乐中街店</v>
          </cell>
          <cell r="F172" t="str">
            <v>东南片区</v>
          </cell>
        </row>
        <row r="173">
          <cell r="D173">
            <v>105267</v>
          </cell>
          <cell r="E173" t="str">
            <v>蜀汉东路店</v>
          </cell>
          <cell r="F173" t="str">
            <v>西北片区</v>
          </cell>
        </row>
        <row r="174">
          <cell r="D174">
            <v>106399</v>
          </cell>
          <cell r="E174" t="str">
            <v>蜀辉路店</v>
          </cell>
          <cell r="F174" t="str">
            <v>西北片区</v>
          </cell>
        </row>
        <row r="175">
          <cell r="D175">
            <v>307</v>
          </cell>
          <cell r="E175" t="str">
            <v>旗舰店</v>
          </cell>
          <cell r="F175" t="str">
            <v>旗舰片区</v>
          </cell>
        </row>
        <row r="176">
          <cell r="D176">
            <v>307</v>
          </cell>
          <cell r="E176" t="str">
            <v>旗舰店</v>
          </cell>
          <cell r="F176" t="str">
            <v>旗舰片区</v>
          </cell>
        </row>
        <row r="177">
          <cell r="D177">
            <v>307</v>
          </cell>
          <cell r="E177" t="str">
            <v>旗舰店</v>
          </cell>
          <cell r="F177" t="str">
            <v>旗舰片区</v>
          </cell>
        </row>
        <row r="178">
          <cell r="D178">
            <v>743</v>
          </cell>
          <cell r="E178" t="str">
            <v>成华区万宇路店</v>
          </cell>
          <cell r="F178" t="str">
            <v>东南片区</v>
          </cell>
        </row>
        <row r="179">
          <cell r="D179">
            <v>747</v>
          </cell>
          <cell r="E179" t="str">
            <v>郫县一环路东南段店</v>
          </cell>
          <cell r="F179" t="str">
            <v>城中片区</v>
          </cell>
        </row>
        <row r="180">
          <cell r="D180">
            <v>754</v>
          </cell>
          <cell r="E180" t="str">
            <v>崇州尚贤坊店</v>
          </cell>
          <cell r="F180" t="str">
            <v>城郊二片</v>
          </cell>
        </row>
        <row r="181">
          <cell r="D181">
            <v>307</v>
          </cell>
          <cell r="E181" t="str">
            <v>旗舰店</v>
          </cell>
          <cell r="F181" t="str">
            <v>旗舰片区</v>
          </cell>
        </row>
        <row r="182">
          <cell r="D182">
            <v>747</v>
          </cell>
          <cell r="E182" t="str">
            <v>郫县一环路东南段店</v>
          </cell>
          <cell r="F182" t="str">
            <v>城中片区</v>
          </cell>
        </row>
        <row r="183">
          <cell r="D183">
            <v>101453</v>
          </cell>
          <cell r="E183" t="str">
            <v>温江江安店</v>
          </cell>
          <cell r="F183" t="str">
            <v>城郊二片</v>
          </cell>
        </row>
        <row r="184">
          <cell r="D184">
            <v>724</v>
          </cell>
          <cell r="E184" t="str">
            <v>观音桥店</v>
          </cell>
          <cell r="F184" t="str">
            <v>东南片区</v>
          </cell>
        </row>
        <row r="185">
          <cell r="D185">
            <v>365</v>
          </cell>
          <cell r="E185" t="str">
            <v>光华村街店</v>
          </cell>
          <cell r="F185" t="str">
            <v>西北片区</v>
          </cell>
        </row>
        <row r="186">
          <cell r="D186">
            <v>343</v>
          </cell>
          <cell r="E186" t="str">
            <v>光华店</v>
          </cell>
          <cell r="F186" t="str">
            <v>西北片区</v>
          </cell>
        </row>
        <row r="187">
          <cell r="D187">
            <v>707</v>
          </cell>
          <cell r="E187" t="str">
            <v>成华区万科路</v>
          </cell>
          <cell r="F187" t="str">
            <v>东南片区</v>
          </cell>
        </row>
        <row r="188">
          <cell r="D188">
            <v>707</v>
          </cell>
          <cell r="E188" t="str">
            <v>成华区万科路</v>
          </cell>
          <cell r="F188" t="str">
            <v>东南片区</v>
          </cell>
        </row>
        <row r="189">
          <cell r="D189">
            <v>704</v>
          </cell>
          <cell r="E189" t="str">
            <v>都江堰奎光中段</v>
          </cell>
          <cell r="F189" t="str">
            <v>城郊二片</v>
          </cell>
        </row>
        <row r="190">
          <cell r="D190">
            <v>367</v>
          </cell>
          <cell r="E190" t="str">
            <v>崇州金带街店</v>
          </cell>
          <cell r="F190" t="str">
            <v>城郊二片</v>
          </cell>
        </row>
        <row r="191">
          <cell r="D191">
            <v>56</v>
          </cell>
          <cell r="E191" t="str">
            <v>崇州三江店</v>
          </cell>
          <cell r="F191" t="str">
            <v>城郊二片</v>
          </cell>
        </row>
        <row r="192">
          <cell r="D192">
            <v>307</v>
          </cell>
          <cell r="E192" t="str">
            <v>旗舰店</v>
          </cell>
          <cell r="F192" t="str">
            <v>旗舰片区</v>
          </cell>
        </row>
        <row r="193">
          <cell r="D193">
            <v>733</v>
          </cell>
          <cell r="E193" t="str">
            <v>双流区三强西街药店</v>
          </cell>
          <cell r="F193" t="str">
            <v>东南片区</v>
          </cell>
        </row>
        <row r="194">
          <cell r="D194">
            <v>107728</v>
          </cell>
          <cell r="E194" t="str">
            <v>大邑北街店</v>
          </cell>
          <cell r="F194" t="str">
            <v>大邑片区</v>
          </cell>
        </row>
        <row r="195">
          <cell r="D195">
            <v>747</v>
          </cell>
          <cell r="E195" t="str">
            <v>郫县一环路东南段店</v>
          </cell>
          <cell r="F195" t="str">
            <v>城中片区</v>
          </cell>
        </row>
        <row r="196">
          <cell r="D196">
            <v>750</v>
          </cell>
          <cell r="E196" t="str">
            <v>成汉南路店</v>
          </cell>
          <cell r="F196" t="str">
            <v>东南片区</v>
          </cell>
        </row>
        <row r="197">
          <cell r="D197">
            <v>572</v>
          </cell>
          <cell r="E197" t="str">
            <v>郫筒镇东大街药店</v>
          </cell>
          <cell r="F197" t="str">
            <v>城中片区</v>
          </cell>
        </row>
        <row r="198">
          <cell r="D198">
            <v>102935</v>
          </cell>
          <cell r="E198" t="str">
            <v>童子街店</v>
          </cell>
          <cell r="F198" t="str">
            <v>城中片区</v>
          </cell>
        </row>
        <row r="199">
          <cell r="D199">
            <v>742</v>
          </cell>
          <cell r="E199" t="str">
            <v>庆云南街店</v>
          </cell>
          <cell r="F199" t="str">
            <v>城中片区</v>
          </cell>
        </row>
        <row r="200">
          <cell r="D200">
            <v>737</v>
          </cell>
          <cell r="E200" t="str">
            <v>高新区大源北街</v>
          </cell>
          <cell r="F200" t="str">
            <v>东南片区</v>
          </cell>
        </row>
        <row r="201">
          <cell r="D201">
            <v>582</v>
          </cell>
          <cell r="E201" t="str">
            <v>青羊区十二桥店</v>
          </cell>
          <cell r="F201" t="str">
            <v>西北片区</v>
          </cell>
        </row>
        <row r="202">
          <cell r="D202">
            <v>742</v>
          </cell>
          <cell r="E202" t="str">
            <v>庆云南街店</v>
          </cell>
          <cell r="F202" t="str">
            <v>城中片区</v>
          </cell>
        </row>
        <row r="203">
          <cell r="D203">
            <v>737</v>
          </cell>
          <cell r="E203" t="str">
            <v>高新区大源北街</v>
          </cell>
          <cell r="F203" t="str">
            <v>东南片区</v>
          </cell>
        </row>
        <row r="204">
          <cell r="D204">
            <v>307</v>
          </cell>
          <cell r="E204" t="str">
            <v>旗舰店</v>
          </cell>
          <cell r="F204" t="str">
            <v>旗舰片区</v>
          </cell>
        </row>
        <row r="205">
          <cell r="D205">
            <v>753</v>
          </cell>
          <cell r="E205" t="str">
            <v>合欢树街店</v>
          </cell>
          <cell r="F205" t="str">
            <v>东南片区</v>
          </cell>
        </row>
        <row r="206">
          <cell r="D206">
            <v>720</v>
          </cell>
          <cell r="E206" t="str">
            <v>大邑新场镇店</v>
          </cell>
          <cell r="F206" t="str">
            <v>大邑片区</v>
          </cell>
        </row>
        <row r="207">
          <cell r="D207">
            <v>545</v>
          </cell>
          <cell r="E207" t="str">
            <v>龙潭西路店</v>
          </cell>
          <cell r="F207" t="str">
            <v>东南片区</v>
          </cell>
        </row>
        <row r="208">
          <cell r="D208">
            <v>598</v>
          </cell>
          <cell r="E208" t="str">
            <v>锦江区水杉街店</v>
          </cell>
          <cell r="F208" t="str">
            <v>东南片区</v>
          </cell>
        </row>
        <row r="209">
          <cell r="D209">
            <v>753</v>
          </cell>
          <cell r="E209" t="str">
            <v>合欢树街店</v>
          </cell>
          <cell r="F209" t="str">
            <v>东南片区</v>
          </cell>
        </row>
        <row r="210">
          <cell r="D210">
            <v>359</v>
          </cell>
          <cell r="E210" t="str">
            <v>枣子巷店</v>
          </cell>
          <cell r="F210" t="str">
            <v>西北片区</v>
          </cell>
        </row>
        <row r="211">
          <cell r="D211">
            <v>104838</v>
          </cell>
          <cell r="E211" t="str">
            <v>崇州蜀州中路店</v>
          </cell>
          <cell r="F211" t="str">
            <v>城郊二片</v>
          </cell>
        </row>
        <row r="212">
          <cell r="D212">
            <v>308</v>
          </cell>
          <cell r="E212" t="str">
            <v>红星店</v>
          </cell>
          <cell r="F212" t="str">
            <v>城中片区</v>
          </cell>
        </row>
        <row r="213">
          <cell r="D213">
            <v>351</v>
          </cell>
          <cell r="E213" t="str">
            <v>都江堰中心药店</v>
          </cell>
          <cell r="F213" t="str">
            <v>城郊二片</v>
          </cell>
        </row>
        <row r="214">
          <cell r="D214">
            <v>752</v>
          </cell>
          <cell r="E214" t="str">
            <v>聚萃街店</v>
          </cell>
          <cell r="F214" t="str">
            <v>西北片区</v>
          </cell>
        </row>
        <row r="215">
          <cell r="D215">
            <v>106485</v>
          </cell>
          <cell r="E215" t="str">
            <v>元华二巷店</v>
          </cell>
          <cell r="F215" t="str">
            <v>东南片区</v>
          </cell>
        </row>
        <row r="216">
          <cell r="D216">
            <v>377</v>
          </cell>
          <cell r="E216" t="str">
            <v>新园大道店</v>
          </cell>
          <cell r="F216" t="str">
            <v>东南片区</v>
          </cell>
        </row>
        <row r="217">
          <cell r="D217">
            <v>513</v>
          </cell>
          <cell r="E217" t="str">
            <v>顺和街店</v>
          </cell>
          <cell r="F217" t="str">
            <v>西北片区</v>
          </cell>
        </row>
        <row r="218">
          <cell r="D218">
            <v>107829</v>
          </cell>
          <cell r="E218" t="str">
            <v>解放路店</v>
          </cell>
          <cell r="F218" t="str">
            <v>城中片区</v>
          </cell>
        </row>
        <row r="219">
          <cell r="D219">
            <v>744</v>
          </cell>
          <cell r="E219" t="str">
            <v>科华路店</v>
          </cell>
          <cell r="F219" t="str">
            <v>城中片区</v>
          </cell>
        </row>
        <row r="220">
          <cell r="D220">
            <v>106865</v>
          </cell>
          <cell r="E220" t="str">
            <v>丝竹路店</v>
          </cell>
          <cell r="F220" t="str">
            <v>城中片区</v>
          </cell>
        </row>
        <row r="221">
          <cell r="D221">
            <v>102564</v>
          </cell>
          <cell r="E221" t="str">
            <v>邛崃翠荫街店</v>
          </cell>
          <cell r="F221" t="str">
            <v>邛崃片区</v>
          </cell>
        </row>
        <row r="222">
          <cell r="D222">
            <v>341</v>
          </cell>
          <cell r="E222" t="str">
            <v>邛崃中心店</v>
          </cell>
          <cell r="F222" t="str">
            <v>邛崃片区</v>
          </cell>
        </row>
        <row r="223">
          <cell r="D223">
            <v>546</v>
          </cell>
          <cell r="E223" t="str">
            <v>榕声路店</v>
          </cell>
          <cell r="F223" t="str">
            <v>东南片区</v>
          </cell>
        </row>
        <row r="224">
          <cell r="D224">
            <v>742</v>
          </cell>
          <cell r="E224" t="str">
            <v>庆云南街店</v>
          </cell>
          <cell r="F224" t="str">
            <v>城中片区</v>
          </cell>
        </row>
        <row r="225">
          <cell r="D225">
            <v>103639</v>
          </cell>
          <cell r="E225" t="str">
            <v>金马河路店</v>
          </cell>
          <cell r="F225" t="str">
            <v>东南片区</v>
          </cell>
        </row>
        <row r="226">
          <cell r="D226">
            <v>712</v>
          </cell>
          <cell r="E226" t="str">
            <v>成华区华泰路</v>
          </cell>
          <cell r="F226" t="str">
            <v>东南片区</v>
          </cell>
        </row>
        <row r="227">
          <cell r="D227">
            <v>371</v>
          </cell>
          <cell r="E227" t="str">
            <v>新津兴义店</v>
          </cell>
          <cell r="F227" t="str">
            <v>新津片区</v>
          </cell>
        </row>
        <row r="228">
          <cell r="D228">
            <v>339</v>
          </cell>
          <cell r="E228" t="str">
            <v>沙河源店</v>
          </cell>
          <cell r="F228" t="str">
            <v>西北片区</v>
          </cell>
        </row>
        <row r="229">
          <cell r="D229">
            <v>723</v>
          </cell>
          <cell r="E229" t="str">
            <v>锦江区柳翠路店</v>
          </cell>
          <cell r="F229" t="str">
            <v>城中片区</v>
          </cell>
        </row>
        <row r="230">
          <cell r="D230">
            <v>726</v>
          </cell>
          <cell r="E230" t="str">
            <v>交大三店</v>
          </cell>
          <cell r="F230" t="str">
            <v>西北片区</v>
          </cell>
        </row>
        <row r="231">
          <cell r="D231">
            <v>104428</v>
          </cell>
          <cell r="E231" t="str">
            <v>崇州永康东路店</v>
          </cell>
          <cell r="F231" t="str">
            <v>城郊二片</v>
          </cell>
        </row>
        <row r="232">
          <cell r="D232">
            <v>724</v>
          </cell>
          <cell r="E232" t="str">
            <v>观音桥店</v>
          </cell>
          <cell r="F232" t="str">
            <v>东南片区</v>
          </cell>
        </row>
        <row r="233">
          <cell r="D233">
            <v>357</v>
          </cell>
          <cell r="E233" t="str">
            <v>清江东路店</v>
          </cell>
          <cell r="F233" t="str">
            <v>西北片区</v>
          </cell>
        </row>
        <row r="234">
          <cell r="D234">
            <v>385</v>
          </cell>
          <cell r="E234" t="str">
            <v>新津五津西路店</v>
          </cell>
          <cell r="F234" t="str">
            <v>新津片区</v>
          </cell>
        </row>
        <row r="235">
          <cell r="D235">
            <v>710</v>
          </cell>
          <cell r="E235" t="str">
            <v>都江堰问道西路</v>
          </cell>
          <cell r="F235" t="str">
            <v>城郊二片</v>
          </cell>
        </row>
        <row r="236">
          <cell r="D236">
            <v>750</v>
          </cell>
          <cell r="E236" t="str">
            <v>成汉南路店</v>
          </cell>
          <cell r="F236" t="str">
            <v>东南片区</v>
          </cell>
        </row>
        <row r="237">
          <cell r="D237">
            <v>709</v>
          </cell>
          <cell r="E237" t="str">
            <v>新都马超东路</v>
          </cell>
          <cell r="F237" t="str">
            <v>西北片区</v>
          </cell>
        </row>
        <row r="238">
          <cell r="D238">
            <v>341</v>
          </cell>
          <cell r="E238" t="str">
            <v>邛崃中心店</v>
          </cell>
          <cell r="F238" t="str">
            <v>邛崃片区</v>
          </cell>
        </row>
        <row r="239">
          <cell r="D239">
            <v>591</v>
          </cell>
          <cell r="E239" t="str">
            <v>邛崃长安大道店</v>
          </cell>
          <cell r="F239" t="str">
            <v>城郊一片</v>
          </cell>
        </row>
        <row r="240">
          <cell r="D240">
            <v>709</v>
          </cell>
          <cell r="E240" t="str">
            <v>新都马超东路</v>
          </cell>
          <cell r="F240" t="str">
            <v>西北片区</v>
          </cell>
        </row>
        <row r="241">
          <cell r="D241">
            <v>545</v>
          </cell>
          <cell r="E241" t="str">
            <v>龙潭西路店</v>
          </cell>
          <cell r="F241" t="str">
            <v>东南片区</v>
          </cell>
        </row>
        <row r="242">
          <cell r="D242">
            <v>341</v>
          </cell>
          <cell r="E242" t="str">
            <v>邛崃中心店</v>
          </cell>
          <cell r="F242" t="str">
            <v>邛崃片区</v>
          </cell>
        </row>
        <row r="243">
          <cell r="D243">
            <v>102934</v>
          </cell>
          <cell r="E243" t="str">
            <v>银河北街店</v>
          </cell>
          <cell r="F243" t="str">
            <v>西北片区</v>
          </cell>
        </row>
        <row r="244">
          <cell r="D244">
            <v>726</v>
          </cell>
          <cell r="E244" t="str">
            <v>交大三店</v>
          </cell>
          <cell r="F244" t="str">
            <v>西北片区</v>
          </cell>
        </row>
        <row r="245">
          <cell r="D245">
            <v>343</v>
          </cell>
          <cell r="E245" t="str">
            <v>光华店</v>
          </cell>
          <cell r="F245" t="str">
            <v>西北片区</v>
          </cell>
        </row>
        <row r="246">
          <cell r="D246">
            <v>570</v>
          </cell>
          <cell r="E246" t="str">
            <v>青羊浣花滨河路店</v>
          </cell>
          <cell r="F246" t="str">
            <v>西北片区</v>
          </cell>
        </row>
        <row r="247">
          <cell r="D247">
            <v>730</v>
          </cell>
          <cell r="E247" t="str">
            <v>新都新繁店</v>
          </cell>
          <cell r="F247" t="str">
            <v>西北片区</v>
          </cell>
        </row>
        <row r="248">
          <cell r="D248">
            <v>511</v>
          </cell>
          <cell r="E248" t="str">
            <v>杉板桥店</v>
          </cell>
          <cell r="F248" t="str">
            <v>城中片区</v>
          </cell>
        </row>
        <row r="249">
          <cell r="D249">
            <v>721</v>
          </cell>
          <cell r="E249" t="str">
            <v>邛崃洪川小区店</v>
          </cell>
          <cell r="F249" t="str">
            <v>邛崃片区</v>
          </cell>
        </row>
        <row r="250">
          <cell r="D250">
            <v>744</v>
          </cell>
          <cell r="E250" t="str">
            <v>科华路店</v>
          </cell>
          <cell r="F250" t="str">
            <v>城中片区</v>
          </cell>
        </row>
        <row r="251">
          <cell r="D251">
            <v>102935</v>
          </cell>
          <cell r="E251" t="str">
            <v>童子街店</v>
          </cell>
          <cell r="F251" t="str">
            <v>城中片区</v>
          </cell>
        </row>
        <row r="252">
          <cell r="D252">
            <v>105751</v>
          </cell>
          <cell r="E252" t="str">
            <v>中和新下街店</v>
          </cell>
          <cell r="F252" t="str">
            <v>东南片区</v>
          </cell>
        </row>
        <row r="253">
          <cell r="D253">
            <v>717</v>
          </cell>
          <cell r="E253" t="str">
            <v>大邑通达店</v>
          </cell>
          <cell r="F253" t="str">
            <v>大邑片区</v>
          </cell>
        </row>
        <row r="254">
          <cell r="D254">
            <v>585</v>
          </cell>
          <cell r="E254" t="str">
            <v>羊子山西路店</v>
          </cell>
          <cell r="F254" t="str">
            <v>西北片区</v>
          </cell>
        </row>
        <row r="255">
          <cell r="D255">
            <v>102567</v>
          </cell>
          <cell r="E255" t="str">
            <v>武阳西路店</v>
          </cell>
          <cell r="F255" t="str">
            <v>城郊一片</v>
          </cell>
        </row>
        <row r="256">
          <cell r="D256">
            <v>582</v>
          </cell>
          <cell r="E256" t="str">
            <v>青羊区十二桥店</v>
          </cell>
          <cell r="F256" t="str">
            <v>西北片区</v>
          </cell>
        </row>
        <row r="257">
          <cell r="D257">
            <v>102565</v>
          </cell>
          <cell r="E257" t="str">
            <v>佳灵路店</v>
          </cell>
          <cell r="F257" t="str">
            <v>西北片区</v>
          </cell>
        </row>
        <row r="258">
          <cell r="D258">
            <v>329</v>
          </cell>
          <cell r="E258" t="str">
            <v>温江店</v>
          </cell>
          <cell r="F258" t="str">
            <v>城郊二片</v>
          </cell>
        </row>
        <row r="259">
          <cell r="D259">
            <v>373</v>
          </cell>
          <cell r="E259" t="str">
            <v>通盈街店</v>
          </cell>
          <cell r="F259" t="str">
            <v>城中片区</v>
          </cell>
        </row>
        <row r="260">
          <cell r="D260">
            <v>307</v>
          </cell>
          <cell r="E260" t="str">
            <v>旗舰店</v>
          </cell>
          <cell r="F260" t="str">
            <v>旗舰片区</v>
          </cell>
        </row>
        <row r="261">
          <cell r="D261">
            <v>102478</v>
          </cell>
          <cell r="E261" t="str">
            <v>静明路店</v>
          </cell>
          <cell r="F261" t="str">
            <v>城中片区</v>
          </cell>
        </row>
        <row r="262">
          <cell r="D262">
            <v>743</v>
          </cell>
          <cell r="E262" t="str">
            <v>成华区万宇路店</v>
          </cell>
          <cell r="F262" t="str">
            <v>东南片区</v>
          </cell>
        </row>
        <row r="263">
          <cell r="D263">
            <v>105910</v>
          </cell>
          <cell r="E263" t="str">
            <v>紫薇东路店</v>
          </cell>
          <cell r="F263" t="str">
            <v>东南片区</v>
          </cell>
        </row>
        <row r="264">
          <cell r="D264">
            <v>581</v>
          </cell>
          <cell r="E264" t="str">
            <v>成华区二环路北四段店汇融名城店</v>
          </cell>
          <cell r="F264" t="str">
            <v>西北片区</v>
          </cell>
        </row>
        <row r="265">
          <cell r="D265">
            <v>347</v>
          </cell>
          <cell r="E265" t="str">
            <v>清江东路2店</v>
          </cell>
          <cell r="F265" t="str">
            <v>西北片区</v>
          </cell>
        </row>
        <row r="266">
          <cell r="D266">
            <v>744</v>
          </cell>
          <cell r="E266" t="str">
            <v>科华路店</v>
          </cell>
          <cell r="F266" t="str">
            <v>城中片区</v>
          </cell>
        </row>
        <row r="267">
          <cell r="D267">
            <v>105910</v>
          </cell>
          <cell r="E267" t="str">
            <v>紫薇东路店</v>
          </cell>
          <cell r="F267" t="str">
            <v>东南片区</v>
          </cell>
        </row>
        <row r="268">
          <cell r="D268">
            <v>718</v>
          </cell>
          <cell r="E268" t="str">
            <v>龙泉驿生店</v>
          </cell>
          <cell r="F268" t="str">
            <v>城中片区</v>
          </cell>
        </row>
        <row r="269">
          <cell r="D269">
            <v>106569</v>
          </cell>
          <cell r="E269" t="str">
            <v>大悦路店</v>
          </cell>
          <cell r="F269" t="str">
            <v>西北片区</v>
          </cell>
        </row>
        <row r="270">
          <cell r="D270">
            <v>107829</v>
          </cell>
          <cell r="E270" t="str">
            <v>解放路店</v>
          </cell>
          <cell r="F270" t="str">
            <v>城中片区</v>
          </cell>
        </row>
        <row r="271">
          <cell r="D271">
            <v>108277</v>
          </cell>
          <cell r="E271" t="str">
            <v>银沙路店</v>
          </cell>
          <cell r="F271" t="str">
            <v>西北片区</v>
          </cell>
        </row>
        <row r="272">
          <cell r="D272">
            <v>745</v>
          </cell>
          <cell r="E272" t="str">
            <v>金沙路店</v>
          </cell>
          <cell r="F272" t="str">
            <v>西北片区</v>
          </cell>
        </row>
        <row r="273">
          <cell r="D273">
            <v>103199</v>
          </cell>
          <cell r="E273" t="str">
            <v>西林一街店</v>
          </cell>
          <cell r="F273" t="str">
            <v>西北片区</v>
          </cell>
        </row>
        <row r="274">
          <cell r="D274">
            <v>707</v>
          </cell>
          <cell r="E274" t="str">
            <v>成华区万科路</v>
          </cell>
          <cell r="F274" t="str">
            <v>东南片区</v>
          </cell>
        </row>
        <row r="275">
          <cell r="D275">
            <v>367</v>
          </cell>
          <cell r="E275" t="str">
            <v>崇州金带街店</v>
          </cell>
          <cell r="F275" t="str">
            <v>城郊二片</v>
          </cell>
        </row>
        <row r="276">
          <cell r="D276">
            <v>101453</v>
          </cell>
          <cell r="E276" t="str">
            <v>温江江安店</v>
          </cell>
          <cell r="F276" t="str">
            <v>城郊二片</v>
          </cell>
        </row>
        <row r="277">
          <cell r="D277">
            <v>329</v>
          </cell>
          <cell r="E277" t="str">
            <v>温江店</v>
          </cell>
          <cell r="F277" t="str">
            <v>城郊二片</v>
          </cell>
        </row>
        <row r="278">
          <cell r="D278">
            <v>511</v>
          </cell>
          <cell r="E278" t="str">
            <v>杉板桥店</v>
          </cell>
          <cell r="F278" t="str">
            <v>城中片区</v>
          </cell>
        </row>
        <row r="279">
          <cell r="D279">
            <v>56</v>
          </cell>
          <cell r="E279" t="str">
            <v>崇州三江店</v>
          </cell>
          <cell r="F279" t="str">
            <v>城郊二片</v>
          </cell>
        </row>
        <row r="280">
          <cell r="D280">
            <v>738</v>
          </cell>
          <cell r="E280" t="str">
            <v>都江堰蒲阳路店</v>
          </cell>
          <cell r="F280" t="str">
            <v>城郊二片</v>
          </cell>
        </row>
        <row r="281">
          <cell r="D281">
            <v>349</v>
          </cell>
          <cell r="E281" t="str">
            <v>人民中路店</v>
          </cell>
          <cell r="F281" t="str">
            <v>城中片区</v>
          </cell>
        </row>
        <row r="282">
          <cell r="D282">
            <v>102935</v>
          </cell>
          <cell r="E282" t="str">
            <v>童子街店</v>
          </cell>
          <cell r="F282" t="str">
            <v>城中片区</v>
          </cell>
        </row>
        <row r="283">
          <cell r="D283">
            <v>104429</v>
          </cell>
          <cell r="E283" t="str">
            <v>大华街店</v>
          </cell>
          <cell r="F283" t="str">
            <v>西北片区</v>
          </cell>
        </row>
        <row r="284">
          <cell r="D284">
            <v>101453</v>
          </cell>
          <cell r="E284" t="str">
            <v>温江江安店</v>
          </cell>
          <cell r="F284" t="str">
            <v>城郊二片</v>
          </cell>
        </row>
        <row r="285">
          <cell r="D285">
            <v>105396</v>
          </cell>
          <cell r="E285" t="str">
            <v>武侯区航中街店</v>
          </cell>
          <cell r="F285" t="str">
            <v>东南片区</v>
          </cell>
        </row>
        <row r="286">
          <cell r="D286">
            <v>359</v>
          </cell>
          <cell r="E286" t="str">
            <v>枣子巷店</v>
          </cell>
          <cell r="F286" t="str">
            <v>西北片区</v>
          </cell>
        </row>
        <row r="287">
          <cell r="D287">
            <v>517</v>
          </cell>
          <cell r="E287" t="str">
            <v>青羊区北东街店</v>
          </cell>
          <cell r="F287" t="str">
            <v>城中片区</v>
          </cell>
        </row>
        <row r="288">
          <cell r="D288">
            <v>511</v>
          </cell>
          <cell r="E288" t="str">
            <v>杉板桥店</v>
          </cell>
          <cell r="F288" t="str">
            <v>城中片区</v>
          </cell>
        </row>
        <row r="289">
          <cell r="D289">
            <v>102565</v>
          </cell>
          <cell r="E289" t="str">
            <v>佳灵路店</v>
          </cell>
          <cell r="F289" t="str">
            <v>西北片区</v>
          </cell>
        </row>
        <row r="290">
          <cell r="D290">
            <v>337</v>
          </cell>
          <cell r="E290" t="str">
            <v>浆洗街店</v>
          </cell>
          <cell r="F290" t="str">
            <v>城中片区</v>
          </cell>
        </row>
        <row r="291">
          <cell r="D291">
            <v>578</v>
          </cell>
          <cell r="E291" t="str">
            <v>华油路店</v>
          </cell>
          <cell r="F291" t="str">
            <v>城中片区</v>
          </cell>
        </row>
        <row r="292">
          <cell r="D292">
            <v>748</v>
          </cell>
          <cell r="E292" t="str">
            <v>大邑东街店</v>
          </cell>
          <cell r="F292" t="str">
            <v>大邑片区</v>
          </cell>
        </row>
        <row r="293">
          <cell r="D293">
            <v>754</v>
          </cell>
          <cell r="E293" t="str">
            <v>崇州尚贤坊店</v>
          </cell>
          <cell r="F293" t="str">
            <v>城郊二片</v>
          </cell>
        </row>
        <row r="294">
          <cell r="D294">
            <v>713</v>
          </cell>
          <cell r="E294" t="str">
            <v>都江堰聚源镇中心街联建房药店</v>
          </cell>
          <cell r="F294" t="str">
            <v>城郊二片</v>
          </cell>
        </row>
        <row r="295">
          <cell r="D295">
            <v>747</v>
          </cell>
          <cell r="E295" t="str">
            <v>郫县一环路东南段店</v>
          </cell>
          <cell r="F295" t="str">
            <v>城中片区</v>
          </cell>
        </row>
        <row r="296">
          <cell r="D296">
            <v>104533</v>
          </cell>
          <cell r="E296" t="str">
            <v>大邑潘家街店</v>
          </cell>
          <cell r="F296" t="str">
            <v>大邑片区</v>
          </cell>
        </row>
        <row r="297">
          <cell r="D297">
            <v>710</v>
          </cell>
          <cell r="E297" t="str">
            <v>都江堰问道西路</v>
          </cell>
          <cell r="F297" t="str">
            <v>城郊二片</v>
          </cell>
        </row>
        <row r="298">
          <cell r="D298">
            <v>307</v>
          </cell>
          <cell r="E298" t="str">
            <v>旗舰店</v>
          </cell>
          <cell r="F298" t="str">
            <v>旗舰片区</v>
          </cell>
        </row>
        <row r="299">
          <cell r="D299">
            <v>738</v>
          </cell>
          <cell r="E299" t="str">
            <v>都江堰蒲阳路店</v>
          </cell>
          <cell r="F299" t="str">
            <v>城郊二片</v>
          </cell>
        </row>
        <row r="300">
          <cell r="D300">
            <v>718</v>
          </cell>
          <cell r="E300" t="str">
            <v>龙泉驿生店</v>
          </cell>
          <cell r="F300" t="str">
            <v>城中片区</v>
          </cell>
        </row>
        <row r="301">
          <cell r="D301">
            <v>104430</v>
          </cell>
          <cell r="E301" t="str">
            <v>中和大道店</v>
          </cell>
          <cell r="F301" t="str">
            <v>东南片区</v>
          </cell>
        </row>
        <row r="302">
          <cell r="D302">
            <v>727</v>
          </cell>
          <cell r="E302" t="str">
            <v>交大黄苑东街</v>
          </cell>
          <cell r="F302" t="str">
            <v>西北片区</v>
          </cell>
        </row>
        <row r="303">
          <cell r="D303">
            <v>513</v>
          </cell>
          <cell r="E303" t="str">
            <v>顺和街店</v>
          </cell>
          <cell r="F303" t="str">
            <v>西北片区</v>
          </cell>
        </row>
        <row r="304">
          <cell r="D304">
            <v>349</v>
          </cell>
          <cell r="E304" t="str">
            <v>人民中路店</v>
          </cell>
          <cell r="F304" t="str">
            <v>城中片区</v>
          </cell>
        </row>
        <row r="305">
          <cell r="D305">
            <v>52</v>
          </cell>
          <cell r="E305" t="str">
            <v>崇州中心店</v>
          </cell>
          <cell r="F305" t="str">
            <v>城郊二片</v>
          </cell>
        </row>
        <row r="306">
          <cell r="D306">
            <v>107728</v>
          </cell>
          <cell r="E306" t="str">
            <v>大邑北街店</v>
          </cell>
          <cell r="F306" t="str">
            <v>大邑片区</v>
          </cell>
        </row>
        <row r="307">
          <cell r="D307">
            <v>573</v>
          </cell>
          <cell r="E307" t="str">
            <v>双流锦华路店</v>
          </cell>
          <cell r="F307" t="str">
            <v>东南片区</v>
          </cell>
        </row>
        <row r="308">
          <cell r="D308">
            <v>587</v>
          </cell>
          <cell r="E308" t="str">
            <v>都江堰景中店</v>
          </cell>
          <cell r="F308" t="str">
            <v>城郊二片</v>
          </cell>
        </row>
        <row r="309">
          <cell r="D309">
            <v>746</v>
          </cell>
          <cell r="E309" t="str">
            <v>大邑内蒙古桃源店</v>
          </cell>
          <cell r="F309" t="str">
            <v>大邑片区</v>
          </cell>
        </row>
        <row r="310">
          <cell r="D310">
            <v>108277</v>
          </cell>
          <cell r="E310" t="str">
            <v>银沙路店</v>
          </cell>
          <cell r="F310" t="str">
            <v>西北片区</v>
          </cell>
        </row>
        <row r="311">
          <cell r="D311">
            <v>391</v>
          </cell>
          <cell r="E311" t="str">
            <v>金丝街店</v>
          </cell>
          <cell r="F311" t="str">
            <v>城中片区</v>
          </cell>
        </row>
        <row r="312">
          <cell r="D312">
            <v>106569</v>
          </cell>
          <cell r="E312" t="str">
            <v>大悦路店</v>
          </cell>
          <cell r="F312" t="str">
            <v>西北片区</v>
          </cell>
        </row>
        <row r="313">
          <cell r="D313">
            <v>104533</v>
          </cell>
          <cell r="E313" t="str">
            <v>大邑潘家街店</v>
          </cell>
          <cell r="F313" t="str">
            <v>大邑片区</v>
          </cell>
        </row>
        <row r="314">
          <cell r="D314">
            <v>105267</v>
          </cell>
          <cell r="E314" t="str">
            <v>蜀汉东路店</v>
          </cell>
          <cell r="F314" t="str">
            <v>西北片区</v>
          </cell>
        </row>
        <row r="315">
          <cell r="D315">
            <v>307</v>
          </cell>
          <cell r="E315" t="str">
            <v>旗舰店</v>
          </cell>
          <cell r="F315" t="str">
            <v>旗舰片区</v>
          </cell>
        </row>
        <row r="316">
          <cell r="D316">
            <v>341</v>
          </cell>
          <cell r="E316" t="str">
            <v>邛崃中心店</v>
          </cell>
          <cell r="F316" t="str">
            <v>邛崃片区</v>
          </cell>
        </row>
        <row r="317">
          <cell r="D317">
            <v>106399</v>
          </cell>
          <cell r="E317" t="str">
            <v>蜀辉路店</v>
          </cell>
          <cell r="F317" t="str">
            <v>西北片区</v>
          </cell>
        </row>
        <row r="318">
          <cell r="D318">
            <v>387</v>
          </cell>
          <cell r="E318" t="str">
            <v>新乐中街店</v>
          </cell>
          <cell r="F318" t="str">
            <v>东南片区</v>
          </cell>
        </row>
        <row r="319">
          <cell r="D319">
            <v>570</v>
          </cell>
          <cell r="E319" t="str">
            <v>青羊浣花滨河路店</v>
          </cell>
          <cell r="F319" t="str">
            <v>西北片区</v>
          </cell>
        </row>
        <row r="320">
          <cell r="D320">
            <v>106569</v>
          </cell>
          <cell r="E320" t="str">
            <v>大悦路店</v>
          </cell>
          <cell r="F320" t="str">
            <v>西北片区</v>
          </cell>
        </row>
        <row r="321">
          <cell r="D321">
            <v>106399</v>
          </cell>
          <cell r="E321" t="str">
            <v>蜀辉路店</v>
          </cell>
          <cell r="F321" t="str">
            <v>西北片区</v>
          </cell>
        </row>
        <row r="322">
          <cell r="D322">
            <v>743</v>
          </cell>
          <cell r="E322" t="str">
            <v>成华区万宇路店</v>
          </cell>
          <cell r="F322" t="str">
            <v>东南片区</v>
          </cell>
        </row>
        <row r="323">
          <cell r="D323">
            <v>103639</v>
          </cell>
          <cell r="E323" t="str">
            <v>金马河路店</v>
          </cell>
          <cell r="F323" t="str">
            <v>东南片区</v>
          </cell>
        </row>
        <row r="324">
          <cell r="D324">
            <v>549</v>
          </cell>
          <cell r="E324" t="str">
            <v>大邑东壕沟店</v>
          </cell>
          <cell r="F324" t="str">
            <v>大邑片区</v>
          </cell>
        </row>
        <row r="325">
          <cell r="D325">
            <v>102934</v>
          </cell>
          <cell r="E325" t="str">
            <v>银河北街店</v>
          </cell>
          <cell r="F325" t="str">
            <v>西北片区</v>
          </cell>
        </row>
        <row r="326">
          <cell r="D326">
            <v>52</v>
          </cell>
          <cell r="E326" t="str">
            <v>崇州中心店</v>
          </cell>
          <cell r="F326" t="str">
            <v>城郊二片</v>
          </cell>
        </row>
        <row r="327">
          <cell r="D327">
            <v>712</v>
          </cell>
          <cell r="E327" t="str">
            <v>成华区华泰路</v>
          </cell>
          <cell r="F327" t="str">
            <v>东南片区</v>
          </cell>
        </row>
        <row r="328">
          <cell r="D328">
            <v>103199</v>
          </cell>
          <cell r="E328" t="str">
            <v>西林一街店</v>
          </cell>
          <cell r="F328" t="str">
            <v>西北片区</v>
          </cell>
        </row>
        <row r="329">
          <cell r="D329">
            <v>391</v>
          </cell>
          <cell r="E329" t="str">
            <v>金丝街店</v>
          </cell>
          <cell r="F329" t="str">
            <v>城中片区</v>
          </cell>
        </row>
        <row r="330">
          <cell r="D330">
            <v>102479</v>
          </cell>
          <cell r="E330" t="str">
            <v>劼人路店</v>
          </cell>
          <cell r="F330" t="str">
            <v>城中片区</v>
          </cell>
        </row>
        <row r="331">
          <cell r="D331">
            <v>349</v>
          </cell>
          <cell r="E331" t="str">
            <v>人民中路店</v>
          </cell>
          <cell r="F331" t="str">
            <v>城中片区</v>
          </cell>
        </row>
        <row r="332">
          <cell r="D332">
            <v>349</v>
          </cell>
          <cell r="E332" t="str">
            <v>人民中路店</v>
          </cell>
          <cell r="F332" t="str">
            <v>城中片区</v>
          </cell>
        </row>
        <row r="333">
          <cell r="D333">
            <v>106865</v>
          </cell>
          <cell r="E333" t="str">
            <v>丝竹路店</v>
          </cell>
          <cell r="F333" t="str">
            <v>城中片区</v>
          </cell>
        </row>
        <row r="334">
          <cell r="D334">
            <v>741</v>
          </cell>
          <cell r="E334" t="str">
            <v>新怡店</v>
          </cell>
          <cell r="F334" t="str">
            <v>西北片区</v>
          </cell>
        </row>
        <row r="335">
          <cell r="D335">
            <v>399</v>
          </cell>
          <cell r="E335" t="str">
            <v>天久北巷店</v>
          </cell>
          <cell r="F335" t="str">
            <v>东南片区</v>
          </cell>
        </row>
        <row r="336">
          <cell r="D336">
            <v>379</v>
          </cell>
          <cell r="E336" t="str">
            <v>土龙路店</v>
          </cell>
          <cell r="F336" t="str">
            <v>西北片区</v>
          </cell>
        </row>
        <row r="337">
          <cell r="D337">
            <v>379</v>
          </cell>
          <cell r="E337" t="str">
            <v>土龙路店</v>
          </cell>
          <cell r="F337" t="str">
            <v>西北片区</v>
          </cell>
        </row>
        <row r="338">
          <cell r="D338">
            <v>103198</v>
          </cell>
          <cell r="E338" t="str">
            <v>贝森北路店</v>
          </cell>
          <cell r="F338" t="str">
            <v>西北片区</v>
          </cell>
        </row>
        <row r="339">
          <cell r="D339">
            <v>745</v>
          </cell>
          <cell r="E339" t="str">
            <v>金沙路店</v>
          </cell>
          <cell r="F339" t="str">
            <v>西北片区</v>
          </cell>
        </row>
        <row r="340">
          <cell r="D340">
            <v>337</v>
          </cell>
          <cell r="E340" t="str">
            <v>浆洗街店</v>
          </cell>
          <cell r="F340" t="str">
            <v>城中片区</v>
          </cell>
        </row>
        <row r="341">
          <cell r="D341">
            <v>546</v>
          </cell>
          <cell r="E341" t="str">
            <v>榕声路店</v>
          </cell>
          <cell r="F341" t="str">
            <v>东南片区</v>
          </cell>
        </row>
        <row r="342">
          <cell r="D342">
            <v>585</v>
          </cell>
          <cell r="E342" t="str">
            <v>羊子山西路店</v>
          </cell>
          <cell r="F342" t="str">
            <v>西北片区</v>
          </cell>
        </row>
        <row r="343">
          <cell r="D343">
            <v>733</v>
          </cell>
          <cell r="E343" t="str">
            <v>双流区三强西街药店</v>
          </cell>
          <cell r="F343" t="str">
            <v>东南片区</v>
          </cell>
        </row>
        <row r="344">
          <cell r="D344">
            <v>387</v>
          </cell>
          <cell r="E344" t="str">
            <v>新乐中街店</v>
          </cell>
          <cell r="F344" t="str">
            <v>东南片区</v>
          </cell>
        </row>
        <row r="345">
          <cell r="D345">
            <v>750</v>
          </cell>
          <cell r="E345" t="str">
            <v>成汉南路店</v>
          </cell>
          <cell r="F345" t="str">
            <v>东南片区</v>
          </cell>
        </row>
        <row r="346">
          <cell r="D346">
            <v>571</v>
          </cell>
          <cell r="E346" t="str">
            <v>高新区民丰大道店</v>
          </cell>
          <cell r="F346" t="str">
            <v>东南片区</v>
          </cell>
        </row>
        <row r="347">
          <cell r="D347">
            <v>513</v>
          </cell>
          <cell r="E347" t="str">
            <v>顺和街店</v>
          </cell>
          <cell r="F347" t="str">
            <v>西北片区</v>
          </cell>
        </row>
        <row r="348">
          <cell r="D348">
            <v>737</v>
          </cell>
          <cell r="E348" t="str">
            <v>高新区大源北街</v>
          </cell>
          <cell r="F348" t="str">
            <v>东南片区</v>
          </cell>
        </row>
        <row r="349">
          <cell r="D349">
            <v>365</v>
          </cell>
          <cell r="E349" t="str">
            <v>光华村街店</v>
          </cell>
          <cell r="F349" t="str">
            <v>西北片区</v>
          </cell>
        </row>
        <row r="350">
          <cell r="D350">
            <v>104430</v>
          </cell>
          <cell r="E350" t="str">
            <v>中和大道店</v>
          </cell>
          <cell r="F350" t="str">
            <v>东南片区</v>
          </cell>
        </row>
        <row r="351">
          <cell r="D351">
            <v>105751</v>
          </cell>
          <cell r="E351" t="str">
            <v>中和新下街店</v>
          </cell>
          <cell r="F351" t="str">
            <v>东南片区</v>
          </cell>
        </row>
        <row r="352">
          <cell r="D352">
            <v>106568</v>
          </cell>
          <cell r="E352" t="str">
            <v>中和公济桥店</v>
          </cell>
          <cell r="F352" t="str">
            <v>东南片区</v>
          </cell>
        </row>
        <row r="353">
          <cell r="D353">
            <v>359</v>
          </cell>
          <cell r="E353" t="str">
            <v>枣子巷店</v>
          </cell>
          <cell r="F353" t="str">
            <v>西北片区</v>
          </cell>
        </row>
        <row r="354">
          <cell r="D354">
            <v>357</v>
          </cell>
          <cell r="E354" t="str">
            <v>清江东路店</v>
          </cell>
          <cell r="F354" t="str">
            <v>西北片区</v>
          </cell>
        </row>
        <row r="355">
          <cell r="D355">
            <v>570</v>
          </cell>
          <cell r="E355" t="str">
            <v>青羊浣花滨河路店</v>
          </cell>
          <cell r="F355" t="str">
            <v>西北片区</v>
          </cell>
        </row>
        <row r="356">
          <cell r="D356">
            <v>513</v>
          </cell>
          <cell r="E356" t="str">
            <v>顺和街店</v>
          </cell>
          <cell r="F356" t="str">
            <v>西北片区</v>
          </cell>
        </row>
        <row r="357">
          <cell r="D357">
            <v>546</v>
          </cell>
          <cell r="E357" t="str">
            <v>榕声路店</v>
          </cell>
          <cell r="F357" t="str">
            <v>东南片区</v>
          </cell>
        </row>
        <row r="358">
          <cell r="D358">
            <v>106485</v>
          </cell>
          <cell r="E358" t="str">
            <v>元华二巷店</v>
          </cell>
          <cell r="F358" t="str">
            <v>东南片区</v>
          </cell>
        </row>
        <row r="359">
          <cell r="D359">
            <v>517</v>
          </cell>
          <cell r="E359" t="str">
            <v>青羊区北东街店</v>
          </cell>
          <cell r="F359" t="str">
            <v>城中片区</v>
          </cell>
        </row>
        <row r="360">
          <cell r="D360">
            <v>744</v>
          </cell>
          <cell r="E360" t="str">
            <v>科华路店</v>
          </cell>
          <cell r="F360" t="str">
            <v>城中片区</v>
          </cell>
        </row>
        <row r="361">
          <cell r="D361">
            <v>723</v>
          </cell>
          <cell r="E361" t="str">
            <v>锦江区柳翠路店</v>
          </cell>
          <cell r="F361" t="str">
            <v>城中片区</v>
          </cell>
        </row>
        <row r="362">
          <cell r="D362">
            <v>102934</v>
          </cell>
          <cell r="E362" t="str">
            <v>银河北街店</v>
          </cell>
          <cell r="F362" t="str">
            <v>西北片区</v>
          </cell>
        </row>
        <row r="363">
          <cell r="D363">
            <v>724</v>
          </cell>
          <cell r="E363" t="str">
            <v>观音桥店</v>
          </cell>
          <cell r="F363" t="str">
            <v>东南片区</v>
          </cell>
        </row>
        <row r="364">
          <cell r="D364">
            <v>750</v>
          </cell>
          <cell r="E364" t="str">
            <v>成汉南路店</v>
          </cell>
          <cell r="F364" t="str">
            <v>东南片区</v>
          </cell>
        </row>
        <row r="365">
          <cell r="D365">
            <v>343</v>
          </cell>
          <cell r="E365" t="str">
            <v>光华店</v>
          </cell>
          <cell r="F365" t="str">
            <v>西北片区</v>
          </cell>
        </row>
        <row r="366">
          <cell r="D366">
            <v>598</v>
          </cell>
          <cell r="E366" t="str">
            <v>锦江区水杉街店</v>
          </cell>
          <cell r="F366" t="str">
            <v>东南片区</v>
          </cell>
        </row>
        <row r="367">
          <cell r="D367">
            <v>598</v>
          </cell>
          <cell r="E367" t="str">
            <v>锦江区水杉街店</v>
          </cell>
          <cell r="F367" t="str">
            <v>东南片区</v>
          </cell>
        </row>
        <row r="368">
          <cell r="D368">
            <v>745</v>
          </cell>
          <cell r="E368" t="str">
            <v>金沙路店</v>
          </cell>
          <cell r="F368" t="str">
            <v>西北片区</v>
          </cell>
        </row>
        <row r="369">
          <cell r="D369">
            <v>367</v>
          </cell>
          <cell r="E369" t="str">
            <v>崇州金带街店</v>
          </cell>
          <cell r="F369" t="str">
            <v>城郊二片</v>
          </cell>
        </row>
        <row r="370">
          <cell r="D370">
            <v>107829</v>
          </cell>
          <cell r="E370" t="str">
            <v>解放路店</v>
          </cell>
          <cell r="F370" t="str">
            <v>城中片区</v>
          </cell>
        </row>
        <row r="371">
          <cell r="D371">
            <v>102934</v>
          </cell>
          <cell r="E371" t="str">
            <v>银河北街店</v>
          </cell>
          <cell r="F371" t="str">
            <v>西北片区</v>
          </cell>
        </row>
        <row r="372">
          <cell r="D372">
            <v>514</v>
          </cell>
          <cell r="E372" t="str">
            <v>新津邓双店</v>
          </cell>
          <cell r="F372" t="str">
            <v>新津片区</v>
          </cell>
        </row>
        <row r="373">
          <cell r="D373">
            <v>102935</v>
          </cell>
          <cell r="E373" t="str">
            <v>童子街店</v>
          </cell>
          <cell r="F373" t="str">
            <v>城中片区</v>
          </cell>
        </row>
        <row r="374">
          <cell r="D374">
            <v>373</v>
          </cell>
          <cell r="E374" t="str">
            <v>通盈街店</v>
          </cell>
          <cell r="F374" t="str">
            <v>城中片区</v>
          </cell>
        </row>
        <row r="375">
          <cell r="D375">
            <v>106865</v>
          </cell>
          <cell r="E375" t="str">
            <v>丝竹路店</v>
          </cell>
          <cell r="F375" t="str">
            <v>城中片区</v>
          </cell>
        </row>
        <row r="376">
          <cell r="D376">
            <v>101453</v>
          </cell>
          <cell r="E376" t="str">
            <v>温江江安店</v>
          </cell>
          <cell r="F376" t="str">
            <v>城郊二片</v>
          </cell>
        </row>
        <row r="377">
          <cell r="D377">
            <v>754</v>
          </cell>
          <cell r="E377" t="str">
            <v>崇州尚贤坊店</v>
          </cell>
          <cell r="F377" t="str">
            <v>城郊二片</v>
          </cell>
        </row>
        <row r="378">
          <cell r="D378">
            <v>733</v>
          </cell>
          <cell r="E378" t="str">
            <v>双流区三强西街药店</v>
          </cell>
          <cell r="F378" t="str">
            <v>东南片区</v>
          </cell>
        </row>
        <row r="379">
          <cell r="D379">
            <v>387</v>
          </cell>
          <cell r="E379" t="str">
            <v>新乐中街店</v>
          </cell>
          <cell r="F379" t="str">
            <v>东南片区</v>
          </cell>
        </row>
        <row r="380">
          <cell r="D380">
            <v>105751</v>
          </cell>
          <cell r="E380" t="str">
            <v>中和新下街店</v>
          </cell>
          <cell r="F380" t="str">
            <v>东南片区</v>
          </cell>
        </row>
        <row r="381">
          <cell r="D381">
            <v>105751</v>
          </cell>
          <cell r="E381" t="str">
            <v>中和新下街店</v>
          </cell>
          <cell r="F381" t="str">
            <v>东南片区</v>
          </cell>
        </row>
        <row r="382">
          <cell r="D382">
            <v>104430</v>
          </cell>
          <cell r="E382" t="str">
            <v>中和大道店</v>
          </cell>
          <cell r="F382" t="str">
            <v>东南片区</v>
          </cell>
        </row>
        <row r="383">
          <cell r="D383">
            <v>747</v>
          </cell>
          <cell r="E383" t="str">
            <v>郫县一环路东南段店</v>
          </cell>
          <cell r="F383" t="str">
            <v>城中片区</v>
          </cell>
        </row>
        <row r="384">
          <cell r="D384">
            <v>351</v>
          </cell>
          <cell r="E384" t="str">
            <v>都江堰中心药店</v>
          </cell>
          <cell r="F384" t="str">
            <v>城郊二片</v>
          </cell>
        </row>
        <row r="385">
          <cell r="D385">
            <v>102564</v>
          </cell>
          <cell r="E385" t="str">
            <v>邛崃翠荫街店</v>
          </cell>
          <cell r="F385" t="str">
            <v>邛崃片区</v>
          </cell>
        </row>
        <row r="386">
          <cell r="D386">
            <v>716</v>
          </cell>
          <cell r="E386" t="str">
            <v>大邑沙渠镇店</v>
          </cell>
          <cell r="F386" t="str">
            <v>大邑片区</v>
          </cell>
        </row>
        <row r="387">
          <cell r="D387">
            <v>546</v>
          </cell>
          <cell r="E387" t="str">
            <v>榕声路店</v>
          </cell>
          <cell r="F387" t="str">
            <v>东南片区</v>
          </cell>
        </row>
        <row r="388">
          <cell r="D388">
            <v>103198</v>
          </cell>
          <cell r="E388" t="str">
            <v>贝森北路店</v>
          </cell>
          <cell r="F388" t="str">
            <v>西北片区</v>
          </cell>
        </row>
        <row r="389">
          <cell r="D389">
            <v>365</v>
          </cell>
          <cell r="E389" t="str">
            <v>光华村街店</v>
          </cell>
          <cell r="F389" t="str">
            <v>西北片区</v>
          </cell>
        </row>
        <row r="390">
          <cell r="D390">
            <v>399</v>
          </cell>
          <cell r="E390" t="str">
            <v>天久北巷店</v>
          </cell>
          <cell r="F390" t="str">
            <v>东南片区</v>
          </cell>
        </row>
        <row r="391">
          <cell r="D391">
            <v>104429</v>
          </cell>
          <cell r="E391" t="str">
            <v>大华街店</v>
          </cell>
          <cell r="F391" t="str">
            <v>西北片区</v>
          </cell>
        </row>
        <row r="392">
          <cell r="D392">
            <v>105910</v>
          </cell>
          <cell r="E392" t="str">
            <v>紫薇东路店</v>
          </cell>
          <cell r="F392" t="str">
            <v>东南片区</v>
          </cell>
        </row>
        <row r="393">
          <cell r="D393">
            <v>571</v>
          </cell>
          <cell r="E393" t="str">
            <v>高新区民丰大道店</v>
          </cell>
          <cell r="F393" t="str">
            <v>东南片区</v>
          </cell>
        </row>
        <row r="394">
          <cell r="D394">
            <v>753</v>
          </cell>
          <cell r="E394" t="str">
            <v>合欢树街店</v>
          </cell>
          <cell r="F394" t="str">
            <v>东南片区</v>
          </cell>
        </row>
        <row r="395">
          <cell r="D395">
            <v>515</v>
          </cell>
          <cell r="E395" t="str">
            <v>崔家店</v>
          </cell>
          <cell r="F395" t="str">
            <v>城中片区</v>
          </cell>
        </row>
        <row r="396">
          <cell r="D396">
            <v>573</v>
          </cell>
          <cell r="E396" t="str">
            <v>双流锦华路店</v>
          </cell>
          <cell r="F396" t="str">
            <v>东南片区</v>
          </cell>
        </row>
        <row r="397">
          <cell r="D397">
            <v>102479</v>
          </cell>
          <cell r="E397" t="str">
            <v>劼人路店</v>
          </cell>
          <cell r="F397" t="str">
            <v>城中片区</v>
          </cell>
        </row>
        <row r="398">
          <cell r="D398">
            <v>752</v>
          </cell>
          <cell r="E398" t="str">
            <v>聚萃街店</v>
          </cell>
          <cell r="F398" t="str">
            <v>西北片区</v>
          </cell>
        </row>
        <row r="399">
          <cell r="D399">
            <v>585</v>
          </cell>
          <cell r="E399" t="str">
            <v>羊子山西路店</v>
          </cell>
          <cell r="F399" t="str">
            <v>西北片区</v>
          </cell>
        </row>
        <row r="400">
          <cell r="D400">
            <v>598</v>
          </cell>
          <cell r="E400" t="str">
            <v>锦江区水杉街店</v>
          </cell>
          <cell r="F400" t="str">
            <v>东南片区</v>
          </cell>
        </row>
        <row r="401">
          <cell r="D401">
            <v>570</v>
          </cell>
          <cell r="E401" t="str">
            <v>青羊浣花滨河路店</v>
          </cell>
          <cell r="F401" t="str">
            <v>西北片区</v>
          </cell>
        </row>
        <row r="402">
          <cell r="D402">
            <v>106569</v>
          </cell>
          <cell r="E402" t="str">
            <v>大悦路店</v>
          </cell>
          <cell r="F402" t="str">
            <v>西北片区</v>
          </cell>
        </row>
        <row r="403">
          <cell r="D403">
            <v>377</v>
          </cell>
          <cell r="E403" t="str">
            <v>新园大道店</v>
          </cell>
          <cell r="F403" t="str">
            <v>东南片区</v>
          </cell>
        </row>
        <row r="404">
          <cell r="D404">
            <v>103639</v>
          </cell>
          <cell r="E404" t="str">
            <v>金马河路店</v>
          </cell>
          <cell r="F404" t="str">
            <v>东南片区</v>
          </cell>
        </row>
        <row r="405">
          <cell r="D405">
            <v>357</v>
          </cell>
          <cell r="E405" t="str">
            <v>清江东路店</v>
          </cell>
          <cell r="F405" t="str">
            <v>西北片区</v>
          </cell>
        </row>
        <row r="406">
          <cell r="D406">
            <v>745</v>
          </cell>
          <cell r="E406" t="str">
            <v>金沙路店</v>
          </cell>
          <cell r="F406" t="str">
            <v>西北片区</v>
          </cell>
        </row>
        <row r="407">
          <cell r="D407">
            <v>107829</v>
          </cell>
          <cell r="E407" t="str">
            <v>解放路店</v>
          </cell>
          <cell r="F407" t="str">
            <v>城中片区</v>
          </cell>
        </row>
        <row r="408">
          <cell r="D408">
            <v>391</v>
          </cell>
          <cell r="E408" t="str">
            <v>金丝街店</v>
          </cell>
          <cell r="F408" t="str">
            <v>城中片区</v>
          </cell>
        </row>
        <row r="409">
          <cell r="D409">
            <v>582</v>
          </cell>
          <cell r="E409" t="str">
            <v>青羊区十二桥店</v>
          </cell>
          <cell r="F409" t="str">
            <v>西北片区</v>
          </cell>
        </row>
        <row r="410">
          <cell r="D410">
            <v>377</v>
          </cell>
          <cell r="E410" t="str">
            <v>新园大道店</v>
          </cell>
          <cell r="F410" t="str">
            <v>东南片区</v>
          </cell>
        </row>
        <row r="411">
          <cell r="D411">
            <v>578</v>
          </cell>
          <cell r="E411" t="str">
            <v>华油路店</v>
          </cell>
          <cell r="F411" t="str">
            <v>城中片区</v>
          </cell>
        </row>
        <row r="412">
          <cell r="D412">
            <v>572</v>
          </cell>
          <cell r="E412" t="str">
            <v>郫筒镇东大街药店</v>
          </cell>
          <cell r="F412" t="str">
            <v>城中片区</v>
          </cell>
        </row>
        <row r="413">
          <cell r="D413">
            <v>747</v>
          </cell>
          <cell r="E413" t="str">
            <v>郫县一环路东南段店</v>
          </cell>
          <cell r="F413" t="str">
            <v>城中片区</v>
          </cell>
        </row>
        <row r="414">
          <cell r="D414">
            <v>107658</v>
          </cell>
          <cell r="E414" t="str">
            <v>新都万和北路店</v>
          </cell>
          <cell r="F414" t="str">
            <v>西北片区</v>
          </cell>
        </row>
        <row r="415">
          <cell r="D415">
            <v>307</v>
          </cell>
          <cell r="E415" t="str">
            <v>旗舰店</v>
          </cell>
          <cell r="F415" t="str">
            <v>旗舰片区</v>
          </cell>
        </row>
        <row r="416">
          <cell r="D416">
            <v>307</v>
          </cell>
          <cell r="E416" t="str">
            <v>旗舰店</v>
          </cell>
          <cell r="F416" t="str">
            <v>旗舰片区</v>
          </cell>
        </row>
        <row r="417">
          <cell r="D417">
            <v>517</v>
          </cell>
          <cell r="E417" t="str">
            <v>青羊区北东街店</v>
          </cell>
          <cell r="F417" t="str">
            <v>城中片区</v>
          </cell>
        </row>
        <row r="418">
          <cell r="D418">
            <v>578</v>
          </cell>
          <cell r="E418" t="str">
            <v>华油路店</v>
          </cell>
          <cell r="F418" t="str">
            <v>城中片区</v>
          </cell>
        </row>
        <row r="419">
          <cell r="D419">
            <v>102934</v>
          </cell>
          <cell r="E419" t="str">
            <v>银河北街店</v>
          </cell>
          <cell r="F419" t="str">
            <v>西北片区</v>
          </cell>
        </row>
        <row r="420">
          <cell r="D420">
            <v>750</v>
          </cell>
          <cell r="E420" t="str">
            <v>成汉南路店</v>
          </cell>
          <cell r="F420" t="str">
            <v>东南片区</v>
          </cell>
        </row>
        <row r="421">
          <cell r="D421">
            <v>737</v>
          </cell>
          <cell r="E421" t="str">
            <v>高新区大源北街</v>
          </cell>
          <cell r="F421" t="str">
            <v>东南片区</v>
          </cell>
        </row>
        <row r="422">
          <cell r="D422">
            <v>571</v>
          </cell>
          <cell r="E422" t="str">
            <v>高新区民丰大道店</v>
          </cell>
          <cell r="F422" t="str">
            <v>东南片区</v>
          </cell>
        </row>
        <row r="423">
          <cell r="D423">
            <v>102934</v>
          </cell>
          <cell r="E423" t="str">
            <v>银河北街店</v>
          </cell>
          <cell r="F423" t="str">
            <v>西北片区</v>
          </cell>
        </row>
        <row r="424">
          <cell r="D424">
            <v>750</v>
          </cell>
          <cell r="E424" t="str">
            <v>成汉南路店</v>
          </cell>
          <cell r="F424" t="str">
            <v>东南片区</v>
          </cell>
        </row>
        <row r="425">
          <cell r="D425">
            <v>102565</v>
          </cell>
          <cell r="E425" t="str">
            <v>佳灵路店</v>
          </cell>
          <cell r="F425" t="str">
            <v>西北片区</v>
          </cell>
        </row>
        <row r="426">
          <cell r="D426">
            <v>103198</v>
          </cell>
          <cell r="E426" t="str">
            <v>贝森北路店</v>
          </cell>
          <cell r="F426" t="str">
            <v>西北片区</v>
          </cell>
        </row>
        <row r="427">
          <cell r="D427">
            <v>105396</v>
          </cell>
          <cell r="E427" t="str">
            <v>武侯区航中街店</v>
          </cell>
          <cell r="F427" t="str">
            <v>东南片区</v>
          </cell>
        </row>
        <row r="428">
          <cell r="D428">
            <v>359</v>
          </cell>
          <cell r="E428" t="str">
            <v>枣子巷店</v>
          </cell>
          <cell r="F428" t="str">
            <v>西北片区</v>
          </cell>
        </row>
        <row r="429">
          <cell r="D429">
            <v>515</v>
          </cell>
          <cell r="E429" t="str">
            <v>崔家店</v>
          </cell>
          <cell r="F429" t="str">
            <v>城中片区</v>
          </cell>
        </row>
        <row r="430">
          <cell r="D430">
            <v>387</v>
          </cell>
          <cell r="E430" t="str">
            <v>新乐中街店</v>
          </cell>
          <cell r="F430" t="str">
            <v>东南片区</v>
          </cell>
        </row>
        <row r="431">
          <cell r="D431">
            <v>105910</v>
          </cell>
          <cell r="E431" t="str">
            <v>紫薇东路店</v>
          </cell>
          <cell r="F431" t="str">
            <v>东南片区</v>
          </cell>
        </row>
        <row r="432">
          <cell r="D432">
            <v>741</v>
          </cell>
          <cell r="E432" t="str">
            <v>新怡店</v>
          </cell>
          <cell r="F432" t="str">
            <v>西北片区</v>
          </cell>
        </row>
        <row r="433">
          <cell r="D433">
            <v>581</v>
          </cell>
          <cell r="E433" t="str">
            <v>成华区二环路北四段店汇融名城店</v>
          </cell>
          <cell r="F433" t="str">
            <v>西北片区</v>
          </cell>
        </row>
        <row r="434">
          <cell r="D434">
            <v>743</v>
          </cell>
          <cell r="E434" t="str">
            <v>成华区万宇路店</v>
          </cell>
          <cell r="F434" t="str">
            <v>东南片区</v>
          </cell>
        </row>
        <row r="435">
          <cell r="D435">
            <v>724</v>
          </cell>
          <cell r="E435" t="str">
            <v>观音桥店</v>
          </cell>
          <cell r="F435" t="str">
            <v>东南片区</v>
          </cell>
        </row>
        <row r="436">
          <cell r="D436">
            <v>707</v>
          </cell>
          <cell r="E436" t="str">
            <v>成华区万科路</v>
          </cell>
          <cell r="F436" t="str">
            <v>东南片区</v>
          </cell>
        </row>
        <row r="437">
          <cell r="D437">
            <v>329</v>
          </cell>
          <cell r="E437" t="str">
            <v>温江店</v>
          </cell>
          <cell r="F437" t="str">
            <v>城郊二片</v>
          </cell>
        </row>
        <row r="438">
          <cell r="D438">
            <v>355</v>
          </cell>
          <cell r="E438" t="str">
            <v>双林路店</v>
          </cell>
          <cell r="F438" t="str">
            <v>城中片区</v>
          </cell>
        </row>
        <row r="439">
          <cell r="D439">
            <v>329</v>
          </cell>
          <cell r="E439" t="str">
            <v>温江店</v>
          </cell>
          <cell r="F439" t="str">
            <v>城郊二片</v>
          </cell>
        </row>
        <row r="440">
          <cell r="D440">
            <v>581</v>
          </cell>
          <cell r="E440" t="str">
            <v>成华区二环路北四段店汇融名城店</v>
          </cell>
          <cell r="F440" t="str">
            <v>西北片区</v>
          </cell>
        </row>
        <row r="441">
          <cell r="D441">
            <v>106485</v>
          </cell>
          <cell r="E441" t="str">
            <v>元华二巷店</v>
          </cell>
          <cell r="F441" t="str">
            <v>东南片区</v>
          </cell>
        </row>
        <row r="442">
          <cell r="D442">
            <v>108277</v>
          </cell>
          <cell r="E442" t="str">
            <v>银沙路店</v>
          </cell>
          <cell r="F442" t="str">
            <v>西北片区</v>
          </cell>
        </row>
        <row r="443">
          <cell r="D443">
            <v>365</v>
          </cell>
          <cell r="E443" t="str">
            <v>光华村街店</v>
          </cell>
          <cell r="F443" t="str">
            <v>西北片区</v>
          </cell>
        </row>
        <row r="444">
          <cell r="D444">
            <v>377</v>
          </cell>
          <cell r="E444" t="str">
            <v>新园大道店</v>
          </cell>
          <cell r="F444" t="str">
            <v>东南片区</v>
          </cell>
        </row>
        <row r="445">
          <cell r="D445">
            <v>102935</v>
          </cell>
          <cell r="E445" t="str">
            <v>童子街店</v>
          </cell>
          <cell r="F445" t="str">
            <v>城中片区</v>
          </cell>
        </row>
        <row r="446">
          <cell r="D446">
            <v>347</v>
          </cell>
          <cell r="E446" t="str">
            <v>清江东路2店</v>
          </cell>
          <cell r="F446" t="str">
            <v>西北片区</v>
          </cell>
        </row>
        <row r="447">
          <cell r="D447">
            <v>343</v>
          </cell>
          <cell r="E447" t="str">
            <v>光华店</v>
          </cell>
          <cell r="F447" t="str">
            <v>西北片区</v>
          </cell>
        </row>
        <row r="448">
          <cell r="D448">
            <v>742</v>
          </cell>
          <cell r="E448" t="str">
            <v>庆云南街店</v>
          </cell>
          <cell r="F448" t="str">
            <v>城中片区</v>
          </cell>
        </row>
        <row r="449">
          <cell r="D449">
            <v>337</v>
          </cell>
          <cell r="E449" t="str">
            <v>浆洗街店</v>
          </cell>
          <cell r="F449" t="str">
            <v>城中片区</v>
          </cell>
        </row>
        <row r="450">
          <cell r="D450">
            <v>337</v>
          </cell>
          <cell r="E450" t="str">
            <v>浆洗街店</v>
          </cell>
          <cell r="F450" t="str">
            <v>城中片区</v>
          </cell>
        </row>
        <row r="451">
          <cell r="D451">
            <v>517</v>
          </cell>
          <cell r="E451" t="str">
            <v>青羊区北东街店</v>
          </cell>
          <cell r="F451" t="str">
            <v>城中片区</v>
          </cell>
        </row>
        <row r="452">
          <cell r="D452">
            <v>343</v>
          </cell>
          <cell r="E452" t="str">
            <v>光华店</v>
          </cell>
          <cell r="F452" t="str">
            <v>西北片区</v>
          </cell>
        </row>
        <row r="453">
          <cell r="D453">
            <v>373</v>
          </cell>
          <cell r="E453" t="str">
            <v>通盈街店</v>
          </cell>
          <cell r="F453" t="str">
            <v>城中片区</v>
          </cell>
        </row>
        <row r="454">
          <cell r="D454">
            <v>108277</v>
          </cell>
          <cell r="E454" t="str">
            <v>银沙路店</v>
          </cell>
          <cell r="F454" t="str">
            <v>西北片区</v>
          </cell>
        </row>
        <row r="455">
          <cell r="D455">
            <v>726</v>
          </cell>
          <cell r="E455" t="str">
            <v>交大三店</v>
          </cell>
          <cell r="F455" t="str">
            <v>西北片区</v>
          </cell>
        </row>
        <row r="456">
          <cell r="D456">
            <v>744</v>
          </cell>
          <cell r="E456" t="str">
            <v>科华路店</v>
          </cell>
          <cell r="F456" t="str">
            <v>城中片区</v>
          </cell>
        </row>
        <row r="457">
          <cell r="D457">
            <v>107658</v>
          </cell>
          <cell r="E457" t="str">
            <v>新都万和北路店</v>
          </cell>
          <cell r="F457" t="str">
            <v>西北片区</v>
          </cell>
        </row>
        <row r="458">
          <cell r="D458">
            <v>106865</v>
          </cell>
          <cell r="E458" t="str">
            <v>丝竹路店</v>
          </cell>
          <cell r="F458" t="str">
            <v>城中片区</v>
          </cell>
        </row>
        <row r="459">
          <cell r="D459">
            <v>727</v>
          </cell>
          <cell r="E459" t="str">
            <v>交大黄苑东街</v>
          </cell>
          <cell r="F459" t="str">
            <v>西北片区</v>
          </cell>
        </row>
        <row r="460">
          <cell r="D460">
            <v>105267</v>
          </cell>
          <cell r="E460" t="str">
            <v>蜀汉东路店</v>
          </cell>
          <cell r="F460" t="str">
            <v>西北片区</v>
          </cell>
        </row>
        <row r="461">
          <cell r="D461">
            <v>308</v>
          </cell>
          <cell r="E461" t="str">
            <v>红星店</v>
          </cell>
          <cell r="F461" t="str">
            <v>城中片区</v>
          </cell>
        </row>
        <row r="462">
          <cell r="D462">
            <v>308</v>
          </cell>
          <cell r="E462" t="str">
            <v>红星店</v>
          </cell>
          <cell r="F462" t="str">
            <v>城中片区</v>
          </cell>
        </row>
        <row r="463">
          <cell r="D463">
            <v>517</v>
          </cell>
          <cell r="E463" t="str">
            <v>青羊区北东街店</v>
          </cell>
          <cell r="F463" t="str">
            <v>城中片区</v>
          </cell>
        </row>
        <row r="464">
          <cell r="D464">
            <v>307</v>
          </cell>
          <cell r="E464" t="str">
            <v>旗舰店</v>
          </cell>
          <cell r="F464" t="str">
            <v>旗舰片区</v>
          </cell>
        </row>
        <row r="465">
          <cell r="D465">
            <v>102478</v>
          </cell>
          <cell r="E465" t="str">
            <v>静明路店</v>
          </cell>
          <cell r="F465" t="str">
            <v>城中片区</v>
          </cell>
        </row>
        <row r="466">
          <cell r="D466">
            <v>347</v>
          </cell>
          <cell r="E466" t="str">
            <v>清江东路2店</v>
          </cell>
          <cell r="F466" t="str">
            <v>西北片区</v>
          </cell>
        </row>
        <row r="467">
          <cell r="D467">
            <v>52</v>
          </cell>
          <cell r="E467" t="str">
            <v>崇州中心店</v>
          </cell>
          <cell r="F467" t="str">
            <v>城郊二片</v>
          </cell>
        </row>
        <row r="468">
          <cell r="D468">
            <v>104428</v>
          </cell>
          <cell r="E468" t="str">
            <v>崇州永康东路店</v>
          </cell>
          <cell r="F468" t="str">
            <v>城郊二片</v>
          </cell>
        </row>
        <row r="469">
          <cell r="D469">
            <v>104838</v>
          </cell>
          <cell r="E469" t="str">
            <v>崇州蜀州中路店</v>
          </cell>
          <cell r="F469" t="str">
            <v>城郊二片</v>
          </cell>
        </row>
        <row r="470">
          <cell r="D470">
            <v>107728</v>
          </cell>
          <cell r="E470" t="str">
            <v>大邑北街店</v>
          </cell>
          <cell r="F470" t="str">
            <v>大邑片区</v>
          </cell>
        </row>
        <row r="471">
          <cell r="D471">
            <v>748</v>
          </cell>
          <cell r="E471" t="str">
            <v>大邑东街店</v>
          </cell>
          <cell r="F471" t="str">
            <v>大邑片区</v>
          </cell>
        </row>
        <row r="472">
          <cell r="D472">
            <v>102564</v>
          </cell>
          <cell r="E472" t="str">
            <v>邛崃翠荫街店</v>
          </cell>
          <cell r="F472" t="str">
            <v>邛崃片区</v>
          </cell>
        </row>
        <row r="473">
          <cell r="D473">
            <v>341</v>
          </cell>
          <cell r="E473" t="str">
            <v>邛崃中心店</v>
          </cell>
          <cell r="F473" t="str">
            <v>邛崃片区</v>
          </cell>
        </row>
        <row r="474">
          <cell r="D474">
            <v>102478</v>
          </cell>
          <cell r="E474" t="str">
            <v>静明路店</v>
          </cell>
          <cell r="F474" t="str">
            <v>城中片区</v>
          </cell>
        </row>
        <row r="475">
          <cell r="D475">
            <v>549</v>
          </cell>
          <cell r="E475" t="str">
            <v>大邑东壕沟店</v>
          </cell>
          <cell r="F475" t="str">
            <v>大邑片区</v>
          </cell>
        </row>
        <row r="476">
          <cell r="D476">
            <v>754</v>
          </cell>
          <cell r="E476" t="str">
            <v>崇州尚贤坊店</v>
          </cell>
          <cell r="F476" t="str">
            <v>城郊二片</v>
          </cell>
        </row>
        <row r="477">
          <cell r="D477">
            <v>108656</v>
          </cell>
          <cell r="E477" t="str">
            <v>五津西路2店</v>
          </cell>
          <cell r="F477" t="str">
            <v>新津片区</v>
          </cell>
        </row>
        <row r="478">
          <cell r="D478">
            <v>102567</v>
          </cell>
          <cell r="E478" t="str">
            <v>武阳西路店</v>
          </cell>
          <cell r="F478" t="str">
            <v>新津片区</v>
          </cell>
        </row>
        <row r="479">
          <cell r="D479">
            <v>385</v>
          </cell>
          <cell r="E479" t="str">
            <v>新津五津西路店</v>
          </cell>
          <cell r="F479" t="str">
            <v>新津片区</v>
          </cell>
        </row>
        <row r="480">
          <cell r="D480">
            <v>307</v>
          </cell>
          <cell r="E480" t="str">
            <v>旗舰店</v>
          </cell>
          <cell r="F480" t="str">
            <v>旗舰片区</v>
          </cell>
        </row>
        <row r="481">
          <cell r="D481">
            <v>732</v>
          </cell>
          <cell r="E481" t="str">
            <v>邛崃羊安镇店</v>
          </cell>
          <cell r="F481" t="str">
            <v>邛崃片区</v>
          </cell>
        </row>
        <row r="482">
          <cell r="D482">
            <v>308</v>
          </cell>
          <cell r="E482" t="str">
            <v>红星店</v>
          </cell>
          <cell r="F482" t="str">
            <v>城中片区</v>
          </cell>
        </row>
        <row r="483">
          <cell r="D483">
            <v>545</v>
          </cell>
          <cell r="E483" t="str">
            <v>龙潭西路店</v>
          </cell>
          <cell r="F483" t="str">
            <v>东南片区</v>
          </cell>
        </row>
        <row r="484">
          <cell r="D484">
            <v>371</v>
          </cell>
          <cell r="E484" t="str">
            <v>新津兴义店</v>
          </cell>
          <cell r="F484" t="str">
            <v>新津片区</v>
          </cell>
        </row>
        <row r="485">
          <cell r="D485">
            <v>582</v>
          </cell>
          <cell r="E485" t="str">
            <v>青羊区十二桥店</v>
          </cell>
          <cell r="F485" t="str">
            <v>西北片区</v>
          </cell>
        </row>
        <row r="486">
          <cell r="D486">
            <v>337</v>
          </cell>
          <cell r="E486" t="str">
            <v>浆洗街店</v>
          </cell>
          <cell r="F486" t="str">
            <v>城中片区</v>
          </cell>
        </row>
        <row r="487">
          <cell r="D487">
            <v>307</v>
          </cell>
          <cell r="E487" t="str">
            <v>旗舰店</v>
          </cell>
          <cell r="F487" t="str">
            <v>旗舰片区</v>
          </cell>
        </row>
        <row r="488">
          <cell r="D488">
            <v>307</v>
          </cell>
          <cell r="E488" t="str">
            <v>旗舰店</v>
          </cell>
          <cell r="F488" t="str">
            <v>旗舰片区</v>
          </cell>
        </row>
        <row r="489">
          <cell r="D489">
            <v>337</v>
          </cell>
          <cell r="E489" t="str">
            <v>浆洗街店</v>
          </cell>
          <cell r="F489" t="str">
            <v>城中片区</v>
          </cell>
        </row>
        <row r="490">
          <cell r="D490">
            <v>355</v>
          </cell>
          <cell r="E490" t="str">
            <v>双林路店</v>
          </cell>
          <cell r="F490" t="str">
            <v>城中片区</v>
          </cell>
        </row>
        <row r="491">
          <cell r="D491">
            <v>581</v>
          </cell>
          <cell r="E491" t="str">
            <v>成华区二环路北四段店汇融名城店</v>
          </cell>
          <cell r="F491" t="str">
            <v>西北片区</v>
          </cell>
        </row>
        <row r="492">
          <cell r="D492">
            <v>307</v>
          </cell>
          <cell r="E492" t="str">
            <v>旗舰店</v>
          </cell>
          <cell r="F492" t="str">
            <v>旗舰片区</v>
          </cell>
        </row>
        <row r="493">
          <cell r="D493">
            <v>341</v>
          </cell>
          <cell r="E493" t="str">
            <v>邛崃中心店</v>
          </cell>
          <cell r="F493" t="str">
            <v>城郊一片</v>
          </cell>
        </row>
        <row r="494">
          <cell r="D494">
            <v>307</v>
          </cell>
          <cell r="E494" t="str">
            <v>旗舰店</v>
          </cell>
          <cell r="F494" t="str">
            <v>旗舰片区</v>
          </cell>
        </row>
        <row r="495">
          <cell r="D495">
            <v>571</v>
          </cell>
          <cell r="E495" t="str">
            <v>高新区民丰大道店</v>
          </cell>
          <cell r="F495" t="str">
            <v>东南片区</v>
          </cell>
        </row>
        <row r="496">
          <cell r="D496">
            <v>343</v>
          </cell>
          <cell r="E496" t="str">
            <v>光华店</v>
          </cell>
          <cell r="F496" t="str">
            <v>西北片区</v>
          </cell>
        </row>
        <row r="497">
          <cell r="D497">
            <v>351</v>
          </cell>
          <cell r="E497" t="str">
            <v>都江堰中心药店</v>
          </cell>
          <cell r="F497" t="str">
            <v>城郊二片</v>
          </cell>
        </row>
        <row r="498">
          <cell r="D498">
            <v>582</v>
          </cell>
          <cell r="E498" t="str">
            <v>青羊区十二桥店</v>
          </cell>
          <cell r="F498" t="str">
            <v>西北片区</v>
          </cell>
        </row>
        <row r="499">
          <cell r="D499">
            <v>341</v>
          </cell>
          <cell r="E499" t="str">
            <v>邛崃中心店</v>
          </cell>
          <cell r="F499" t="str">
            <v>城郊一片</v>
          </cell>
        </row>
        <row r="500">
          <cell r="D500">
            <v>102479</v>
          </cell>
          <cell r="E500" t="str">
            <v>劼人路店</v>
          </cell>
          <cell r="F500" t="str">
            <v>城中片区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70"/>
  <sheetViews>
    <sheetView tabSelected="1" topLeftCell="J1" workbookViewId="0">
      <pane ySplit="2" topLeftCell="A21" activePane="bottomLeft" state="frozen"/>
      <selection/>
      <selection pane="bottomLeft" activeCell="Y39" sqref="Y39"/>
    </sheetView>
  </sheetViews>
  <sheetFormatPr defaultColWidth="9" defaultRowHeight="13.5"/>
  <cols>
    <col min="1" max="1" width="6.125" style="91" customWidth="1"/>
    <col min="2" max="2" width="7.125" style="89" customWidth="1"/>
    <col min="3" max="3" width="15.625" style="89" customWidth="1"/>
    <col min="4" max="4" width="9" style="89"/>
    <col min="5" max="5" width="13.875" style="92" customWidth="1"/>
    <col min="6" max="6" width="9" style="89"/>
    <col min="7" max="7" width="9.75" style="89" customWidth="1"/>
    <col min="8" max="10" width="10.375" style="89" customWidth="1"/>
    <col min="11" max="12" width="9.375" style="89" customWidth="1"/>
    <col min="13" max="14" width="9" style="89" customWidth="1"/>
    <col min="15" max="15" width="7.75" style="89" customWidth="1"/>
    <col min="16" max="19" width="9" style="89" customWidth="1"/>
    <col min="20" max="20" width="11" style="89" customWidth="1"/>
    <col min="21" max="21" width="9" style="91"/>
    <col min="22" max="22" width="8.25" style="91" customWidth="1"/>
    <col min="23" max="23" width="9" style="91"/>
    <col min="24" max="24" width="10.375" style="89"/>
    <col min="25" max="25" width="34.5" style="91" customWidth="1"/>
    <col min="26" max="27" width="7.375" style="89" customWidth="1"/>
    <col min="28" max="16384" width="9" style="89"/>
  </cols>
  <sheetData>
    <row r="1" ht="14" customHeight="1" spans="1:28">
      <c r="A1" s="59" t="s">
        <v>0</v>
      </c>
      <c r="B1" s="58" t="s">
        <v>1</v>
      </c>
      <c r="C1" s="59" t="s">
        <v>2</v>
      </c>
      <c r="D1" s="93" t="s">
        <v>3</v>
      </c>
      <c r="E1" s="94" t="s">
        <v>4</v>
      </c>
      <c r="F1" s="59" t="s">
        <v>5</v>
      </c>
      <c r="G1" s="95" t="s">
        <v>6</v>
      </c>
      <c r="H1" s="96" t="s">
        <v>7</v>
      </c>
      <c r="I1" s="104"/>
      <c r="J1" s="96" t="s">
        <v>8</v>
      </c>
      <c r="K1" s="104"/>
      <c r="L1" s="105" t="s">
        <v>9</v>
      </c>
      <c r="M1" s="106"/>
      <c r="N1" s="59" t="s">
        <v>10</v>
      </c>
      <c r="O1" s="104"/>
      <c r="P1" s="59" t="s">
        <v>11</v>
      </c>
      <c r="Q1" s="66"/>
      <c r="R1" s="59" t="s">
        <v>12</v>
      </c>
      <c r="S1" s="66"/>
      <c r="T1" s="93" t="s">
        <v>13</v>
      </c>
      <c r="U1" s="93" t="s">
        <v>14</v>
      </c>
      <c r="V1" s="93" t="s">
        <v>15</v>
      </c>
      <c r="W1" s="109" t="s">
        <v>16</v>
      </c>
      <c r="X1" s="110" t="s">
        <v>17</v>
      </c>
      <c r="Y1" s="118" t="s">
        <v>18</v>
      </c>
      <c r="Z1" s="93" t="s">
        <v>19</v>
      </c>
      <c r="AA1" s="59" t="s">
        <v>20</v>
      </c>
      <c r="AB1" s="93" t="s">
        <v>21</v>
      </c>
    </row>
    <row r="2" ht="18" customHeight="1" spans="1:28">
      <c r="A2" s="66"/>
      <c r="B2" s="65"/>
      <c r="C2" s="66"/>
      <c r="D2" s="66"/>
      <c r="E2" s="97"/>
      <c r="F2" s="66"/>
      <c r="G2" s="98"/>
      <c r="H2" s="99" t="s">
        <v>22</v>
      </c>
      <c r="I2" s="99" t="s">
        <v>23</v>
      </c>
      <c r="J2" s="99" t="s">
        <v>22</v>
      </c>
      <c r="K2" s="99" t="s">
        <v>23</v>
      </c>
      <c r="L2" s="99" t="s">
        <v>22</v>
      </c>
      <c r="M2" s="99" t="s">
        <v>23</v>
      </c>
      <c r="N2" s="99" t="s">
        <v>22</v>
      </c>
      <c r="O2" s="99" t="s">
        <v>23</v>
      </c>
      <c r="P2" s="99" t="s">
        <v>22</v>
      </c>
      <c r="Q2" s="99" t="s">
        <v>23</v>
      </c>
      <c r="R2" s="99" t="s">
        <v>22</v>
      </c>
      <c r="S2" s="99" t="s">
        <v>23</v>
      </c>
      <c r="T2" s="111"/>
      <c r="U2" s="111"/>
      <c r="V2" s="111"/>
      <c r="W2" s="112"/>
      <c r="X2" s="113"/>
      <c r="Y2" s="66"/>
      <c r="Z2" s="66"/>
      <c r="AA2" s="66"/>
      <c r="AB2" s="66"/>
    </row>
    <row r="3" ht="18" customHeight="1" spans="1:29">
      <c r="A3" s="19">
        <v>1</v>
      </c>
      <c r="B3" s="19">
        <v>12745</v>
      </c>
      <c r="C3" s="19" t="s">
        <v>24</v>
      </c>
      <c r="D3" s="19">
        <v>110378</v>
      </c>
      <c r="E3" s="100" t="s">
        <v>25</v>
      </c>
      <c r="F3" s="19" t="s">
        <v>26</v>
      </c>
      <c r="G3" s="19">
        <v>0.1</v>
      </c>
      <c r="H3" s="101">
        <v>0.442122</v>
      </c>
      <c r="I3" s="101">
        <v>0.34552</v>
      </c>
      <c r="J3" s="101">
        <v>0.0932661367999905</v>
      </c>
      <c r="K3" s="101">
        <v>0.0858275</v>
      </c>
      <c r="L3" s="19">
        <v>85</v>
      </c>
      <c r="M3" s="107">
        <v>44</v>
      </c>
      <c r="N3" s="101">
        <v>52.75</v>
      </c>
      <c r="O3" s="101">
        <v>78.5272727272727</v>
      </c>
      <c r="P3" s="107">
        <v>103</v>
      </c>
      <c r="Q3" s="107">
        <v>55</v>
      </c>
      <c r="R3" s="19">
        <v>12</v>
      </c>
      <c r="S3" s="19">
        <v>12</v>
      </c>
      <c r="T3" s="114">
        <v>0</v>
      </c>
      <c r="U3" s="19">
        <v>0</v>
      </c>
      <c r="V3" s="19">
        <v>48</v>
      </c>
      <c r="W3" s="19">
        <v>0</v>
      </c>
      <c r="X3" s="115">
        <f>(Q3-P3)/P3</f>
        <v>-0.466019417475728</v>
      </c>
      <c r="Y3" s="114" t="s">
        <v>27</v>
      </c>
      <c r="Z3" s="19" t="s">
        <v>28</v>
      </c>
      <c r="AA3" s="19">
        <v>700</v>
      </c>
      <c r="AB3" s="114">
        <v>196</v>
      </c>
      <c r="AC3" s="119"/>
    </row>
    <row r="4" ht="18" customHeight="1" spans="1:29">
      <c r="A4" s="19">
        <v>2</v>
      </c>
      <c r="B4" s="19">
        <v>12718</v>
      </c>
      <c r="C4" s="19" t="s">
        <v>29</v>
      </c>
      <c r="D4" s="19">
        <v>110378</v>
      </c>
      <c r="E4" s="100" t="s">
        <v>25</v>
      </c>
      <c r="F4" s="19" t="s">
        <v>26</v>
      </c>
      <c r="G4" s="19">
        <v>0.2</v>
      </c>
      <c r="H4" s="101">
        <v>0.731159</v>
      </c>
      <c r="I4" s="101">
        <v>0.241664</v>
      </c>
      <c r="J4" s="101">
        <v>0.0694923647500201</v>
      </c>
      <c r="K4" s="101">
        <v>0.06784232</v>
      </c>
      <c r="L4" s="19">
        <v>105</v>
      </c>
      <c r="M4" s="107">
        <v>59</v>
      </c>
      <c r="N4" s="101">
        <v>69.63</v>
      </c>
      <c r="O4" s="101">
        <v>40.96</v>
      </c>
      <c r="P4" s="107">
        <v>111</v>
      </c>
      <c r="Q4" s="107">
        <v>71</v>
      </c>
      <c r="R4" s="19">
        <v>22</v>
      </c>
      <c r="S4" s="19">
        <v>13</v>
      </c>
      <c r="T4" s="114">
        <v>-9</v>
      </c>
      <c r="U4" s="19">
        <v>0</v>
      </c>
      <c r="V4" s="19">
        <v>40</v>
      </c>
      <c r="W4" s="19">
        <v>0</v>
      </c>
      <c r="X4" s="115">
        <f t="shared" ref="X4:X67" si="0">(Q4-P4)/P4</f>
        <v>-0.36036036036036</v>
      </c>
      <c r="Y4" s="114" t="s">
        <v>27</v>
      </c>
      <c r="Z4" s="19" t="s">
        <v>28</v>
      </c>
      <c r="AA4" s="19">
        <v>700</v>
      </c>
      <c r="AB4" s="114">
        <v>196</v>
      </c>
      <c r="AC4" s="119"/>
    </row>
    <row r="5" ht="18" customHeight="1" spans="1:29">
      <c r="A5" s="19">
        <v>3</v>
      </c>
      <c r="B5" s="19">
        <v>5521</v>
      </c>
      <c r="C5" s="19" t="s">
        <v>30</v>
      </c>
      <c r="D5" s="19">
        <v>110378</v>
      </c>
      <c r="E5" s="100" t="s">
        <v>25</v>
      </c>
      <c r="F5" s="19" t="s">
        <v>26</v>
      </c>
      <c r="G5" s="19">
        <v>0.3</v>
      </c>
      <c r="H5" s="101">
        <v>3.085079</v>
      </c>
      <c r="I5" s="101">
        <v>1.418969</v>
      </c>
      <c r="J5" s="101">
        <v>0.99280665894998</v>
      </c>
      <c r="K5" s="101">
        <v>0.30512322</v>
      </c>
      <c r="L5" s="19">
        <v>468</v>
      </c>
      <c r="M5" s="107">
        <v>208</v>
      </c>
      <c r="N5" s="101">
        <v>65.92</v>
      </c>
      <c r="O5" s="101">
        <v>68.2196634615385</v>
      </c>
      <c r="P5" s="107">
        <v>436</v>
      </c>
      <c r="Q5" s="107">
        <v>253</v>
      </c>
      <c r="R5" s="19">
        <v>29</v>
      </c>
      <c r="S5" s="19">
        <v>21</v>
      </c>
      <c r="T5" s="114">
        <v>-8</v>
      </c>
      <c r="U5" s="19">
        <v>0</v>
      </c>
      <c r="V5" s="19">
        <v>183</v>
      </c>
      <c r="W5" s="19">
        <v>0</v>
      </c>
      <c r="X5" s="115">
        <f t="shared" si="0"/>
        <v>-0.419724770642202</v>
      </c>
      <c r="Y5" s="114" t="s">
        <v>27</v>
      </c>
      <c r="Z5" s="19" t="s">
        <v>28</v>
      </c>
      <c r="AA5" s="19">
        <v>700</v>
      </c>
      <c r="AB5" s="114">
        <v>196</v>
      </c>
      <c r="AC5" s="119"/>
    </row>
    <row r="6" ht="18" customHeight="1" spans="1:29">
      <c r="A6" s="19">
        <v>4</v>
      </c>
      <c r="B6" s="19">
        <v>12555</v>
      </c>
      <c r="C6" s="19" t="s">
        <v>31</v>
      </c>
      <c r="D6" s="19">
        <v>108656</v>
      </c>
      <c r="E6" s="100" t="s">
        <v>32</v>
      </c>
      <c r="F6" s="19" t="s">
        <v>33</v>
      </c>
      <c r="G6" s="19">
        <v>0.4</v>
      </c>
      <c r="H6" s="101">
        <v>3.262692</v>
      </c>
      <c r="I6" s="101">
        <v>3.183521</v>
      </c>
      <c r="J6" s="101">
        <v>0.55341566186099</v>
      </c>
      <c r="K6" s="101">
        <v>0.56510021</v>
      </c>
      <c r="L6" s="19">
        <v>311</v>
      </c>
      <c r="M6" s="107">
        <v>330</v>
      </c>
      <c r="N6" s="101">
        <v>104.72</v>
      </c>
      <c r="O6" s="101">
        <v>96.4703333333333</v>
      </c>
      <c r="P6" s="107">
        <v>252</v>
      </c>
      <c r="Q6" s="107">
        <v>291</v>
      </c>
      <c r="R6" s="19">
        <v>28</v>
      </c>
      <c r="S6" s="19">
        <v>29</v>
      </c>
      <c r="T6" s="114">
        <v>1</v>
      </c>
      <c r="U6" s="19">
        <v>12</v>
      </c>
      <c r="V6" s="19">
        <v>-27</v>
      </c>
      <c r="W6" s="19">
        <v>0</v>
      </c>
      <c r="X6" s="115">
        <f t="shared" si="0"/>
        <v>0.154761904761905</v>
      </c>
      <c r="Y6" s="114"/>
      <c r="Z6" s="19" t="s">
        <v>28</v>
      </c>
      <c r="AA6" s="19">
        <v>700</v>
      </c>
      <c r="AB6" s="114">
        <v>1401</v>
      </c>
      <c r="AC6" s="119"/>
    </row>
    <row r="7" ht="18" customHeight="1" spans="1:29">
      <c r="A7" s="19">
        <v>428</v>
      </c>
      <c r="B7" s="19">
        <v>4093</v>
      </c>
      <c r="C7" s="19" t="s">
        <v>34</v>
      </c>
      <c r="D7" s="19">
        <v>311</v>
      </c>
      <c r="E7" s="100" t="s">
        <v>35</v>
      </c>
      <c r="F7" s="19" t="s">
        <v>36</v>
      </c>
      <c r="G7" s="19">
        <v>10.2</v>
      </c>
      <c r="H7" s="101">
        <v>8.352278</v>
      </c>
      <c r="I7" s="101">
        <v>2.179</v>
      </c>
      <c r="J7" s="101">
        <v>2.23803430733246</v>
      </c>
      <c r="K7" s="101">
        <v>0.43583396</v>
      </c>
      <c r="L7" s="19">
        <v>378</v>
      </c>
      <c r="M7" s="107">
        <v>129</v>
      </c>
      <c r="N7" s="101">
        <v>220.96</v>
      </c>
      <c r="O7" s="101">
        <v>168.914728682171</v>
      </c>
      <c r="P7" s="107">
        <v>407</v>
      </c>
      <c r="Q7" s="107">
        <v>180</v>
      </c>
      <c r="R7" s="19">
        <v>22</v>
      </c>
      <c r="S7" s="19">
        <v>10</v>
      </c>
      <c r="T7" s="114">
        <v>-12</v>
      </c>
      <c r="U7" s="19">
        <v>6</v>
      </c>
      <c r="V7" s="19">
        <v>233</v>
      </c>
      <c r="W7" s="19">
        <v>72</v>
      </c>
      <c r="X7" s="115">
        <f t="shared" si="0"/>
        <v>-0.557739557739558</v>
      </c>
      <c r="Y7" s="114"/>
      <c r="Z7" s="19" t="s">
        <v>28</v>
      </c>
      <c r="AA7" s="19">
        <v>700</v>
      </c>
      <c r="AB7" s="114">
        <v>417</v>
      </c>
      <c r="AC7" s="119"/>
    </row>
    <row r="8" ht="18" customHeight="1" spans="1:29">
      <c r="A8" s="19">
        <v>134</v>
      </c>
      <c r="B8" s="19">
        <v>6537</v>
      </c>
      <c r="C8" s="19" t="s">
        <v>37</v>
      </c>
      <c r="D8" s="19">
        <v>748</v>
      </c>
      <c r="E8" s="100" t="s">
        <v>38</v>
      </c>
      <c r="F8" s="19" t="s">
        <v>39</v>
      </c>
      <c r="G8" s="19">
        <v>3.7</v>
      </c>
      <c r="H8" s="101">
        <v>8.928776</v>
      </c>
      <c r="I8" s="101">
        <v>4.683759</v>
      </c>
      <c r="J8" s="101">
        <v>2.44756953353998</v>
      </c>
      <c r="K8" s="101">
        <v>1.30932612</v>
      </c>
      <c r="L8" s="19">
        <v>1010</v>
      </c>
      <c r="M8" s="107">
        <v>612</v>
      </c>
      <c r="N8" s="101">
        <v>88.4</v>
      </c>
      <c r="O8" s="101">
        <v>76.5320098039216</v>
      </c>
      <c r="P8" s="107">
        <v>740</v>
      </c>
      <c r="Q8" s="107">
        <v>587</v>
      </c>
      <c r="R8" s="19">
        <v>28</v>
      </c>
      <c r="S8" s="19">
        <v>25</v>
      </c>
      <c r="T8" s="114">
        <v>-3</v>
      </c>
      <c r="U8" s="19">
        <v>6</v>
      </c>
      <c r="V8" s="19">
        <v>159</v>
      </c>
      <c r="W8" s="19">
        <v>72</v>
      </c>
      <c r="X8" s="115">
        <f t="shared" si="0"/>
        <v>-0.206756756756757</v>
      </c>
      <c r="Y8" s="114"/>
      <c r="Z8" s="19" t="s">
        <v>40</v>
      </c>
      <c r="AA8" s="19">
        <v>750</v>
      </c>
      <c r="AB8" s="114">
        <v>2326</v>
      </c>
      <c r="AC8" s="119"/>
    </row>
    <row r="9" ht="18" customHeight="1" spans="1:29">
      <c r="A9" s="19">
        <v>7</v>
      </c>
      <c r="B9" s="19">
        <v>12496</v>
      </c>
      <c r="C9" s="19" t="s">
        <v>41</v>
      </c>
      <c r="D9" s="19">
        <v>108277</v>
      </c>
      <c r="E9" s="100" t="s">
        <v>42</v>
      </c>
      <c r="F9" s="19" t="s">
        <v>36</v>
      </c>
      <c r="G9" s="19">
        <v>0.5</v>
      </c>
      <c r="H9" s="101">
        <v>2.117281</v>
      </c>
      <c r="I9" s="101">
        <v>2.30899</v>
      </c>
      <c r="J9" s="101">
        <v>0.48407841258397</v>
      </c>
      <c r="K9" s="101">
        <v>0.54734041</v>
      </c>
      <c r="L9" s="19">
        <v>566</v>
      </c>
      <c r="M9" s="107">
        <v>541</v>
      </c>
      <c r="N9" s="101">
        <v>37.41</v>
      </c>
      <c r="O9" s="101">
        <v>42.6800369685767</v>
      </c>
      <c r="P9" s="107">
        <v>398</v>
      </c>
      <c r="Q9" s="107">
        <v>454</v>
      </c>
      <c r="R9" s="19">
        <v>29</v>
      </c>
      <c r="S9" s="19">
        <v>30</v>
      </c>
      <c r="T9" s="114">
        <v>1</v>
      </c>
      <c r="U9" s="19">
        <v>12</v>
      </c>
      <c r="V9" s="19">
        <v>-44</v>
      </c>
      <c r="W9" s="19">
        <v>0</v>
      </c>
      <c r="X9" s="115">
        <f t="shared" si="0"/>
        <v>0.14070351758794</v>
      </c>
      <c r="Y9" s="114"/>
      <c r="Z9" s="19" t="s">
        <v>40</v>
      </c>
      <c r="AA9" s="19">
        <v>750</v>
      </c>
      <c r="AB9" s="114">
        <v>2153</v>
      </c>
      <c r="AC9" s="119"/>
    </row>
    <row r="10" s="89" customFormat="1" ht="18" customHeight="1" spans="1:29">
      <c r="A10" s="19">
        <v>362</v>
      </c>
      <c r="B10" s="19">
        <v>11799</v>
      </c>
      <c r="C10" s="19" t="s">
        <v>43</v>
      </c>
      <c r="D10" s="19">
        <v>367</v>
      </c>
      <c r="E10" s="100" t="s">
        <v>44</v>
      </c>
      <c r="F10" s="19" t="s">
        <v>26</v>
      </c>
      <c r="G10" s="19">
        <v>0.6</v>
      </c>
      <c r="H10" s="101">
        <v>3.050815</v>
      </c>
      <c r="I10" s="101">
        <v>1.002428</v>
      </c>
      <c r="J10" s="101">
        <v>0.727943094935479</v>
      </c>
      <c r="K10" s="101">
        <v>0.22756246</v>
      </c>
      <c r="L10" s="19">
        <v>558</v>
      </c>
      <c r="M10" s="107">
        <v>168</v>
      </c>
      <c r="N10" s="101">
        <v>54.62</v>
      </c>
      <c r="O10" s="101">
        <v>59.6683333333333</v>
      </c>
      <c r="P10" s="107">
        <v>460</v>
      </c>
      <c r="Q10" s="107">
        <v>201</v>
      </c>
      <c r="R10" s="19">
        <v>20</v>
      </c>
      <c r="S10" s="19">
        <v>10</v>
      </c>
      <c r="T10" s="114">
        <v>-10</v>
      </c>
      <c r="U10" s="19">
        <v>12</v>
      </c>
      <c r="V10" s="19">
        <v>271</v>
      </c>
      <c r="W10" s="19">
        <v>72</v>
      </c>
      <c r="X10" s="115">
        <f t="shared" si="0"/>
        <v>-0.56304347826087</v>
      </c>
      <c r="Y10" s="114"/>
      <c r="Z10" s="19" t="s">
        <v>40</v>
      </c>
      <c r="AA10" s="19">
        <v>750</v>
      </c>
      <c r="AB10" s="114">
        <v>2782</v>
      </c>
      <c r="AC10" s="119"/>
    </row>
    <row r="11" ht="18" customHeight="1" spans="1:29">
      <c r="A11" s="19">
        <v>9</v>
      </c>
      <c r="B11" s="19">
        <v>10586</v>
      </c>
      <c r="C11" s="19" t="s">
        <v>45</v>
      </c>
      <c r="D11" s="19">
        <v>108277</v>
      </c>
      <c r="E11" s="100" t="s">
        <v>42</v>
      </c>
      <c r="F11" s="19" t="s">
        <v>36</v>
      </c>
      <c r="G11" s="19">
        <v>0.5</v>
      </c>
      <c r="H11" s="101">
        <v>3.649762</v>
      </c>
      <c r="I11" s="101">
        <v>2.582415</v>
      </c>
      <c r="J11" s="101">
        <v>0.91952818185299</v>
      </c>
      <c r="K11" s="101">
        <v>0.68234897</v>
      </c>
      <c r="L11" s="19">
        <v>730</v>
      </c>
      <c r="M11" s="107">
        <v>654</v>
      </c>
      <c r="N11" s="101">
        <v>50</v>
      </c>
      <c r="O11" s="101">
        <v>39.4864678899083</v>
      </c>
      <c r="P11" s="107">
        <v>512</v>
      </c>
      <c r="Q11" s="107">
        <v>539</v>
      </c>
      <c r="R11" s="19">
        <v>29</v>
      </c>
      <c r="S11" s="19">
        <v>29</v>
      </c>
      <c r="T11" s="114">
        <v>0</v>
      </c>
      <c r="U11" s="19">
        <v>12</v>
      </c>
      <c r="V11" s="19">
        <v>-15</v>
      </c>
      <c r="W11" s="19">
        <v>0</v>
      </c>
      <c r="X11" s="115">
        <f t="shared" si="0"/>
        <v>0.052734375</v>
      </c>
      <c r="Y11" s="114"/>
      <c r="Z11" s="19" t="s">
        <v>40</v>
      </c>
      <c r="AA11" s="19">
        <v>750</v>
      </c>
      <c r="AB11" s="114">
        <v>2153</v>
      </c>
      <c r="AC11" s="119"/>
    </row>
    <row r="12" s="89" customFormat="1" ht="18" customHeight="1" spans="1:32">
      <c r="A12" s="19">
        <v>157</v>
      </c>
      <c r="B12" s="19">
        <v>12502</v>
      </c>
      <c r="C12" s="19" t="s">
        <v>46</v>
      </c>
      <c r="D12" s="19">
        <v>742</v>
      </c>
      <c r="E12" s="100" t="s">
        <v>47</v>
      </c>
      <c r="F12" s="19" t="s">
        <v>48</v>
      </c>
      <c r="G12" s="19">
        <v>0.5</v>
      </c>
      <c r="H12" s="101">
        <v>3.410043</v>
      </c>
      <c r="I12" s="101">
        <v>1.531052</v>
      </c>
      <c r="J12" s="101">
        <v>0.88558475072599</v>
      </c>
      <c r="K12" s="101">
        <v>0.20881691</v>
      </c>
      <c r="L12" s="19">
        <v>564</v>
      </c>
      <c r="M12" s="107">
        <v>123</v>
      </c>
      <c r="N12" s="101">
        <v>60.46</v>
      </c>
      <c r="O12" s="101">
        <v>124.475772357724</v>
      </c>
      <c r="P12" s="107">
        <v>325</v>
      </c>
      <c r="Q12" s="107">
        <v>120</v>
      </c>
      <c r="R12" s="19">
        <v>29</v>
      </c>
      <c r="S12" s="19">
        <v>13</v>
      </c>
      <c r="T12" s="114">
        <v>-16</v>
      </c>
      <c r="U12" s="19">
        <v>12</v>
      </c>
      <c r="V12" s="19">
        <v>217</v>
      </c>
      <c r="W12" s="19">
        <v>0</v>
      </c>
      <c r="X12" s="115">
        <f t="shared" si="0"/>
        <v>-0.630769230769231</v>
      </c>
      <c r="Y12" s="114" t="s">
        <v>49</v>
      </c>
      <c r="Z12" s="19" t="s">
        <v>28</v>
      </c>
      <c r="AA12" s="19">
        <v>700</v>
      </c>
      <c r="AB12" s="114">
        <v>940</v>
      </c>
      <c r="AC12" s="119"/>
      <c r="AD12" s="120"/>
      <c r="AE12" s="120"/>
      <c r="AF12" s="120"/>
    </row>
    <row r="13" ht="18" customHeight="1" spans="1:29">
      <c r="A13" s="19">
        <v>11</v>
      </c>
      <c r="B13" s="19">
        <v>12317</v>
      </c>
      <c r="C13" s="19" t="s">
        <v>50</v>
      </c>
      <c r="D13" s="19">
        <v>107829</v>
      </c>
      <c r="E13" s="100" t="s">
        <v>51</v>
      </c>
      <c r="F13" s="19" t="s">
        <v>48</v>
      </c>
      <c r="G13" s="19">
        <v>0.6</v>
      </c>
      <c r="H13" s="101">
        <v>1.934982</v>
      </c>
      <c r="I13" s="101">
        <v>1.484192</v>
      </c>
      <c r="J13" s="101">
        <v>0.59327104188358</v>
      </c>
      <c r="K13" s="101">
        <v>0.37951251</v>
      </c>
      <c r="L13" s="19">
        <v>358</v>
      </c>
      <c r="M13" s="107">
        <v>275</v>
      </c>
      <c r="N13" s="101">
        <v>54.05</v>
      </c>
      <c r="O13" s="101">
        <v>53.9706181818182</v>
      </c>
      <c r="P13" s="107">
        <v>275</v>
      </c>
      <c r="Q13" s="107">
        <v>303</v>
      </c>
      <c r="R13" s="19">
        <v>28</v>
      </c>
      <c r="S13" s="19">
        <v>29</v>
      </c>
      <c r="T13" s="114">
        <v>1</v>
      </c>
      <c r="U13" s="19">
        <v>12</v>
      </c>
      <c r="V13" s="19">
        <v>-16</v>
      </c>
      <c r="W13" s="19">
        <v>0</v>
      </c>
      <c r="X13" s="115">
        <f t="shared" si="0"/>
        <v>0.101818181818182</v>
      </c>
      <c r="Y13" s="114"/>
      <c r="Z13" s="19" t="s">
        <v>28</v>
      </c>
      <c r="AA13" s="19">
        <v>700</v>
      </c>
      <c r="AB13" s="114">
        <v>1432</v>
      </c>
      <c r="AC13" s="119"/>
    </row>
    <row r="14" ht="18" customHeight="1" spans="1:29">
      <c r="A14" s="19">
        <v>12</v>
      </c>
      <c r="B14" s="19">
        <v>11779</v>
      </c>
      <c r="C14" s="19" t="s">
        <v>52</v>
      </c>
      <c r="D14" s="19">
        <v>107829</v>
      </c>
      <c r="E14" s="100" t="s">
        <v>51</v>
      </c>
      <c r="F14" s="19" t="s">
        <v>48</v>
      </c>
      <c r="G14" s="19">
        <v>0.5</v>
      </c>
      <c r="H14" s="101">
        <v>1.976811</v>
      </c>
      <c r="I14" s="101">
        <v>1.412625</v>
      </c>
      <c r="J14" s="101">
        <v>0.52739856605999</v>
      </c>
      <c r="K14" s="101">
        <v>0.28605782</v>
      </c>
      <c r="L14" s="19">
        <v>377</v>
      </c>
      <c r="M14" s="107">
        <v>324</v>
      </c>
      <c r="N14" s="101">
        <v>52.44</v>
      </c>
      <c r="O14" s="101">
        <v>43.599537037037</v>
      </c>
      <c r="P14" s="107">
        <v>304</v>
      </c>
      <c r="Q14" s="107">
        <v>317</v>
      </c>
      <c r="R14" s="19">
        <v>28</v>
      </c>
      <c r="S14" s="19">
        <v>29</v>
      </c>
      <c r="T14" s="114">
        <v>1</v>
      </c>
      <c r="U14" s="19">
        <v>12</v>
      </c>
      <c r="V14" s="19">
        <v>-1</v>
      </c>
      <c r="W14" s="19">
        <v>0</v>
      </c>
      <c r="X14" s="115">
        <f t="shared" si="0"/>
        <v>0.0427631578947368</v>
      </c>
      <c r="Y14" s="114"/>
      <c r="Z14" s="19" t="s">
        <v>28</v>
      </c>
      <c r="AA14" s="19">
        <v>700</v>
      </c>
      <c r="AB14" s="114">
        <v>1432</v>
      </c>
      <c r="AC14" s="119"/>
    </row>
    <row r="15" s="89" customFormat="1" ht="18" customHeight="1" spans="1:29">
      <c r="A15" s="19">
        <v>159</v>
      </c>
      <c r="B15" s="19">
        <v>11107</v>
      </c>
      <c r="C15" s="19" t="s">
        <v>53</v>
      </c>
      <c r="D15" s="19">
        <v>742</v>
      </c>
      <c r="E15" s="100" t="s">
        <v>47</v>
      </c>
      <c r="F15" s="19" t="s">
        <v>48</v>
      </c>
      <c r="G15" s="19">
        <v>1.5</v>
      </c>
      <c r="H15" s="101">
        <v>8.555963</v>
      </c>
      <c r="I15" s="101">
        <v>3.58151</v>
      </c>
      <c r="J15" s="101">
        <v>1.99944168626997</v>
      </c>
      <c r="K15" s="101">
        <v>0.35902744</v>
      </c>
      <c r="L15" s="19">
        <v>783</v>
      </c>
      <c r="M15" s="107">
        <v>199</v>
      </c>
      <c r="N15" s="101">
        <v>109.27</v>
      </c>
      <c r="O15" s="101">
        <v>179.975376884422</v>
      </c>
      <c r="P15" s="107">
        <v>452</v>
      </c>
      <c r="Q15" s="107">
        <v>187</v>
      </c>
      <c r="R15" s="19">
        <v>25</v>
      </c>
      <c r="S15" s="19">
        <v>15</v>
      </c>
      <c r="T15" s="114">
        <v>-10</v>
      </c>
      <c r="U15" s="19">
        <v>8</v>
      </c>
      <c r="V15" s="19">
        <v>273</v>
      </c>
      <c r="W15" s="19">
        <v>0</v>
      </c>
      <c r="X15" s="115">
        <f t="shared" si="0"/>
        <v>-0.586283185840708</v>
      </c>
      <c r="Y15" s="114" t="s">
        <v>49</v>
      </c>
      <c r="Z15" s="19" t="s">
        <v>28</v>
      </c>
      <c r="AA15" s="19">
        <v>700</v>
      </c>
      <c r="AB15" s="114">
        <v>940</v>
      </c>
      <c r="AC15" s="119"/>
    </row>
    <row r="16" ht="18" customHeight="1" spans="1:29">
      <c r="A16" s="19">
        <v>14</v>
      </c>
      <c r="B16" s="19">
        <v>12532</v>
      </c>
      <c r="C16" s="19" t="s">
        <v>54</v>
      </c>
      <c r="D16" s="19">
        <v>107728</v>
      </c>
      <c r="E16" s="100" t="s">
        <v>55</v>
      </c>
      <c r="F16" s="19" t="s">
        <v>39</v>
      </c>
      <c r="G16" s="19">
        <v>0.4</v>
      </c>
      <c r="H16" s="101">
        <v>1.384287</v>
      </c>
      <c r="I16" s="101">
        <v>1.497457</v>
      </c>
      <c r="J16" s="101">
        <v>0.33747300550002</v>
      </c>
      <c r="K16" s="101">
        <v>0.36694808</v>
      </c>
      <c r="L16" s="19">
        <v>350</v>
      </c>
      <c r="M16" s="107">
        <v>374</v>
      </c>
      <c r="N16" s="101">
        <v>39.55</v>
      </c>
      <c r="O16" s="101">
        <v>40.0389572192513</v>
      </c>
      <c r="P16" s="107">
        <v>345</v>
      </c>
      <c r="Q16" s="107">
        <v>366</v>
      </c>
      <c r="R16" s="19">
        <v>26</v>
      </c>
      <c r="S16" s="19">
        <v>27</v>
      </c>
      <c r="T16" s="114">
        <v>1</v>
      </c>
      <c r="U16" s="19">
        <v>12</v>
      </c>
      <c r="V16" s="19">
        <v>-9</v>
      </c>
      <c r="W16" s="19">
        <v>0</v>
      </c>
      <c r="X16" s="115">
        <f t="shared" si="0"/>
        <v>0.0608695652173913</v>
      </c>
      <c r="Y16" s="114"/>
      <c r="Z16" s="19" t="s">
        <v>28</v>
      </c>
      <c r="AA16" s="19">
        <v>700</v>
      </c>
      <c r="AB16" s="114">
        <v>1829</v>
      </c>
      <c r="AC16" s="119"/>
    </row>
    <row r="17" ht="18" customHeight="1" spans="1:29">
      <c r="A17" s="19">
        <v>15</v>
      </c>
      <c r="B17" s="19">
        <v>12094</v>
      </c>
      <c r="C17" s="19" t="s">
        <v>56</v>
      </c>
      <c r="D17" s="19">
        <v>107728</v>
      </c>
      <c r="E17" s="100" t="s">
        <v>55</v>
      </c>
      <c r="F17" s="19" t="s">
        <v>39</v>
      </c>
      <c r="G17" s="19">
        <v>0.8</v>
      </c>
      <c r="H17" s="101">
        <v>4.572217</v>
      </c>
      <c r="I17" s="101">
        <v>4.042139</v>
      </c>
      <c r="J17" s="101">
        <v>1.17192480154397</v>
      </c>
      <c r="K17" s="101">
        <v>0.89473801</v>
      </c>
      <c r="L17" s="19">
        <v>685</v>
      </c>
      <c r="M17" s="107">
        <v>614</v>
      </c>
      <c r="N17" s="101">
        <v>66.75</v>
      </c>
      <c r="O17" s="101">
        <v>65.8328827361563</v>
      </c>
      <c r="P17" s="107">
        <v>530</v>
      </c>
      <c r="Q17" s="107">
        <v>573</v>
      </c>
      <c r="R17" s="19">
        <v>29</v>
      </c>
      <c r="S17" s="19">
        <v>28</v>
      </c>
      <c r="T17" s="114">
        <v>-1</v>
      </c>
      <c r="U17" s="19">
        <v>12</v>
      </c>
      <c r="V17" s="19">
        <v>-31</v>
      </c>
      <c r="W17" s="19">
        <v>0</v>
      </c>
      <c r="X17" s="115">
        <f t="shared" si="0"/>
        <v>0.0811320754716981</v>
      </c>
      <c r="Y17" s="114"/>
      <c r="Z17" s="19" t="s">
        <v>28</v>
      </c>
      <c r="AA17" s="19">
        <v>700</v>
      </c>
      <c r="AB17" s="114">
        <v>1829</v>
      </c>
      <c r="AC17" s="119"/>
    </row>
    <row r="18" ht="18" customHeight="1" spans="1:32">
      <c r="A18" s="19">
        <v>176</v>
      </c>
      <c r="B18" s="19">
        <v>4435</v>
      </c>
      <c r="C18" s="19" t="s">
        <v>57</v>
      </c>
      <c r="D18" s="19">
        <v>733</v>
      </c>
      <c r="E18" s="100" t="s">
        <v>58</v>
      </c>
      <c r="F18" s="19" t="s">
        <v>59</v>
      </c>
      <c r="G18" s="19">
        <v>19.5</v>
      </c>
      <c r="H18" s="101">
        <v>4.551578</v>
      </c>
      <c r="I18" s="101">
        <v>3.294012</v>
      </c>
      <c r="J18" s="101">
        <v>1.41920372083399</v>
      </c>
      <c r="K18" s="101">
        <v>0.92773076</v>
      </c>
      <c r="L18" s="19">
        <v>797</v>
      </c>
      <c r="M18" s="107">
        <v>573</v>
      </c>
      <c r="N18" s="101">
        <v>57.05</v>
      </c>
      <c r="O18" s="101">
        <v>57.4871204188482</v>
      </c>
      <c r="P18" s="107">
        <v>611</v>
      </c>
      <c r="Q18" s="107">
        <v>474</v>
      </c>
      <c r="R18" s="19">
        <v>28</v>
      </c>
      <c r="S18" s="19">
        <v>29</v>
      </c>
      <c r="T18" s="114">
        <v>1</v>
      </c>
      <c r="U18" s="19">
        <v>6</v>
      </c>
      <c r="V18" s="19">
        <v>143</v>
      </c>
      <c r="W18" s="19">
        <v>72</v>
      </c>
      <c r="X18" s="115">
        <f t="shared" si="0"/>
        <v>-0.224222585924714</v>
      </c>
      <c r="Y18" s="114"/>
      <c r="Z18" s="19" t="s">
        <v>40</v>
      </c>
      <c r="AA18" s="19">
        <v>750</v>
      </c>
      <c r="AB18" s="114">
        <v>2387</v>
      </c>
      <c r="AC18" s="119"/>
      <c r="AD18" s="119"/>
      <c r="AE18" s="119"/>
      <c r="AF18" s="119"/>
    </row>
    <row r="19" ht="18" customHeight="1" spans="1:29">
      <c r="A19" s="19">
        <v>17</v>
      </c>
      <c r="B19" s="19">
        <v>12511</v>
      </c>
      <c r="C19" s="19" t="s">
        <v>60</v>
      </c>
      <c r="D19" s="19">
        <v>107658</v>
      </c>
      <c r="E19" s="100" t="s">
        <v>61</v>
      </c>
      <c r="F19" s="19" t="s">
        <v>36</v>
      </c>
      <c r="G19" s="19">
        <v>0.5</v>
      </c>
      <c r="H19" s="101">
        <v>1.868731</v>
      </c>
      <c r="I19" s="101">
        <v>2.658301</v>
      </c>
      <c r="J19" s="101">
        <v>0.437658098363989</v>
      </c>
      <c r="K19" s="101">
        <v>0.57587442</v>
      </c>
      <c r="L19" s="19">
        <v>515</v>
      </c>
      <c r="M19" s="107">
        <v>655</v>
      </c>
      <c r="N19" s="101">
        <v>36.29</v>
      </c>
      <c r="O19" s="101">
        <v>40.5847480916031</v>
      </c>
      <c r="P19" s="107">
        <v>421</v>
      </c>
      <c r="Q19" s="107">
        <v>510</v>
      </c>
      <c r="R19" s="19">
        <v>25</v>
      </c>
      <c r="S19" s="19">
        <v>28</v>
      </c>
      <c r="T19" s="114">
        <v>3</v>
      </c>
      <c r="U19" s="19">
        <v>12</v>
      </c>
      <c r="V19" s="19">
        <v>-77</v>
      </c>
      <c r="W19" s="19">
        <v>0</v>
      </c>
      <c r="X19" s="115">
        <f t="shared" si="0"/>
        <v>0.211401425178147</v>
      </c>
      <c r="Y19" s="114"/>
      <c r="Z19" s="19" t="s">
        <v>40</v>
      </c>
      <c r="AA19" s="19">
        <v>750</v>
      </c>
      <c r="AB19" s="114">
        <v>2873</v>
      </c>
      <c r="AC19" s="119"/>
    </row>
    <row r="20" ht="18" customHeight="1" spans="1:29">
      <c r="A20" s="19">
        <v>18</v>
      </c>
      <c r="B20" s="19">
        <v>12468</v>
      </c>
      <c r="C20" s="19" t="s">
        <v>62</v>
      </c>
      <c r="D20" s="19">
        <v>107658</v>
      </c>
      <c r="E20" s="100" t="s">
        <v>61</v>
      </c>
      <c r="F20" s="19" t="s">
        <v>36</v>
      </c>
      <c r="G20" s="19">
        <v>0.5</v>
      </c>
      <c r="H20" s="101">
        <v>2.130712</v>
      </c>
      <c r="I20" s="101">
        <v>2.412069</v>
      </c>
      <c r="J20" s="101">
        <v>0.494418676459998</v>
      </c>
      <c r="K20" s="101">
        <v>0.49425165</v>
      </c>
      <c r="L20" s="19">
        <v>608</v>
      </c>
      <c r="M20" s="107">
        <v>624</v>
      </c>
      <c r="N20" s="101">
        <v>35.04</v>
      </c>
      <c r="O20" s="101">
        <v>38.6549519230769</v>
      </c>
      <c r="P20" s="107">
        <v>439</v>
      </c>
      <c r="Q20" s="107">
        <v>499</v>
      </c>
      <c r="R20" s="19">
        <v>26</v>
      </c>
      <c r="S20" s="19">
        <v>28</v>
      </c>
      <c r="T20" s="114">
        <v>2</v>
      </c>
      <c r="U20" s="19">
        <v>12</v>
      </c>
      <c r="V20" s="19">
        <v>-48</v>
      </c>
      <c r="W20" s="19">
        <v>0</v>
      </c>
      <c r="X20" s="115">
        <f t="shared" si="0"/>
        <v>0.136674259681093</v>
      </c>
      <c r="Y20" s="114"/>
      <c r="Z20" s="19" t="s">
        <v>40</v>
      </c>
      <c r="AA20" s="19">
        <v>750</v>
      </c>
      <c r="AB20" s="114">
        <v>2873</v>
      </c>
      <c r="AC20" s="119"/>
    </row>
    <row r="21" s="89" customFormat="1" ht="18" customHeight="1" spans="1:29">
      <c r="A21" s="19">
        <v>390</v>
      </c>
      <c r="B21" s="19">
        <v>11841</v>
      </c>
      <c r="C21" s="19" t="s">
        <v>63</v>
      </c>
      <c r="D21" s="19">
        <v>349</v>
      </c>
      <c r="E21" s="100" t="s">
        <v>64</v>
      </c>
      <c r="F21" s="19" t="s">
        <v>48</v>
      </c>
      <c r="G21" s="19">
        <v>1.3</v>
      </c>
      <c r="H21" s="101">
        <v>1.277431</v>
      </c>
      <c r="I21" s="101">
        <v>0.00398</v>
      </c>
      <c r="J21" s="101">
        <v>0.360707578139998</v>
      </c>
      <c r="K21" s="101">
        <v>0.00198</v>
      </c>
      <c r="L21" s="19">
        <v>169</v>
      </c>
      <c r="M21" s="107">
        <v>3</v>
      </c>
      <c r="N21" s="101">
        <v>75.59</v>
      </c>
      <c r="O21" s="101">
        <v>13.2666666666667</v>
      </c>
      <c r="P21" s="107">
        <v>184</v>
      </c>
      <c r="Q21" s="107">
        <v>3</v>
      </c>
      <c r="R21" s="19">
        <v>8</v>
      </c>
      <c r="S21" s="19">
        <v>2</v>
      </c>
      <c r="T21" s="114">
        <v>-6</v>
      </c>
      <c r="U21" s="19">
        <v>8</v>
      </c>
      <c r="V21" s="19">
        <v>189</v>
      </c>
      <c r="W21" s="19">
        <v>0</v>
      </c>
      <c r="X21" s="115">
        <f t="shared" si="0"/>
        <v>-0.983695652173913</v>
      </c>
      <c r="Y21" s="114" t="s">
        <v>65</v>
      </c>
      <c r="Z21" s="19" t="s">
        <v>40</v>
      </c>
      <c r="AA21" s="19">
        <v>750</v>
      </c>
      <c r="AB21" s="114">
        <v>2734</v>
      </c>
      <c r="AC21" s="119"/>
    </row>
    <row r="22" ht="18" customHeight="1" spans="1:29">
      <c r="A22" s="19">
        <v>215</v>
      </c>
      <c r="B22" s="19">
        <v>12189</v>
      </c>
      <c r="C22" s="19" t="s">
        <v>66</v>
      </c>
      <c r="D22" s="19">
        <v>712</v>
      </c>
      <c r="E22" s="100" t="s">
        <v>67</v>
      </c>
      <c r="F22" s="19" t="s">
        <v>59</v>
      </c>
      <c r="G22" s="19">
        <v>0.7</v>
      </c>
      <c r="H22" s="101">
        <v>6.832521</v>
      </c>
      <c r="I22" s="101">
        <v>3.877303</v>
      </c>
      <c r="J22" s="101">
        <v>2.14320027009471</v>
      </c>
      <c r="K22" s="101">
        <v>1.16539278</v>
      </c>
      <c r="L22" s="19">
        <v>1145</v>
      </c>
      <c r="M22" s="107">
        <v>869</v>
      </c>
      <c r="N22" s="101">
        <v>59.67</v>
      </c>
      <c r="O22" s="101">
        <v>44.6179861910242</v>
      </c>
      <c r="P22" s="107">
        <v>720</v>
      </c>
      <c r="Q22" s="107">
        <v>590</v>
      </c>
      <c r="R22" s="19">
        <v>28</v>
      </c>
      <c r="S22" s="19">
        <v>28</v>
      </c>
      <c r="T22" s="114">
        <v>0</v>
      </c>
      <c r="U22" s="19">
        <v>12</v>
      </c>
      <c r="V22" s="19">
        <v>142</v>
      </c>
      <c r="W22" s="19">
        <v>72</v>
      </c>
      <c r="X22" s="115">
        <f t="shared" si="0"/>
        <v>-0.180555555555556</v>
      </c>
      <c r="Y22" s="114"/>
      <c r="Z22" s="19" t="s">
        <v>68</v>
      </c>
      <c r="AA22" s="19">
        <v>850</v>
      </c>
      <c r="AB22" s="114">
        <v>4888</v>
      </c>
      <c r="AC22" s="119"/>
    </row>
    <row r="23" ht="18" customHeight="1" spans="1:29">
      <c r="A23" s="19">
        <v>21</v>
      </c>
      <c r="B23" s="19">
        <v>12512</v>
      </c>
      <c r="C23" s="19" t="s">
        <v>69</v>
      </c>
      <c r="D23" s="19">
        <v>106865</v>
      </c>
      <c r="E23" s="100" t="s">
        <v>70</v>
      </c>
      <c r="F23" s="19" t="s">
        <v>48</v>
      </c>
      <c r="G23" s="19">
        <v>0.5</v>
      </c>
      <c r="H23" s="101">
        <v>2.151093</v>
      </c>
      <c r="I23" s="101">
        <v>1.822904</v>
      </c>
      <c r="J23" s="101">
        <v>0.39370425325197</v>
      </c>
      <c r="K23" s="101">
        <v>0.38573163</v>
      </c>
      <c r="L23" s="19">
        <v>454</v>
      </c>
      <c r="M23" s="107">
        <v>396</v>
      </c>
      <c r="N23" s="101">
        <v>47.25</v>
      </c>
      <c r="O23" s="101">
        <v>46.0329292929293</v>
      </c>
      <c r="P23" s="107">
        <v>355</v>
      </c>
      <c r="Q23" s="107">
        <v>377</v>
      </c>
      <c r="R23" s="19">
        <v>29</v>
      </c>
      <c r="S23" s="19">
        <v>31</v>
      </c>
      <c r="T23" s="114">
        <v>2</v>
      </c>
      <c r="U23" s="19">
        <v>12</v>
      </c>
      <c r="V23" s="19">
        <v>-10</v>
      </c>
      <c r="W23" s="19">
        <v>0</v>
      </c>
      <c r="X23" s="115">
        <f t="shared" si="0"/>
        <v>0.0619718309859155</v>
      </c>
      <c r="Y23" s="114"/>
      <c r="Z23" s="19" t="s">
        <v>40</v>
      </c>
      <c r="AA23" s="19">
        <v>750</v>
      </c>
      <c r="AB23" s="114">
        <v>2074</v>
      </c>
      <c r="AC23" s="119"/>
    </row>
    <row r="24" ht="18" customHeight="1" spans="1:29">
      <c r="A24" s="19">
        <v>22</v>
      </c>
      <c r="B24" s="19">
        <v>12203</v>
      </c>
      <c r="C24" s="19" t="s">
        <v>71</v>
      </c>
      <c r="D24" s="19">
        <v>106865</v>
      </c>
      <c r="E24" s="100" t="s">
        <v>70</v>
      </c>
      <c r="F24" s="19" t="s">
        <v>48</v>
      </c>
      <c r="G24" s="19">
        <v>0.7</v>
      </c>
      <c r="H24" s="101">
        <v>2.627879</v>
      </c>
      <c r="I24" s="101">
        <v>2.112536</v>
      </c>
      <c r="J24" s="101">
        <v>0.64107755485195</v>
      </c>
      <c r="K24" s="101">
        <v>0.51662103</v>
      </c>
      <c r="L24" s="19">
        <v>505</v>
      </c>
      <c r="M24" s="107">
        <v>441</v>
      </c>
      <c r="N24" s="101">
        <v>52.04</v>
      </c>
      <c r="O24" s="101">
        <v>47.9033106575964</v>
      </c>
      <c r="P24" s="107">
        <v>384</v>
      </c>
      <c r="Q24" s="107">
        <v>420</v>
      </c>
      <c r="R24" s="19">
        <v>29</v>
      </c>
      <c r="S24" s="19">
        <v>31</v>
      </c>
      <c r="T24" s="114">
        <v>2</v>
      </c>
      <c r="U24" s="19">
        <v>12</v>
      </c>
      <c r="V24" s="19">
        <v>-24</v>
      </c>
      <c r="W24" s="19">
        <v>0</v>
      </c>
      <c r="X24" s="115">
        <f t="shared" si="0"/>
        <v>0.09375</v>
      </c>
      <c r="Y24" s="114"/>
      <c r="Z24" s="19" t="s">
        <v>40</v>
      </c>
      <c r="AA24" s="19">
        <v>750</v>
      </c>
      <c r="AB24" s="114">
        <v>2074</v>
      </c>
      <c r="AC24" s="119"/>
    </row>
    <row r="25" ht="18" customHeight="1" spans="1:29">
      <c r="A25" s="19">
        <v>216</v>
      </c>
      <c r="B25" s="19">
        <v>11487</v>
      </c>
      <c r="C25" s="19" t="s">
        <v>72</v>
      </c>
      <c r="D25" s="19">
        <v>712</v>
      </c>
      <c r="E25" s="100" t="s">
        <v>67</v>
      </c>
      <c r="F25" s="19" t="s">
        <v>59</v>
      </c>
      <c r="G25" s="19">
        <v>1.7</v>
      </c>
      <c r="H25" s="101">
        <v>6.439494</v>
      </c>
      <c r="I25" s="101">
        <v>4.554288</v>
      </c>
      <c r="J25" s="101">
        <v>2.14480905043654</v>
      </c>
      <c r="K25" s="101">
        <v>1.35278059</v>
      </c>
      <c r="L25" s="19">
        <v>1098</v>
      </c>
      <c r="M25" s="107">
        <v>696</v>
      </c>
      <c r="N25" s="101">
        <v>58.65</v>
      </c>
      <c r="O25" s="101">
        <v>65.4351724137931</v>
      </c>
      <c r="P25" s="107">
        <v>657</v>
      </c>
      <c r="Q25" s="107">
        <v>568</v>
      </c>
      <c r="R25" s="19">
        <v>28</v>
      </c>
      <c r="S25" s="19">
        <v>28</v>
      </c>
      <c r="T25" s="114">
        <v>0</v>
      </c>
      <c r="U25" s="19">
        <v>8</v>
      </c>
      <c r="V25" s="19">
        <v>97</v>
      </c>
      <c r="W25" s="19">
        <v>48</v>
      </c>
      <c r="X25" s="115">
        <f t="shared" si="0"/>
        <v>-0.135464231354642</v>
      </c>
      <c r="Y25" s="114"/>
      <c r="Z25" s="19" t="s">
        <v>68</v>
      </c>
      <c r="AA25" s="19">
        <v>850</v>
      </c>
      <c r="AB25" s="114">
        <v>4888</v>
      </c>
      <c r="AC25" s="119"/>
    </row>
    <row r="26" ht="18" customHeight="1" spans="1:29">
      <c r="A26" s="19">
        <v>427</v>
      </c>
      <c r="B26" s="19">
        <v>4302</v>
      </c>
      <c r="C26" s="19" t="s">
        <v>73</v>
      </c>
      <c r="D26" s="19">
        <v>311</v>
      </c>
      <c r="E26" s="100" t="s">
        <v>35</v>
      </c>
      <c r="F26" s="19" t="s">
        <v>36</v>
      </c>
      <c r="G26" s="19">
        <v>9.6</v>
      </c>
      <c r="H26" s="101">
        <v>8.93745</v>
      </c>
      <c r="I26" s="101">
        <v>3.791518</v>
      </c>
      <c r="J26" s="101">
        <v>2.16463431479795</v>
      </c>
      <c r="K26" s="101">
        <v>0.84043832</v>
      </c>
      <c r="L26" s="19">
        <v>582</v>
      </c>
      <c r="M26" s="107">
        <v>354</v>
      </c>
      <c r="N26" s="101">
        <v>153.56</v>
      </c>
      <c r="O26" s="101">
        <v>107.105028248588</v>
      </c>
      <c r="P26" s="107">
        <v>531</v>
      </c>
      <c r="Q26" s="107">
        <v>408</v>
      </c>
      <c r="R26" s="19">
        <v>27</v>
      </c>
      <c r="S26" s="19">
        <v>26</v>
      </c>
      <c r="T26" s="114">
        <v>-1</v>
      </c>
      <c r="U26" s="19">
        <v>6</v>
      </c>
      <c r="V26" s="19">
        <v>129</v>
      </c>
      <c r="W26" s="19">
        <v>72</v>
      </c>
      <c r="X26" s="115">
        <f t="shared" si="0"/>
        <v>-0.231638418079096</v>
      </c>
      <c r="Y26" s="114"/>
      <c r="Z26" s="19" t="s">
        <v>28</v>
      </c>
      <c r="AA26" s="19">
        <v>700</v>
      </c>
      <c r="AB26" s="114">
        <v>417</v>
      </c>
      <c r="AC26" s="119"/>
    </row>
    <row r="27" ht="18" customHeight="1" spans="1:29">
      <c r="A27" s="19">
        <v>25</v>
      </c>
      <c r="B27" s="19">
        <v>12452</v>
      </c>
      <c r="C27" s="19" t="s">
        <v>74</v>
      </c>
      <c r="D27" s="19">
        <v>106569</v>
      </c>
      <c r="E27" s="100" t="s">
        <v>75</v>
      </c>
      <c r="F27" s="19" t="s">
        <v>36</v>
      </c>
      <c r="G27" s="19">
        <v>0.5</v>
      </c>
      <c r="H27" s="101">
        <v>2.710165</v>
      </c>
      <c r="I27" s="101">
        <v>2.970774</v>
      </c>
      <c r="J27" s="101">
        <v>0.743123971964387</v>
      </c>
      <c r="K27" s="101">
        <v>0.65845721</v>
      </c>
      <c r="L27" s="19">
        <v>560</v>
      </c>
      <c r="M27" s="107">
        <v>593</v>
      </c>
      <c r="N27" s="101">
        <v>48.4</v>
      </c>
      <c r="O27" s="101">
        <v>50.0973693086003</v>
      </c>
      <c r="P27" s="107">
        <v>468</v>
      </c>
      <c r="Q27" s="107">
        <v>496</v>
      </c>
      <c r="R27" s="19">
        <v>28</v>
      </c>
      <c r="S27" s="19">
        <v>29</v>
      </c>
      <c r="T27" s="114">
        <v>1</v>
      </c>
      <c r="U27" s="19">
        <v>12</v>
      </c>
      <c r="V27" s="19">
        <v>-16</v>
      </c>
      <c r="W27" s="19">
        <v>0</v>
      </c>
      <c r="X27" s="115">
        <f t="shared" si="0"/>
        <v>0.0598290598290598</v>
      </c>
      <c r="Y27" s="114"/>
      <c r="Z27" s="19" t="s">
        <v>40</v>
      </c>
      <c r="AA27" s="19">
        <v>750</v>
      </c>
      <c r="AB27" s="114">
        <v>2315</v>
      </c>
      <c r="AC27" s="119"/>
    </row>
    <row r="28" ht="18" customHeight="1" spans="1:29">
      <c r="A28" s="19">
        <v>26</v>
      </c>
      <c r="B28" s="19">
        <v>12135</v>
      </c>
      <c r="C28" s="19" t="s">
        <v>76</v>
      </c>
      <c r="D28" s="19">
        <v>106569</v>
      </c>
      <c r="E28" s="100" t="s">
        <v>75</v>
      </c>
      <c r="F28" s="19" t="s">
        <v>36</v>
      </c>
      <c r="G28" s="19">
        <v>0.8</v>
      </c>
      <c r="H28" s="101">
        <v>5.217093</v>
      </c>
      <c r="I28" s="101">
        <v>5.533296</v>
      </c>
      <c r="J28" s="101">
        <v>1.41102140328719</v>
      </c>
      <c r="K28" s="101">
        <v>1.55293118</v>
      </c>
      <c r="L28" s="19">
        <v>583</v>
      </c>
      <c r="M28" s="107">
        <v>711</v>
      </c>
      <c r="N28" s="101">
        <v>89.49</v>
      </c>
      <c r="O28" s="101">
        <v>77.824135021097</v>
      </c>
      <c r="P28" s="107">
        <v>514</v>
      </c>
      <c r="Q28" s="107">
        <v>636</v>
      </c>
      <c r="R28" s="19">
        <v>27</v>
      </c>
      <c r="S28" s="19">
        <v>31</v>
      </c>
      <c r="T28" s="114">
        <v>4</v>
      </c>
      <c r="U28" s="19">
        <v>12</v>
      </c>
      <c r="V28" s="19">
        <v>-110</v>
      </c>
      <c r="W28" s="19">
        <v>0</v>
      </c>
      <c r="X28" s="115">
        <f t="shared" si="0"/>
        <v>0.237354085603113</v>
      </c>
      <c r="Y28" s="114"/>
      <c r="Z28" s="19" t="s">
        <v>40</v>
      </c>
      <c r="AA28" s="19">
        <v>750</v>
      </c>
      <c r="AB28" s="114">
        <v>2315</v>
      </c>
      <c r="AC28" s="119"/>
    </row>
    <row r="29" ht="18" customHeight="1" spans="1:29">
      <c r="A29" s="19">
        <v>27</v>
      </c>
      <c r="B29" s="19">
        <v>11776</v>
      </c>
      <c r="C29" s="19" t="s">
        <v>77</v>
      </c>
      <c r="D29" s="19">
        <v>106569</v>
      </c>
      <c r="E29" s="100" t="s">
        <v>75</v>
      </c>
      <c r="F29" s="19" t="s">
        <v>36</v>
      </c>
      <c r="G29" s="19">
        <v>0.5</v>
      </c>
      <c r="H29" s="101">
        <v>4.077266</v>
      </c>
      <c r="I29" s="101">
        <v>5.221989</v>
      </c>
      <c r="J29" s="101">
        <v>1.1621669320677</v>
      </c>
      <c r="K29" s="101">
        <v>1.37404797</v>
      </c>
      <c r="L29" s="19">
        <v>492</v>
      </c>
      <c r="M29" s="107">
        <v>658</v>
      </c>
      <c r="N29" s="101">
        <v>82.87</v>
      </c>
      <c r="O29" s="101">
        <v>79.3615349544073</v>
      </c>
      <c r="P29" s="107">
        <v>434</v>
      </c>
      <c r="Q29" s="107">
        <v>576</v>
      </c>
      <c r="R29" s="19">
        <v>26</v>
      </c>
      <c r="S29" s="19">
        <v>28</v>
      </c>
      <c r="T29" s="114">
        <v>2</v>
      </c>
      <c r="U29" s="19">
        <v>12</v>
      </c>
      <c r="V29" s="19">
        <v>-130</v>
      </c>
      <c r="W29" s="19">
        <v>0</v>
      </c>
      <c r="X29" s="115">
        <f t="shared" si="0"/>
        <v>0.327188940092166</v>
      </c>
      <c r="Y29" s="114"/>
      <c r="Z29" s="19" t="s">
        <v>40</v>
      </c>
      <c r="AA29" s="19">
        <v>750</v>
      </c>
      <c r="AB29" s="114">
        <v>2315</v>
      </c>
      <c r="AC29" s="119"/>
    </row>
    <row r="30" ht="18" customHeight="1" spans="1:29">
      <c r="A30" s="19">
        <v>28</v>
      </c>
      <c r="B30" s="19">
        <v>12717</v>
      </c>
      <c r="C30" s="19" t="s">
        <v>78</v>
      </c>
      <c r="D30" s="19">
        <v>106568</v>
      </c>
      <c r="E30" s="100" t="s">
        <v>79</v>
      </c>
      <c r="F30" s="19" t="s">
        <v>59</v>
      </c>
      <c r="G30" s="19">
        <v>0.2</v>
      </c>
      <c r="H30" s="101">
        <v>3.47126</v>
      </c>
      <c r="I30" s="101">
        <v>3.062753</v>
      </c>
      <c r="J30" s="101">
        <v>1.17147413002339</v>
      </c>
      <c r="K30" s="101">
        <v>0.820967</v>
      </c>
      <c r="L30" s="19">
        <v>563</v>
      </c>
      <c r="M30" s="107">
        <v>584</v>
      </c>
      <c r="N30" s="101">
        <v>61.66</v>
      </c>
      <c r="O30" s="101">
        <v>52.4444006849315</v>
      </c>
      <c r="P30" s="107">
        <v>467</v>
      </c>
      <c r="Q30" s="107">
        <v>534</v>
      </c>
      <c r="R30" s="19">
        <v>26</v>
      </c>
      <c r="S30" s="19">
        <v>27</v>
      </c>
      <c r="T30" s="114">
        <v>1</v>
      </c>
      <c r="U30" s="19">
        <v>0</v>
      </c>
      <c r="V30" s="19">
        <v>-67</v>
      </c>
      <c r="W30" s="19">
        <v>0</v>
      </c>
      <c r="X30" s="115">
        <f t="shared" si="0"/>
        <v>0.143468950749465</v>
      </c>
      <c r="Y30" s="114"/>
      <c r="Z30" s="19" t="s">
        <v>28</v>
      </c>
      <c r="AA30" s="19">
        <v>700</v>
      </c>
      <c r="AB30" s="114">
        <v>1256</v>
      </c>
      <c r="AC30" s="119"/>
    </row>
    <row r="31" s="89" customFormat="1" ht="18" customHeight="1" spans="1:29">
      <c r="A31" s="19">
        <v>108</v>
      </c>
      <c r="B31" s="19">
        <v>11760</v>
      </c>
      <c r="C31" s="19" t="s">
        <v>80</v>
      </c>
      <c r="D31" s="19">
        <v>102478</v>
      </c>
      <c r="E31" s="100" t="s">
        <v>81</v>
      </c>
      <c r="F31" s="19" t="s">
        <v>48</v>
      </c>
      <c r="G31" s="19">
        <v>0.5</v>
      </c>
      <c r="H31" s="101">
        <v>2.937548</v>
      </c>
      <c r="I31" s="101">
        <v>1.314048</v>
      </c>
      <c r="J31" s="101">
        <v>0.86409984320998</v>
      </c>
      <c r="K31" s="101">
        <v>0.34967015</v>
      </c>
      <c r="L31" s="19">
        <v>549</v>
      </c>
      <c r="M31" s="107">
        <v>291</v>
      </c>
      <c r="N31" s="101">
        <v>53.51</v>
      </c>
      <c r="O31" s="101">
        <v>45.1562886597938</v>
      </c>
      <c r="P31" s="107">
        <v>412</v>
      </c>
      <c r="Q31" s="107">
        <v>289</v>
      </c>
      <c r="R31" s="19">
        <v>26</v>
      </c>
      <c r="S31" s="19">
        <v>16</v>
      </c>
      <c r="T31" s="114">
        <v>-10</v>
      </c>
      <c r="U31" s="19">
        <v>12</v>
      </c>
      <c r="V31" s="19">
        <v>135</v>
      </c>
      <c r="W31" s="19">
        <v>72</v>
      </c>
      <c r="X31" s="115">
        <f t="shared" si="0"/>
        <v>-0.298543689320388</v>
      </c>
      <c r="Y31" s="114"/>
      <c r="Z31" s="19" t="s">
        <v>28</v>
      </c>
      <c r="AA31" s="19">
        <v>700</v>
      </c>
      <c r="AB31" s="114">
        <v>1441</v>
      </c>
      <c r="AC31" s="119"/>
    </row>
    <row r="32" ht="18" customHeight="1" spans="1:32">
      <c r="A32" s="19">
        <v>218</v>
      </c>
      <c r="B32" s="19">
        <v>10650</v>
      </c>
      <c r="C32" s="19" t="s">
        <v>82</v>
      </c>
      <c r="D32" s="19">
        <v>712</v>
      </c>
      <c r="E32" s="100" t="s">
        <v>67</v>
      </c>
      <c r="F32" s="19" t="s">
        <v>59</v>
      </c>
      <c r="G32" s="19">
        <v>3.6</v>
      </c>
      <c r="H32" s="101">
        <v>6.168717</v>
      </c>
      <c r="I32" s="101">
        <v>3.930457</v>
      </c>
      <c r="J32" s="101">
        <v>2.04797005077005</v>
      </c>
      <c r="K32" s="101">
        <v>1.05316553</v>
      </c>
      <c r="L32" s="19">
        <v>941</v>
      </c>
      <c r="M32" s="107">
        <v>642</v>
      </c>
      <c r="N32" s="101">
        <v>65.36</v>
      </c>
      <c r="O32" s="101">
        <v>61.2220716510903</v>
      </c>
      <c r="P32" s="107">
        <v>657</v>
      </c>
      <c r="Q32" s="107">
        <v>536</v>
      </c>
      <c r="R32" s="19">
        <v>27</v>
      </c>
      <c r="S32" s="19">
        <v>26</v>
      </c>
      <c r="T32" s="114">
        <v>-1</v>
      </c>
      <c r="U32" s="19">
        <v>6</v>
      </c>
      <c r="V32" s="19">
        <v>127</v>
      </c>
      <c r="W32" s="19">
        <v>72</v>
      </c>
      <c r="X32" s="115">
        <f t="shared" si="0"/>
        <v>-0.184170471841705</v>
      </c>
      <c r="Y32" s="114"/>
      <c r="Z32" s="19" t="s">
        <v>68</v>
      </c>
      <c r="AA32" s="19">
        <v>850</v>
      </c>
      <c r="AB32" s="114">
        <v>4888</v>
      </c>
      <c r="AC32" s="119"/>
      <c r="AD32" s="91"/>
      <c r="AE32" s="91"/>
      <c r="AF32" s="91"/>
    </row>
    <row r="33" ht="18" customHeight="1" spans="1:29">
      <c r="A33" s="19">
        <v>31</v>
      </c>
      <c r="B33" s="19">
        <v>12495</v>
      </c>
      <c r="C33" s="19" t="s">
        <v>83</v>
      </c>
      <c r="D33" s="19">
        <v>106485</v>
      </c>
      <c r="E33" s="100" t="s">
        <v>84</v>
      </c>
      <c r="F33" s="19" t="s">
        <v>59</v>
      </c>
      <c r="G33" s="19">
        <v>0.5</v>
      </c>
      <c r="H33" s="101">
        <v>2.36824</v>
      </c>
      <c r="I33" s="101">
        <v>2.414431</v>
      </c>
      <c r="J33" s="101">
        <v>0.34459876581531</v>
      </c>
      <c r="K33" s="101">
        <v>0.29678246</v>
      </c>
      <c r="L33" s="19">
        <v>542</v>
      </c>
      <c r="M33" s="107">
        <v>523</v>
      </c>
      <c r="N33" s="101">
        <v>43.69</v>
      </c>
      <c r="O33" s="101">
        <v>46.1650286806883</v>
      </c>
      <c r="P33" s="107">
        <v>410</v>
      </c>
      <c r="Q33" s="107">
        <v>434</v>
      </c>
      <c r="R33" s="19">
        <v>30</v>
      </c>
      <c r="S33" s="19">
        <v>28</v>
      </c>
      <c r="T33" s="114">
        <v>-2</v>
      </c>
      <c r="U33" s="19">
        <v>12</v>
      </c>
      <c r="V33" s="19">
        <v>-12</v>
      </c>
      <c r="W33" s="19">
        <v>0</v>
      </c>
      <c r="X33" s="115">
        <f t="shared" si="0"/>
        <v>0.0585365853658537</v>
      </c>
      <c r="Y33" s="114"/>
      <c r="Z33" s="19" t="s">
        <v>40</v>
      </c>
      <c r="AA33" s="19">
        <v>750</v>
      </c>
      <c r="AB33" s="114">
        <v>2343</v>
      </c>
      <c r="AC33" s="119"/>
    </row>
    <row r="34" ht="18" customHeight="1" spans="1:29">
      <c r="A34" s="19">
        <v>32</v>
      </c>
      <c r="B34" s="19">
        <v>12229</v>
      </c>
      <c r="C34" s="19" t="s">
        <v>85</v>
      </c>
      <c r="D34" s="19">
        <v>106485</v>
      </c>
      <c r="E34" s="100" t="s">
        <v>84</v>
      </c>
      <c r="F34" s="19" t="s">
        <v>59</v>
      </c>
      <c r="G34" s="101">
        <v>0.651411593099956</v>
      </c>
      <c r="H34" s="101">
        <v>2.461839</v>
      </c>
      <c r="I34" s="101">
        <v>0.654532</v>
      </c>
      <c r="J34" s="101">
        <v>0.42412739104699</v>
      </c>
      <c r="K34" s="101">
        <v>0.09875083</v>
      </c>
      <c r="L34" s="19">
        <v>534</v>
      </c>
      <c r="M34" s="107">
        <v>164</v>
      </c>
      <c r="N34" s="101">
        <v>46.1</v>
      </c>
      <c r="O34" s="101">
        <v>39.910487804878</v>
      </c>
      <c r="P34" s="107">
        <v>436</v>
      </c>
      <c r="Q34" s="107">
        <v>173</v>
      </c>
      <c r="R34" s="19">
        <v>30</v>
      </c>
      <c r="S34" s="19">
        <v>9</v>
      </c>
      <c r="T34" s="114">
        <v>-21</v>
      </c>
      <c r="U34" s="19">
        <v>12</v>
      </c>
      <c r="V34" s="107">
        <v>-30.2</v>
      </c>
      <c r="W34" s="19">
        <v>0</v>
      </c>
      <c r="X34" s="115">
        <f t="shared" si="0"/>
        <v>-0.603211009174312</v>
      </c>
      <c r="Y34" s="114" t="s">
        <v>86</v>
      </c>
      <c r="Z34" s="19" t="s">
        <v>40</v>
      </c>
      <c r="AA34" s="19">
        <v>750</v>
      </c>
      <c r="AB34" s="114">
        <v>2343</v>
      </c>
      <c r="AC34" s="119"/>
    </row>
    <row r="35" ht="18" customHeight="1" spans="1:29">
      <c r="A35" s="19">
        <v>151</v>
      </c>
      <c r="B35" s="19">
        <v>11620</v>
      </c>
      <c r="C35" s="19" t="s">
        <v>87</v>
      </c>
      <c r="D35" s="19">
        <v>744</v>
      </c>
      <c r="E35" s="100" t="s">
        <v>88</v>
      </c>
      <c r="F35" s="19" t="s">
        <v>48</v>
      </c>
      <c r="G35" s="19">
        <v>1.6</v>
      </c>
      <c r="H35" s="101">
        <v>6.202171</v>
      </c>
      <c r="I35" s="101">
        <v>4.613036</v>
      </c>
      <c r="J35" s="101">
        <v>1.51064865948406</v>
      </c>
      <c r="K35" s="101">
        <v>1.0127153</v>
      </c>
      <c r="L35" s="19">
        <v>841</v>
      </c>
      <c r="M35" s="107">
        <v>661</v>
      </c>
      <c r="N35" s="101">
        <v>71.09</v>
      </c>
      <c r="O35" s="101">
        <v>69.7887443267776</v>
      </c>
      <c r="P35" s="107">
        <v>595</v>
      </c>
      <c r="Q35" s="107">
        <v>529</v>
      </c>
      <c r="R35" s="19">
        <v>27</v>
      </c>
      <c r="S35" s="19">
        <v>27</v>
      </c>
      <c r="T35" s="114">
        <v>0</v>
      </c>
      <c r="U35" s="19">
        <v>8</v>
      </c>
      <c r="V35" s="19">
        <v>74</v>
      </c>
      <c r="W35" s="19">
        <v>48</v>
      </c>
      <c r="X35" s="115">
        <f t="shared" si="0"/>
        <v>-0.110924369747899</v>
      </c>
      <c r="Y35" s="114"/>
      <c r="Z35" s="19" t="s">
        <v>89</v>
      </c>
      <c r="AA35" s="19">
        <v>800</v>
      </c>
      <c r="AB35" s="114">
        <v>3507</v>
      </c>
      <c r="AC35" s="119"/>
    </row>
    <row r="36" ht="18" customHeight="1" spans="1:32">
      <c r="A36" s="19">
        <v>52</v>
      </c>
      <c r="B36" s="19">
        <v>5457</v>
      </c>
      <c r="C36" s="19" t="s">
        <v>90</v>
      </c>
      <c r="D36" s="19">
        <v>105267</v>
      </c>
      <c r="E36" s="100" t="s">
        <v>91</v>
      </c>
      <c r="F36" s="19" t="s">
        <v>36</v>
      </c>
      <c r="G36" s="19">
        <v>8.5</v>
      </c>
      <c r="H36" s="101">
        <v>5.991277</v>
      </c>
      <c r="I36" s="101">
        <v>3.652233</v>
      </c>
      <c r="J36" s="101">
        <v>1.73537966836703</v>
      </c>
      <c r="K36" s="101">
        <v>1.0017539</v>
      </c>
      <c r="L36" s="19">
        <v>850</v>
      </c>
      <c r="M36" s="107">
        <v>652</v>
      </c>
      <c r="N36" s="101">
        <v>70.49</v>
      </c>
      <c r="O36" s="101">
        <v>56.0158435582822</v>
      </c>
      <c r="P36" s="107">
        <v>671</v>
      </c>
      <c r="Q36" s="107">
        <v>552</v>
      </c>
      <c r="R36" s="19">
        <v>29</v>
      </c>
      <c r="S36" s="19">
        <v>23</v>
      </c>
      <c r="T36" s="114">
        <v>-6</v>
      </c>
      <c r="U36" s="19">
        <v>6</v>
      </c>
      <c r="V36" s="19">
        <v>125</v>
      </c>
      <c r="W36" s="19">
        <v>72</v>
      </c>
      <c r="X36" s="115">
        <f t="shared" si="0"/>
        <v>-0.177347242921013</v>
      </c>
      <c r="Y36" s="114"/>
      <c r="Z36" s="19" t="s">
        <v>40</v>
      </c>
      <c r="AA36" s="19">
        <v>750</v>
      </c>
      <c r="AB36" s="114">
        <v>2661</v>
      </c>
      <c r="AC36" s="119"/>
      <c r="AD36" s="119"/>
      <c r="AE36" s="119"/>
      <c r="AF36" s="119"/>
    </row>
    <row r="37" ht="18" customHeight="1" spans="1:29">
      <c r="A37" s="19">
        <v>88</v>
      </c>
      <c r="B37" s="19">
        <v>12332</v>
      </c>
      <c r="C37" s="19" t="s">
        <v>92</v>
      </c>
      <c r="D37" s="19">
        <v>102934</v>
      </c>
      <c r="E37" s="100" t="s">
        <v>93</v>
      </c>
      <c r="F37" s="19" t="s">
        <v>36</v>
      </c>
      <c r="G37" s="19">
        <v>0.6</v>
      </c>
      <c r="H37" s="101">
        <v>5.861854</v>
      </c>
      <c r="I37" s="101">
        <v>3.887176</v>
      </c>
      <c r="J37" s="101">
        <v>1.43720905447728</v>
      </c>
      <c r="K37" s="101">
        <v>0.87119026</v>
      </c>
      <c r="L37" s="19">
        <v>920</v>
      </c>
      <c r="M37" s="107">
        <v>623</v>
      </c>
      <c r="N37" s="101">
        <v>63.72</v>
      </c>
      <c r="O37" s="101">
        <v>62.3944783306581</v>
      </c>
      <c r="P37" s="107">
        <v>633</v>
      </c>
      <c r="Q37" s="107">
        <v>526</v>
      </c>
      <c r="R37" s="19">
        <v>27</v>
      </c>
      <c r="S37" s="19">
        <v>26</v>
      </c>
      <c r="T37" s="114">
        <v>-1</v>
      </c>
      <c r="U37" s="19">
        <v>12</v>
      </c>
      <c r="V37" s="19">
        <v>119</v>
      </c>
      <c r="W37" s="19">
        <v>72</v>
      </c>
      <c r="X37" s="115">
        <f t="shared" si="0"/>
        <v>-0.169036334913112</v>
      </c>
      <c r="Y37" s="114"/>
      <c r="Z37" s="19" t="s">
        <v>68</v>
      </c>
      <c r="AA37" s="19">
        <v>850</v>
      </c>
      <c r="AB37" s="114">
        <v>4302</v>
      </c>
      <c r="AC37" s="119"/>
    </row>
    <row r="38" ht="18" customHeight="1" spans="1:29">
      <c r="A38" s="19">
        <v>36</v>
      </c>
      <c r="B38" s="19">
        <v>12144</v>
      </c>
      <c r="C38" s="19" t="s">
        <v>94</v>
      </c>
      <c r="D38" s="19">
        <v>106399</v>
      </c>
      <c r="E38" s="100" t="s">
        <v>95</v>
      </c>
      <c r="F38" s="19" t="s">
        <v>36</v>
      </c>
      <c r="G38" s="19">
        <v>0.8</v>
      </c>
      <c r="H38" s="101">
        <v>4.401211</v>
      </c>
      <c r="I38" s="101">
        <v>4.454468</v>
      </c>
      <c r="J38" s="101">
        <v>1.26603142042497</v>
      </c>
      <c r="K38" s="101">
        <v>1.2866346</v>
      </c>
      <c r="L38" s="19">
        <v>806</v>
      </c>
      <c r="M38" s="107">
        <v>835</v>
      </c>
      <c r="N38" s="101">
        <v>54.61</v>
      </c>
      <c r="O38" s="101">
        <v>53.3469221556886</v>
      </c>
      <c r="P38" s="107">
        <v>578</v>
      </c>
      <c r="Q38" s="107">
        <v>630</v>
      </c>
      <c r="R38" s="19">
        <v>29</v>
      </c>
      <c r="S38" s="19">
        <v>29</v>
      </c>
      <c r="T38" s="114">
        <v>0</v>
      </c>
      <c r="U38" s="19">
        <v>12</v>
      </c>
      <c r="V38" s="19">
        <v>-40</v>
      </c>
      <c r="W38" s="19">
        <v>0</v>
      </c>
      <c r="X38" s="115">
        <f t="shared" si="0"/>
        <v>0.0899653979238754</v>
      </c>
      <c r="Y38" s="114"/>
      <c r="Z38" s="19" t="s">
        <v>40</v>
      </c>
      <c r="AA38" s="19">
        <v>750</v>
      </c>
      <c r="AB38" s="114">
        <v>2664</v>
      </c>
      <c r="AC38" s="119"/>
    </row>
    <row r="39" s="90" customFormat="1" ht="18" customHeight="1" spans="1:29">
      <c r="A39" s="83">
        <v>382</v>
      </c>
      <c r="B39" s="83">
        <v>997487</v>
      </c>
      <c r="C39" s="83" t="s">
        <v>96</v>
      </c>
      <c r="D39" s="83">
        <v>351</v>
      </c>
      <c r="E39" s="102" t="s">
        <v>97</v>
      </c>
      <c r="F39" s="83" t="s">
        <v>39</v>
      </c>
      <c r="G39" s="83">
        <v>3</v>
      </c>
      <c r="H39" s="103">
        <v>3.05827</v>
      </c>
      <c r="I39" s="103">
        <v>1.753484</v>
      </c>
      <c r="J39" s="103">
        <v>0.574947</v>
      </c>
      <c r="K39" s="103">
        <v>0.23435066</v>
      </c>
      <c r="L39" s="83">
        <v>426</v>
      </c>
      <c r="M39" s="108">
        <v>220</v>
      </c>
      <c r="N39" s="103">
        <v>115.84</v>
      </c>
      <c r="O39" s="103">
        <v>79.7038181818182</v>
      </c>
      <c r="P39" s="108">
        <v>358</v>
      </c>
      <c r="Q39" s="108">
        <v>239</v>
      </c>
      <c r="R39" s="83">
        <v>26</v>
      </c>
      <c r="S39" s="83">
        <v>19</v>
      </c>
      <c r="T39" s="116">
        <v>-7</v>
      </c>
      <c r="U39" s="83">
        <v>6</v>
      </c>
      <c r="V39" s="83">
        <v>125</v>
      </c>
      <c r="W39" s="83">
        <v>72</v>
      </c>
      <c r="X39" s="117">
        <f t="shared" si="0"/>
        <v>-0.332402234636872</v>
      </c>
      <c r="Y39" s="116" t="s">
        <v>98</v>
      </c>
      <c r="Z39" s="83" t="s">
        <v>28</v>
      </c>
      <c r="AA39" s="83">
        <v>700</v>
      </c>
      <c r="AB39" s="116">
        <v>1613</v>
      </c>
      <c r="AC39" s="121"/>
    </row>
    <row r="40" ht="18" customHeight="1" spans="1:29">
      <c r="A40" s="19">
        <v>38</v>
      </c>
      <c r="B40" s="19">
        <v>12485</v>
      </c>
      <c r="C40" s="19" t="s">
        <v>99</v>
      </c>
      <c r="D40" s="19">
        <v>105910</v>
      </c>
      <c r="E40" s="100" t="s">
        <v>100</v>
      </c>
      <c r="F40" s="19" t="s">
        <v>59</v>
      </c>
      <c r="G40" s="19">
        <v>0.5</v>
      </c>
      <c r="H40" s="101">
        <v>1.769534</v>
      </c>
      <c r="I40" s="101">
        <v>2.447541</v>
      </c>
      <c r="J40" s="101">
        <v>0.464724822393998</v>
      </c>
      <c r="K40" s="101">
        <v>0.55640922</v>
      </c>
      <c r="L40" s="19">
        <v>485</v>
      </c>
      <c r="M40" s="107">
        <v>527</v>
      </c>
      <c r="N40" s="101">
        <v>36.49</v>
      </c>
      <c r="O40" s="101">
        <v>46.4429032258065</v>
      </c>
      <c r="P40" s="107">
        <v>383</v>
      </c>
      <c r="Q40" s="107">
        <v>450</v>
      </c>
      <c r="R40" s="19">
        <v>28</v>
      </c>
      <c r="S40" s="19">
        <v>30</v>
      </c>
      <c r="T40" s="114">
        <v>2</v>
      </c>
      <c r="U40" s="19">
        <v>12</v>
      </c>
      <c r="V40" s="19">
        <v>-55</v>
      </c>
      <c r="W40" s="19">
        <v>0</v>
      </c>
      <c r="X40" s="115">
        <f t="shared" si="0"/>
        <v>0.174934725848564</v>
      </c>
      <c r="Y40" s="114"/>
      <c r="Z40" s="19" t="s">
        <v>40</v>
      </c>
      <c r="AA40" s="19">
        <v>750</v>
      </c>
      <c r="AB40" s="114">
        <v>2064</v>
      </c>
      <c r="AC40" s="119"/>
    </row>
    <row r="41" ht="18" customHeight="1" spans="1:29">
      <c r="A41" s="19">
        <v>39</v>
      </c>
      <c r="B41" s="19">
        <v>12146</v>
      </c>
      <c r="C41" s="19" t="s">
        <v>101</v>
      </c>
      <c r="D41" s="19">
        <v>105910</v>
      </c>
      <c r="E41" s="100" t="s">
        <v>100</v>
      </c>
      <c r="F41" s="19" t="s">
        <v>59</v>
      </c>
      <c r="G41" s="19">
        <v>0.8</v>
      </c>
      <c r="H41" s="101">
        <v>2.394753</v>
      </c>
      <c r="I41" s="101">
        <v>2.609319</v>
      </c>
      <c r="J41" s="101">
        <v>0.62690004416997</v>
      </c>
      <c r="K41" s="101">
        <v>0.79016242</v>
      </c>
      <c r="L41" s="19">
        <v>463</v>
      </c>
      <c r="M41" s="107">
        <v>510</v>
      </c>
      <c r="N41" s="101">
        <v>51.72</v>
      </c>
      <c r="O41" s="101">
        <v>51.1631176470588</v>
      </c>
      <c r="P41" s="107">
        <v>354</v>
      </c>
      <c r="Q41" s="107">
        <v>414</v>
      </c>
      <c r="R41" s="19">
        <v>28</v>
      </c>
      <c r="S41" s="19">
        <v>30</v>
      </c>
      <c r="T41" s="114">
        <v>2</v>
      </c>
      <c r="U41" s="19">
        <v>12</v>
      </c>
      <c r="V41" s="19">
        <v>-48</v>
      </c>
      <c r="W41" s="19">
        <v>0</v>
      </c>
      <c r="X41" s="115">
        <f t="shared" si="0"/>
        <v>0.169491525423729</v>
      </c>
      <c r="Y41" s="114"/>
      <c r="Z41" s="19" t="s">
        <v>40</v>
      </c>
      <c r="AA41" s="19">
        <v>750</v>
      </c>
      <c r="AB41" s="114">
        <v>2064</v>
      </c>
      <c r="AC41" s="119"/>
    </row>
    <row r="42" ht="18" customHeight="1" spans="1:29">
      <c r="A42" s="19">
        <v>104</v>
      </c>
      <c r="B42" s="19">
        <v>12199</v>
      </c>
      <c r="C42" s="19" t="s">
        <v>102</v>
      </c>
      <c r="D42" s="19">
        <v>102479</v>
      </c>
      <c r="E42" s="100" t="s">
        <v>103</v>
      </c>
      <c r="F42" s="19" t="s">
        <v>48</v>
      </c>
      <c r="G42" s="19">
        <v>0.7</v>
      </c>
      <c r="H42" s="101">
        <v>5.197205</v>
      </c>
      <c r="I42" s="101">
        <v>3.943609</v>
      </c>
      <c r="J42" s="101">
        <v>1.51692842210002</v>
      </c>
      <c r="K42" s="101">
        <v>1.12913965</v>
      </c>
      <c r="L42" s="19">
        <v>1251</v>
      </c>
      <c r="M42" s="107">
        <v>846</v>
      </c>
      <c r="N42" s="101">
        <v>41.54</v>
      </c>
      <c r="O42" s="101">
        <v>46.6147635933806</v>
      </c>
      <c r="P42" s="107">
        <v>632</v>
      </c>
      <c r="Q42" s="107">
        <v>543</v>
      </c>
      <c r="R42" s="19">
        <v>27</v>
      </c>
      <c r="S42" s="19">
        <v>23</v>
      </c>
      <c r="T42" s="114">
        <v>-4</v>
      </c>
      <c r="U42" s="19">
        <v>12</v>
      </c>
      <c r="V42" s="19">
        <v>101</v>
      </c>
      <c r="W42" s="19">
        <v>72</v>
      </c>
      <c r="X42" s="115">
        <f t="shared" si="0"/>
        <v>-0.140822784810127</v>
      </c>
      <c r="Y42" s="114"/>
      <c r="Z42" s="19" t="s">
        <v>89</v>
      </c>
      <c r="AA42" s="19">
        <v>800</v>
      </c>
      <c r="AB42" s="114">
        <v>3847</v>
      </c>
      <c r="AC42" s="119"/>
    </row>
    <row r="43" ht="18" customHeight="1" spans="1:29">
      <c r="A43" s="19">
        <v>41</v>
      </c>
      <c r="B43" s="19">
        <v>12396</v>
      </c>
      <c r="C43" s="19" t="s">
        <v>104</v>
      </c>
      <c r="D43" s="19">
        <v>105751</v>
      </c>
      <c r="E43" s="100" t="s">
        <v>105</v>
      </c>
      <c r="F43" s="19" t="s">
        <v>59</v>
      </c>
      <c r="G43" s="19">
        <v>0.5</v>
      </c>
      <c r="H43" s="101">
        <v>3.844284</v>
      </c>
      <c r="I43" s="101">
        <v>4.019637</v>
      </c>
      <c r="J43" s="101">
        <v>1.19304035697539</v>
      </c>
      <c r="K43" s="101">
        <v>1.17068844</v>
      </c>
      <c r="L43" s="19">
        <v>874</v>
      </c>
      <c r="M43" s="107">
        <v>819</v>
      </c>
      <c r="N43" s="101">
        <v>43.98</v>
      </c>
      <c r="O43" s="101">
        <v>49.0798168498169</v>
      </c>
      <c r="P43" s="107">
        <v>600</v>
      </c>
      <c r="Q43" s="107">
        <v>625</v>
      </c>
      <c r="R43" s="19">
        <v>29</v>
      </c>
      <c r="S43" s="19">
        <v>28</v>
      </c>
      <c r="T43" s="114">
        <v>-1</v>
      </c>
      <c r="U43" s="19">
        <v>12</v>
      </c>
      <c r="V43" s="19">
        <v>-13</v>
      </c>
      <c r="W43" s="19">
        <v>0</v>
      </c>
      <c r="X43" s="115">
        <f t="shared" si="0"/>
        <v>0.0416666666666667</v>
      </c>
      <c r="Y43" s="114"/>
      <c r="Z43" s="19" t="s">
        <v>89</v>
      </c>
      <c r="AA43" s="19">
        <v>800</v>
      </c>
      <c r="AB43" s="114">
        <v>3705</v>
      </c>
      <c r="AC43" s="119"/>
    </row>
    <row r="44" ht="18" customHeight="1" spans="1:29">
      <c r="A44" s="19">
        <v>42</v>
      </c>
      <c r="B44" s="19">
        <v>12395</v>
      </c>
      <c r="C44" s="19" t="s">
        <v>106</v>
      </c>
      <c r="D44" s="19">
        <v>105751</v>
      </c>
      <c r="E44" s="100" t="s">
        <v>105</v>
      </c>
      <c r="F44" s="19" t="s">
        <v>59</v>
      </c>
      <c r="G44" s="19">
        <v>0.5</v>
      </c>
      <c r="H44" s="101">
        <v>4.677486</v>
      </c>
      <c r="I44" s="101">
        <v>4.912341</v>
      </c>
      <c r="J44" s="101">
        <v>1.45622132853674</v>
      </c>
      <c r="K44" s="101">
        <v>1.50145884</v>
      </c>
      <c r="L44" s="19">
        <v>817</v>
      </c>
      <c r="M44" s="107">
        <v>799</v>
      </c>
      <c r="N44" s="101">
        <v>57.25</v>
      </c>
      <c r="O44" s="101">
        <v>61.4811138923655</v>
      </c>
      <c r="P44" s="107">
        <v>564</v>
      </c>
      <c r="Q44" s="107">
        <v>593</v>
      </c>
      <c r="R44" s="19">
        <v>27</v>
      </c>
      <c r="S44" s="19">
        <v>29</v>
      </c>
      <c r="T44" s="114">
        <v>2</v>
      </c>
      <c r="U44" s="19">
        <v>12</v>
      </c>
      <c r="V44" s="19">
        <v>-17</v>
      </c>
      <c r="W44" s="19">
        <v>0</v>
      </c>
      <c r="X44" s="115">
        <f t="shared" si="0"/>
        <v>0.0514184397163121</v>
      </c>
      <c r="Y44" s="114"/>
      <c r="Z44" s="19" t="s">
        <v>89</v>
      </c>
      <c r="AA44" s="19">
        <v>800</v>
      </c>
      <c r="AB44" s="114">
        <v>3705</v>
      </c>
      <c r="AC44" s="119"/>
    </row>
    <row r="45" ht="18" customHeight="1" spans="1:29">
      <c r="A45" s="19">
        <v>43</v>
      </c>
      <c r="B45" s="19">
        <v>12221</v>
      </c>
      <c r="C45" s="19" t="s">
        <v>107</v>
      </c>
      <c r="D45" s="19">
        <v>105751</v>
      </c>
      <c r="E45" s="100" t="s">
        <v>105</v>
      </c>
      <c r="F45" s="19" t="s">
        <v>59</v>
      </c>
      <c r="G45" s="101">
        <v>0.651411593099956</v>
      </c>
      <c r="H45" s="101">
        <v>3.267459</v>
      </c>
      <c r="I45" s="101">
        <v>0.761249</v>
      </c>
      <c r="J45" s="101">
        <v>1.03942928701475</v>
      </c>
      <c r="K45" s="101">
        <v>0.21194015</v>
      </c>
      <c r="L45" s="19">
        <v>683</v>
      </c>
      <c r="M45" s="107">
        <v>164</v>
      </c>
      <c r="N45" s="101">
        <v>47.84</v>
      </c>
      <c r="O45" s="101">
        <v>46.4176219512195</v>
      </c>
      <c r="P45" s="107">
        <v>479</v>
      </c>
      <c r="Q45" s="107">
        <v>187</v>
      </c>
      <c r="R45" s="19">
        <v>28</v>
      </c>
      <c r="S45" s="19">
        <v>8</v>
      </c>
      <c r="T45" s="114">
        <v>-20</v>
      </c>
      <c r="U45" s="19">
        <v>12</v>
      </c>
      <c r="V45" s="107">
        <v>-38.1428571428571</v>
      </c>
      <c r="W45" s="19">
        <v>0</v>
      </c>
      <c r="X45" s="115">
        <f t="shared" si="0"/>
        <v>-0.609603340292276</v>
      </c>
      <c r="Y45" s="114" t="s">
        <v>86</v>
      </c>
      <c r="Z45" s="19" t="s">
        <v>89</v>
      </c>
      <c r="AA45" s="19">
        <v>800</v>
      </c>
      <c r="AB45" s="114">
        <v>3705</v>
      </c>
      <c r="AC45" s="119"/>
    </row>
    <row r="46" ht="18" customHeight="1" spans="1:29">
      <c r="A46" s="19">
        <v>44</v>
      </c>
      <c r="B46" s="19">
        <v>11622</v>
      </c>
      <c r="C46" s="19" t="s">
        <v>108</v>
      </c>
      <c r="D46" s="19">
        <v>105751</v>
      </c>
      <c r="E46" s="100" t="s">
        <v>105</v>
      </c>
      <c r="F46" s="19" t="s">
        <v>59</v>
      </c>
      <c r="G46" s="19">
        <v>0.4</v>
      </c>
      <c r="H46" s="101">
        <v>5.047808</v>
      </c>
      <c r="I46" s="101">
        <v>4.949527</v>
      </c>
      <c r="J46" s="101">
        <v>1.82843278160495</v>
      </c>
      <c r="K46" s="101">
        <v>1.59815673</v>
      </c>
      <c r="L46" s="19">
        <v>826</v>
      </c>
      <c r="M46" s="107">
        <v>820</v>
      </c>
      <c r="N46" s="101">
        <v>60.97</v>
      </c>
      <c r="O46" s="101">
        <v>60.3600853658537</v>
      </c>
      <c r="P46" s="107">
        <v>586</v>
      </c>
      <c r="Q46" s="107">
        <v>622</v>
      </c>
      <c r="R46" s="19">
        <v>26</v>
      </c>
      <c r="S46" s="19">
        <v>26</v>
      </c>
      <c r="T46" s="114">
        <v>0</v>
      </c>
      <c r="U46" s="19">
        <v>12</v>
      </c>
      <c r="V46" s="19">
        <v>-24</v>
      </c>
      <c r="W46" s="19">
        <v>0</v>
      </c>
      <c r="X46" s="115">
        <f t="shared" si="0"/>
        <v>0.0614334470989761</v>
      </c>
      <c r="Y46" s="114"/>
      <c r="Z46" s="19" t="s">
        <v>89</v>
      </c>
      <c r="AA46" s="19">
        <v>800</v>
      </c>
      <c r="AB46" s="114">
        <v>3705</v>
      </c>
      <c r="AC46" s="119"/>
    </row>
    <row r="47" ht="18" customHeight="1" spans="1:32">
      <c r="A47" s="19">
        <v>235</v>
      </c>
      <c r="B47" s="19">
        <v>10953</v>
      </c>
      <c r="C47" s="19" t="s">
        <v>109</v>
      </c>
      <c r="D47" s="19">
        <v>704</v>
      </c>
      <c r="E47" s="100" t="s">
        <v>110</v>
      </c>
      <c r="F47" s="19" t="s">
        <v>26</v>
      </c>
      <c r="G47" s="19">
        <v>2.8</v>
      </c>
      <c r="H47" s="101">
        <v>4.858883</v>
      </c>
      <c r="I47" s="101">
        <v>2.691526</v>
      </c>
      <c r="J47" s="101">
        <v>1.24574332384399</v>
      </c>
      <c r="K47" s="101">
        <v>0.63413374</v>
      </c>
      <c r="L47" s="19">
        <v>829</v>
      </c>
      <c r="M47" s="107">
        <v>519</v>
      </c>
      <c r="N47" s="101">
        <v>58.64</v>
      </c>
      <c r="O47" s="101">
        <v>51.8598458574181</v>
      </c>
      <c r="P47" s="107">
        <v>654</v>
      </c>
      <c r="Q47" s="107">
        <v>545</v>
      </c>
      <c r="R47" s="19">
        <v>27</v>
      </c>
      <c r="S47" s="19">
        <v>27</v>
      </c>
      <c r="T47" s="114">
        <v>0</v>
      </c>
      <c r="U47" s="19">
        <v>6</v>
      </c>
      <c r="V47" s="19">
        <v>115</v>
      </c>
      <c r="W47" s="19">
        <v>48</v>
      </c>
      <c r="X47" s="115">
        <f t="shared" si="0"/>
        <v>-0.166666666666667</v>
      </c>
      <c r="Y47" s="114"/>
      <c r="Z47" s="19" t="s">
        <v>28</v>
      </c>
      <c r="AA47" s="19">
        <v>700</v>
      </c>
      <c r="AB47" s="114">
        <v>1850</v>
      </c>
      <c r="AC47" s="119"/>
      <c r="AD47" s="119"/>
      <c r="AE47" s="119"/>
      <c r="AF47" s="119"/>
    </row>
    <row r="48" ht="18" customHeight="1" spans="1:29">
      <c r="A48" s="19">
        <v>46</v>
      </c>
      <c r="B48" s="19">
        <v>12726</v>
      </c>
      <c r="C48" s="19" t="s">
        <v>111</v>
      </c>
      <c r="D48" s="19">
        <v>105396</v>
      </c>
      <c r="E48" s="100" t="s">
        <v>112</v>
      </c>
      <c r="F48" s="19" t="s">
        <v>59</v>
      </c>
      <c r="G48" s="19">
        <v>0.2</v>
      </c>
      <c r="H48" s="101">
        <v>2.558638</v>
      </c>
      <c r="I48" s="101">
        <v>1.951076</v>
      </c>
      <c r="J48" s="101">
        <v>0.857376920558881</v>
      </c>
      <c r="K48" s="101">
        <v>0.6176064</v>
      </c>
      <c r="L48" s="19">
        <v>449</v>
      </c>
      <c r="M48" s="107">
        <v>413</v>
      </c>
      <c r="N48" s="101">
        <v>56.99</v>
      </c>
      <c r="O48" s="101">
        <v>47.2415496368039</v>
      </c>
      <c r="P48" s="107">
        <v>297</v>
      </c>
      <c r="Q48" s="107">
        <v>318</v>
      </c>
      <c r="R48" s="19">
        <v>29</v>
      </c>
      <c r="S48" s="19">
        <v>27</v>
      </c>
      <c r="T48" s="114">
        <v>-2</v>
      </c>
      <c r="U48" s="19">
        <v>0</v>
      </c>
      <c r="V48" s="19">
        <v>-21</v>
      </c>
      <c r="W48" s="19">
        <v>0</v>
      </c>
      <c r="X48" s="115">
        <f t="shared" si="0"/>
        <v>0.0707070707070707</v>
      </c>
      <c r="Y48" s="114"/>
      <c r="Z48" s="19" t="s">
        <v>28</v>
      </c>
      <c r="AA48" s="19">
        <v>700</v>
      </c>
      <c r="AB48" s="114">
        <v>1909</v>
      </c>
      <c r="AC48" s="119"/>
    </row>
    <row r="49" ht="18" customHeight="1" spans="1:29">
      <c r="A49" s="19">
        <v>96</v>
      </c>
      <c r="B49" s="19">
        <v>11871</v>
      </c>
      <c r="C49" s="19" t="s">
        <v>113</v>
      </c>
      <c r="D49" s="19">
        <v>102565</v>
      </c>
      <c r="E49" s="100" t="s">
        <v>114</v>
      </c>
      <c r="F49" s="19" t="s">
        <v>36</v>
      </c>
      <c r="G49" s="19">
        <v>0.5</v>
      </c>
      <c r="H49" s="101">
        <v>5.465395</v>
      </c>
      <c r="I49" s="101">
        <v>4.53395</v>
      </c>
      <c r="J49" s="101">
        <v>1.63570901425295</v>
      </c>
      <c r="K49" s="101">
        <v>1.24511321</v>
      </c>
      <c r="L49" s="19">
        <v>1184</v>
      </c>
      <c r="M49" s="107">
        <v>895</v>
      </c>
      <c r="N49" s="101">
        <v>46.16</v>
      </c>
      <c r="O49" s="101">
        <v>50.6586592178771</v>
      </c>
      <c r="P49" s="107">
        <v>718</v>
      </c>
      <c r="Q49" s="107">
        <v>636</v>
      </c>
      <c r="R49" s="19">
        <v>29</v>
      </c>
      <c r="S49" s="19">
        <v>30</v>
      </c>
      <c r="T49" s="114">
        <v>1</v>
      </c>
      <c r="U49" s="19">
        <v>12</v>
      </c>
      <c r="V49" s="19">
        <v>94</v>
      </c>
      <c r="W49" s="19">
        <v>48</v>
      </c>
      <c r="X49" s="115">
        <f t="shared" si="0"/>
        <v>-0.114206128133705</v>
      </c>
      <c r="Y49" s="114"/>
      <c r="Z49" s="19" t="s">
        <v>89</v>
      </c>
      <c r="AA49" s="19">
        <v>800</v>
      </c>
      <c r="AB49" s="114">
        <v>3627</v>
      </c>
      <c r="AC49" s="119"/>
    </row>
    <row r="50" ht="18" customHeight="1" spans="1:29">
      <c r="A50" s="19">
        <v>175</v>
      </c>
      <c r="B50" s="19">
        <v>11004</v>
      </c>
      <c r="C50" s="19" t="s">
        <v>115</v>
      </c>
      <c r="D50" s="19">
        <v>733</v>
      </c>
      <c r="E50" s="100" t="s">
        <v>58</v>
      </c>
      <c r="F50" s="19" t="s">
        <v>59</v>
      </c>
      <c r="G50" s="19">
        <v>2.6</v>
      </c>
      <c r="H50" s="101">
        <v>3.507784</v>
      </c>
      <c r="I50" s="101">
        <v>2.180523</v>
      </c>
      <c r="J50" s="101">
        <v>1.01933208198601</v>
      </c>
      <c r="K50" s="101">
        <v>0.61351648</v>
      </c>
      <c r="L50" s="19">
        <v>771</v>
      </c>
      <c r="M50" s="107">
        <v>538</v>
      </c>
      <c r="N50" s="101">
        <v>45.36</v>
      </c>
      <c r="O50" s="101">
        <v>40.5301672862454</v>
      </c>
      <c r="P50" s="107">
        <v>544</v>
      </c>
      <c r="Q50" s="107">
        <v>439</v>
      </c>
      <c r="R50" s="19">
        <v>28</v>
      </c>
      <c r="S50" s="19">
        <v>30</v>
      </c>
      <c r="T50" s="114">
        <v>2</v>
      </c>
      <c r="U50" s="19">
        <v>6</v>
      </c>
      <c r="V50" s="19">
        <v>111</v>
      </c>
      <c r="W50" s="19">
        <v>48</v>
      </c>
      <c r="X50" s="115">
        <f t="shared" si="0"/>
        <v>-0.193014705882353</v>
      </c>
      <c r="Y50" s="114"/>
      <c r="Z50" s="19" t="s">
        <v>40</v>
      </c>
      <c r="AA50" s="19">
        <v>750</v>
      </c>
      <c r="AB50" s="114">
        <v>2387</v>
      </c>
      <c r="AC50" s="119"/>
    </row>
    <row r="51" ht="18" customHeight="1" spans="1:29">
      <c r="A51" s="19">
        <v>160</v>
      </c>
      <c r="B51" s="19">
        <v>11078</v>
      </c>
      <c r="C51" s="19" t="s">
        <v>116</v>
      </c>
      <c r="D51" s="19">
        <v>742</v>
      </c>
      <c r="E51" s="100" t="s">
        <v>47</v>
      </c>
      <c r="F51" s="19" t="s">
        <v>48</v>
      </c>
      <c r="G51" s="19">
        <v>2.5</v>
      </c>
      <c r="H51" s="101">
        <v>8.689657</v>
      </c>
      <c r="I51" s="101">
        <v>3.526177</v>
      </c>
      <c r="J51" s="101">
        <v>1.85456732346595</v>
      </c>
      <c r="K51" s="101">
        <v>0.88799299</v>
      </c>
      <c r="L51" s="19">
        <v>856</v>
      </c>
      <c r="M51" s="107">
        <v>364</v>
      </c>
      <c r="N51" s="101">
        <v>101.51</v>
      </c>
      <c r="O51" s="101">
        <v>96.8729945054945</v>
      </c>
      <c r="P51" s="107">
        <v>456</v>
      </c>
      <c r="Q51" s="107">
        <v>353</v>
      </c>
      <c r="R51" s="19">
        <v>29</v>
      </c>
      <c r="S51" s="19">
        <v>27</v>
      </c>
      <c r="T51" s="114">
        <v>-2</v>
      </c>
      <c r="U51" s="19">
        <v>6</v>
      </c>
      <c r="V51" s="19">
        <v>109</v>
      </c>
      <c r="W51" s="19">
        <v>0</v>
      </c>
      <c r="X51" s="115">
        <f t="shared" si="0"/>
        <v>-0.225877192982456</v>
      </c>
      <c r="Y51" s="114" t="s">
        <v>49</v>
      </c>
      <c r="Z51" s="19" t="s">
        <v>28</v>
      </c>
      <c r="AA51" s="19">
        <v>700</v>
      </c>
      <c r="AB51" s="114">
        <v>940</v>
      </c>
      <c r="AC51" s="119"/>
    </row>
    <row r="52" ht="18" customHeight="1" spans="1:29">
      <c r="A52" s="19">
        <v>50</v>
      </c>
      <c r="B52" s="19">
        <v>12514</v>
      </c>
      <c r="C52" s="19" t="s">
        <v>117</v>
      </c>
      <c r="D52" s="19">
        <v>105267</v>
      </c>
      <c r="E52" s="100" t="s">
        <v>91</v>
      </c>
      <c r="F52" s="19" t="s">
        <v>36</v>
      </c>
      <c r="G52" s="19">
        <v>0.5</v>
      </c>
      <c r="H52" s="101">
        <v>3.216557</v>
      </c>
      <c r="I52" s="101">
        <v>3.38904</v>
      </c>
      <c r="J52" s="101">
        <v>0.744045774616979</v>
      </c>
      <c r="K52" s="101">
        <v>0.7721536</v>
      </c>
      <c r="L52" s="19">
        <v>729</v>
      </c>
      <c r="M52" s="107">
        <v>739</v>
      </c>
      <c r="N52" s="101">
        <v>44.12</v>
      </c>
      <c r="O52" s="101">
        <v>45.8598105548038</v>
      </c>
      <c r="P52" s="107">
        <v>520</v>
      </c>
      <c r="Q52" s="107">
        <v>557</v>
      </c>
      <c r="R52" s="19">
        <v>28</v>
      </c>
      <c r="S52" s="19">
        <v>28</v>
      </c>
      <c r="T52" s="114">
        <v>0</v>
      </c>
      <c r="U52" s="19">
        <v>12</v>
      </c>
      <c r="V52" s="19">
        <v>-25</v>
      </c>
      <c r="W52" s="19">
        <v>0</v>
      </c>
      <c r="X52" s="115">
        <f t="shared" si="0"/>
        <v>0.0711538461538462</v>
      </c>
      <c r="Y52" s="114"/>
      <c r="Z52" s="19" t="s">
        <v>40</v>
      </c>
      <c r="AA52" s="19">
        <v>750</v>
      </c>
      <c r="AB52" s="114">
        <v>2661</v>
      </c>
      <c r="AC52" s="119"/>
    </row>
    <row r="53" ht="18" customHeight="1" spans="1:29">
      <c r="A53" s="19">
        <v>51</v>
      </c>
      <c r="B53" s="19">
        <v>12234</v>
      </c>
      <c r="C53" s="19" t="s">
        <v>118</v>
      </c>
      <c r="D53" s="19">
        <v>105267</v>
      </c>
      <c r="E53" s="100" t="s">
        <v>91</v>
      </c>
      <c r="F53" s="19" t="s">
        <v>36</v>
      </c>
      <c r="G53" s="19">
        <v>0.7</v>
      </c>
      <c r="H53" s="101">
        <v>5.222729</v>
      </c>
      <c r="I53" s="101">
        <v>4.707713</v>
      </c>
      <c r="J53" s="101">
        <v>1.40067748706497</v>
      </c>
      <c r="K53" s="101">
        <v>1.15476983</v>
      </c>
      <c r="L53" s="19">
        <v>792</v>
      </c>
      <c r="M53" s="107">
        <v>837</v>
      </c>
      <c r="N53" s="101">
        <v>65.94</v>
      </c>
      <c r="O53" s="101">
        <v>56.2450776583035</v>
      </c>
      <c r="P53" s="107">
        <v>555</v>
      </c>
      <c r="Q53" s="107">
        <v>650</v>
      </c>
      <c r="R53" s="19">
        <v>27</v>
      </c>
      <c r="S53" s="19">
        <v>26</v>
      </c>
      <c r="T53" s="114">
        <v>-1</v>
      </c>
      <c r="U53" s="19">
        <v>12</v>
      </c>
      <c r="V53" s="19">
        <v>-83</v>
      </c>
      <c r="W53" s="19">
        <v>0</v>
      </c>
      <c r="X53" s="115">
        <f t="shared" si="0"/>
        <v>0.171171171171171</v>
      </c>
      <c r="Y53" s="114"/>
      <c r="Z53" s="19" t="s">
        <v>40</v>
      </c>
      <c r="AA53" s="19">
        <v>750</v>
      </c>
      <c r="AB53" s="114">
        <v>2661</v>
      </c>
      <c r="AC53" s="119"/>
    </row>
    <row r="54" ht="18" customHeight="1" spans="1:29">
      <c r="A54" s="19">
        <v>312</v>
      </c>
      <c r="B54" s="19">
        <v>7006</v>
      </c>
      <c r="C54" s="19" t="s">
        <v>119</v>
      </c>
      <c r="D54" s="19">
        <v>515</v>
      </c>
      <c r="E54" s="100" t="s">
        <v>120</v>
      </c>
      <c r="F54" s="19" t="s">
        <v>48</v>
      </c>
      <c r="G54" s="19">
        <v>8</v>
      </c>
      <c r="H54" s="101">
        <v>6.811049</v>
      </c>
      <c r="I54" s="101">
        <v>5.104114</v>
      </c>
      <c r="J54" s="101">
        <v>2.19032769919698</v>
      </c>
      <c r="K54" s="101">
        <v>1.15848784</v>
      </c>
      <c r="L54" s="19">
        <v>1046</v>
      </c>
      <c r="M54" s="107">
        <v>770</v>
      </c>
      <c r="N54" s="101">
        <v>65.11</v>
      </c>
      <c r="O54" s="101">
        <v>66.2871948051948</v>
      </c>
      <c r="P54" s="107">
        <v>681</v>
      </c>
      <c r="Q54" s="107">
        <v>586</v>
      </c>
      <c r="R54" s="19">
        <v>29</v>
      </c>
      <c r="S54" s="19">
        <v>30</v>
      </c>
      <c r="T54" s="114">
        <v>1</v>
      </c>
      <c r="U54" s="19">
        <v>6</v>
      </c>
      <c r="V54" s="19">
        <v>101</v>
      </c>
      <c r="W54" s="19">
        <v>48</v>
      </c>
      <c r="X54" s="115">
        <f t="shared" si="0"/>
        <v>-0.139500734214391</v>
      </c>
      <c r="Y54" s="114"/>
      <c r="Z54" s="19" t="s">
        <v>89</v>
      </c>
      <c r="AA54" s="19">
        <v>800</v>
      </c>
      <c r="AB54" s="114">
        <v>3572</v>
      </c>
      <c r="AC54" s="119"/>
    </row>
    <row r="55" ht="18" customHeight="1" spans="1:29">
      <c r="A55" s="19">
        <v>53</v>
      </c>
      <c r="B55" s="19">
        <v>12539</v>
      </c>
      <c r="C55" s="19" t="s">
        <v>121</v>
      </c>
      <c r="D55" s="19">
        <v>104838</v>
      </c>
      <c r="E55" s="100" t="s">
        <v>122</v>
      </c>
      <c r="F55" s="19" t="s">
        <v>26</v>
      </c>
      <c r="G55" s="19">
        <v>0.4</v>
      </c>
      <c r="H55" s="101">
        <v>1.776315</v>
      </c>
      <c r="I55" s="101">
        <v>2.068292</v>
      </c>
      <c r="J55" s="101">
        <v>0.383751442316649</v>
      </c>
      <c r="K55" s="101">
        <v>0.42517947</v>
      </c>
      <c r="L55" s="19">
        <v>470</v>
      </c>
      <c r="M55" s="107">
        <v>482</v>
      </c>
      <c r="N55" s="101">
        <v>37.79</v>
      </c>
      <c r="O55" s="101">
        <v>42.910622406639</v>
      </c>
      <c r="P55" s="107">
        <v>368</v>
      </c>
      <c r="Q55" s="107">
        <v>468</v>
      </c>
      <c r="R55" s="19">
        <v>28</v>
      </c>
      <c r="S55" s="19">
        <v>29</v>
      </c>
      <c r="T55" s="114">
        <v>1</v>
      </c>
      <c r="U55" s="19">
        <v>12</v>
      </c>
      <c r="V55" s="19">
        <v>-88</v>
      </c>
      <c r="W55" s="19">
        <v>0</v>
      </c>
      <c r="X55" s="115">
        <f t="shared" si="0"/>
        <v>0.271739130434783</v>
      </c>
      <c r="Y55" s="114"/>
      <c r="Z55" s="19" t="s">
        <v>40</v>
      </c>
      <c r="AA55" s="19">
        <v>750</v>
      </c>
      <c r="AB55" s="114">
        <v>2272</v>
      </c>
      <c r="AC55" s="119"/>
    </row>
    <row r="56" ht="18" customHeight="1" spans="1:29">
      <c r="A56" s="19">
        <v>54</v>
      </c>
      <c r="B56" s="19">
        <v>12531</v>
      </c>
      <c r="C56" s="19" t="s">
        <v>123</v>
      </c>
      <c r="D56" s="19">
        <v>104838</v>
      </c>
      <c r="E56" s="100" t="s">
        <v>122</v>
      </c>
      <c r="F56" s="19" t="s">
        <v>26</v>
      </c>
      <c r="G56" s="19">
        <v>0.4</v>
      </c>
      <c r="H56" s="101">
        <v>1.914702</v>
      </c>
      <c r="I56" s="101">
        <v>2.169433</v>
      </c>
      <c r="J56" s="101">
        <v>0.436322627999977</v>
      </c>
      <c r="K56" s="101">
        <v>0.4499353</v>
      </c>
      <c r="L56" s="19">
        <v>469</v>
      </c>
      <c r="M56" s="107">
        <v>477</v>
      </c>
      <c r="N56" s="101">
        <v>40.83</v>
      </c>
      <c r="O56" s="101">
        <v>45.4807756813417</v>
      </c>
      <c r="P56" s="107">
        <v>397</v>
      </c>
      <c r="Q56" s="107">
        <v>440</v>
      </c>
      <c r="R56" s="19">
        <v>28</v>
      </c>
      <c r="S56" s="19">
        <v>29</v>
      </c>
      <c r="T56" s="114">
        <v>1</v>
      </c>
      <c r="U56" s="19">
        <v>12</v>
      </c>
      <c r="V56" s="19">
        <v>-31</v>
      </c>
      <c r="W56" s="19">
        <v>0</v>
      </c>
      <c r="X56" s="115">
        <f t="shared" si="0"/>
        <v>0.10831234256927</v>
      </c>
      <c r="Y56" s="114"/>
      <c r="Z56" s="19" t="s">
        <v>40</v>
      </c>
      <c r="AA56" s="19">
        <v>750</v>
      </c>
      <c r="AB56" s="114">
        <v>2272</v>
      </c>
      <c r="AC56" s="119"/>
    </row>
    <row r="57" ht="18" customHeight="1" spans="1:29">
      <c r="A57" s="19">
        <v>115</v>
      </c>
      <c r="B57" s="19">
        <v>10900</v>
      </c>
      <c r="C57" s="19" t="s">
        <v>124</v>
      </c>
      <c r="D57" s="19">
        <v>754</v>
      </c>
      <c r="E57" s="100" t="s">
        <v>125</v>
      </c>
      <c r="F57" s="19" t="s">
        <v>26</v>
      </c>
      <c r="G57" s="19">
        <v>2.5</v>
      </c>
      <c r="H57" s="101">
        <v>6.315784</v>
      </c>
      <c r="I57" s="101">
        <v>5.6177</v>
      </c>
      <c r="J57" s="101">
        <v>1.62792763999998</v>
      </c>
      <c r="K57" s="101">
        <v>1.36729097</v>
      </c>
      <c r="L57" s="19">
        <v>965</v>
      </c>
      <c r="M57" s="107">
        <v>827</v>
      </c>
      <c r="N57" s="101">
        <v>65.45</v>
      </c>
      <c r="O57" s="101">
        <v>67.9286577992745</v>
      </c>
      <c r="P57" s="107">
        <v>643</v>
      </c>
      <c r="Q57" s="107">
        <v>561</v>
      </c>
      <c r="R57" s="19">
        <v>28</v>
      </c>
      <c r="S57" s="19">
        <v>30</v>
      </c>
      <c r="T57" s="114">
        <v>2</v>
      </c>
      <c r="U57" s="19">
        <v>6</v>
      </c>
      <c r="V57" s="19">
        <v>88</v>
      </c>
      <c r="W57" s="19">
        <v>48</v>
      </c>
      <c r="X57" s="115">
        <f t="shared" si="0"/>
        <v>-0.127527216174184</v>
      </c>
      <c r="Y57" s="114"/>
      <c r="Z57" s="19" t="s">
        <v>89</v>
      </c>
      <c r="AA57" s="19">
        <v>800</v>
      </c>
      <c r="AB57" s="114">
        <v>3538</v>
      </c>
      <c r="AC57" s="119"/>
    </row>
    <row r="58" ht="18" customHeight="1" spans="1:29">
      <c r="A58" s="19">
        <v>131</v>
      </c>
      <c r="B58" s="19">
        <v>4033</v>
      </c>
      <c r="C58" s="19" t="s">
        <v>126</v>
      </c>
      <c r="D58" s="19">
        <v>750</v>
      </c>
      <c r="E58" s="100" t="s">
        <v>127</v>
      </c>
      <c r="F58" s="19" t="s">
        <v>59</v>
      </c>
      <c r="G58" s="19">
        <v>11.5</v>
      </c>
      <c r="H58" s="101">
        <v>17.828924</v>
      </c>
      <c r="I58" s="101">
        <v>13.00312</v>
      </c>
      <c r="J58" s="101">
        <v>5.88044501232923</v>
      </c>
      <c r="K58" s="101">
        <v>3.96507546</v>
      </c>
      <c r="L58" s="19">
        <v>1272</v>
      </c>
      <c r="M58" s="107">
        <v>977</v>
      </c>
      <c r="N58" s="101">
        <v>140.16</v>
      </c>
      <c r="O58" s="101">
        <v>133.092323439099</v>
      </c>
      <c r="P58" s="107">
        <v>735</v>
      </c>
      <c r="Q58" s="107">
        <v>653</v>
      </c>
      <c r="R58" s="19">
        <v>27</v>
      </c>
      <c r="S58" s="19">
        <v>27</v>
      </c>
      <c r="T58" s="114">
        <v>0</v>
      </c>
      <c r="U58" s="19">
        <v>6</v>
      </c>
      <c r="V58" s="19">
        <v>88</v>
      </c>
      <c r="W58" s="19">
        <v>48</v>
      </c>
      <c r="X58" s="115">
        <f t="shared" si="0"/>
        <v>-0.11156462585034</v>
      </c>
      <c r="Y58" s="114"/>
      <c r="Z58" s="19" t="s">
        <v>128</v>
      </c>
      <c r="AA58" s="19">
        <v>950</v>
      </c>
      <c r="AB58" s="114">
        <v>9559</v>
      </c>
      <c r="AC58" s="119"/>
    </row>
    <row r="59" ht="18" customHeight="1" spans="1:29">
      <c r="A59" s="19">
        <v>57</v>
      </c>
      <c r="B59" s="19">
        <v>12136</v>
      </c>
      <c r="C59" s="19" t="s">
        <v>129</v>
      </c>
      <c r="D59" s="19">
        <v>104533</v>
      </c>
      <c r="E59" s="100" t="s">
        <v>130</v>
      </c>
      <c r="F59" s="19" t="s">
        <v>39</v>
      </c>
      <c r="G59" s="19">
        <v>0.8</v>
      </c>
      <c r="H59" s="101">
        <v>3.884268</v>
      </c>
      <c r="I59" s="101">
        <v>4.54471</v>
      </c>
      <c r="J59" s="101">
        <v>1.02734781347998</v>
      </c>
      <c r="K59" s="101">
        <v>1.23232436</v>
      </c>
      <c r="L59" s="19">
        <v>708</v>
      </c>
      <c r="M59" s="107">
        <v>929</v>
      </c>
      <c r="N59" s="101">
        <v>54.86</v>
      </c>
      <c r="O59" s="101">
        <v>48.9204520990312</v>
      </c>
      <c r="P59" s="107">
        <v>573</v>
      </c>
      <c r="Q59" s="107">
        <v>738</v>
      </c>
      <c r="R59" s="19">
        <v>28</v>
      </c>
      <c r="S59" s="19">
        <v>29</v>
      </c>
      <c r="T59" s="114">
        <v>1</v>
      </c>
      <c r="U59" s="19">
        <v>12</v>
      </c>
      <c r="V59" s="19">
        <v>-153</v>
      </c>
      <c r="W59" s="19">
        <v>0</v>
      </c>
      <c r="X59" s="115">
        <f t="shared" si="0"/>
        <v>0.287958115183246</v>
      </c>
      <c r="Y59" s="114"/>
      <c r="Z59" s="19" t="s">
        <v>40</v>
      </c>
      <c r="AA59" s="19">
        <v>750</v>
      </c>
      <c r="AB59" s="114">
        <v>2256</v>
      </c>
      <c r="AC59" s="119"/>
    </row>
    <row r="60" ht="18" customHeight="1" spans="1:32">
      <c r="A60" s="19">
        <v>454</v>
      </c>
      <c r="B60" s="19">
        <v>7107</v>
      </c>
      <c r="C60" s="19" t="s">
        <v>131</v>
      </c>
      <c r="D60" s="19">
        <v>307</v>
      </c>
      <c r="E60" s="100" t="s">
        <v>132</v>
      </c>
      <c r="F60" s="19" t="s">
        <v>133</v>
      </c>
      <c r="G60" s="19">
        <v>7.9</v>
      </c>
      <c r="H60" s="101">
        <v>24.659028</v>
      </c>
      <c r="I60" s="101">
        <v>17.665222</v>
      </c>
      <c r="J60" s="101">
        <v>5.2517568123921</v>
      </c>
      <c r="K60" s="101">
        <v>3.46781522</v>
      </c>
      <c r="L60" s="19">
        <v>1549</v>
      </c>
      <c r="M60" s="107">
        <v>1183</v>
      </c>
      <c r="N60" s="101">
        <v>155.74</v>
      </c>
      <c r="O60" s="101">
        <v>149.325629754861</v>
      </c>
      <c r="P60" s="107">
        <v>940</v>
      </c>
      <c r="Q60" s="107">
        <v>861</v>
      </c>
      <c r="R60" s="19">
        <v>30</v>
      </c>
      <c r="S60" s="19">
        <v>31</v>
      </c>
      <c r="T60" s="114">
        <v>1</v>
      </c>
      <c r="U60" s="19">
        <v>6</v>
      </c>
      <c r="V60" s="19">
        <v>85</v>
      </c>
      <c r="W60" s="19">
        <v>48</v>
      </c>
      <c r="X60" s="115">
        <f t="shared" si="0"/>
        <v>-0.0840425531914894</v>
      </c>
      <c r="Y60" s="114"/>
      <c r="Z60" s="19" t="s">
        <v>128</v>
      </c>
      <c r="AA60" s="19">
        <v>950</v>
      </c>
      <c r="AB60" s="114">
        <v>12241</v>
      </c>
      <c r="AC60" s="119"/>
      <c r="AD60" s="119"/>
      <c r="AE60" s="119"/>
      <c r="AF60" s="119"/>
    </row>
    <row r="61" ht="18" customHeight="1" spans="1:29">
      <c r="A61" s="19">
        <v>59</v>
      </c>
      <c r="B61" s="19">
        <v>12397</v>
      </c>
      <c r="C61" s="19" t="s">
        <v>134</v>
      </c>
      <c r="D61" s="19">
        <v>104430</v>
      </c>
      <c r="E61" s="100" t="s">
        <v>135</v>
      </c>
      <c r="F61" s="19" t="s">
        <v>59</v>
      </c>
      <c r="G61" s="19">
        <v>0.5</v>
      </c>
      <c r="H61" s="101">
        <v>2.759786</v>
      </c>
      <c r="I61" s="101">
        <v>2.681136</v>
      </c>
      <c r="J61" s="101">
        <v>0.80060009409045</v>
      </c>
      <c r="K61" s="101">
        <v>0.77199926</v>
      </c>
      <c r="L61" s="19">
        <v>609</v>
      </c>
      <c r="M61" s="107">
        <v>596</v>
      </c>
      <c r="N61" s="101">
        <v>45.32</v>
      </c>
      <c r="O61" s="101">
        <v>44.9855033557047</v>
      </c>
      <c r="P61" s="107">
        <v>407</v>
      </c>
      <c r="Q61" s="107">
        <v>474</v>
      </c>
      <c r="R61" s="19">
        <v>27</v>
      </c>
      <c r="S61" s="19">
        <v>29</v>
      </c>
      <c r="T61" s="114">
        <v>2</v>
      </c>
      <c r="U61" s="19">
        <v>12</v>
      </c>
      <c r="V61" s="19">
        <v>-55</v>
      </c>
      <c r="W61" s="19">
        <v>0</v>
      </c>
      <c r="X61" s="115">
        <f t="shared" si="0"/>
        <v>0.164619164619165</v>
      </c>
      <c r="Y61" s="114"/>
      <c r="Z61" s="19" t="s">
        <v>40</v>
      </c>
      <c r="AA61" s="19">
        <v>750</v>
      </c>
      <c r="AB61" s="114">
        <v>2344</v>
      </c>
      <c r="AC61" s="119"/>
    </row>
    <row r="62" ht="18" customHeight="1" spans="1:29">
      <c r="A62" s="19">
        <v>60</v>
      </c>
      <c r="B62" s="19">
        <v>12220</v>
      </c>
      <c r="C62" s="19" t="s">
        <v>136</v>
      </c>
      <c r="D62" s="19">
        <v>104430</v>
      </c>
      <c r="E62" s="100" t="s">
        <v>135</v>
      </c>
      <c r="F62" s="19" t="s">
        <v>59</v>
      </c>
      <c r="G62" s="101">
        <v>0.651411593099956</v>
      </c>
      <c r="H62" s="101">
        <v>2.180022</v>
      </c>
      <c r="I62" s="101">
        <v>0.589175</v>
      </c>
      <c r="J62" s="101">
        <v>0.565398913313699</v>
      </c>
      <c r="K62" s="101">
        <v>0.1464849</v>
      </c>
      <c r="L62" s="19">
        <v>493</v>
      </c>
      <c r="M62" s="107">
        <v>143</v>
      </c>
      <c r="N62" s="101">
        <v>44.22</v>
      </c>
      <c r="O62" s="101">
        <v>41.201048951049</v>
      </c>
      <c r="P62" s="107">
        <v>368</v>
      </c>
      <c r="Q62" s="107">
        <v>163</v>
      </c>
      <c r="R62" s="19">
        <v>27</v>
      </c>
      <c r="S62" s="19">
        <v>8</v>
      </c>
      <c r="T62" s="114">
        <v>-19</v>
      </c>
      <c r="U62" s="19">
        <v>12</v>
      </c>
      <c r="V62" s="107">
        <v>-41.962962962963</v>
      </c>
      <c r="W62" s="19">
        <v>0</v>
      </c>
      <c r="X62" s="115">
        <f t="shared" si="0"/>
        <v>-0.557065217391304</v>
      </c>
      <c r="Y62" s="114" t="s">
        <v>86</v>
      </c>
      <c r="Z62" s="19" t="s">
        <v>40</v>
      </c>
      <c r="AA62" s="19">
        <v>750</v>
      </c>
      <c r="AB62" s="114">
        <v>2344</v>
      </c>
      <c r="AC62" s="119"/>
    </row>
    <row r="63" ht="18" customHeight="1" spans="1:29">
      <c r="A63" s="19">
        <v>61</v>
      </c>
      <c r="B63" s="19">
        <v>12048</v>
      </c>
      <c r="C63" s="19" t="s">
        <v>137</v>
      </c>
      <c r="D63" s="19">
        <v>104430</v>
      </c>
      <c r="E63" s="100" t="s">
        <v>135</v>
      </c>
      <c r="F63" s="19" t="s">
        <v>59</v>
      </c>
      <c r="G63" s="19">
        <v>1</v>
      </c>
      <c r="H63" s="101">
        <v>2.059909</v>
      </c>
      <c r="I63" s="101">
        <v>2.446877</v>
      </c>
      <c r="J63" s="101">
        <v>0.56315427510805</v>
      </c>
      <c r="K63" s="101">
        <v>0.57332073</v>
      </c>
      <c r="L63" s="19">
        <v>564</v>
      </c>
      <c r="M63" s="107">
        <v>562</v>
      </c>
      <c r="N63" s="101">
        <v>36.52</v>
      </c>
      <c r="O63" s="101">
        <v>43.5387366548043</v>
      </c>
      <c r="P63" s="107">
        <v>404</v>
      </c>
      <c r="Q63" s="107">
        <v>475</v>
      </c>
      <c r="R63" s="19">
        <v>27</v>
      </c>
      <c r="S63" s="19">
        <v>29</v>
      </c>
      <c r="T63" s="114">
        <v>2</v>
      </c>
      <c r="U63" s="19">
        <v>12</v>
      </c>
      <c r="V63" s="19">
        <v>-59</v>
      </c>
      <c r="W63" s="19">
        <v>0</v>
      </c>
      <c r="X63" s="115">
        <f t="shared" si="0"/>
        <v>0.175742574257426</v>
      </c>
      <c r="Y63" s="114"/>
      <c r="Z63" s="19" t="s">
        <v>40</v>
      </c>
      <c r="AA63" s="19">
        <v>750</v>
      </c>
      <c r="AB63" s="114">
        <v>2344</v>
      </c>
      <c r="AC63" s="119"/>
    </row>
    <row r="64" ht="18" customHeight="1" spans="1:29">
      <c r="A64" s="19">
        <v>238</v>
      </c>
      <c r="B64" s="19">
        <v>5698</v>
      </c>
      <c r="C64" s="19" t="s">
        <v>138</v>
      </c>
      <c r="D64" s="19">
        <v>704</v>
      </c>
      <c r="E64" s="100" t="s">
        <v>110</v>
      </c>
      <c r="F64" s="19" t="s">
        <v>26</v>
      </c>
      <c r="G64" s="19">
        <v>8</v>
      </c>
      <c r="H64" s="101">
        <v>0.279739</v>
      </c>
      <c r="I64" s="101">
        <v>0.032504</v>
      </c>
      <c r="J64" s="101">
        <v>0.0953847391000606</v>
      </c>
      <c r="K64" s="101">
        <v>0.00740439</v>
      </c>
      <c r="L64" s="19">
        <v>63</v>
      </c>
      <c r="M64" s="107">
        <v>10</v>
      </c>
      <c r="N64" s="101">
        <v>44.4</v>
      </c>
      <c r="O64" s="101">
        <v>32.504</v>
      </c>
      <c r="P64" s="107">
        <v>77</v>
      </c>
      <c r="Q64" s="107">
        <v>11</v>
      </c>
      <c r="R64" s="19">
        <v>14</v>
      </c>
      <c r="S64" s="19">
        <v>8</v>
      </c>
      <c r="T64" s="114">
        <v>-6</v>
      </c>
      <c r="U64" s="19">
        <v>6</v>
      </c>
      <c r="V64" s="19">
        <v>72</v>
      </c>
      <c r="W64" s="19">
        <v>48</v>
      </c>
      <c r="X64" s="115">
        <f t="shared" si="0"/>
        <v>-0.857142857142857</v>
      </c>
      <c r="Y64" s="114"/>
      <c r="Z64" s="19" t="s">
        <v>28</v>
      </c>
      <c r="AA64" s="19">
        <v>700</v>
      </c>
      <c r="AB64" s="114">
        <v>1850</v>
      </c>
      <c r="AC64" s="119"/>
    </row>
    <row r="65" ht="18" customHeight="1" spans="1:29">
      <c r="A65" s="19">
        <v>63</v>
      </c>
      <c r="B65" s="19">
        <v>12441</v>
      </c>
      <c r="C65" s="19" t="s">
        <v>139</v>
      </c>
      <c r="D65" s="19">
        <v>104429</v>
      </c>
      <c r="E65" s="100" t="s">
        <v>140</v>
      </c>
      <c r="F65" s="19" t="s">
        <v>36</v>
      </c>
      <c r="G65" s="19">
        <v>0.5</v>
      </c>
      <c r="H65" s="101">
        <v>1.959216</v>
      </c>
      <c r="I65" s="101">
        <v>2.374981</v>
      </c>
      <c r="J65" s="101">
        <v>0.395607284969999</v>
      </c>
      <c r="K65" s="101">
        <v>0.36397629</v>
      </c>
      <c r="L65" s="19">
        <v>485</v>
      </c>
      <c r="M65" s="107">
        <v>498</v>
      </c>
      <c r="N65" s="101">
        <v>40.4</v>
      </c>
      <c r="O65" s="101">
        <v>47.6903815261044</v>
      </c>
      <c r="P65" s="107">
        <v>395</v>
      </c>
      <c r="Q65" s="107">
        <v>477</v>
      </c>
      <c r="R65" s="19">
        <v>30</v>
      </c>
      <c r="S65" s="19">
        <v>31</v>
      </c>
      <c r="T65" s="114">
        <v>1</v>
      </c>
      <c r="U65" s="19">
        <v>12</v>
      </c>
      <c r="V65" s="19">
        <v>-70</v>
      </c>
      <c r="W65" s="19">
        <v>0</v>
      </c>
      <c r="X65" s="115">
        <f t="shared" si="0"/>
        <v>0.207594936708861</v>
      </c>
      <c r="Y65" s="114"/>
      <c r="Z65" s="19" t="s">
        <v>28</v>
      </c>
      <c r="AA65" s="19">
        <v>700</v>
      </c>
      <c r="AB65" s="114">
        <v>1651</v>
      </c>
      <c r="AC65" s="119"/>
    </row>
    <row r="66" ht="18" customHeight="1" spans="1:29">
      <c r="A66" s="19">
        <v>64</v>
      </c>
      <c r="B66" s="19">
        <v>12255</v>
      </c>
      <c r="C66" s="19" t="s">
        <v>141</v>
      </c>
      <c r="D66" s="19">
        <v>104429</v>
      </c>
      <c r="E66" s="100" t="s">
        <v>140</v>
      </c>
      <c r="F66" s="19" t="s">
        <v>36</v>
      </c>
      <c r="G66" s="19">
        <v>0.7</v>
      </c>
      <c r="H66" s="101">
        <v>4.830665</v>
      </c>
      <c r="I66" s="101">
        <v>3.179501</v>
      </c>
      <c r="J66" s="101">
        <v>1.08010916678401</v>
      </c>
      <c r="K66" s="101">
        <v>0.31472068</v>
      </c>
      <c r="L66" s="19">
        <v>436</v>
      </c>
      <c r="M66" s="107">
        <v>432</v>
      </c>
      <c r="N66" s="101">
        <v>110.8</v>
      </c>
      <c r="O66" s="101">
        <v>73.5995601851852</v>
      </c>
      <c r="P66" s="107">
        <v>417</v>
      </c>
      <c r="Q66" s="107">
        <v>434</v>
      </c>
      <c r="R66" s="19">
        <v>29</v>
      </c>
      <c r="S66" s="19">
        <v>28</v>
      </c>
      <c r="T66" s="114">
        <v>-1</v>
      </c>
      <c r="U66" s="19">
        <v>12</v>
      </c>
      <c r="V66" s="19">
        <v>-5</v>
      </c>
      <c r="W66" s="19">
        <v>0</v>
      </c>
      <c r="X66" s="115">
        <f t="shared" si="0"/>
        <v>0.0407673860911271</v>
      </c>
      <c r="Y66" s="114"/>
      <c r="Z66" s="19" t="s">
        <v>28</v>
      </c>
      <c r="AA66" s="19">
        <v>700</v>
      </c>
      <c r="AB66" s="114">
        <v>1651</v>
      </c>
      <c r="AC66" s="119"/>
    </row>
    <row r="67" ht="18" customHeight="1" spans="1:29">
      <c r="A67" s="19">
        <v>65</v>
      </c>
      <c r="B67" s="19">
        <v>12219</v>
      </c>
      <c r="C67" s="19" t="s">
        <v>142</v>
      </c>
      <c r="D67" s="19">
        <v>104429</v>
      </c>
      <c r="E67" s="100" t="s">
        <v>140</v>
      </c>
      <c r="F67" s="19" t="s">
        <v>36</v>
      </c>
      <c r="G67" s="19">
        <v>0.7</v>
      </c>
      <c r="H67" s="101">
        <v>3.021083</v>
      </c>
      <c r="I67" s="101">
        <v>3.467493</v>
      </c>
      <c r="J67" s="101">
        <v>0.673352137515359</v>
      </c>
      <c r="K67" s="101">
        <v>0.67156205</v>
      </c>
      <c r="L67" s="19">
        <v>424</v>
      </c>
      <c r="M67" s="107">
        <v>475</v>
      </c>
      <c r="N67" s="101">
        <v>71.25</v>
      </c>
      <c r="O67" s="101">
        <v>72.9998526315789</v>
      </c>
      <c r="P67" s="107">
        <v>369</v>
      </c>
      <c r="Q67" s="107">
        <v>454</v>
      </c>
      <c r="R67" s="19">
        <v>29</v>
      </c>
      <c r="S67" s="19">
        <v>29</v>
      </c>
      <c r="T67" s="114">
        <v>0</v>
      </c>
      <c r="U67" s="19">
        <v>12</v>
      </c>
      <c r="V67" s="19">
        <v>-73</v>
      </c>
      <c r="W67" s="19">
        <v>0</v>
      </c>
      <c r="X67" s="115">
        <f t="shared" si="0"/>
        <v>0.230352303523035</v>
      </c>
      <c r="Y67" s="114"/>
      <c r="Z67" s="19" t="s">
        <v>28</v>
      </c>
      <c r="AA67" s="19">
        <v>700</v>
      </c>
      <c r="AB67" s="114">
        <v>1651</v>
      </c>
      <c r="AC67" s="119"/>
    </row>
    <row r="68" ht="18" customHeight="1" spans="1:29">
      <c r="A68" s="19">
        <v>66</v>
      </c>
      <c r="B68" s="19">
        <v>12530</v>
      </c>
      <c r="C68" s="19" t="s">
        <v>143</v>
      </c>
      <c r="D68" s="19">
        <v>104428</v>
      </c>
      <c r="E68" s="100" t="s">
        <v>144</v>
      </c>
      <c r="F68" s="19" t="s">
        <v>26</v>
      </c>
      <c r="G68" s="19">
        <v>0.4</v>
      </c>
      <c r="H68" s="101">
        <v>2.606987</v>
      </c>
      <c r="I68" s="101">
        <v>2.773763</v>
      </c>
      <c r="J68" s="101">
        <v>0.748834474515379</v>
      </c>
      <c r="K68" s="101">
        <v>0.68514857</v>
      </c>
      <c r="L68" s="19">
        <v>533</v>
      </c>
      <c r="M68" s="107">
        <v>490</v>
      </c>
      <c r="N68" s="101">
        <v>48.91</v>
      </c>
      <c r="O68" s="101">
        <v>56.6074081632653</v>
      </c>
      <c r="P68" s="107">
        <v>403</v>
      </c>
      <c r="Q68" s="107">
        <v>458</v>
      </c>
      <c r="R68" s="19">
        <v>28</v>
      </c>
      <c r="S68" s="19">
        <v>28</v>
      </c>
      <c r="T68" s="114">
        <v>0</v>
      </c>
      <c r="U68" s="19">
        <v>12</v>
      </c>
      <c r="V68" s="19">
        <v>-43</v>
      </c>
      <c r="W68" s="19">
        <v>0</v>
      </c>
      <c r="X68" s="115">
        <f t="shared" ref="X68:X131" si="1">(Q68-P68)/P68</f>
        <v>0.136476426799007</v>
      </c>
      <c r="Y68" s="114"/>
      <c r="Z68" s="19" t="s">
        <v>40</v>
      </c>
      <c r="AA68" s="19">
        <v>750</v>
      </c>
      <c r="AB68" s="114">
        <v>2656</v>
      </c>
      <c r="AC68" s="119"/>
    </row>
    <row r="69" ht="18" customHeight="1" spans="1:29">
      <c r="A69" s="19">
        <v>133</v>
      </c>
      <c r="B69" s="19">
        <v>11903</v>
      </c>
      <c r="C69" s="19" t="s">
        <v>145</v>
      </c>
      <c r="D69" s="19">
        <v>748</v>
      </c>
      <c r="E69" s="100" t="s">
        <v>38</v>
      </c>
      <c r="F69" s="19" t="s">
        <v>39</v>
      </c>
      <c r="G69" s="19">
        <v>1.3</v>
      </c>
      <c r="H69" s="101">
        <v>6.657555</v>
      </c>
      <c r="I69" s="101">
        <v>4.828424</v>
      </c>
      <c r="J69" s="101">
        <v>2.00530405999991</v>
      </c>
      <c r="K69" s="101">
        <v>1.25059219</v>
      </c>
      <c r="L69" s="19">
        <v>960</v>
      </c>
      <c r="M69" s="107">
        <v>707</v>
      </c>
      <c r="N69" s="101">
        <v>69.35</v>
      </c>
      <c r="O69" s="101">
        <v>68.294540311174</v>
      </c>
      <c r="P69" s="107">
        <v>673</v>
      </c>
      <c r="Q69" s="107">
        <v>613</v>
      </c>
      <c r="R69" s="19">
        <v>29</v>
      </c>
      <c r="S69" s="19">
        <v>28</v>
      </c>
      <c r="T69" s="114">
        <v>-1</v>
      </c>
      <c r="U69" s="19">
        <v>8</v>
      </c>
      <c r="V69" s="19">
        <v>68</v>
      </c>
      <c r="W69" s="19">
        <v>48</v>
      </c>
      <c r="X69" s="115">
        <f t="shared" si="1"/>
        <v>-0.0891530460624071</v>
      </c>
      <c r="Y69" s="114"/>
      <c r="Z69" s="19" t="s">
        <v>40</v>
      </c>
      <c r="AA69" s="19">
        <v>750</v>
      </c>
      <c r="AB69" s="114">
        <v>2326</v>
      </c>
      <c r="AC69" s="119"/>
    </row>
    <row r="70" ht="18" customHeight="1" spans="1:29">
      <c r="A70" s="19">
        <v>48</v>
      </c>
      <c r="B70" s="19">
        <v>9689</v>
      </c>
      <c r="C70" s="19" t="s">
        <v>146</v>
      </c>
      <c r="D70" s="19">
        <v>105396</v>
      </c>
      <c r="E70" s="100" t="s">
        <v>112</v>
      </c>
      <c r="F70" s="19" t="s">
        <v>59</v>
      </c>
      <c r="G70" s="19">
        <v>4.5</v>
      </c>
      <c r="H70" s="101">
        <v>2.331496</v>
      </c>
      <c r="I70" s="101">
        <v>1.830612</v>
      </c>
      <c r="J70" s="101">
        <v>0.714628734535996</v>
      </c>
      <c r="K70" s="101">
        <v>0.55552426</v>
      </c>
      <c r="L70" s="19">
        <v>472</v>
      </c>
      <c r="M70" s="107">
        <v>397</v>
      </c>
      <c r="N70" s="101">
        <v>49.4</v>
      </c>
      <c r="O70" s="101">
        <v>46.1111335012594</v>
      </c>
      <c r="P70" s="107">
        <v>364</v>
      </c>
      <c r="Q70" s="107">
        <v>299</v>
      </c>
      <c r="R70" s="19">
        <v>25</v>
      </c>
      <c r="S70" s="19">
        <v>22</v>
      </c>
      <c r="T70" s="114">
        <v>-3</v>
      </c>
      <c r="U70" s="19">
        <v>6</v>
      </c>
      <c r="V70" s="19">
        <v>71</v>
      </c>
      <c r="W70" s="19">
        <v>48</v>
      </c>
      <c r="X70" s="115">
        <f t="shared" si="1"/>
        <v>-0.178571428571429</v>
      </c>
      <c r="Y70" s="114"/>
      <c r="Z70" s="19" t="s">
        <v>28</v>
      </c>
      <c r="AA70" s="19">
        <v>700</v>
      </c>
      <c r="AB70" s="114">
        <v>1909</v>
      </c>
      <c r="AC70" s="119"/>
    </row>
    <row r="71" ht="18" customHeight="1" spans="1:29">
      <c r="A71" s="19">
        <v>180</v>
      </c>
      <c r="B71" s="19">
        <v>8338</v>
      </c>
      <c r="C71" s="19" t="s">
        <v>147</v>
      </c>
      <c r="D71" s="19">
        <v>730</v>
      </c>
      <c r="E71" s="100" t="s">
        <v>148</v>
      </c>
      <c r="F71" s="19" t="s">
        <v>36</v>
      </c>
      <c r="G71" s="19">
        <v>6.6</v>
      </c>
      <c r="H71" s="101">
        <v>7.283986</v>
      </c>
      <c r="I71" s="101">
        <v>5.55729</v>
      </c>
      <c r="J71" s="101">
        <v>2.03386749901896</v>
      </c>
      <c r="K71" s="101">
        <v>1.39248173</v>
      </c>
      <c r="L71" s="19">
        <v>919</v>
      </c>
      <c r="M71" s="107">
        <v>753</v>
      </c>
      <c r="N71" s="101">
        <v>79.26</v>
      </c>
      <c r="O71" s="101">
        <v>73.8019920318725</v>
      </c>
      <c r="P71" s="107">
        <v>611</v>
      </c>
      <c r="Q71" s="107">
        <v>546</v>
      </c>
      <c r="R71" s="19">
        <v>28</v>
      </c>
      <c r="S71" s="19">
        <v>28</v>
      </c>
      <c r="T71" s="114">
        <v>0</v>
      </c>
      <c r="U71" s="19">
        <v>6</v>
      </c>
      <c r="V71" s="19">
        <v>71</v>
      </c>
      <c r="W71" s="19">
        <v>48</v>
      </c>
      <c r="X71" s="115">
        <f t="shared" si="1"/>
        <v>-0.106382978723404</v>
      </c>
      <c r="Y71" s="114"/>
      <c r="Z71" s="19" t="s">
        <v>68</v>
      </c>
      <c r="AA71" s="19">
        <v>850</v>
      </c>
      <c r="AB71" s="114">
        <v>4159</v>
      </c>
      <c r="AC71" s="119"/>
    </row>
    <row r="72" ht="18" customHeight="1" spans="1:32">
      <c r="A72" s="19">
        <v>174</v>
      </c>
      <c r="B72" s="19">
        <v>12213</v>
      </c>
      <c r="C72" s="19" t="s">
        <v>149</v>
      </c>
      <c r="D72" s="19">
        <v>733</v>
      </c>
      <c r="E72" s="100" t="s">
        <v>58</v>
      </c>
      <c r="F72" s="19" t="s">
        <v>59</v>
      </c>
      <c r="G72" s="19">
        <v>0.7</v>
      </c>
      <c r="H72" s="101">
        <v>3.235675</v>
      </c>
      <c r="I72" s="101">
        <v>2.378329</v>
      </c>
      <c r="J72" s="101">
        <v>0.93921994949995</v>
      </c>
      <c r="K72" s="101">
        <v>0.68911449</v>
      </c>
      <c r="L72" s="19">
        <v>733</v>
      </c>
      <c r="M72" s="107">
        <v>519</v>
      </c>
      <c r="N72" s="101">
        <v>44.14</v>
      </c>
      <c r="O72" s="101">
        <v>45.8252215799615</v>
      </c>
      <c r="P72" s="107">
        <v>541</v>
      </c>
      <c r="Q72" s="107">
        <v>463</v>
      </c>
      <c r="R72" s="19">
        <v>29</v>
      </c>
      <c r="S72" s="19">
        <v>28</v>
      </c>
      <c r="T72" s="114">
        <v>-1</v>
      </c>
      <c r="U72" s="19">
        <v>12</v>
      </c>
      <c r="V72" s="19">
        <v>90</v>
      </c>
      <c r="W72" s="19">
        <v>48</v>
      </c>
      <c r="X72" s="115">
        <f t="shared" si="1"/>
        <v>-0.144177449168207</v>
      </c>
      <c r="Y72" s="114"/>
      <c r="Z72" s="19" t="s">
        <v>40</v>
      </c>
      <c r="AA72" s="19">
        <v>750</v>
      </c>
      <c r="AB72" s="114">
        <v>2387</v>
      </c>
      <c r="AC72" s="119"/>
      <c r="AD72" s="120"/>
      <c r="AE72" s="120"/>
      <c r="AF72" s="120"/>
    </row>
    <row r="73" ht="18" customHeight="1" spans="1:29">
      <c r="A73" s="19">
        <v>71</v>
      </c>
      <c r="B73" s="19">
        <v>12164</v>
      </c>
      <c r="C73" s="19" t="s">
        <v>150</v>
      </c>
      <c r="D73" s="19">
        <v>103639</v>
      </c>
      <c r="E73" s="100" t="s">
        <v>151</v>
      </c>
      <c r="F73" s="19" t="s">
        <v>59</v>
      </c>
      <c r="G73" s="19">
        <v>0.8</v>
      </c>
      <c r="H73" s="101">
        <v>5.570233</v>
      </c>
      <c r="I73" s="101">
        <v>4.672557</v>
      </c>
      <c r="J73" s="101">
        <v>1.84440153455595</v>
      </c>
      <c r="K73" s="101">
        <v>1.49802223</v>
      </c>
      <c r="L73" s="19">
        <v>853</v>
      </c>
      <c r="M73" s="107">
        <v>850</v>
      </c>
      <c r="N73" s="101">
        <v>65.3</v>
      </c>
      <c r="O73" s="101">
        <v>54.9712588235294</v>
      </c>
      <c r="P73" s="107">
        <v>589</v>
      </c>
      <c r="Q73" s="107">
        <v>627</v>
      </c>
      <c r="R73" s="19">
        <v>29</v>
      </c>
      <c r="S73" s="19">
        <v>31</v>
      </c>
      <c r="T73" s="114">
        <v>2</v>
      </c>
      <c r="U73" s="19">
        <v>12</v>
      </c>
      <c r="V73" s="19">
        <v>-26</v>
      </c>
      <c r="W73" s="19">
        <v>0</v>
      </c>
      <c r="X73" s="115">
        <f t="shared" si="1"/>
        <v>0.0645161290322581</v>
      </c>
      <c r="Y73" s="114"/>
      <c r="Z73" s="19" t="s">
        <v>89</v>
      </c>
      <c r="AA73" s="19">
        <v>800</v>
      </c>
      <c r="AB73" s="114">
        <v>3204</v>
      </c>
      <c r="AC73" s="119"/>
    </row>
    <row r="74" ht="18" customHeight="1" spans="1:32">
      <c r="A74" s="19">
        <v>213</v>
      </c>
      <c r="B74" s="19">
        <v>11961</v>
      </c>
      <c r="C74" s="19" t="s">
        <v>152</v>
      </c>
      <c r="D74" s="19">
        <v>713</v>
      </c>
      <c r="E74" s="100" t="s">
        <v>153</v>
      </c>
      <c r="F74" s="19" t="s">
        <v>26</v>
      </c>
      <c r="G74" s="19">
        <v>1.2</v>
      </c>
      <c r="H74" s="101">
        <v>4.330285</v>
      </c>
      <c r="I74" s="101">
        <v>3.756575</v>
      </c>
      <c r="J74" s="101">
        <v>1.33739299132001</v>
      </c>
      <c r="K74" s="101">
        <v>0.79432053</v>
      </c>
      <c r="L74" s="19">
        <v>566</v>
      </c>
      <c r="M74" s="107">
        <v>479</v>
      </c>
      <c r="N74" s="101">
        <v>76.51</v>
      </c>
      <c r="O74" s="101">
        <v>78.4253653444676</v>
      </c>
      <c r="P74" s="107">
        <v>625</v>
      </c>
      <c r="Q74" s="107">
        <v>568</v>
      </c>
      <c r="R74" s="19">
        <v>29</v>
      </c>
      <c r="S74" s="19">
        <v>27</v>
      </c>
      <c r="T74" s="114">
        <v>-2</v>
      </c>
      <c r="U74" s="19">
        <v>8</v>
      </c>
      <c r="V74" s="19">
        <v>65</v>
      </c>
      <c r="W74" s="19">
        <v>48</v>
      </c>
      <c r="X74" s="115">
        <f t="shared" si="1"/>
        <v>-0.0912</v>
      </c>
      <c r="Y74" s="114"/>
      <c r="Z74" s="19" t="s">
        <v>28</v>
      </c>
      <c r="AA74" s="19">
        <v>700</v>
      </c>
      <c r="AB74" s="114">
        <v>1033</v>
      </c>
      <c r="AC74" s="119"/>
      <c r="AD74" s="120"/>
      <c r="AE74" s="120"/>
      <c r="AF74" s="120"/>
    </row>
    <row r="75" ht="18" customHeight="1" spans="1:29">
      <c r="A75" s="19">
        <v>140</v>
      </c>
      <c r="B75" s="19">
        <v>10898</v>
      </c>
      <c r="C75" s="19" t="s">
        <v>154</v>
      </c>
      <c r="D75" s="19">
        <v>747</v>
      </c>
      <c r="E75" s="100" t="s">
        <v>155</v>
      </c>
      <c r="F75" s="19" t="s">
        <v>48</v>
      </c>
      <c r="G75" s="19">
        <v>2.5</v>
      </c>
      <c r="H75" s="101">
        <v>4.30415</v>
      </c>
      <c r="I75" s="101">
        <v>3.361538</v>
      </c>
      <c r="J75" s="101">
        <v>0.929279118610018</v>
      </c>
      <c r="K75" s="101">
        <v>0.61101345</v>
      </c>
      <c r="L75" s="19">
        <v>370</v>
      </c>
      <c r="M75" s="107">
        <v>283</v>
      </c>
      <c r="N75" s="101">
        <v>116.33</v>
      </c>
      <c r="O75" s="101">
        <v>118.782261484099</v>
      </c>
      <c r="P75" s="107">
        <v>364</v>
      </c>
      <c r="Q75" s="107">
        <v>304</v>
      </c>
      <c r="R75" s="19">
        <v>29</v>
      </c>
      <c r="S75" s="19">
        <v>28</v>
      </c>
      <c r="T75" s="114">
        <v>-1</v>
      </c>
      <c r="U75" s="19">
        <v>6</v>
      </c>
      <c r="V75" s="19">
        <v>66</v>
      </c>
      <c r="W75" s="19">
        <v>48</v>
      </c>
      <c r="X75" s="115">
        <f t="shared" si="1"/>
        <v>-0.164835164835165</v>
      </c>
      <c r="Y75" s="114"/>
      <c r="Z75" s="19" t="s">
        <v>40</v>
      </c>
      <c r="AA75" s="19">
        <v>750</v>
      </c>
      <c r="AB75" s="114">
        <v>2111</v>
      </c>
      <c r="AC75" s="119"/>
    </row>
    <row r="76" ht="18" customHeight="1" spans="1:29">
      <c r="A76" s="19">
        <v>74</v>
      </c>
      <c r="B76" s="19">
        <v>12449</v>
      </c>
      <c r="C76" s="19" t="s">
        <v>156</v>
      </c>
      <c r="D76" s="19">
        <v>103199</v>
      </c>
      <c r="E76" s="100" t="s">
        <v>157</v>
      </c>
      <c r="F76" s="19" t="s">
        <v>36</v>
      </c>
      <c r="G76" s="19">
        <v>0.5</v>
      </c>
      <c r="H76" s="101">
        <v>3.55385</v>
      </c>
      <c r="I76" s="101">
        <v>3.315273</v>
      </c>
      <c r="J76" s="101">
        <v>0.765329360030024</v>
      </c>
      <c r="K76" s="101">
        <v>0.57554197</v>
      </c>
      <c r="L76" s="19">
        <v>1151</v>
      </c>
      <c r="M76" s="107">
        <v>1129</v>
      </c>
      <c r="N76" s="101">
        <v>30.88</v>
      </c>
      <c r="O76" s="101">
        <v>29.3646855624446</v>
      </c>
      <c r="P76" s="107">
        <v>586</v>
      </c>
      <c r="Q76" s="107">
        <v>644</v>
      </c>
      <c r="R76" s="19">
        <v>29</v>
      </c>
      <c r="S76" s="19">
        <v>31</v>
      </c>
      <c r="T76" s="114">
        <v>2</v>
      </c>
      <c r="U76" s="19">
        <v>12</v>
      </c>
      <c r="V76" s="19">
        <v>-46</v>
      </c>
      <c r="W76" s="19">
        <v>0</v>
      </c>
      <c r="X76" s="115">
        <f t="shared" si="1"/>
        <v>0.0989761092150171</v>
      </c>
      <c r="Y76" s="114"/>
      <c r="Z76" s="19" t="s">
        <v>68</v>
      </c>
      <c r="AA76" s="19">
        <v>850</v>
      </c>
      <c r="AB76" s="114">
        <v>4168</v>
      </c>
      <c r="AC76" s="119"/>
    </row>
    <row r="77" ht="18" customHeight="1" spans="1:32">
      <c r="A77" s="19">
        <v>197</v>
      </c>
      <c r="B77" s="19">
        <v>11397</v>
      </c>
      <c r="C77" s="19" t="s">
        <v>158</v>
      </c>
      <c r="D77" s="19">
        <v>723</v>
      </c>
      <c r="E77" s="100" t="s">
        <v>159</v>
      </c>
      <c r="F77" s="19" t="s">
        <v>48</v>
      </c>
      <c r="G77" s="19">
        <v>1.8</v>
      </c>
      <c r="H77" s="101">
        <v>4.592311</v>
      </c>
      <c r="I77" s="101">
        <v>3.748723</v>
      </c>
      <c r="J77" s="101">
        <v>1.18865698896399</v>
      </c>
      <c r="K77" s="101">
        <v>1.06153733</v>
      </c>
      <c r="L77" s="19">
        <v>979</v>
      </c>
      <c r="M77" s="107">
        <v>828</v>
      </c>
      <c r="N77" s="101">
        <v>46.91</v>
      </c>
      <c r="O77" s="101">
        <v>45.2744323671498</v>
      </c>
      <c r="P77" s="107">
        <v>657</v>
      </c>
      <c r="Q77" s="107">
        <v>604</v>
      </c>
      <c r="R77" s="19">
        <v>27</v>
      </c>
      <c r="S77" s="19">
        <v>30</v>
      </c>
      <c r="T77" s="114">
        <v>3</v>
      </c>
      <c r="U77" s="19">
        <v>8</v>
      </c>
      <c r="V77" s="19">
        <v>61</v>
      </c>
      <c r="W77" s="19">
        <v>48</v>
      </c>
      <c r="X77" s="115">
        <f t="shared" si="1"/>
        <v>-0.0806697108066971</v>
      </c>
      <c r="Y77" s="114"/>
      <c r="Z77" s="19" t="s">
        <v>40</v>
      </c>
      <c r="AA77" s="19">
        <v>750</v>
      </c>
      <c r="AB77" s="114">
        <v>2516</v>
      </c>
      <c r="AC77" s="119"/>
      <c r="AD77" s="120"/>
      <c r="AE77" s="120"/>
      <c r="AF77" s="120"/>
    </row>
    <row r="78" ht="18" customHeight="1" spans="1:32">
      <c r="A78" s="19">
        <v>255</v>
      </c>
      <c r="B78" s="19">
        <v>6303</v>
      </c>
      <c r="C78" s="19" t="s">
        <v>160</v>
      </c>
      <c r="D78" s="19">
        <v>585</v>
      </c>
      <c r="E78" s="100" t="s">
        <v>161</v>
      </c>
      <c r="F78" s="19" t="s">
        <v>36</v>
      </c>
      <c r="G78" s="19">
        <v>8.5</v>
      </c>
      <c r="H78" s="101">
        <v>9.50772</v>
      </c>
      <c r="I78" s="101">
        <v>6.235212</v>
      </c>
      <c r="J78" s="101">
        <v>2.78838330460199</v>
      </c>
      <c r="K78" s="101">
        <v>1.56385979</v>
      </c>
      <c r="L78" s="19">
        <v>1205</v>
      </c>
      <c r="M78" s="107">
        <v>952</v>
      </c>
      <c r="N78" s="101">
        <v>76.18</v>
      </c>
      <c r="O78" s="101">
        <v>65.4959243697479</v>
      </c>
      <c r="P78" s="107">
        <v>784</v>
      </c>
      <c r="Q78" s="107">
        <v>724</v>
      </c>
      <c r="R78" s="19">
        <v>28</v>
      </c>
      <c r="S78" s="19">
        <v>26</v>
      </c>
      <c r="T78" s="114">
        <v>-2</v>
      </c>
      <c r="U78" s="19">
        <v>6</v>
      </c>
      <c r="V78" s="19">
        <v>66</v>
      </c>
      <c r="W78" s="19">
        <v>48</v>
      </c>
      <c r="X78" s="115">
        <f t="shared" si="1"/>
        <v>-0.076530612244898</v>
      </c>
      <c r="Y78" s="114"/>
      <c r="Z78" s="19" t="s">
        <v>68</v>
      </c>
      <c r="AA78" s="19">
        <v>850</v>
      </c>
      <c r="AB78" s="114">
        <v>4898</v>
      </c>
      <c r="AC78" s="119"/>
      <c r="AD78" s="91"/>
      <c r="AE78" s="91"/>
      <c r="AF78" s="91"/>
    </row>
    <row r="79" ht="18" customHeight="1" spans="1:29">
      <c r="A79" s="19">
        <v>77</v>
      </c>
      <c r="B79" s="19">
        <v>12528</v>
      </c>
      <c r="C79" s="19" t="s">
        <v>162</v>
      </c>
      <c r="D79" s="19">
        <v>103198</v>
      </c>
      <c r="E79" s="100" t="s">
        <v>163</v>
      </c>
      <c r="F79" s="19" t="s">
        <v>36</v>
      </c>
      <c r="G79" s="19">
        <v>0.4</v>
      </c>
      <c r="H79" s="101">
        <v>2.559679</v>
      </c>
      <c r="I79" s="101">
        <v>3.216024</v>
      </c>
      <c r="J79" s="101">
        <v>0.666059954673988</v>
      </c>
      <c r="K79" s="101">
        <v>0.74639973</v>
      </c>
      <c r="L79" s="19">
        <v>601</v>
      </c>
      <c r="M79" s="107">
        <v>744</v>
      </c>
      <c r="N79" s="101">
        <v>42.56</v>
      </c>
      <c r="O79" s="101">
        <v>43.2261290322581</v>
      </c>
      <c r="P79" s="107">
        <v>425</v>
      </c>
      <c r="Q79" s="107">
        <v>572</v>
      </c>
      <c r="R79" s="19">
        <v>27</v>
      </c>
      <c r="S79" s="19">
        <v>29</v>
      </c>
      <c r="T79" s="114">
        <v>2</v>
      </c>
      <c r="U79" s="19">
        <v>12</v>
      </c>
      <c r="V79" s="19">
        <v>-135</v>
      </c>
      <c r="W79" s="19">
        <v>0</v>
      </c>
      <c r="X79" s="115">
        <f t="shared" si="1"/>
        <v>0.345882352941176</v>
      </c>
      <c r="Y79" s="114"/>
      <c r="Z79" s="19" t="s">
        <v>68</v>
      </c>
      <c r="AA79" s="19">
        <v>850</v>
      </c>
      <c r="AB79" s="114">
        <v>4227</v>
      </c>
      <c r="AC79" s="119"/>
    </row>
    <row r="80" ht="18" customHeight="1" spans="1:29">
      <c r="A80" s="19">
        <v>78</v>
      </c>
      <c r="B80" s="19">
        <v>12508</v>
      </c>
      <c r="C80" s="19" t="s">
        <v>164</v>
      </c>
      <c r="D80" s="19">
        <v>103198</v>
      </c>
      <c r="E80" s="100" t="s">
        <v>163</v>
      </c>
      <c r="F80" s="19" t="s">
        <v>36</v>
      </c>
      <c r="G80" s="19">
        <v>0.5</v>
      </c>
      <c r="H80" s="101">
        <v>4.282537</v>
      </c>
      <c r="I80" s="101">
        <v>4.207705</v>
      </c>
      <c r="J80" s="101">
        <v>0.90243734945561</v>
      </c>
      <c r="K80" s="101">
        <v>0.94725055</v>
      </c>
      <c r="L80" s="19">
        <v>920</v>
      </c>
      <c r="M80" s="107">
        <v>788</v>
      </c>
      <c r="N80" s="101">
        <v>46.55</v>
      </c>
      <c r="O80" s="101">
        <v>53.3972715736041</v>
      </c>
      <c r="P80" s="107">
        <v>617</v>
      </c>
      <c r="Q80" s="107">
        <v>644</v>
      </c>
      <c r="R80" s="19">
        <v>28</v>
      </c>
      <c r="S80" s="19">
        <v>28</v>
      </c>
      <c r="T80" s="114">
        <v>0</v>
      </c>
      <c r="U80" s="19">
        <v>12</v>
      </c>
      <c r="V80" s="19">
        <v>-15</v>
      </c>
      <c r="W80" s="19">
        <v>0</v>
      </c>
      <c r="X80" s="115">
        <f t="shared" si="1"/>
        <v>0.0437601296596434</v>
      </c>
      <c r="Y80" s="114"/>
      <c r="Z80" s="19" t="s">
        <v>68</v>
      </c>
      <c r="AA80" s="19">
        <v>850</v>
      </c>
      <c r="AB80" s="114">
        <v>4227</v>
      </c>
      <c r="AC80" s="119"/>
    </row>
    <row r="81" ht="18" customHeight="1" spans="1:29">
      <c r="A81" s="19">
        <v>79</v>
      </c>
      <c r="B81" s="19">
        <v>12480</v>
      </c>
      <c r="C81" s="19" t="s">
        <v>165</v>
      </c>
      <c r="D81" s="19">
        <v>103198</v>
      </c>
      <c r="E81" s="100" t="s">
        <v>163</v>
      </c>
      <c r="F81" s="19" t="s">
        <v>36</v>
      </c>
      <c r="G81" s="19">
        <v>0.5</v>
      </c>
      <c r="H81" s="101">
        <v>3.807038</v>
      </c>
      <c r="I81" s="101">
        <v>3.611604</v>
      </c>
      <c r="J81" s="101">
        <v>0.898322968363972</v>
      </c>
      <c r="K81" s="101">
        <v>0.74971761</v>
      </c>
      <c r="L81" s="19">
        <v>866</v>
      </c>
      <c r="M81" s="107">
        <v>904</v>
      </c>
      <c r="N81" s="101">
        <v>43.96</v>
      </c>
      <c r="O81" s="101">
        <v>39.9513716814159</v>
      </c>
      <c r="P81" s="107">
        <v>582</v>
      </c>
      <c r="Q81" s="107">
        <v>660</v>
      </c>
      <c r="R81" s="19">
        <v>29</v>
      </c>
      <c r="S81" s="19">
        <v>29</v>
      </c>
      <c r="T81" s="114">
        <v>0</v>
      </c>
      <c r="U81" s="19">
        <v>12</v>
      </c>
      <c r="V81" s="19">
        <v>-66</v>
      </c>
      <c r="W81" s="19">
        <v>0</v>
      </c>
      <c r="X81" s="115">
        <f t="shared" si="1"/>
        <v>0.134020618556701</v>
      </c>
      <c r="Y81" s="114"/>
      <c r="Z81" s="19" t="s">
        <v>68</v>
      </c>
      <c r="AA81" s="19">
        <v>850</v>
      </c>
      <c r="AB81" s="114">
        <v>4227</v>
      </c>
      <c r="AC81" s="119"/>
    </row>
    <row r="82" ht="18" customHeight="1" spans="1:29">
      <c r="A82" s="19">
        <v>80</v>
      </c>
      <c r="B82" s="19">
        <v>12208</v>
      </c>
      <c r="C82" s="19" t="s">
        <v>166</v>
      </c>
      <c r="D82" s="19">
        <v>103198</v>
      </c>
      <c r="E82" s="100" t="s">
        <v>163</v>
      </c>
      <c r="F82" s="19" t="s">
        <v>36</v>
      </c>
      <c r="G82" s="101">
        <v>0.651411593099956</v>
      </c>
      <c r="H82" s="101">
        <v>5.591337</v>
      </c>
      <c r="I82" s="101">
        <v>1.465337</v>
      </c>
      <c r="J82" s="101">
        <v>1.31365606429996</v>
      </c>
      <c r="K82" s="101">
        <v>0.28699047</v>
      </c>
      <c r="L82" s="19">
        <v>1004</v>
      </c>
      <c r="M82" s="107">
        <v>300</v>
      </c>
      <c r="N82" s="101">
        <v>55.69</v>
      </c>
      <c r="O82" s="101">
        <v>48.8445666666667</v>
      </c>
      <c r="P82" s="107">
        <v>630</v>
      </c>
      <c r="Q82" s="107">
        <v>305</v>
      </c>
      <c r="R82" s="19">
        <v>28</v>
      </c>
      <c r="S82" s="19">
        <v>12</v>
      </c>
      <c r="T82" s="114">
        <v>-16</v>
      </c>
      <c r="U82" s="19">
        <v>12</v>
      </c>
      <c r="V82" s="107">
        <v>-23</v>
      </c>
      <c r="W82" s="19">
        <v>0</v>
      </c>
      <c r="X82" s="115">
        <f t="shared" si="1"/>
        <v>-0.515873015873016</v>
      </c>
      <c r="Y82" s="114" t="s">
        <v>167</v>
      </c>
      <c r="Z82" s="19" t="s">
        <v>68</v>
      </c>
      <c r="AA82" s="19">
        <v>850</v>
      </c>
      <c r="AB82" s="114">
        <v>4227</v>
      </c>
      <c r="AC82" s="119"/>
    </row>
    <row r="83" ht="18" customHeight="1" spans="1:29">
      <c r="A83" s="19">
        <v>112</v>
      </c>
      <c r="B83" s="19">
        <v>4518</v>
      </c>
      <c r="C83" s="19" t="s">
        <v>168</v>
      </c>
      <c r="D83" s="19">
        <v>101453</v>
      </c>
      <c r="E83" s="100" t="s">
        <v>169</v>
      </c>
      <c r="F83" s="19" t="s">
        <v>26</v>
      </c>
      <c r="G83" s="19">
        <v>8.5</v>
      </c>
      <c r="H83" s="101">
        <v>7.50168</v>
      </c>
      <c r="I83" s="101">
        <v>6.540198</v>
      </c>
      <c r="J83" s="101">
        <v>2.15689160188001</v>
      </c>
      <c r="K83" s="101">
        <v>1.72150783</v>
      </c>
      <c r="L83" s="19">
        <v>996</v>
      </c>
      <c r="M83" s="107">
        <v>818</v>
      </c>
      <c r="N83" s="101">
        <v>75.03</v>
      </c>
      <c r="O83" s="101">
        <v>79.9535207823961</v>
      </c>
      <c r="P83" s="107">
        <v>687</v>
      </c>
      <c r="Q83" s="107">
        <v>630</v>
      </c>
      <c r="R83" s="19">
        <v>29</v>
      </c>
      <c r="S83" s="19">
        <v>30</v>
      </c>
      <c r="T83" s="114">
        <v>1</v>
      </c>
      <c r="U83" s="19">
        <v>6</v>
      </c>
      <c r="V83" s="19">
        <v>63</v>
      </c>
      <c r="W83" s="19">
        <v>48</v>
      </c>
      <c r="X83" s="115">
        <f t="shared" si="1"/>
        <v>-0.0829694323144105</v>
      </c>
      <c r="Y83" s="114"/>
      <c r="Z83" s="19" t="s">
        <v>89</v>
      </c>
      <c r="AA83" s="19">
        <v>800</v>
      </c>
      <c r="AB83" s="114">
        <v>3315</v>
      </c>
      <c r="AC83" s="119"/>
    </row>
    <row r="84" s="89" customFormat="1" ht="18" customHeight="1" spans="1:32">
      <c r="A84" s="19">
        <v>107</v>
      </c>
      <c r="B84" s="19">
        <v>12519</v>
      </c>
      <c r="C84" s="19" t="s">
        <v>170</v>
      </c>
      <c r="D84" s="19">
        <v>102478</v>
      </c>
      <c r="E84" s="100" t="s">
        <v>81</v>
      </c>
      <c r="F84" s="19" t="s">
        <v>48</v>
      </c>
      <c r="G84" s="19">
        <v>0.5</v>
      </c>
      <c r="H84" s="101">
        <v>2.106121</v>
      </c>
      <c r="I84" s="101">
        <v>1.237741</v>
      </c>
      <c r="J84" s="101">
        <v>0.537898201364009</v>
      </c>
      <c r="K84" s="101">
        <v>0.32230824</v>
      </c>
      <c r="L84" s="19">
        <v>417</v>
      </c>
      <c r="M84" s="107">
        <v>217</v>
      </c>
      <c r="N84" s="101">
        <v>50.51</v>
      </c>
      <c r="O84" s="101">
        <v>57.0387557603687</v>
      </c>
      <c r="P84" s="107">
        <v>342</v>
      </c>
      <c r="Q84" s="107">
        <v>266</v>
      </c>
      <c r="R84" s="19">
        <v>26</v>
      </c>
      <c r="S84" s="19">
        <v>13</v>
      </c>
      <c r="T84" s="114">
        <v>-13</v>
      </c>
      <c r="U84" s="19">
        <v>12</v>
      </c>
      <c r="V84" s="19">
        <v>88</v>
      </c>
      <c r="W84" s="19">
        <v>48</v>
      </c>
      <c r="X84" s="115">
        <f t="shared" si="1"/>
        <v>-0.222222222222222</v>
      </c>
      <c r="Y84" s="114"/>
      <c r="Z84" s="19" t="s">
        <v>28</v>
      </c>
      <c r="AA84" s="19">
        <v>700</v>
      </c>
      <c r="AB84" s="114">
        <v>1441</v>
      </c>
      <c r="AC84" s="119"/>
      <c r="AD84" s="119"/>
      <c r="AE84" s="119"/>
      <c r="AF84" s="119"/>
    </row>
    <row r="85" ht="18" customHeight="1" spans="1:29">
      <c r="A85" s="19">
        <v>83</v>
      </c>
      <c r="B85" s="19">
        <v>12347</v>
      </c>
      <c r="C85" s="19" t="s">
        <v>171</v>
      </c>
      <c r="D85" s="19">
        <v>102935</v>
      </c>
      <c r="E85" s="100" t="s">
        <v>172</v>
      </c>
      <c r="F85" s="19" t="s">
        <v>48</v>
      </c>
      <c r="G85" s="19">
        <v>0.6</v>
      </c>
      <c r="H85" s="101">
        <v>3.314924</v>
      </c>
      <c r="I85" s="101">
        <v>2.665453</v>
      </c>
      <c r="J85" s="101">
        <v>1.06810657791542</v>
      </c>
      <c r="K85" s="101">
        <v>0.79392684</v>
      </c>
      <c r="L85" s="19">
        <v>619</v>
      </c>
      <c r="M85" s="107">
        <v>585</v>
      </c>
      <c r="N85" s="101">
        <v>53.55</v>
      </c>
      <c r="O85" s="101">
        <v>45.5632991452991</v>
      </c>
      <c r="P85" s="107">
        <v>413</v>
      </c>
      <c r="Q85" s="107">
        <v>476</v>
      </c>
      <c r="R85" s="19">
        <v>26</v>
      </c>
      <c r="S85" s="19">
        <v>27</v>
      </c>
      <c r="T85" s="114">
        <v>1</v>
      </c>
      <c r="U85" s="19">
        <v>12</v>
      </c>
      <c r="V85" s="19">
        <v>-51</v>
      </c>
      <c r="W85" s="19">
        <v>0</v>
      </c>
      <c r="X85" s="115">
        <f t="shared" si="1"/>
        <v>0.152542372881356</v>
      </c>
      <c r="Y85" s="114"/>
      <c r="Z85" s="19" t="s">
        <v>40</v>
      </c>
      <c r="AA85" s="19">
        <v>750</v>
      </c>
      <c r="AB85" s="114">
        <v>2920</v>
      </c>
      <c r="AC85" s="119"/>
    </row>
    <row r="86" ht="18" customHeight="1" spans="1:29">
      <c r="A86" s="19">
        <v>110</v>
      </c>
      <c r="B86" s="19">
        <v>11711</v>
      </c>
      <c r="C86" s="19" t="s">
        <v>173</v>
      </c>
      <c r="D86" s="19">
        <v>101453</v>
      </c>
      <c r="E86" s="100" t="s">
        <v>169</v>
      </c>
      <c r="F86" s="19" t="s">
        <v>26</v>
      </c>
      <c r="G86" s="19">
        <v>1.5</v>
      </c>
      <c r="H86" s="101">
        <v>5.619746</v>
      </c>
      <c r="I86" s="101">
        <v>3.73011</v>
      </c>
      <c r="J86" s="101">
        <v>1.59866019686699</v>
      </c>
      <c r="K86" s="101">
        <v>1.04764979</v>
      </c>
      <c r="L86" s="19">
        <v>859</v>
      </c>
      <c r="M86" s="107">
        <v>640</v>
      </c>
      <c r="N86" s="101">
        <v>65.42</v>
      </c>
      <c r="O86" s="101">
        <v>58.28296875</v>
      </c>
      <c r="P86" s="107">
        <v>613</v>
      </c>
      <c r="Q86" s="107">
        <v>573</v>
      </c>
      <c r="R86" s="19">
        <v>26</v>
      </c>
      <c r="S86" s="19">
        <v>29</v>
      </c>
      <c r="T86" s="114">
        <v>3</v>
      </c>
      <c r="U86" s="19">
        <v>8</v>
      </c>
      <c r="V86" s="19">
        <v>48</v>
      </c>
      <c r="W86" s="19">
        <v>40</v>
      </c>
      <c r="X86" s="115">
        <f t="shared" si="1"/>
        <v>-0.065252854812398</v>
      </c>
      <c r="Y86" s="114"/>
      <c r="Z86" s="19" t="s">
        <v>89</v>
      </c>
      <c r="AA86" s="19">
        <v>800</v>
      </c>
      <c r="AB86" s="114">
        <v>3315</v>
      </c>
      <c r="AC86" s="119"/>
    </row>
    <row r="87" ht="18" customHeight="1" spans="1:29">
      <c r="A87" s="19">
        <v>13</v>
      </c>
      <c r="B87" s="19">
        <v>11330</v>
      </c>
      <c r="C87" s="19" t="s">
        <v>174</v>
      </c>
      <c r="D87" s="19">
        <v>107829</v>
      </c>
      <c r="E87" s="100" t="s">
        <v>51</v>
      </c>
      <c r="F87" s="19" t="s">
        <v>48</v>
      </c>
      <c r="G87" s="19">
        <v>1.5</v>
      </c>
      <c r="H87" s="101">
        <v>2.478008</v>
      </c>
      <c r="I87" s="101">
        <v>2.051451</v>
      </c>
      <c r="J87" s="101">
        <v>0.69167727367598</v>
      </c>
      <c r="K87" s="101">
        <v>0.51747705</v>
      </c>
      <c r="L87" s="19">
        <v>419</v>
      </c>
      <c r="M87" s="107">
        <v>311</v>
      </c>
      <c r="N87" s="101">
        <v>59.14</v>
      </c>
      <c r="O87" s="101">
        <v>65.9630546623794</v>
      </c>
      <c r="P87" s="107">
        <v>369</v>
      </c>
      <c r="Q87" s="107">
        <v>330</v>
      </c>
      <c r="R87" s="19">
        <v>28</v>
      </c>
      <c r="S87" s="19">
        <v>31</v>
      </c>
      <c r="T87" s="114">
        <v>3</v>
      </c>
      <c r="U87" s="19">
        <v>8</v>
      </c>
      <c r="V87" s="19">
        <v>47</v>
      </c>
      <c r="W87" s="19">
        <v>40</v>
      </c>
      <c r="X87" s="115">
        <f t="shared" si="1"/>
        <v>-0.105691056910569</v>
      </c>
      <c r="Y87" s="114"/>
      <c r="Z87" s="19" t="s">
        <v>28</v>
      </c>
      <c r="AA87" s="19">
        <v>700</v>
      </c>
      <c r="AB87" s="114">
        <v>1432</v>
      </c>
      <c r="AC87" s="119"/>
    </row>
    <row r="88" ht="18" customHeight="1" spans="1:29">
      <c r="A88" s="19">
        <v>366</v>
      </c>
      <c r="B88" s="19">
        <v>12439</v>
      </c>
      <c r="C88" s="19" t="s">
        <v>175</v>
      </c>
      <c r="D88" s="19">
        <v>365</v>
      </c>
      <c r="E88" s="100" t="s">
        <v>176</v>
      </c>
      <c r="F88" s="19" t="s">
        <v>36</v>
      </c>
      <c r="G88" s="19">
        <v>0.5</v>
      </c>
      <c r="H88" s="101">
        <v>2.943478</v>
      </c>
      <c r="I88" s="101">
        <v>2.585836</v>
      </c>
      <c r="J88" s="101">
        <v>0.825162515999909</v>
      </c>
      <c r="K88" s="101">
        <v>0.64502233</v>
      </c>
      <c r="L88" s="19">
        <v>629</v>
      </c>
      <c r="M88" s="107">
        <v>525</v>
      </c>
      <c r="N88" s="101">
        <v>46.86</v>
      </c>
      <c r="O88" s="101">
        <v>49.254019047619</v>
      </c>
      <c r="P88" s="107">
        <v>501</v>
      </c>
      <c r="Q88" s="107">
        <v>433</v>
      </c>
      <c r="R88" s="19">
        <v>27</v>
      </c>
      <c r="S88" s="19">
        <v>26</v>
      </c>
      <c r="T88" s="114">
        <v>-1</v>
      </c>
      <c r="U88" s="19">
        <v>12</v>
      </c>
      <c r="V88" s="19">
        <v>80</v>
      </c>
      <c r="W88" s="19">
        <v>48</v>
      </c>
      <c r="X88" s="115">
        <f t="shared" si="1"/>
        <v>-0.135728542914172</v>
      </c>
      <c r="Y88" s="114"/>
      <c r="Z88" s="19" t="s">
        <v>89</v>
      </c>
      <c r="AA88" s="19">
        <v>800</v>
      </c>
      <c r="AB88" s="114">
        <v>3470</v>
      </c>
      <c r="AC88" s="119"/>
    </row>
    <row r="89" ht="18" customHeight="1" spans="1:29">
      <c r="A89" s="19">
        <v>87</v>
      </c>
      <c r="B89" s="19">
        <v>12473</v>
      </c>
      <c r="C89" s="19" t="s">
        <v>177</v>
      </c>
      <c r="D89" s="19">
        <v>102934</v>
      </c>
      <c r="E89" s="100" t="s">
        <v>93</v>
      </c>
      <c r="F89" s="19" t="s">
        <v>36</v>
      </c>
      <c r="G89" s="19">
        <v>0.5</v>
      </c>
      <c r="H89" s="101">
        <v>3.971471</v>
      </c>
      <c r="I89" s="101">
        <v>3.427496</v>
      </c>
      <c r="J89" s="101">
        <v>1.0144238719698</v>
      </c>
      <c r="K89" s="101">
        <v>0.71298644</v>
      </c>
      <c r="L89" s="19">
        <v>747</v>
      </c>
      <c r="M89" s="107">
        <v>640</v>
      </c>
      <c r="N89" s="101">
        <v>53.17</v>
      </c>
      <c r="O89" s="101">
        <v>53.554625</v>
      </c>
      <c r="P89" s="107">
        <v>522</v>
      </c>
      <c r="Q89" s="107">
        <v>537</v>
      </c>
      <c r="R89" s="19">
        <v>25</v>
      </c>
      <c r="S89" s="19">
        <v>29</v>
      </c>
      <c r="T89" s="114">
        <v>4</v>
      </c>
      <c r="U89" s="19">
        <v>12</v>
      </c>
      <c r="V89" s="19">
        <v>-3</v>
      </c>
      <c r="W89" s="19">
        <v>0</v>
      </c>
      <c r="X89" s="115">
        <f t="shared" si="1"/>
        <v>0.028735632183908</v>
      </c>
      <c r="Y89" s="114"/>
      <c r="Z89" s="19" t="s">
        <v>68</v>
      </c>
      <c r="AA89" s="19">
        <v>850</v>
      </c>
      <c r="AB89" s="114">
        <v>4302</v>
      </c>
      <c r="AC89" s="119"/>
    </row>
    <row r="90" ht="18" customHeight="1" spans="1:29">
      <c r="A90" s="19">
        <v>127</v>
      </c>
      <c r="B90" s="19">
        <v>12254</v>
      </c>
      <c r="C90" s="19" t="s">
        <v>178</v>
      </c>
      <c r="D90" s="19">
        <v>750</v>
      </c>
      <c r="E90" s="100" t="s">
        <v>127</v>
      </c>
      <c r="F90" s="19" t="s">
        <v>59</v>
      </c>
      <c r="G90" s="19">
        <v>0.7</v>
      </c>
      <c r="H90" s="101">
        <v>11.720667</v>
      </c>
      <c r="I90" s="101">
        <v>8.49377</v>
      </c>
      <c r="J90" s="101">
        <v>3.73844647871751</v>
      </c>
      <c r="K90" s="101">
        <v>2.6243679</v>
      </c>
      <c r="L90" s="19">
        <v>1384</v>
      </c>
      <c r="M90" s="107">
        <v>1095</v>
      </c>
      <c r="N90" s="101">
        <v>84.18</v>
      </c>
      <c r="O90" s="101">
        <v>77.5686757990868</v>
      </c>
      <c r="P90" s="107">
        <v>746</v>
      </c>
      <c r="Q90" s="107">
        <v>679</v>
      </c>
      <c r="R90" s="19">
        <v>27</v>
      </c>
      <c r="S90" s="19">
        <v>27</v>
      </c>
      <c r="T90" s="114">
        <v>0</v>
      </c>
      <c r="U90" s="19">
        <v>12</v>
      </c>
      <c r="V90" s="19">
        <v>79</v>
      </c>
      <c r="W90" s="19">
        <v>48</v>
      </c>
      <c r="X90" s="115">
        <f t="shared" si="1"/>
        <v>-0.0898123324396783</v>
      </c>
      <c r="Y90" s="114"/>
      <c r="Z90" s="19" t="s">
        <v>128</v>
      </c>
      <c r="AA90" s="19">
        <v>950</v>
      </c>
      <c r="AB90" s="114">
        <v>9559</v>
      </c>
      <c r="AC90" s="119"/>
    </row>
    <row r="91" ht="18" customHeight="1" spans="1:29">
      <c r="A91" s="19">
        <v>89</v>
      </c>
      <c r="B91" s="19">
        <v>12185</v>
      </c>
      <c r="C91" s="19" t="s">
        <v>179</v>
      </c>
      <c r="D91" s="19">
        <v>102934</v>
      </c>
      <c r="E91" s="100" t="s">
        <v>93</v>
      </c>
      <c r="F91" s="19" t="s">
        <v>36</v>
      </c>
      <c r="G91" s="19">
        <v>0.8</v>
      </c>
      <c r="H91" s="101">
        <v>6.486686</v>
      </c>
      <c r="I91" s="101">
        <v>5.773543</v>
      </c>
      <c r="J91" s="101">
        <v>1.80045089093593</v>
      </c>
      <c r="K91" s="101">
        <v>1.41348067</v>
      </c>
      <c r="L91" s="19">
        <v>903</v>
      </c>
      <c r="M91" s="107">
        <v>862</v>
      </c>
      <c r="N91" s="101">
        <v>71.83</v>
      </c>
      <c r="O91" s="101">
        <v>66.9784570765661</v>
      </c>
      <c r="P91" s="107">
        <v>644</v>
      </c>
      <c r="Q91" s="107">
        <v>667</v>
      </c>
      <c r="R91" s="19">
        <v>29</v>
      </c>
      <c r="S91" s="19">
        <v>26</v>
      </c>
      <c r="T91" s="114">
        <v>-3</v>
      </c>
      <c r="U91" s="19">
        <v>12</v>
      </c>
      <c r="V91" s="19">
        <v>-11</v>
      </c>
      <c r="W91" s="19">
        <v>0</v>
      </c>
      <c r="X91" s="115">
        <f t="shared" si="1"/>
        <v>0.0357142857142857</v>
      </c>
      <c r="Y91" s="114"/>
      <c r="Z91" s="19" t="s">
        <v>68</v>
      </c>
      <c r="AA91" s="19">
        <v>850</v>
      </c>
      <c r="AB91" s="114">
        <v>4302</v>
      </c>
      <c r="AC91" s="119"/>
    </row>
    <row r="92" ht="18" customHeight="1" spans="1:29">
      <c r="A92" s="19">
        <v>400</v>
      </c>
      <c r="B92" s="19">
        <v>7583</v>
      </c>
      <c r="C92" s="19" t="s">
        <v>180</v>
      </c>
      <c r="D92" s="19">
        <v>343</v>
      </c>
      <c r="E92" s="100" t="s">
        <v>181</v>
      </c>
      <c r="F92" s="19" t="s">
        <v>36</v>
      </c>
      <c r="G92" s="19">
        <v>7.5</v>
      </c>
      <c r="H92" s="101">
        <v>22.637428</v>
      </c>
      <c r="I92" s="101">
        <v>14.098771</v>
      </c>
      <c r="J92" s="101">
        <v>6.8616533368254</v>
      </c>
      <c r="K92" s="101">
        <v>3.89616073</v>
      </c>
      <c r="L92" s="19">
        <v>1615</v>
      </c>
      <c r="M92" s="107">
        <v>1070</v>
      </c>
      <c r="N92" s="101">
        <v>137.04</v>
      </c>
      <c r="O92" s="101">
        <v>131.764214953271</v>
      </c>
      <c r="P92" s="107">
        <v>926</v>
      </c>
      <c r="Q92" s="107">
        <v>870</v>
      </c>
      <c r="R92" s="19">
        <v>28</v>
      </c>
      <c r="S92" s="19">
        <v>31</v>
      </c>
      <c r="T92" s="114">
        <v>3</v>
      </c>
      <c r="U92" s="19">
        <v>6</v>
      </c>
      <c r="V92" s="19">
        <v>62</v>
      </c>
      <c r="W92" s="19">
        <v>48</v>
      </c>
      <c r="X92" s="115">
        <f t="shared" si="1"/>
        <v>-0.060475161987041</v>
      </c>
      <c r="Y92" s="114"/>
      <c r="Z92" s="19" t="s">
        <v>182</v>
      </c>
      <c r="AA92" s="19">
        <v>900</v>
      </c>
      <c r="AB92" s="114">
        <v>5196</v>
      </c>
      <c r="AC92" s="119"/>
    </row>
    <row r="93" ht="18" customHeight="1" spans="1:29">
      <c r="A93" s="19">
        <v>135</v>
      </c>
      <c r="B93" s="19">
        <v>12467</v>
      </c>
      <c r="C93" s="19" t="s">
        <v>183</v>
      </c>
      <c r="D93" s="19">
        <v>747</v>
      </c>
      <c r="E93" s="100" t="s">
        <v>155</v>
      </c>
      <c r="F93" s="19" t="s">
        <v>48</v>
      </c>
      <c r="G93" s="19">
        <v>0.5</v>
      </c>
      <c r="H93" s="101">
        <v>3.43091</v>
      </c>
      <c r="I93" s="101">
        <v>2.38699</v>
      </c>
      <c r="J93" s="101">
        <v>0.77839127859101</v>
      </c>
      <c r="K93" s="101">
        <v>0.4143103</v>
      </c>
      <c r="L93" s="19">
        <v>434</v>
      </c>
      <c r="M93" s="107">
        <v>278</v>
      </c>
      <c r="N93" s="101">
        <v>78.91</v>
      </c>
      <c r="O93" s="101">
        <v>85.8629496402878</v>
      </c>
      <c r="P93" s="107">
        <v>336</v>
      </c>
      <c r="Q93" s="107">
        <v>278</v>
      </c>
      <c r="R93" s="19">
        <v>27</v>
      </c>
      <c r="S93" s="19">
        <v>26</v>
      </c>
      <c r="T93" s="114">
        <v>-1</v>
      </c>
      <c r="U93" s="19">
        <v>12</v>
      </c>
      <c r="V93" s="19">
        <v>70</v>
      </c>
      <c r="W93" s="19">
        <v>48</v>
      </c>
      <c r="X93" s="115">
        <f t="shared" si="1"/>
        <v>-0.172619047619048</v>
      </c>
      <c r="Y93" s="114"/>
      <c r="Z93" s="19" t="s">
        <v>40</v>
      </c>
      <c r="AA93" s="19">
        <v>750</v>
      </c>
      <c r="AB93" s="114">
        <v>2111</v>
      </c>
      <c r="AC93" s="119"/>
    </row>
    <row r="94" ht="18" customHeight="1" spans="1:32">
      <c r="A94" s="19">
        <v>178</v>
      </c>
      <c r="B94" s="19">
        <v>9138</v>
      </c>
      <c r="C94" s="19" t="s">
        <v>184</v>
      </c>
      <c r="D94" s="19">
        <v>732</v>
      </c>
      <c r="E94" s="100" t="s">
        <v>185</v>
      </c>
      <c r="F94" s="19" t="s">
        <v>186</v>
      </c>
      <c r="G94" s="19">
        <v>5.5</v>
      </c>
      <c r="H94" s="101">
        <v>6.157788</v>
      </c>
      <c r="I94" s="101">
        <v>4.915869</v>
      </c>
      <c r="J94" s="101">
        <v>1.72132955476795</v>
      </c>
      <c r="K94" s="101">
        <v>1.22716038</v>
      </c>
      <c r="L94" s="19">
        <v>945</v>
      </c>
      <c r="M94" s="107">
        <v>733</v>
      </c>
      <c r="N94" s="101">
        <v>65.16</v>
      </c>
      <c r="O94" s="101">
        <v>67.0650613915416</v>
      </c>
      <c r="P94" s="107">
        <v>654</v>
      </c>
      <c r="Q94" s="107">
        <v>602</v>
      </c>
      <c r="R94" s="19">
        <v>28</v>
      </c>
      <c r="S94" s="19">
        <v>30</v>
      </c>
      <c r="T94" s="114">
        <v>2</v>
      </c>
      <c r="U94" s="19">
        <v>6</v>
      </c>
      <c r="V94" s="19">
        <v>58</v>
      </c>
      <c r="W94" s="19">
        <v>36</v>
      </c>
      <c r="X94" s="115">
        <f t="shared" si="1"/>
        <v>-0.0795107033639144</v>
      </c>
      <c r="Y94" s="114"/>
      <c r="Z94" s="19" t="s">
        <v>28</v>
      </c>
      <c r="AA94" s="19">
        <v>700</v>
      </c>
      <c r="AB94" s="114">
        <v>1672</v>
      </c>
      <c r="AC94" s="119"/>
      <c r="AD94" s="119"/>
      <c r="AE94" s="119"/>
      <c r="AF94" s="119"/>
    </row>
    <row r="95" ht="18" customHeight="1" spans="1:29">
      <c r="A95" s="19">
        <v>449</v>
      </c>
      <c r="B95" s="19">
        <v>9669</v>
      </c>
      <c r="C95" s="19" t="s">
        <v>187</v>
      </c>
      <c r="D95" s="19">
        <v>307</v>
      </c>
      <c r="E95" s="100" t="s">
        <v>132</v>
      </c>
      <c r="F95" s="19" t="s">
        <v>133</v>
      </c>
      <c r="G95" s="19">
        <v>5</v>
      </c>
      <c r="H95" s="101">
        <v>14.065572</v>
      </c>
      <c r="I95" s="101">
        <v>8.757741</v>
      </c>
      <c r="J95" s="101">
        <v>3.09136071269575</v>
      </c>
      <c r="K95" s="101">
        <v>1.59674322</v>
      </c>
      <c r="L95" s="19">
        <v>978</v>
      </c>
      <c r="M95" s="107">
        <v>804</v>
      </c>
      <c r="N95" s="101">
        <v>139.96</v>
      </c>
      <c r="O95" s="101">
        <v>108.927126865672</v>
      </c>
      <c r="P95" s="107">
        <v>698</v>
      </c>
      <c r="Q95" s="107">
        <v>648</v>
      </c>
      <c r="R95" s="19">
        <v>30</v>
      </c>
      <c r="S95" s="19">
        <v>31</v>
      </c>
      <c r="T95" s="114">
        <v>1</v>
      </c>
      <c r="U95" s="19">
        <v>6</v>
      </c>
      <c r="V95" s="19">
        <v>56</v>
      </c>
      <c r="W95" s="19">
        <v>36</v>
      </c>
      <c r="X95" s="115">
        <f t="shared" si="1"/>
        <v>-0.0716332378223496</v>
      </c>
      <c r="Y95" s="114"/>
      <c r="Z95" s="19" t="s">
        <v>128</v>
      </c>
      <c r="AA95" s="19">
        <v>950</v>
      </c>
      <c r="AB95" s="114">
        <v>12241</v>
      </c>
      <c r="AC95" s="119"/>
    </row>
    <row r="96" s="89" customFormat="1" ht="18" customHeight="1" spans="1:29">
      <c r="A96" s="19">
        <v>448</v>
      </c>
      <c r="B96" s="19">
        <v>9679</v>
      </c>
      <c r="C96" s="19" t="s">
        <v>188</v>
      </c>
      <c r="D96" s="19">
        <v>307</v>
      </c>
      <c r="E96" s="100" t="s">
        <v>132</v>
      </c>
      <c r="F96" s="19" t="s">
        <v>133</v>
      </c>
      <c r="G96" s="19">
        <v>0.8</v>
      </c>
      <c r="H96" s="101">
        <v>0.381946</v>
      </c>
      <c r="I96" s="101">
        <v>0.151659</v>
      </c>
      <c r="J96" s="101">
        <v>0.025032718148</v>
      </c>
      <c r="K96" s="101">
        <v>0.02937725</v>
      </c>
      <c r="L96" s="19">
        <v>75</v>
      </c>
      <c r="M96" s="107">
        <v>14</v>
      </c>
      <c r="N96" s="101">
        <v>50.93</v>
      </c>
      <c r="O96" s="101">
        <v>108.327857142857</v>
      </c>
      <c r="P96" s="107">
        <v>86</v>
      </c>
      <c r="Q96" s="107">
        <v>29</v>
      </c>
      <c r="R96" s="19">
        <v>19</v>
      </c>
      <c r="S96" s="19">
        <v>8</v>
      </c>
      <c r="T96" s="114">
        <v>-11</v>
      </c>
      <c r="U96" s="19">
        <v>12</v>
      </c>
      <c r="V96" s="19">
        <v>69</v>
      </c>
      <c r="W96" s="19">
        <v>48</v>
      </c>
      <c r="X96" s="115">
        <f t="shared" si="1"/>
        <v>-0.662790697674419</v>
      </c>
      <c r="Y96" s="114"/>
      <c r="Z96" s="19" t="s">
        <v>128</v>
      </c>
      <c r="AA96" s="19">
        <v>950</v>
      </c>
      <c r="AB96" s="114">
        <v>12241</v>
      </c>
      <c r="AC96" s="119"/>
    </row>
    <row r="97" ht="18" customHeight="1" spans="1:32">
      <c r="A97" s="19">
        <v>91</v>
      </c>
      <c r="B97" s="19">
        <v>12556</v>
      </c>
      <c r="C97" s="19" t="s">
        <v>189</v>
      </c>
      <c r="D97" s="19">
        <v>102567</v>
      </c>
      <c r="E97" s="100" t="s">
        <v>190</v>
      </c>
      <c r="F97" s="19" t="s">
        <v>33</v>
      </c>
      <c r="G97" s="19">
        <v>0.4</v>
      </c>
      <c r="H97" s="101">
        <v>2.586563</v>
      </c>
      <c r="I97" s="101">
        <v>1.576442</v>
      </c>
      <c r="J97" s="101">
        <v>0.69682305870006</v>
      </c>
      <c r="K97" s="101">
        <v>0.39968219</v>
      </c>
      <c r="L97" s="19">
        <v>404</v>
      </c>
      <c r="M97" s="107">
        <v>283</v>
      </c>
      <c r="N97" s="101">
        <v>64.02</v>
      </c>
      <c r="O97" s="101">
        <v>55.7046643109541</v>
      </c>
      <c r="P97" s="107">
        <v>364</v>
      </c>
      <c r="Q97" s="107">
        <v>308</v>
      </c>
      <c r="R97" s="19">
        <v>25</v>
      </c>
      <c r="S97" s="19">
        <v>24</v>
      </c>
      <c r="T97" s="114">
        <v>-1</v>
      </c>
      <c r="U97" s="19">
        <v>12</v>
      </c>
      <c r="V97" s="19">
        <v>68</v>
      </c>
      <c r="W97" s="19">
        <v>48</v>
      </c>
      <c r="X97" s="115">
        <f t="shared" si="1"/>
        <v>-0.153846153846154</v>
      </c>
      <c r="Y97" s="114"/>
      <c r="Z97" s="19" t="s">
        <v>28</v>
      </c>
      <c r="AA97" s="19">
        <v>700</v>
      </c>
      <c r="AB97" s="114">
        <v>1208</v>
      </c>
      <c r="AC97" s="119"/>
      <c r="AD97" s="119"/>
      <c r="AE97" s="119"/>
      <c r="AF97" s="119"/>
    </row>
    <row r="98" ht="18" customHeight="1" spans="1:29">
      <c r="A98" s="19">
        <v>150</v>
      </c>
      <c r="B98" s="19">
        <v>11769</v>
      </c>
      <c r="C98" s="19" t="s">
        <v>191</v>
      </c>
      <c r="D98" s="19">
        <v>744</v>
      </c>
      <c r="E98" s="100" t="s">
        <v>88</v>
      </c>
      <c r="F98" s="19" t="s">
        <v>48</v>
      </c>
      <c r="G98" s="19">
        <v>0.5</v>
      </c>
      <c r="H98" s="101">
        <v>5.008289</v>
      </c>
      <c r="I98" s="101">
        <v>4.074063</v>
      </c>
      <c r="J98" s="101">
        <v>1.24393788124191</v>
      </c>
      <c r="K98" s="101">
        <v>0.81702444</v>
      </c>
      <c r="L98" s="19">
        <v>678</v>
      </c>
      <c r="M98" s="107">
        <v>542</v>
      </c>
      <c r="N98" s="101">
        <v>69.26</v>
      </c>
      <c r="O98" s="101">
        <v>75.1672140221402</v>
      </c>
      <c r="P98" s="107">
        <v>521</v>
      </c>
      <c r="Q98" s="107">
        <v>470</v>
      </c>
      <c r="R98" s="19">
        <v>27</v>
      </c>
      <c r="S98" s="19">
        <v>27</v>
      </c>
      <c r="T98" s="114">
        <v>0</v>
      </c>
      <c r="U98" s="19">
        <v>12</v>
      </c>
      <c r="V98" s="19">
        <v>63</v>
      </c>
      <c r="W98" s="19">
        <v>48</v>
      </c>
      <c r="X98" s="115">
        <f t="shared" si="1"/>
        <v>-0.0978886756238004</v>
      </c>
      <c r="Y98" s="114"/>
      <c r="Z98" s="19" t="s">
        <v>89</v>
      </c>
      <c r="AA98" s="19">
        <v>800</v>
      </c>
      <c r="AB98" s="114">
        <v>3507</v>
      </c>
      <c r="AC98" s="119"/>
    </row>
    <row r="99" ht="18" customHeight="1" spans="1:32">
      <c r="A99" s="19">
        <v>405</v>
      </c>
      <c r="B99" s="19">
        <v>11490</v>
      </c>
      <c r="C99" s="19" t="s">
        <v>192</v>
      </c>
      <c r="D99" s="19">
        <v>341</v>
      </c>
      <c r="E99" s="100" t="s">
        <v>193</v>
      </c>
      <c r="F99" s="19" t="s">
        <v>186</v>
      </c>
      <c r="G99" s="19">
        <v>1.7</v>
      </c>
      <c r="H99" s="101">
        <v>6.773417</v>
      </c>
      <c r="I99" s="101">
        <v>4.579143</v>
      </c>
      <c r="J99" s="101">
        <v>1.84683668097213</v>
      </c>
      <c r="K99" s="101">
        <v>0.93508446</v>
      </c>
      <c r="L99" s="19">
        <v>758</v>
      </c>
      <c r="M99" s="107">
        <v>531</v>
      </c>
      <c r="N99" s="101">
        <v>90.5</v>
      </c>
      <c r="O99" s="101">
        <v>86.2362146892655</v>
      </c>
      <c r="P99" s="107">
        <v>483</v>
      </c>
      <c r="Q99" s="107">
        <v>453</v>
      </c>
      <c r="R99" s="19">
        <v>30</v>
      </c>
      <c r="S99" s="19">
        <v>29</v>
      </c>
      <c r="T99" s="114">
        <v>-1</v>
      </c>
      <c r="U99" s="19">
        <v>8</v>
      </c>
      <c r="V99" s="19">
        <v>38</v>
      </c>
      <c r="W99" s="19">
        <v>40</v>
      </c>
      <c r="X99" s="115">
        <f t="shared" si="1"/>
        <v>-0.062111801242236</v>
      </c>
      <c r="Y99" s="114"/>
      <c r="Z99" s="19" t="s">
        <v>128</v>
      </c>
      <c r="AA99" s="19">
        <v>950</v>
      </c>
      <c r="AB99" s="114">
        <v>6322</v>
      </c>
      <c r="AC99" s="119"/>
      <c r="AD99" s="119"/>
      <c r="AE99" s="119"/>
      <c r="AF99" s="119"/>
    </row>
    <row r="100" ht="18" customHeight="1" spans="1:29">
      <c r="A100" s="19">
        <v>380</v>
      </c>
      <c r="B100" s="19">
        <v>9895</v>
      </c>
      <c r="C100" s="19" t="s">
        <v>194</v>
      </c>
      <c r="D100" s="19">
        <v>355</v>
      </c>
      <c r="E100" s="100" t="s">
        <v>195</v>
      </c>
      <c r="F100" s="19" t="s">
        <v>48</v>
      </c>
      <c r="G100" s="19">
        <v>4.6</v>
      </c>
      <c r="H100" s="101">
        <v>5.233702</v>
      </c>
      <c r="I100" s="101">
        <v>4.290824</v>
      </c>
      <c r="J100" s="101">
        <v>1.27243327789069</v>
      </c>
      <c r="K100" s="101">
        <v>0.89713625</v>
      </c>
      <c r="L100" s="19">
        <v>532</v>
      </c>
      <c r="M100" s="107">
        <v>404</v>
      </c>
      <c r="N100" s="101">
        <v>96.48</v>
      </c>
      <c r="O100" s="101">
        <v>106.208514851485</v>
      </c>
      <c r="P100" s="107">
        <v>470</v>
      </c>
      <c r="Q100" s="107">
        <v>421</v>
      </c>
      <c r="R100" s="19">
        <v>25</v>
      </c>
      <c r="S100" s="19">
        <v>26</v>
      </c>
      <c r="T100" s="114">
        <v>1</v>
      </c>
      <c r="U100" s="19">
        <v>6</v>
      </c>
      <c r="V100" s="19">
        <v>55</v>
      </c>
      <c r="W100" s="19">
        <v>36</v>
      </c>
      <c r="X100" s="115">
        <f t="shared" si="1"/>
        <v>-0.104255319148936</v>
      </c>
      <c r="Y100" s="114"/>
      <c r="Z100" s="19" t="s">
        <v>89</v>
      </c>
      <c r="AA100" s="19">
        <v>800</v>
      </c>
      <c r="AB100" s="114">
        <v>3001</v>
      </c>
      <c r="AC100" s="119"/>
    </row>
    <row r="101" ht="18" customHeight="1" spans="1:29">
      <c r="A101" s="19">
        <v>99</v>
      </c>
      <c r="B101" s="19">
        <v>12534</v>
      </c>
      <c r="C101" s="19" t="s">
        <v>196</v>
      </c>
      <c r="D101" s="19">
        <v>102564</v>
      </c>
      <c r="E101" s="100" t="s">
        <v>197</v>
      </c>
      <c r="F101" s="19" t="s">
        <v>186</v>
      </c>
      <c r="G101" s="19">
        <v>0.4</v>
      </c>
      <c r="H101" s="101">
        <v>1.965132</v>
      </c>
      <c r="I101" s="101">
        <v>2.0171</v>
      </c>
      <c r="J101" s="101">
        <v>0.5717558184</v>
      </c>
      <c r="K101" s="101">
        <v>0.60872433</v>
      </c>
      <c r="L101" s="19">
        <v>454</v>
      </c>
      <c r="M101" s="107">
        <v>427</v>
      </c>
      <c r="N101" s="101">
        <v>43.28</v>
      </c>
      <c r="O101" s="101">
        <v>47.2388758782201</v>
      </c>
      <c r="P101" s="107">
        <v>390</v>
      </c>
      <c r="Q101" s="107">
        <v>412</v>
      </c>
      <c r="R101" s="19">
        <v>30</v>
      </c>
      <c r="S101" s="19">
        <v>31</v>
      </c>
      <c r="T101" s="114">
        <v>1</v>
      </c>
      <c r="U101" s="19">
        <v>12</v>
      </c>
      <c r="V101" s="19">
        <v>-10</v>
      </c>
      <c r="W101" s="19">
        <v>0</v>
      </c>
      <c r="X101" s="115">
        <f t="shared" si="1"/>
        <v>0.0564102564102564</v>
      </c>
      <c r="Y101" s="114"/>
      <c r="Z101" s="19" t="s">
        <v>40</v>
      </c>
      <c r="AA101" s="19">
        <v>750</v>
      </c>
      <c r="AB101" s="114">
        <v>2261</v>
      </c>
      <c r="AC101" s="119"/>
    </row>
    <row r="102" ht="18" customHeight="1" spans="1:29">
      <c r="A102" s="19">
        <v>179</v>
      </c>
      <c r="B102" s="19">
        <v>11596</v>
      </c>
      <c r="C102" s="19" t="s">
        <v>198</v>
      </c>
      <c r="D102" s="19">
        <v>730</v>
      </c>
      <c r="E102" s="100" t="s">
        <v>148</v>
      </c>
      <c r="F102" s="19" t="s">
        <v>36</v>
      </c>
      <c r="G102" s="19">
        <v>0.8</v>
      </c>
      <c r="H102" s="101">
        <v>4.078506</v>
      </c>
      <c r="I102" s="101">
        <v>3.449203</v>
      </c>
      <c r="J102" s="101">
        <v>1.27593347881998</v>
      </c>
      <c r="K102" s="101">
        <v>0.95418598</v>
      </c>
      <c r="L102" s="19">
        <v>744</v>
      </c>
      <c r="M102" s="107">
        <v>619</v>
      </c>
      <c r="N102" s="101">
        <v>54.82</v>
      </c>
      <c r="O102" s="101">
        <v>55.7221809369952</v>
      </c>
      <c r="P102" s="107">
        <v>487</v>
      </c>
      <c r="Q102" s="107">
        <v>442</v>
      </c>
      <c r="R102" s="19">
        <v>27</v>
      </c>
      <c r="S102" s="19">
        <v>27</v>
      </c>
      <c r="T102" s="114">
        <v>0</v>
      </c>
      <c r="U102" s="19">
        <v>12</v>
      </c>
      <c r="V102" s="19">
        <v>57</v>
      </c>
      <c r="W102" s="19">
        <v>48</v>
      </c>
      <c r="X102" s="115">
        <f t="shared" si="1"/>
        <v>-0.0924024640657084</v>
      </c>
      <c r="Y102" s="114"/>
      <c r="Z102" s="19" t="s">
        <v>68</v>
      </c>
      <c r="AA102" s="19">
        <v>850</v>
      </c>
      <c r="AB102" s="114">
        <v>4159</v>
      </c>
      <c r="AC102" s="119"/>
    </row>
    <row r="103" ht="18" customHeight="1" spans="1:29">
      <c r="A103" s="19">
        <v>234</v>
      </c>
      <c r="B103" s="19">
        <v>6121</v>
      </c>
      <c r="C103" s="19" t="s">
        <v>199</v>
      </c>
      <c r="D103" s="19">
        <v>706</v>
      </c>
      <c r="E103" s="100" t="s">
        <v>200</v>
      </c>
      <c r="F103" s="19" t="s">
        <v>26</v>
      </c>
      <c r="G103" s="19">
        <v>1.6</v>
      </c>
      <c r="H103" s="101">
        <v>3.879209</v>
      </c>
      <c r="I103" s="101">
        <v>2.712155</v>
      </c>
      <c r="J103" s="101">
        <v>1.23764224432877</v>
      </c>
      <c r="K103" s="101">
        <v>0.83674795</v>
      </c>
      <c r="L103" s="19">
        <v>680</v>
      </c>
      <c r="M103" s="107">
        <v>594</v>
      </c>
      <c r="N103" s="101">
        <v>57.05</v>
      </c>
      <c r="O103" s="101">
        <v>45.6591750841751</v>
      </c>
      <c r="P103" s="107">
        <v>600</v>
      </c>
      <c r="Q103" s="107">
        <v>572</v>
      </c>
      <c r="R103" s="19">
        <v>28</v>
      </c>
      <c r="S103" s="19">
        <v>28</v>
      </c>
      <c r="T103" s="114">
        <v>0</v>
      </c>
      <c r="U103" s="19">
        <v>8</v>
      </c>
      <c r="V103" s="19">
        <v>36</v>
      </c>
      <c r="W103" s="19">
        <v>40</v>
      </c>
      <c r="X103" s="115">
        <f t="shared" si="1"/>
        <v>-0.0466666666666667</v>
      </c>
      <c r="Y103" s="114"/>
      <c r="Z103" s="19" t="s">
        <v>28</v>
      </c>
      <c r="AA103" s="19">
        <v>700</v>
      </c>
      <c r="AB103" s="114">
        <v>1672</v>
      </c>
      <c r="AC103" s="119"/>
    </row>
    <row r="104" ht="18" customHeight="1" spans="1:32">
      <c r="A104" s="19">
        <v>422</v>
      </c>
      <c r="B104" s="19">
        <v>4061</v>
      </c>
      <c r="C104" s="19" t="s">
        <v>201</v>
      </c>
      <c r="D104" s="19">
        <v>337</v>
      </c>
      <c r="E104" s="100" t="s">
        <v>202</v>
      </c>
      <c r="F104" s="19" t="s">
        <v>48</v>
      </c>
      <c r="G104" s="19">
        <v>4.8</v>
      </c>
      <c r="H104" s="101">
        <v>12.586276</v>
      </c>
      <c r="I104" s="101">
        <v>10.151223</v>
      </c>
      <c r="J104" s="101">
        <v>2.66804985334946</v>
      </c>
      <c r="K104" s="101">
        <v>1.91691322</v>
      </c>
      <c r="L104" s="19">
        <v>899</v>
      </c>
      <c r="M104" s="107">
        <v>723</v>
      </c>
      <c r="N104" s="101">
        <v>140.12</v>
      </c>
      <c r="O104" s="101">
        <v>140.404190871369</v>
      </c>
      <c r="P104" s="107">
        <v>619</v>
      </c>
      <c r="Q104" s="107">
        <v>571</v>
      </c>
      <c r="R104" s="19">
        <v>28</v>
      </c>
      <c r="S104" s="19">
        <v>29</v>
      </c>
      <c r="T104" s="114">
        <v>1</v>
      </c>
      <c r="U104" s="19">
        <v>6</v>
      </c>
      <c r="V104" s="19">
        <v>54</v>
      </c>
      <c r="W104" s="19">
        <v>36</v>
      </c>
      <c r="X104" s="115">
        <f t="shared" si="1"/>
        <v>-0.0775444264943457</v>
      </c>
      <c r="Y104" s="114"/>
      <c r="Z104" s="19" t="s">
        <v>128</v>
      </c>
      <c r="AA104" s="19">
        <v>950</v>
      </c>
      <c r="AB104" s="114">
        <v>7840</v>
      </c>
      <c r="AC104" s="119"/>
      <c r="AD104" s="119"/>
      <c r="AE104" s="119"/>
      <c r="AF104" s="119"/>
    </row>
    <row r="105" s="89" customFormat="1" ht="18" customHeight="1" spans="1:29">
      <c r="A105" s="19">
        <v>103</v>
      </c>
      <c r="B105" s="19">
        <v>999389</v>
      </c>
      <c r="C105" s="19" t="s">
        <v>203</v>
      </c>
      <c r="D105" s="19">
        <v>102479</v>
      </c>
      <c r="E105" s="100" t="s">
        <v>103</v>
      </c>
      <c r="F105" s="19" t="s">
        <v>26</v>
      </c>
      <c r="G105" s="19">
        <v>0.7</v>
      </c>
      <c r="H105" s="101">
        <v>4.50935</v>
      </c>
      <c r="I105" s="101">
        <v>1.245835</v>
      </c>
      <c r="J105" s="101">
        <v>1.254683</v>
      </c>
      <c r="K105" s="101">
        <v>0.34895126</v>
      </c>
      <c r="L105" s="19">
        <v>1060</v>
      </c>
      <c r="M105" s="107">
        <v>322</v>
      </c>
      <c r="N105" s="101">
        <v>42.54</v>
      </c>
      <c r="O105" s="101">
        <v>38.6905279503106</v>
      </c>
      <c r="P105" s="107">
        <v>601</v>
      </c>
      <c r="Q105" s="107">
        <v>293</v>
      </c>
      <c r="R105" s="19">
        <v>25</v>
      </c>
      <c r="S105" s="19">
        <v>10</v>
      </c>
      <c r="T105" s="114">
        <v>-15</v>
      </c>
      <c r="U105" s="19">
        <v>6</v>
      </c>
      <c r="V105" s="19">
        <f>P105/R105*S105-(Q105-U105)</f>
        <v>-46.6</v>
      </c>
      <c r="W105" s="19">
        <v>0</v>
      </c>
      <c r="X105" s="115">
        <f t="shared" si="1"/>
        <v>-0.512479201331115</v>
      </c>
      <c r="Y105" s="114" t="s">
        <v>167</v>
      </c>
      <c r="Z105" s="19" t="s">
        <v>89</v>
      </c>
      <c r="AA105" s="19">
        <v>800</v>
      </c>
      <c r="AB105" s="114">
        <v>3847</v>
      </c>
      <c r="AC105" s="119"/>
    </row>
    <row r="106" ht="18" customHeight="1" spans="1:29">
      <c r="A106" s="19">
        <v>196</v>
      </c>
      <c r="B106" s="19">
        <v>12447</v>
      </c>
      <c r="C106" s="19" t="s">
        <v>204</v>
      </c>
      <c r="D106" s="19">
        <v>723</v>
      </c>
      <c r="E106" s="100" t="s">
        <v>159</v>
      </c>
      <c r="F106" s="19" t="s">
        <v>48</v>
      </c>
      <c r="G106" s="19">
        <v>0.5</v>
      </c>
      <c r="H106" s="101">
        <v>2.337205</v>
      </c>
      <c r="I106" s="101">
        <v>1.704286</v>
      </c>
      <c r="J106" s="101">
        <v>0.60167562112599</v>
      </c>
      <c r="K106" s="101">
        <v>0.44710261</v>
      </c>
      <c r="L106" s="19">
        <v>619</v>
      </c>
      <c r="M106" s="107">
        <v>508</v>
      </c>
      <c r="N106" s="101">
        <v>37.76</v>
      </c>
      <c r="O106" s="101">
        <v>33.548937007874</v>
      </c>
      <c r="P106" s="107">
        <v>462</v>
      </c>
      <c r="Q106" s="107">
        <v>419</v>
      </c>
      <c r="R106" s="19">
        <v>27</v>
      </c>
      <c r="S106" s="19">
        <v>27</v>
      </c>
      <c r="T106" s="114">
        <v>0</v>
      </c>
      <c r="U106" s="19">
        <v>12</v>
      </c>
      <c r="V106" s="19">
        <v>55</v>
      </c>
      <c r="W106" s="19">
        <v>48</v>
      </c>
      <c r="X106" s="115">
        <f t="shared" si="1"/>
        <v>-0.0930735930735931</v>
      </c>
      <c r="Y106" s="114"/>
      <c r="Z106" s="19" t="s">
        <v>40</v>
      </c>
      <c r="AA106" s="19">
        <v>750</v>
      </c>
      <c r="AB106" s="114">
        <v>2516</v>
      </c>
      <c r="AC106" s="119"/>
    </row>
    <row r="107" ht="18" customHeight="1" spans="1:29">
      <c r="A107" s="19">
        <v>233</v>
      </c>
      <c r="B107" s="19">
        <v>9731</v>
      </c>
      <c r="C107" s="19" t="s">
        <v>205</v>
      </c>
      <c r="D107" s="19">
        <v>706</v>
      </c>
      <c r="E107" s="100" t="s">
        <v>200</v>
      </c>
      <c r="F107" s="19" t="s">
        <v>26</v>
      </c>
      <c r="G107" s="19">
        <v>4.8</v>
      </c>
      <c r="H107" s="101">
        <v>3.391281</v>
      </c>
      <c r="I107" s="101">
        <v>2.461211</v>
      </c>
      <c r="J107" s="101">
        <v>1.08314023150223</v>
      </c>
      <c r="K107" s="101">
        <v>0.73046695</v>
      </c>
      <c r="L107" s="19">
        <v>608</v>
      </c>
      <c r="M107" s="107">
        <v>521</v>
      </c>
      <c r="N107" s="101">
        <v>55.78</v>
      </c>
      <c r="O107" s="101">
        <v>47.2401343570058</v>
      </c>
      <c r="P107" s="107">
        <v>572</v>
      </c>
      <c r="Q107" s="107">
        <v>526</v>
      </c>
      <c r="R107" s="19">
        <v>26</v>
      </c>
      <c r="S107" s="19">
        <v>28</v>
      </c>
      <c r="T107" s="114">
        <v>2</v>
      </c>
      <c r="U107" s="19">
        <v>6</v>
      </c>
      <c r="V107" s="19">
        <v>52</v>
      </c>
      <c r="W107" s="19">
        <v>36</v>
      </c>
      <c r="X107" s="115">
        <f t="shared" si="1"/>
        <v>-0.0804195804195804</v>
      </c>
      <c r="Y107" s="114"/>
      <c r="Z107" s="19" t="s">
        <v>28</v>
      </c>
      <c r="AA107" s="19">
        <v>700</v>
      </c>
      <c r="AB107" s="114">
        <v>1672</v>
      </c>
      <c r="AC107" s="119"/>
    </row>
    <row r="108" ht="18" customHeight="1" spans="1:29">
      <c r="A108" s="19">
        <v>106</v>
      </c>
      <c r="B108" s="19">
        <v>12536</v>
      </c>
      <c r="C108" s="19" t="s">
        <v>206</v>
      </c>
      <c r="D108" s="19">
        <v>102478</v>
      </c>
      <c r="E108" s="100" t="s">
        <v>81</v>
      </c>
      <c r="F108" s="19" t="s">
        <v>48</v>
      </c>
      <c r="G108" s="19">
        <v>0.5</v>
      </c>
      <c r="H108" s="101">
        <v>2.208933</v>
      </c>
      <c r="I108" s="101">
        <v>3.897466</v>
      </c>
      <c r="J108" s="101">
        <v>0.52228469515801</v>
      </c>
      <c r="K108" s="101">
        <v>1.11290446</v>
      </c>
      <c r="L108" s="19">
        <v>356</v>
      </c>
      <c r="M108" s="107">
        <v>669</v>
      </c>
      <c r="N108" s="101">
        <v>62.05</v>
      </c>
      <c r="O108" s="101">
        <v>58.258086696562</v>
      </c>
      <c r="P108" s="107">
        <v>306</v>
      </c>
      <c r="Q108" s="107">
        <v>551</v>
      </c>
      <c r="R108" s="19">
        <v>21</v>
      </c>
      <c r="S108" s="19">
        <v>27</v>
      </c>
      <c r="T108" s="114">
        <v>6</v>
      </c>
      <c r="U108" s="19">
        <v>12</v>
      </c>
      <c r="V108" s="19">
        <v>-233</v>
      </c>
      <c r="W108" s="19">
        <v>0</v>
      </c>
      <c r="X108" s="115">
        <f t="shared" si="1"/>
        <v>0.800653594771242</v>
      </c>
      <c r="Y108" s="114"/>
      <c r="Z108" s="19" t="s">
        <v>28</v>
      </c>
      <c r="AA108" s="19">
        <v>700</v>
      </c>
      <c r="AB108" s="114">
        <v>1441</v>
      </c>
      <c r="AC108" s="119"/>
    </row>
    <row r="109" ht="18" customHeight="1" spans="1:29">
      <c r="A109" s="19">
        <v>342</v>
      </c>
      <c r="B109" s="19">
        <v>12566</v>
      </c>
      <c r="C109" s="19" t="s">
        <v>207</v>
      </c>
      <c r="D109" s="19">
        <v>385</v>
      </c>
      <c r="E109" s="100" t="s">
        <v>208</v>
      </c>
      <c r="F109" s="19" t="s">
        <v>33</v>
      </c>
      <c r="G109" s="19">
        <v>0.4</v>
      </c>
      <c r="H109" s="101">
        <v>7.67364</v>
      </c>
      <c r="I109" s="101">
        <v>4.667623</v>
      </c>
      <c r="J109" s="101">
        <v>1.86808895055734</v>
      </c>
      <c r="K109" s="101">
        <v>1.12120736</v>
      </c>
      <c r="L109" s="19">
        <v>986</v>
      </c>
      <c r="M109" s="107">
        <v>773</v>
      </c>
      <c r="N109" s="101">
        <v>77.83</v>
      </c>
      <c r="O109" s="101">
        <v>60.3832212160414</v>
      </c>
      <c r="P109" s="107">
        <v>612</v>
      </c>
      <c r="Q109" s="107">
        <v>570</v>
      </c>
      <c r="R109" s="19">
        <v>27</v>
      </c>
      <c r="S109" s="19">
        <v>28</v>
      </c>
      <c r="T109" s="114">
        <v>1</v>
      </c>
      <c r="U109" s="19">
        <v>12</v>
      </c>
      <c r="V109" s="19">
        <v>54</v>
      </c>
      <c r="W109" s="19">
        <v>48</v>
      </c>
      <c r="X109" s="115">
        <f t="shared" si="1"/>
        <v>-0.0686274509803922</v>
      </c>
      <c r="Y109" s="114"/>
      <c r="Z109" s="19" t="s">
        <v>89</v>
      </c>
      <c r="AA109" s="19">
        <v>800</v>
      </c>
      <c r="AB109" s="114">
        <v>3872</v>
      </c>
      <c r="AC109" s="119"/>
    </row>
    <row r="110" ht="18" customHeight="1" spans="1:29">
      <c r="A110" s="19">
        <v>355</v>
      </c>
      <c r="B110" s="19">
        <v>12349</v>
      </c>
      <c r="C110" s="19" t="s">
        <v>209</v>
      </c>
      <c r="D110" s="19">
        <v>373</v>
      </c>
      <c r="E110" s="100" t="s">
        <v>210</v>
      </c>
      <c r="F110" s="19" t="s">
        <v>48</v>
      </c>
      <c r="G110" s="19">
        <v>0.6</v>
      </c>
      <c r="H110" s="101">
        <v>5.950103</v>
      </c>
      <c r="I110" s="101">
        <v>4.755637</v>
      </c>
      <c r="J110" s="101">
        <v>1.88384429296558</v>
      </c>
      <c r="K110" s="101">
        <v>1.269375</v>
      </c>
      <c r="L110" s="19">
        <v>1053</v>
      </c>
      <c r="M110" s="107">
        <v>811</v>
      </c>
      <c r="N110" s="101">
        <v>56.51</v>
      </c>
      <c r="O110" s="101">
        <v>58.6391738594328</v>
      </c>
      <c r="P110" s="107">
        <v>689</v>
      </c>
      <c r="Q110" s="107">
        <v>647</v>
      </c>
      <c r="R110" s="19">
        <v>29</v>
      </c>
      <c r="S110" s="19">
        <v>28</v>
      </c>
      <c r="T110" s="114">
        <v>-1</v>
      </c>
      <c r="U110" s="19">
        <v>12</v>
      </c>
      <c r="V110" s="19">
        <v>54</v>
      </c>
      <c r="W110" s="19">
        <v>48</v>
      </c>
      <c r="X110" s="115">
        <f t="shared" si="1"/>
        <v>-0.0609579100145138</v>
      </c>
      <c r="Y110" s="114"/>
      <c r="Z110" s="19" t="s">
        <v>68</v>
      </c>
      <c r="AA110" s="19">
        <v>850</v>
      </c>
      <c r="AB110" s="114">
        <v>4099</v>
      </c>
      <c r="AC110" s="119"/>
    </row>
    <row r="111" ht="18" customHeight="1" spans="1:29">
      <c r="A111" s="19">
        <v>371</v>
      </c>
      <c r="B111" s="19">
        <v>12052</v>
      </c>
      <c r="C111" s="19" t="s">
        <v>211</v>
      </c>
      <c r="D111" s="19">
        <v>359</v>
      </c>
      <c r="E111" s="100" t="s">
        <v>212</v>
      </c>
      <c r="F111" s="19" t="s">
        <v>36</v>
      </c>
      <c r="G111" s="19">
        <v>0.5</v>
      </c>
      <c r="H111" s="101">
        <v>5.491087</v>
      </c>
      <c r="I111" s="101">
        <v>3.557234</v>
      </c>
      <c r="J111" s="101">
        <v>1.60889882183954</v>
      </c>
      <c r="K111" s="101">
        <v>0.85861563</v>
      </c>
      <c r="L111" s="19">
        <v>1100</v>
      </c>
      <c r="M111" s="107">
        <v>824</v>
      </c>
      <c r="N111" s="101">
        <v>49.91</v>
      </c>
      <c r="O111" s="101">
        <v>43.1703155339806</v>
      </c>
      <c r="P111" s="107">
        <v>627</v>
      </c>
      <c r="Q111" s="107">
        <v>588</v>
      </c>
      <c r="R111" s="19">
        <v>29</v>
      </c>
      <c r="S111" s="19">
        <v>29</v>
      </c>
      <c r="T111" s="114">
        <v>0</v>
      </c>
      <c r="U111" s="19">
        <v>12</v>
      </c>
      <c r="V111" s="19">
        <v>51</v>
      </c>
      <c r="W111" s="19">
        <v>48</v>
      </c>
      <c r="X111" s="115">
        <f t="shared" si="1"/>
        <v>-0.062200956937799</v>
      </c>
      <c r="Y111" s="114"/>
      <c r="Z111" s="19" t="s">
        <v>68</v>
      </c>
      <c r="AA111" s="19">
        <v>850</v>
      </c>
      <c r="AB111" s="114">
        <v>4188</v>
      </c>
      <c r="AC111" s="119"/>
    </row>
    <row r="112" ht="18" customHeight="1" spans="1:29">
      <c r="A112" s="19">
        <v>398</v>
      </c>
      <c r="B112" s="19">
        <v>11517</v>
      </c>
      <c r="C112" s="19" t="s">
        <v>213</v>
      </c>
      <c r="D112" s="19">
        <v>343</v>
      </c>
      <c r="E112" s="100" t="s">
        <v>181</v>
      </c>
      <c r="F112" s="19" t="s">
        <v>36</v>
      </c>
      <c r="G112" s="19">
        <v>1.6</v>
      </c>
      <c r="H112" s="101">
        <v>9.578508</v>
      </c>
      <c r="I112" s="101">
        <v>6.342847</v>
      </c>
      <c r="J112" s="101">
        <v>2.50141863646987</v>
      </c>
      <c r="K112" s="101">
        <v>1.57417864</v>
      </c>
      <c r="L112" s="19">
        <v>910</v>
      </c>
      <c r="M112" s="107">
        <v>746</v>
      </c>
      <c r="N112" s="101">
        <v>104.5</v>
      </c>
      <c r="O112" s="101">
        <v>85.0247587131367</v>
      </c>
      <c r="P112" s="107">
        <v>657</v>
      </c>
      <c r="Q112" s="107">
        <v>633</v>
      </c>
      <c r="R112" s="19">
        <v>29</v>
      </c>
      <c r="S112" s="19">
        <v>30</v>
      </c>
      <c r="T112" s="114">
        <v>1</v>
      </c>
      <c r="U112" s="19">
        <v>8</v>
      </c>
      <c r="V112" s="19">
        <v>32</v>
      </c>
      <c r="W112" s="19">
        <v>40</v>
      </c>
      <c r="X112" s="115">
        <f t="shared" si="1"/>
        <v>-0.0365296803652968</v>
      </c>
      <c r="Y112" s="114"/>
      <c r="Z112" s="19" t="s">
        <v>182</v>
      </c>
      <c r="AA112" s="19">
        <v>900</v>
      </c>
      <c r="AB112" s="114">
        <v>5196</v>
      </c>
      <c r="AC112" s="119"/>
    </row>
    <row r="113" ht="18" customHeight="1" spans="1:32">
      <c r="A113" s="19">
        <v>420</v>
      </c>
      <c r="B113" s="19">
        <v>6965</v>
      </c>
      <c r="C113" s="19" t="s">
        <v>214</v>
      </c>
      <c r="D113" s="19">
        <v>337</v>
      </c>
      <c r="E113" s="100" t="s">
        <v>202</v>
      </c>
      <c r="F113" s="19" t="s">
        <v>48</v>
      </c>
      <c r="G113" s="19">
        <v>8</v>
      </c>
      <c r="H113" s="101">
        <v>12.788923</v>
      </c>
      <c r="I113" s="101">
        <v>10.093265</v>
      </c>
      <c r="J113" s="101">
        <v>3.13944465006973</v>
      </c>
      <c r="K113" s="101">
        <v>2.29798964</v>
      </c>
      <c r="L113" s="19">
        <v>973</v>
      </c>
      <c r="M113" s="107">
        <v>775</v>
      </c>
      <c r="N113" s="101">
        <v>128.89</v>
      </c>
      <c r="O113" s="101">
        <v>130.235677419355</v>
      </c>
      <c r="P113" s="107">
        <v>666</v>
      </c>
      <c r="Q113" s="107">
        <v>625</v>
      </c>
      <c r="R113" s="19">
        <v>28</v>
      </c>
      <c r="S113" s="19">
        <v>29</v>
      </c>
      <c r="T113" s="114">
        <v>1</v>
      </c>
      <c r="U113" s="19">
        <v>6</v>
      </c>
      <c r="V113" s="19">
        <v>47</v>
      </c>
      <c r="W113" s="19">
        <v>36</v>
      </c>
      <c r="X113" s="115">
        <f t="shared" si="1"/>
        <v>-0.0615615615615616</v>
      </c>
      <c r="Y113" s="114"/>
      <c r="Z113" s="19" t="s">
        <v>128</v>
      </c>
      <c r="AA113" s="19">
        <v>950</v>
      </c>
      <c r="AB113" s="114">
        <v>7840</v>
      </c>
      <c r="AC113" s="119"/>
      <c r="AD113" s="119"/>
      <c r="AE113" s="119"/>
      <c r="AF113" s="119"/>
    </row>
    <row r="114" ht="18" customHeight="1" spans="1:29">
      <c r="A114" s="19">
        <v>139</v>
      </c>
      <c r="B114" s="19">
        <v>10907</v>
      </c>
      <c r="C114" s="19" t="s">
        <v>215</v>
      </c>
      <c r="D114" s="19">
        <v>747</v>
      </c>
      <c r="E114" s="100" t="s">
        <v>155</v>
      </c>
      <c r="F114" s="19" t="s">
        <v>48</v>
      </c>
      <c r="G114" s="19">
        <v>3</v>
      </c>
      <c r="H114" s="101">
        <v>5.127486</v>
      </c>
      <c r="I114" s="101">
        <v>4.664434</v>
      </c>
      <c r="J114" s="101">
        <v>1.20478096211492</v>
      </c>
      <c r="K114" s="101">
        <v>0.86471266</v>
      </c>
      <c r="L114" s="19">
        <v>399</v>
      </c>
      <c r="M114" s="107">
        <v>280</v>
      </c>
      <c r="N114" s="101">
        <v>128.35</v>
      </c>
      <c r="O114" s="101">
        <v>166.586928571429</v>
      </c>
      <c r="P114" s="107">
        <v>357</v>
      </c>
      <c r="Q114" s="107">
        <v>317</v>
      </c>
      <c r="R114" s="19">
        <v>27</v>
      </c>
      <c r="S114" s="19">
        <v>27</v>
      </c>
      <c r="T114" s="114">
        <v>0</v>
      </c>
      <c r="U114" s="19">
        <v>6</v>
      </c>
      <c r="V114" s="19">
        <v>46</v>
      </c>
      <c r="W114" s="19">
        <v>36</v>
      </c>
      <c r="X114" s="115">
        <f t="shared" si="1"/>
        <v>-0.112044817927171</v>
      </c>
      <c r="Y114" s="114"/>
      <c r="Z114" s="19" t="s">
        <v>40</v>
      </c>
      <c r="AA114" s="19">
        <v>750</v>
      </c>
      <c r="AB114" s="114">
        <v>2111</v>
      </c>
      <c r="AC114" s="119"/>
    </row>
    <row r="115" ht="18" customHeight="1" spans="1:29">
      <c r="A115" s="19">
        <v>113</v>
      </c>
      <c r="B115" s="19">
        <v>12377</v>
      </c>
      <c r="C115" s="19" t="s">
        <v>216</v>
      </c>
      <c r="D115" s="19">
        <v>754</v>
      </c>
      <c r="E115" s="100" t="s">
        <v>125</v>
      </c>
      <c r="F115" s="19" t="s">
        <v>26</v>
      </c>
      <c r="G115" s="19">
        <v>0.6</v>
      </c>
      <c r="H115" s="101">
        <v>5.417139</v>
      </c>
      <c r="I115" s="101">
        <v>5.084319</v>
      </c>
      <c r="J115" s="101">
        <v>1.58265807146497</v>
      </c>
      <c r="K115" s="101">
        <v>1.29799191</v>
      </c>
      <c r="L115" s="19">
        <v>822</v>
      </c>
      <c r="M115" s="107">
        <v>728</v>
      </c>
      <c r="N115" s="101">
        <v>65.95</v>
      </c>
      <c r="O115" s="101">
        <v>69.8395467032967</v>
      </c>
      <c r="P115" s="107">
        <v>514</v>
      </c>
      <c r="Q115" s="107">
        <v>530</v>
      </c>
      <c r="R115" s="19">
        <v>27</v>
      </c>
      <c r="S115" s="19">
        <v>30</v>
      </c>
      <c r="T115" s="114">
        <v>3</v>
      </c>
      <c r="U115" s="19">
        <v>12</v>
      </c>
      <c r="V115" s="19">
        <v>-4</v>
      </c>
      <c r="W115" s="19">
        <v>0</v>
      </c>
      <c r="X115" s="115">
        <f t="shared" si="1"/>
        <v>0.0311284046692607</v>
      </c>
      <c r="Y115" s="114"/>
      <c r="Z115" s="19" t="s">
        <v>89</v>
      </c>
      <c r="AA115" s="19">
        <v>800</v>
      </c>
      <c r="AB115" s="114">
        <v>3538</v>
      </c>
      <c r="AC115" s="119"/>
    </row>
    <row r="116" ht="18" customHeight="1" spans="1:29">
      <c r="A116" s="19">
        <v>411</v>
      </c>
      <c r="B116" s="19">
        <v>11394</v>
      </c>
      <c r="C116" s="19" t="s">
        <v>217</v>
      </c>
      <c r="D116" s="19">
        <v>339</v>
      </c>
      <c r="E116" s="100" t="s">
        <v>218</v>
      </c>
      <c r="F116" s="19" t="s">
        <v>36</v>
      </c>
      <c r="G116" s="19">
        <v>1.8</v>
      </c>
      <c r="H116" s="101">
        <v>4.142804</v>
      </c>
      <c r="I116" s="101">
        <v>3.483768</v>
      </c>
      <c r="J116" s="101">
        <v>1.24952915653995</v>
      </c>
      <c r="K116" s="101">
        <v>0.9079461</v>
      </c>
      <c r="L116" s="19">
        <v>621</v>
      </c>
      <c r="M116" s="107">
        <v>532</v>
      </c>
      <c r="N116" s="101">
        <v>66.71</v>
      </c>
      <c r="O116" s="101">
        <v>65.4843609022556</v>
      </c>
      <c r="P116" s="107">
        <v>539</v>
      </c>
      <c r="Q116" s="107">
        <v>517</v>
      </c>
      <c r="R116" s="19">
        <v>26</v>
      </c>
      <c r="S116" s="19">
        <v>24</v>
      </c>
      <c r="T116" s="114">
        <v>-2</v>
      </c>
      <c r="U116" s="19">
        <v>8</v>
      </c>
      <c r="V116" s="19">
        <v>30</v>
      </c>
      <c r="W116" s="19">
        <v>40</v>
      </c>
      <c r="X116" s="115">
        <f t="shared" si="1"/>
        <v>-0.0408163265306122</v>
      </c>
      <c r="Y116" s="114"/>
      <c r="Z116" s="19" t="s">
        <v>40</v>
      </c>
      <c r="AA116" s="19">
        <v>750</v>
      </c>
      <c r="AB116" s="114">
        <v>2064</v>
      </c>
      <c r="AC116" s="119"/>
    </row>
    <row r="117" ht="18" customHeight="1" spans="1:29">
      <c r="A117" s="19">
        <v>460</v>
      </c>
      <c r="B117" s="19">
        <v>10808</v>
      </c>
      <c r="C117" s="19" t="s">
        <v>219</v>
      </c>
      <c r="D117" s="19">
        <v>54</v>
      </c>
      <c r="E117" s="100" t="s">
        <v>220</v>
      </c>
      <c r="F117" s="19" t="s">
        <v>26</v>
      </c>
      <c r="G117" s="19">
        <v>3.3</v>
      </c>
      <c r="H117" s="101">
        <v>5.221635</v>
      </c>
      <c r="I117" s="101">
        <v>3.826096</v>
      </c>
      <c r="J117" s="101">
        <v>1.57140741999999</v>
      </c>
      <c r="K117" s="101">
        <v>1.11400738</v>
      </c>
      <c r="L117" s="19">
        <v>811</v>
      </c>
      <c r="M117" s="107">
        <v>661</v>
      </c>
      <c r="N117" s="101">
        <v>64.39</v>
      </c>
      <c r="O117" s="101">
        <v>57.8834493192133</v>
      </c>
      <c r="P117" s="107">
        <v>519</v>
      </c>
      <c r="Q117" s="107">
        <v>480</v>
      </c>
      <c r="R117" s="19">
        <v>28</v>
      </c>
      <c r="S117" s="19">
        <v>26</v>
      </c>
      <c r="T117" s="114">
        <v>-2</v>
      </c>
      <c r="U117" s="19">
        <v>6</v>
      </c>
      <c r="V117" s="19">
        <v>45</v>
      </c>
      <c r="W117" s="19">
        <v>36</v>
      </c>
      <c r="X117" s="115">
        <f t="shared" si="1"/>
        <v>-0.0751445086705202</v>
      </c>
      <c r="Y117" s="114"/>
      <c r="Z117" s="19" t="s">
        <v>89</v>
      </c>
      <c r="AA117" s="19">
        <v>800</v>
      </c>
      <c r="AB117" s="114">
        <v>3180</v>
      </c>
      <c r="AC117" s="119"/>
    </row>
    <row r="118" ht="18" customHeight="1" spans="1:29">
      <c r="A118" s="19">
        <v>246</v>
      </c>
      <c r="B118" s="19">
        <v>7644</v>
      </c>
      <c r="C118" s="19" t="s">
        <v>221</v>
      </c>
      <c r="D118" s="19">
        <v>591</v>
      </c>
      <c r="E118" s="100" t="s">
        <v>222</v>
      </c>
      <c r="F118" s="19" t="s">
        <v>186</v>
      </c>
      <c r="G118" s="19">
        <v>7.4</v>
      </c>
      <c r="H118" s="101">
        <v>4.073476</v>
      </c>
      <c r="I118" s="101">
        <v>3.181703</v>
      </c>
      <c r="J118" s="101">
        <v>1.204549054976</v>
      </c>
      <c r="K118" s="101">
        <v>0.87932042</v>
      </c>
      <c r="L118" s="19">
        <v>579</v>
      </c>
      <c r="M118" s="107">
        <v>483</v>
      </c>
      <c r="N118" s="101">
        <v>70.02</v>
      </c>
      <c r="O118" s="101">
        <v>65.873768115942</v>
      </c>
      <c r="P118" s="107">
        <v>465</v>
      </c>
      <c r="Q118" s="107">
        <v>427</v>
      </c>
      <c r="R118" s="19">
        <v>30</v>
      </c>
      <c r="S118" s="19">
        <v>29</v>
      </c>
      <c r="T118" s="114">
        <v>-1</v>
      </c>
      <c r="U118" s="19">
        <v>6</v>
      </c>
      <c r="V118" s="19">
        <v>44</v>
      </c>
      <c r="W118" s="19">
        <v>36</v>
      </c>
      <c r="X118" s="115">
        <f t="shared" si="1"/>
        <v>-0.0817204301075269</v>
      </c>
      <c r="Y118" s="114"/>
      <c r="Z118" s="19" t="s">
        <v>28</v>
      </c>
      <c r="AA118" s="19">
        <v>700</v>
      </c>
      <c r="AB118" s="114">
        <v>1672</v>
      </c>
      <c r="AC118" s="119"/>
    </row>
    <row r="119" ht="18" customHeight="1" spans="1:29">
      <c r="A119" s="19">
        <v>117</v>
      </c>
      <c r="B119" s="19">
        <v>12444</v>
      </c>
      <c r="C119" s="19" t="s">
        <v>223</v>
      </c>
      <c r="D119" s="19">
        <v>753</v>
      </c>
      <c r="E119" s="100" t="s">
        <v>224</v>
      </c>
      <c r="F119" s="19" t="s">
        <v>59</v>
      </c>
      <c r="G119" s="101">
        <v>0.421274606798587</v>
      </c>
      <c r="H119" s="101">
        <v>1.277516</v>
      </c>
      <c r="I119" s="101">
        <v>0.480984</v>
      </c>
      <c r="J119" s="101">
        <v>0.42574969999999</v>
      </c>
      <c r="K119" s="101">
        <v>0.16331875</v>
      </c>
      <c r="L119" s="19">
        <v>369</v>
      </c>
      <c r="M119" s="107">
        <v>152</v>
      </c>
      <c r="N119" s="101">
        <v>34.62</v>
      </c>
      <c r="O119" s="101">
        <v>31.6436842105263</v>
      </c>
      <c r="P119" s="107">
        <v>278</v>
      </c>
      <c r="Q119" s="107">
        <v>154</v>
      </c>
      <c r="R119" s="19">
        <v>29</v>
      </c>
      <c r="S119" s="19">
        <v>11</v>
      </c>
      <c r="T119" s="114">
        <v>-18</v>
      </c>
      <c r="U119" s="19">
        <v>12</v>
      </c>
      <c r="V119" s="107">
        <v>-36.551724137931</v>
      </c>
      <c r="W119" s="19">
        <v>0</v>
      </c>
      <c r="X119" s="115">
        <f t="shared" si="1"/>
        <v>-0.446043165467626</v>
      </c>
      <c r="Y119" s="114" t="s">
        <v>225</v>
      </c>
      <c r="Z119" s="19" t="s">
        <v>28</v>
      </c>
      <c r="AA119" s="19">
        <v>700</v>
      </c>
      <c r="AB119" s="114">
        <v>1515</v>
      </c>
      <c r="AC119" s="119"/>
    </row>
    <row r="120" ht="18" customHeight="1" spans="1:29">
      <c r="A120" s="19">
        <v>395</v>
      </c>
      <c r="B120" s="19">
        <v>997367</v>
      </c>
      <c r="C120" s="19" t="s">
        <v>226</v>
      </c>
      <c r="D120" s="19">
        <v>343</v>
      </c>
      <c r="E120" s="100" t="s">
        <v>181</v>
      </c>
      <c r="F120" s="19" t="s">
        <v>39</v>
      </c>
      <c r="G120" s="19">
        <v>3</v>
      </c>
      <c r="H120" s="101">
        <v>4.34121</v>
      </c>
      <c r="I120" s="101">
        <v>2.468927</v>
      </c>
      <c r="J120" s="101">
        <v>0.3665543</v>
      </c>
      <c r="K120" s="101">
        <v>0.05639741</v>
      </c>
      <c r="L120" s="19">
        <v>379</v>
      </c>
      <c r="M120" s="107">
        <v>290</v>
      </c>
      <c r="N120" s="101">
        <v>73.4</v>
      </c>
      <c r="O120" s="101">
        <v>85.1354137931035</v>
      </c>
      <c r="P120" s="107">
        <v>313</v>
      </c>
      <c r="Q120" s="107">
        <v>275</v>
      </c>
      <c r="R120" s="19">
        <v>29</v>
      </c>
      <c r="S120" s="19">
        <v>19</v>
      </c>
      <c r="T120" s="114">
        <v>-10</v>
      </c>
      <c r="U120" s="19">
        <v>6</v>
      </c>
      <c r="V120" s="19">
        <v>44</v>
      </c>
      <c r="W120" s="19">
        <v>36</v>
      </c>
      <c r="X120" s="115">
        <f t="shared" si="1"/>
        <v>-0.121405750798722</v>
      </c>
      <c r="Y120" s="114"/>
      <c r="Z120" s="19" t="s">
        <v>182</v>
      </c>
      <c r="AA120" s="19">
        <v>900</v>
      </c>
      <c r="AB120" s="114">
        <v>5196</v>
      </c>
      <c r="AC120" s="119"/>
    </row>
    <row r="121" s="89" customFormat="1" ht="18" customHeight="1" spans="1:29">
      <c r="A121" s="19">
        <v>228</v>
      </c>
      <c r="B121" s="19">
        <v>11797</v>
      </c>
      <c r="C121" s="19" t="s">
        <v>227</v>
      </c>
      <c r="D121" s="19">
        <v>707</v>
      </c>
      <c r="E121" s="100" t="s">
        <v>228</v>
      </c>
      <c r="F121" s="19" t="s">
        <v>59</v>
      </c>
      <c r="G121" s="19">
        <v>1.4</v>
      </c>
      <c r="H121" s="101">
        <v>6.626364</v>
      </c>
      <c r="I121" s="101">
        <v>4.027834</v>
      </c>
      <c r="J121" s="101">
        <v>1.8321777381974</v>
      </c>
      <c r="K121" s="101">
        <v>1.06707087</v>
      </c>
      <c r="L121" s="19">
        <v>832</v>
      </c>
      <c r="M121" s="107">
        <v>679</v>
      </c>
      <c r="N121" s="101">
        <v>78.63</v>
      </c>
      <c r="O121" s="101">
        <v>59.320088365243</v>
      </c>
      <c r="P121" s="107">
        <v>540</v>
      </c>
      <c r="Q121" s="107">
        <v>520</v>
      </c>
      <c r="R121" s="19">
        <v>27</v>
      </c>
      <c r="S121" s="19">
        <v>22</v>
      </c>
      <c r="T121" s="114">
        <v>-5</v>
      </c>
      <c r="U121" s="19">
        <v>8</v>
      </c>
      <c r="V121" s="19">
        <v>28</v>
      </c>
      <c r="W121" s="19">
        <v>40</v>
      </c>
      <c r="X121" s="115">
        <f t="shared" si="1"/>
        <v>-0.037037037037037</v>
      </c>
      <c r="Y121" s="114"/>
      <c r="Z121" s="19" t="s">
        <v>68</v>
      </c>
      <c r="AA121" s="19">
        <v>850</v>
      </c>
      <c r="AB121" s="114">
        <v>4428</v>
      </c>
      <c r="AC121" s="119"/>
    </row>
    <row r="122" ht="18" customHeight="1" spans="1:29">
      <c r="A122" s="19">
        <v>8</v>
      </c>
      <c r="B122" s="19">
        <v>11782</v>
      </c>
      <c r="C122" s="19" t="s">
        <v>229</v>
      </c>
      <c r="D122" s="19">
        <v>108277</v>
      </c>
      <c r="E122" s="100" t="s">
        <v>42</v>
      </c>
      <c r="F122" s="19" t="s">
        <v>36</v>
      </c>
      <c r="G122" s="19">
        <v>0.5</v>
      </c>
      <c r="H122" s="101">
        <v>3.661839</v>
      </c>
      <c r="I122" s="101">
        <v>2.542393</v>
      </c>
      <c r="J122" s="101">
        <v>0.871181593259289</v>
      </c>
      <c r="K122" s="101">
        <v>0.5166358</v>
      </c>
      <c r="L122" s="19">
        <v>698</v>
      </c>
      <c r="M122" s="107">
        <v>590</v>
      </c>
      <c r="N122" s="101">
        <v>52.46</v>
      </c>
      <c r="O122" s="101">
        <v>43.091406779661</v>
      </c>
      <c r="P122" s="107">
        <v>505</v>
      </c>
      <c r="Q122" s="107">
        <v>467</v>
      </c>
      <c r="R122" s="19">
        <v>28</v>
      </c>
      <c r="S122" s="19">
        <v>27</v>
      </c>
      <c r="T122" s="114">
        <v>-1</v>
      </c>
      <c r="U122" s="19">
        <v>12</v>
      </c>
      <c r="V122" s="19">
        <v>50</v>
      </c>
      <c r="W122" s="19">
        <v>36</v>
      </c>
      <c r="X122" s="115">
        <f t="shared" si="1"/>
        <v>-0.0752475247524752</v>
      </c>
      <c r="Y122" s="114"/>
      <c r="Z122" s="19" t="s">
        <v>40</v>
      </c>
      <c r="AA122" s="19">
        <v>750</v>
      </c>
      <c r="AB122" s="114">
        <v>2153</v>
      </c>
      <c r="AC122" s="119"/>
    </row>
    <row r="123" ht="18" customHeight="1" spans="1:29">
      <c r="A123" s="19">
        <v>424</v>
      </c>
      <c r="B123" s="19">
        <v>12491</v>
      </c>
      <c r="C123" s="19" t="s">
        <v>166</v>
      </c>
      <c r="D123" s="19">
        <v>329</v>
      </c>
      <c r="E123" s="100" t="s">
        <v>230</v>
      </c>
      <c r="F123" s="19" t="s">
        <v>26</v>
      </c>
      <c r="G123" s="19">
        <v>0.5</v>
      </c>
      <c r="H123" s="101">
        <v>2.283128</v>
      </c>
      <c r="I123" s="101">
        <v>1.800594</v>
      </c>
      <c r="J123" s="101">
        <v>0.57219585362328</v>
      </c>
      <c r="K123" s="101">
        <v>0.35583687</v>
      </c>
      <c r="L123" s="19">
        <v>321</v>
      </c>
      <c r="M123" s="107">
        <v>233</v>
      </c>
      <c r="N123" s="101">
        <v>71.13</v>
      </c>
      <c r="O123" s="101">
        <v>77.2787124463519</v>
      </c>
      <c r="P123" s="107">
        <v>321</v>
      </c>
      <c r="Q123" s="107">
        <v>288</v>
      </c>
      <c r="R123" s="19">
        <v>23</v>
      </c>
      <c r="S123" s="19">
        <v>27</v>
      </c>
      <c r="T123" s="114">
        <v>4</v>
      </c>
      <c r="U123" s="19">
        <v>12</v>
      </c>
      <c r="V123" s="19">
        <v>45</v>
      </c>
      <c r="W123" s="19">
        <v>36</v>
      </c>
      <c r="X123" s="115">
        <f t="shared" si="1"/>
        <v>-0.102803738317757</v>
      </c>
      <c r="Y123" s="114"/>
      <c r="Z123" s="19" t="s">
        <v>28</v>
      </c>
      <c r="AA123" s="19">
        <v>700</v>
      </c>
      <c r="AB123" s="114">
        <v>1344</v>
      </c>
      <c r="AC123" s="119"/>
    </row>
    <row r="124" ht="18" customHeight="1" spans="1:29">
      <c r="A124" s="19">
        <v>166</v>
      </c>
      <c r="B124" s="19">
        <v>11987</v>
      </c>
      <c r="C124" s="19" t="s">
        <v>231</v>
      </c>
      <c r="D124" s="19">
        <v>738</v>
      </c>
      <c r="E124" s="100" t="s">
        <v>232</v>
      </c>
      <c r="F124" s="19" t="s">
        <v>26</v>
      </c>
      <c r="G124" s="19">
        <v>1.1</v>
      </c>
      <c r="H124" s="101">
        <v>3.492343</v>
      </c>
      <c r="I124" s="101">
        <v>2.446747</v>
      </c>
      <c r="J124" s="101">
        <v>1.03332495355199</v>
      </c>
      <c r="K124" s="101">
        <v>0.58047957</v>
      </c>
      <c r="L124" s="19">
        <v>519</v>
      </c>
      <c r="M124" s="107">
        <v>416</v>
      </c>
      <c r="N124" s="101">
        <v>67.29</v>
      </c>
      <c r="O124" s="101">
        <v>58.8160336538462</v>
      </c>
      <c r="P124" s="107">
        <v>455</v>
      </c>
      <c r="Q124" s="107">
        <v>437</v>
      </c>
      <c r="R124" s="19">
        <v>27</v>
      </c>
      <c r="S124" s="19">
        <v>25</v>
      </c>
      <c r="T124" s="114">
        <v>-2</v>
      </c>
      <c r="U124" s="19">
        <v>8</v>
      </c>
      <c r="V124" s="19">
        <v>26</v>
      </c>
      <c r="W124" s="19">
        <v>40</v>
      </c>
      <c r="X124" s="115">
        <f t="shared" si="1"/>
        <v>-0.0395604395604396</v>
      </c>
      <c r="Y124" s="114"/>
      <c r="Z124" s="19" t="s">
        <v>28</v>
      </c>
      <c r="AA124" s="19">
        <v>700</v>
      </c>
      <c r="AB124" s="114">
        <v>1027</v>
      </c>
      <c r="AC124" s="119"/>
    </row>
    <row r="125" ht="18" customHeight="1" spans="1:29">
      <c r="A125" s="19">
        <v>426</v>
      </c>
      <c r="B125" s="19">
        <v>9988</v>
      </c>
      <c r="C125" s="19" t="s">
        <v>233</v>
      </c>
      <c r="D125" s="19">
        <v>329</v>
      </c>
      <c r="E125" s="100" t="s">
        <v>230</v>
      </c>
      <c r="F125" s="19" t="s">
        <v>26</v>
      </c>
      <c r="G125" s="19">
        <v>4.5</v>
      </c>
      <c r="H125" s="101">
        <v>6.372495</v>
      </c>
      <c r="I125" s="101">
        <v>3.425432</v>
      </c>
      <c r="J125" s="101">
        <v>1.71140988647303</v>
      </c>
      <c r="K125" s="101">
        <v>0.72208238</v>
      </c>
      <c r="L125" s="19">
        <v>413</v>
      </c>
      <c r="M125" s="107">
        <v>280</v>
      </c>
      <c r="N125" s="101">
        <v>154.67</v>
      </c>
      <c r="O125" s="101">
        <v>122.336857142857</v>
      </c>
      <c r="P125" s="107">
        <v>385</v>
      </c>
      <c r="Q125" s="107">
        <v>347</v>
      </c>
      <c r="R125" s="19">
        <v>28</v>
      </c>
      <c r="S125" s="19">
        <v>28</v>
      </c>
      <c r="T125" s="114">
        <v>0</v>
      </c>
      <c r="U125" s="19">
        <v>6</v>
      </c>
      <c r="V125" s="19">
        <v>44</v>
      </c>
      <c r="W125" s="19">
        <v>36</v>
      </c>
      <c r="X125" s="115">
        <f t="shared" si="1"/>
        <v>-0.0987012987012987</v>
      </c>
      <c r="Y125" s="114"/>
      <c r="Z125" s="19" t="s">
        <v>28</v>
      </c>
      <c r="AA125" s="19">
        <v>700</v>
      </c>
      <c r="AB125" s="114">
        <v>1344</v>
      </c>
      <c r="AC125" s="119"/>
    </row>
    <row r="126" ht="18" customHeight="1" spans="1:29">
      <c r="A126" s="19">
        <v>124</v>
      </c>
      <c r="B126" s="19">
        <v>12757</v>
      </c>
      <c r="C126" s="19" t="s">
        <v>234</v>
      </c>
      <c r="D126" s="19">
        <v>750</v>
      </c>
      <c r="E126" s="100" t="s">
        <v>127</v>
      </c>
      <c r="F126" s="19" t="s">
        <v>59</v>
      </c>
      <c r="G126" s="19">
        <v>0.1</v>
      </c>
      <c r="H126" s="101">
        <v>0.562642</v>
      </c>
      <c r="I126" s="101">
        <v>1.882701</v>
      </c>
      <c r="J126" s="101">
        <v>0.12653398999999</v>
      </c>
      <c r="K126" s="101">
        <v>0.44104034</v>
      </c>
      <c r="L126" s="19">
        <v>238</v>
      </c>
      <c r="M126" s="107">
        <v>584</v>
      </c>
      <c r="N126" s="101">
        <v>23.64</v>
      </c>
      <c r="O126" s="101">
        <v>32.2380308219178</v>
      </c>
      <c r="P126" s="107">
        <v>167</v>
      </c>
      <c r="Q126" s="107">
        <v>419</v>
      </c>
      <c r="R126" s="19">
        <v>15</v>
      </c>
      <c r="S126" s="19">
        <v>28</v>
      </c>
      <c r="T126" s="114">
        <v>13</v>
      </c>
      <c r="U126" s="19">
        <v>0</v>
      </c>
      <c r="V126" s="19">
        <v>-252</v>
      </c>
      <c r="W126" s="19">
        <v>0</v>
      </c>
      <c r="X126" s="115">
        <f t="shared" si="1"/>
        <v>1.50898203592814</v>
      </c>
      <c r="Y126" s="114"/>
      <c r="Z126" s="19" t="s">
        <v>128</v>
      </c>
      <c r="AA126" s="19">
        <v>950</v>
      </c>
      <c r="AB126" s="114">
        <v>9559</v>
      </c>
      <c r="AC126" s="119"/>
    </row>
    <row r="127" ht="18" customHeight="1" spans="1:29">
      <c r="A127" s="19">
        <v>125</v>
      </c>
      <c r="B127" s="19">
        <v>12478</v>
      </c>
      <c r="C127" s="19" t="s">
        <v>235</v>
      </c>
      <c r="D127" s="19">
        <v>750</v>
      </c>
      <c r="E127" s="100" t="s">
        <v>127</v>
      </c>
      <c r="F127" s="19" t="s">
        <v>59</v>
      </c>
      <c r="G127" s="19">
        <v>0.5</v>
      </c>
      <c r="H127" s="101">
        <v>5.035401</v>
      </c>
      <c r="I127" s="101">
        <v>6.506618</v>
      </c>
      <c r="J127" s="101">
        <v>1.61829819036153</v>
      </c>
      <c r="K127" s="101">
        <v>1.7768663</v>
      </c>
      <c r="L127" s="19">
        <v>948</v>
      </c>
      <c r="M127" s="107">
        <v>1029</v>
      </c>
      <c r="N127" s="101">
        <v>53.12</v>
      </c>
      <c r="O127" s="101">
        <v>63.2324392614189</v>
      </c>
      <c r="P127" s="107">
        <v>570</v>
      </c>
      <c r="Q127" s="107">
        <v>669</v>
      </c>
      <c r="R127" s="19">
        <v>26</v>
      </c>
      <c r="S127" s="19">
        <v>27</v>
      </c>
      <c r="T127" s="114">
        <v>1</v>
      </c>
      <c r="U127" s="19">
        <v>12</v>
      </c>
      <c r="V127" s="19">
        <v>-87</v>
      </c>
      <c r="W127" s="19">
        <v>0</v>
      </c>
      <c r="X127" s="115">
        <f t="shared" si="1"/>
        <v>0.173684210526316</v>
      </c>
      <c r="Y127" s="114"/>
      <c r="Z127" s="19" t="s">
        <v>128</v>
      </c>
      <c r="AA127" s="19">
        <v>950</v>
      </c>
      <c r="AB127" s="114">
        <v>9559</v>
      </c>
      <c r="AC127" s="119"/>
    </row>
    <row r="128" ht="18" customHeight="1" spans="1:29">
      <c r="A128" s="19">
        <v>126</v>
      </c>
      <c r="B128" s="19">
        <v>12474</v>
      </c>
      <c r="C128" s="19" t="s">
        <v>236</v>
      </c>
      <c r="D128" s="19">
        <v>750</v>
      </c>
      <c r="E128" s="100" t="s">
        <v>127</v>
      </c>
      <c r="F128" s="19" t="s">
        <v>59</v>
      </c>
      <c r="G128" s="19">
        <v>0.5</v>
      </c>
      <c r="H128" s="101">
        <v>5.703069</v>
      </c>
      <c r="I128" s="101">
        <v>6.318972</v>
      </c>
      <c r="J128" s="101">
        <v>1.68969089384611</v>
      </c>
      <c r="K128" s="101">
        <v>1.69959175</v>
      </c>
      <c r="L128" s="19">
        <v>912</v>
      </c>
      <c r="M128" s="107">
        <v>904</v>
      </c>
      <c r="N128" s="101">
        <v>62.53</v>
      </c>
      <c r="O128" s="101">
        <v>69.9001327433628</v>
      </c>
      <c r="P128" s="107">
        <v>565</v>
      </c>
      <c r="Q128" s="107">
        <v>611</v>
      </c>
      <c r="R128" s="19">
        <v>25</v>
      </c>
      <c r="S128" s="19">
        <v>26</v>
      </c>
      <c r="T128" s="114">
        <v>1</v>
      </c>
      <c r="U128" s="19">
        <v>12</v>
      </c>
      <c r="V128" s="19">
        <v>-34</v>
      </c>
      <c r="W128" s="19">
        <v>0</v>
      </c>
      <c r="X128" s="115">
        <f t="shared" si="1"/>
        <v>0.0814159292035398</v>
      </c>
      <c r="Y128" s="114"/>
      <c r="Z128" s="19" t="s">
        <v>128</v>
      </c>
      <c r="AA128" s="19">
        <v>950</v>
      </c>
      <c r="AB128" s="114">
        <v>9559</v>
      </c>
      <c r="AC128" s="119"/>
    </row>
    <row r="129" ht="18" customHeight="1" spans="1:29">
      <c r="A129" s="19">
        <v>309</v>
      </c>
      <c r="B129" s="19">
        <v>12483</v>
      </c>
      <c r="C129" s="19" t="s">
        <v>237</v>
      </c>
      <c r="D129" s="19">
        <v>515</v>
      </c>
      <c r="E129" s="100" t="s">
        <v>120</v>
      </c>
      <c r="F129" s="19" t="s">
        <v>48</v>
      </c>
      <c r="G129" s="19">
        <v>0.5</v>
      </c>
      <c r="H129" s="101">
        <v>3.426618</v>
      </c>
      <c r="I129" s="101">
        <v>2.684028</v>
      </c>
      <c r="J129" s="101">
        <v>1.11154237264793</v>
      </c>
      <c r="K129" s="101">
        <v>0.68919015</v>
      </c>
      <c r="L129" s="19">
        <v>898</v>
      </c>
      <c r="M129" s="107">
        <v>709</v>
      </c>
      <c r="N129" s="101">
        <v>38.16</v>
      </c>
      <c r="O129" s="101">
        <v>37.8565303244006</v>
      </c>
      <c r="P129" s="107">
        <v>602</v>
      </c>
      <c r="Q129" s="107">
        <v>570</v>
      </c>
      <c r="R129" s="19">
        <v>28</v>
      </c>
      <c r="S129" s="19">
        <v>28</v>
      </c>
      <c r="T129" s="114">
        <v>0</v>
      </c>
      <c r="U129" s="19">
        <v>12</v>
      </c>
      <c r="V129" s="19">
        <v>44</v>
      </c>
      <c r="W129" s="19">
        <v>36</v>
      </c>
      <c r="X129" s="115">
        <f t="shared" si="1"/>
        <v>-0.053156146179402</v>
      </c>
      <c r="Y129" s="114"/>
      <c r="Z129" s="19" t="s">
        <v>89</v>
      </c>
      <c r="AA129" s="19">
        <v>800</v>
      </c>
      <c r="AB129" s="114">
        <v>3572</v>
      </c>
      <c r="AC129" s="119"/>
    </row>
    <row r="130" ht="18" customHeight="1" spans="1:29">
      <c r="A130" s="19">
        <v>128</v>
      </c>
      <c r="B130" s="19">
        <v>12215</v>
      </c>
      <c r="C130" s="19" t="s">
        <v>238</v>
      </c>
      <c r="D130" s="19">
        <v>750</v>
      </c>
      <c r="E130" s="100" t="s">
        <v>127</v>
      </c>
      <c r="F130" s="19" t="s">
        <v>59</v>
      </c>
      <c r="G130" s="19">
        <v>0.7</v>
      </c>
      <c r="H130" s="101">
        <v>8.741316</v>
      </c>
      <c r="I130" s="101">
        <v>7.986091</v>
      </c>
      <c r="J130" s="101">
        <v>2.72002879208343</v>
      </c>
      <c r="K130" s="101">
        <v>2.27997988</v>
      </c>
      <c r="L130" s="19">
        <v>1123</v>
      </c>
      <c r="M130" s="107">
        <v>1115</v>
      </c>
      <c r="N130" s="101">
        <v>77.84</v>
      </c>
      <c r="O130" s="101">
        <v>71.624134529148</v>
      </c>
      <c r="P130" s="107">
        <v>675</v>
      </c>
      <c r="Q130" s="107">
        <v>742</v>
      </c>
      <c r="R130" s="19">
        <v>25</v>
      </c>
      <c r="S130" s="19">
        <v>26</v>
      </c>
      <c r="T130" s="114">
        <v>1</v>
      </c>
      <c r="U130" s="19">
        <v>12</v>
      </c>
      <c r="V130" s="19">
        <v>-55</v>
      </c>
      <c r="W130" s="19">
        <v>0</v>
      </c>
      <c r="X130" s="115">
        <f t="shared" si="1"/>
        <v>0.0992592592592593</v>
      </c>
      <c r="Y130" s="114"/>
      <c r="Z130" s="19" t="s">
        <v>128</v>
      </c>
      <c r="AA130" s="19">
        <v>950</v>
      </c>
      <c r="AB130" s="114">
        <v>9559</v>
      </c>
      <c r="AC130" s="119"/>
    </row>
    <row r="131" ht="18" customHeight="1" spans="1:29">
      <c r="A131" s="19">
        <v>323</v>
      </c>
      <c r="B131" s="19">
        <v>11829</v>
      </c>
      <c r="C131" s="19" t="s">
        <v>239</v>
      </c>
      <c r="D131" s="19">
        <v>511</v>
      </c>
      <c r="E131" s="100" t="s">
        <v>240</v>
      </c>
      <c r="F131" s="19" t="s">
        <v>48</v>
      </c>
      <c r="G131" s="19">
        <v>1.4</v>
      </c>
      <c r="H131" s="101">
        <v>5.706983</v>
      </c>
      <c r="I131" s="101">
        <v>4.497365</v>
      </c>
      <c r="J131" s="101">
        <v>1.72746507551941</v>
      </c>
      <c r="K131" s="101">
        <v>1.26886743</v>
      </c>
      <c r="L131" s="19">
        <v>906</v>
      </c>
      <c r="M131" s="107">
        <v>770</v>
      </c>
      <c r="N131" s="101">
        <v>62.99</v>
      </c>
      <c r="O131" s="101">
        <v>58.4073376623377</v>
      </c>
      <c r="P131" s="107">
        <v>594</v>
      </c>
      <c r="Q131" s="107">
        <v>576</v>
      </c>
      <c r="R131" s="19">
        <v>26</v>
      </c>
      <c r="S131" s="19">
        <v>29</v>
      </c>
      <c r="T131" s="114">
        <v>3</v>
      </c>
      <c r="U131" s="19">
        <v>8</v>
      </c>
      <c r="V131" s="19">
        <v>26</v>
      </c>
      <c r="W131" s="19">
        <v>40</v>
      </c>
      <c r="X131" s="115">
        <f t="shared" si="1"/>
        <v>-0.0303030303030303</v>
      </c>
      <c r="Y131" s="114"/>
      <c r="Z131" s="19" t="s">
        <v>89</v>
      </c>
      <c r="AA131" s="19">
        <v>800</v>
      </c>
      <c r="AB131" s="114">
        <v>3839</v>
      </c>
      <c r="AC131" s="119"/>
    </row>
    <row r="132" ht="18" customHeight="1" spans="1:29">
      <c r="A132" s="19">
        <v>231</v>
      </c>
      <c r="B132" s="19">
        <v>6494</v>
      </c>
      <c r="C132" s="19" t="s">
        <v>241</v>
      </c>
      <c r="D132" s="19">
        <v>707</v>
      </c>
      <c r="E132" s="100" t="s">
        <v>228</v>
      </c>
      <c r="F132" s="19" t="s">
        <v>59</v>
      </c>
      <c r="G132" s="19">
        <v>8.4</v>
      </c>
      <c r="H132" s="101">
        <v>9.072877</v>
      </c>
      <c r="I132" s="101">
        <v>7.169178</v>
      </c>
      <c r="J132" s="101">
        <v>2.57082471202369</v>
      </c>
      <c r="K132" s="101">
        <v>1.93652794</v>
      </c>
      <c r="L132" s="19">
        <v>1254</v>
      </c>
      <c r="M132" s="107">
        <v>946</v>
      </c>
      <c r="N132" s="101">
        <v>72.31</v>
      </c>
      <c r="O132" s="101">
        <v>75.7841226215645</v>
      </c>
      <c r="P132" s="107">
        <v>674</v>
      </c>
      <c r="Q132" s="107">
        <v>637</v>
      </c>
      <c r="R132" s="19">
        <v>29</v>
      </c>
      <c r="S132" s="19">
        <v>29</v>
      </c>
      <c r="T132" s="114">
        <v>0</v>
      </c>
      <c r="U132" s="19">
        <v>6</v>
      </c>
      <c r="V132" s="19">
        <v>43</v>
      </c>
      <c r="W132" s="19">
        <v>36</v>
      </c>
      <c r="X132" s="115">
        <f t="shared" ref="X132:X195" si="2">(Q132-P132)/P132</f>
        <v>-0.0548961424332344</v>
      </c>
      <c r="Y132" s="114"/>
      <c r="Z132" s="19" t="s">
        <v>68</v>
      </c>
      <c r="AA132" s="19">
        <v>850</v>
      </c>
      <c r="AB132" s="114">
        <v>4428</v>
      </c>
      <c r="AC132" s="119"/>
    </row>
    <row r="133" ht="18" customHeight="1" spans="1:29">
      <c r="A133" s="19">
        <v>381</v>
      </c>
      <c r="B133" s="19">
        <v>8233</v>
      </c>
      <c r="C133" s="19" t="s">
        <v>242</v>
      </c>
      <c r="D133" s="19">
        <v>355</v>
      </c>
      <c r="E133" s="100" t="s">
        <v>195</v>
      </c>
      <c r="F133" s="19" t="s">
        <v>48</v>
      </c>
      <c r="G133" s="19">
        <v>6.7</v>
      </c>
      <c r="H133" s="101">
        <v>5.723721</v>
      </c>
      <c r="I133" s="101">
        <v>3.618943</v>
      </c>
      <c r="J133" s="101">
        <v>1.62098216832197</v>
      </c>
      <c r="K133" s="101">
        <v>0.80144653</v>
      </c>
      <c r="L133" s="19">
        <v>783</v>
      </c>
      <c r="M133" s="107">
        <v>606</v>
      </c>
      <c r="N133" s="101">
        <v>72.22</v>
      </c>
      <c r="O133" s="101">
        <v>59.7185313531353</v>
      </c>
      <c r="P133" s="107">
        <v>619</v>
      </c>
      <c r="Q133" s="107">
        <v>583</v>
      </c>
      <c r="R133" s="19">
        <v>27</v>
      </c>
      <c r="S133" s="19">
        <v>27</v>
      </c>
      <c r="T133" s="114">
        <v>0</v>
      </c>
      <c r="U133" s="19">
        <v>6</v>
      </c>
      <c r="V133" s="19">
        <v>42</v>
      </c>
      <c r="W133" s="19">
        <v>36</v>
      </c>
      <c r="X133" s="115">
        <f t="shared" si="2"/>
        <v>-0.0581583198707593</v>
      </c>
      <c r="Y133" s="114"/>
      <c r="Z133" s="19" t="s">
        <v>89</v>
      </c>
      <c r="AA133" s="19">
        <v>800</v>
      </c>
      <c r="AB133" s="114">
        <v>3001</v>
      </c>
      <c r="AC133" s="119"/>
    </row>
    <row r="134" ht="18" customHeight="1" spans="1:29">
      <c r="A134" s="19">
        <v>188</v>
      </c>
      <c r="B134" s="19">
        <v>11429</v>
      </c>
      <c r="C134" s="19" t="s">
        <v>243</v>
      </c>
      <c r="D134" s="19">
        <v>726</v>
      </c>
      <c r="E134" s="100" t="s">
        <v>244</v>
      </c>
      <c r="F134" s="19" t="s">
        <v>36</v>
      </c>
      <c r="G134" s="19">
        <v>1.7</v>
      </c>
      <c r="H134" s="101">
        <v>6.061776</v>
      </c>
      <c r="I134" s="101">
        <v>3.904289</v>
      </c>
      <c r="J134" s="101">
        <v>1.85545583432139</v>
      </c>
      <c r="K134" s="101">
        <v>1.04637971</v>
      </c>
      <c r="L134" s="19">
        <v>782</v>
      </c>
      <c r="M134" s="107">
        <v>607</v>
      </c>
      <c r="N134" s="101">
        <v>77.7</v>
      </c>
      <c r="O134" s="101">
        <v>64.3210708401977</v>
      </c>
      <c r="P134" s="107">
        <v>555</v>
      </c>
      <c r="Q134" s="107">
        <v>538</v>
      </c>
      <c r="R134" s="19">
        <v>28</v>
      </c>
      <c r="S134" s="19">
        <v>28</v>
      </c>
      <c r="T134" s="114">
        <v>0</v>
      </c>
      <c r="U134" s="19">
        <v>8</v>
      </c>
      <c r="V134" s="19">
        <v>25</v>
      </c>
      <c r="W134" s="19">
        <v>40</v>
      </c>
      <c r="X134" s="115">
        <f t="shared" si="2"/>
        <v>-0.0306306306306306</v>
      </c>
      <c r="Y134" s="114"/>
      <c r="Z134" s="19" t="s">
        <v>89</v>
      </c>
      <c r="AA134" s="19">
        <v>800</v>
      </c>
      <c r="AB134" s="114">
        <v>3018</v>
      </c>
      <c r="AC134" s="119"/>
    </row>
    <row r="135" ht="18" customHeight="1" spans="1:32">
      <c r="A135" s="19">
        <v>407</v>
      </c>
      <c r="B135" s="19">
        <v>11372</v>
      </c>
      <c r="C135" s="19" t="s">
        <v>245</v>
      </c>
      <c r="D135" s="19">
        <v>341</v>
      </c>
      <c r="E135" s="100" t="s">
        <v>193</v>
      </c>
      <c r="F135" s="19" t="s">
        <v>186</v>
      </c>
      <c r="G135" s="19">
        <v>1.8</v>
      </c>
      <c r="H135" s="101">
        <v>12.638853</v>
      </c>
      <c r="I135" s="101">
        <v>9.851592</v>
      </c>
      <c r="J135" s="101">
        <v>3.50552020929014</v>
      </c>
      <c r="K135" s="101">
        <v>1.98237254</v>
      </c>
      <c r="L135" s="19">
        <v>872</v>
      </c>
      <c r="M135" s="107">
        <v>620</v>
      </c>
      <c r="N135" s="101">
        <v>153.26</v>
      </c>
      <c r="O135" s="101">
        <v>158.89664516129</v>
      </c>
      <c r="P135" s="107">
        <v>538</v>
      </c>
      <c r="Q135" s="107">
        <v>525</v>
      </c>
      <c r="R135" s="19">
        <v>30</v>
      </c>
      <c r="S135" s="19">
        <v>30</v>
      </c>
      <c r="T135" s="114">
        <v>0</v>
      </c>
      <c r="U135" s="19">
        <v>8</v>
      </c>
      <c r="V135" s="19">
        <v>21</v>
      </c>
      <c r="W135" s="19">
        <v>40</v>
      </c>
      <c r="X135" s="115">
        <f t="shared" si="2"/>
        <v>-0.0241635687732342</v>
      </c>
      <c r="Y135" s="114"/>
      <c r="Z135" s="19" t="s">
        <v>128</v>
      </c>
      <c r="AA135" s="19">
        <v>950</v>
      </c>
      <c r="AB135" s="114">
        <v>6322</v>
      </c>
      <c r="AC135" s="119"/>
      <c r="AD135" s="119"/>
      <c r="AE135" s="119"/>
      <c r="AF135" s="119"/>
    </row>
    <row r="136" ht="18" customHeight="1" spans="1:29">
      <c r="A136" s="19">
        <v>462</v>
      </c>
      <c r="B136" s="19">
        <v>6884</v>
      </c>
      <c r="C136" s="19" t="s">
        <v>246</v>
      </c>
      <c r="D136" s="19">
        <v>54</v>
      </c>
      <c r="E136" s="100" t="s">
        <v>220</v>
      </c>
      <c r="F136" s="19" t="s">
        <v>26</v>
      </c>
      <c r="G136" s="19">
        <v>7.3</v>
      </c>
      <c r="H136" s="101">
        <v>3.968186</v>
      </c>
      <c r="I136" s="101">
        <v>3.724496</v>
      </c>
      <c r="J136" s="101">
        <v>1.11646606861999</v>
      </c>
      <c r="K136" s="101">
        <v>1.00899104</v>
      </c>
      <c r="L136" s="19">
        <v>651</v>
      </c>
      <c r="M136" s="107">
        <v>581</v>
      </c>
      <c r="N136" s="101">
        <v>60.96</v>
      </c>
      <c r="O136" s="101">
        <v>64.1049225473322</v>
      </c>
      <c r="P136" s="107">
        <v>473</v>
      </c>
      <c r="Q136" s="107">
        <v>438</v>
      </c>
      <c r="R136" s="19">
        <v>25</v>
      </c>
      <c r="S136" s="19">
        <v>25</v>
      </c>
      <c r="T136" s="114">
        <v>0</v>
      </c>
      <c r="U136" s="19">
        <v>6</v>
      </c>
      <c r="V136" s="19">
        <v>41</v>
      </c>
      <c r="W136" s="19">
        <v>36</v>
      </c>
      <c r="X136" s="115">
        <f t="shared" si="2"/>
        <v>-0.0739957716701903</v>
      </c>
      <c r="Y136" s="114"/>
      <c r="Z136" s="19" t="s">
        <v>89</v>
      </c>
      <c r="AA136" s="19">
        <v>800</v>
      </c>
      <c r="AB136" s="114">
        <v>3180</v>
      </c>
      <c r="AC136" s="119"/>
    </row>
    <row r="137" ht="18" customHeight="1" spans="1:29">
      <c r="A137" s="19">
        <v>322</v>
      </c>
      <c r="B137" s="19">
        <v>11876</v>
      </c>
      <c r="C137" s="19" t="s">
        <v>247</v>
      </c>
      <c r="D137" s="19">
        <v>511</v>
      </c>
      <c r="E137" s="100" t="s">
        <v>240</v>
      </c>
      <c r="F137" s="19" t="s">
        <v>48</v>
      </c>
      <c r="G137" s="19">
        <v>0.5</v>
      </c>
      <c r="H137" s="101">
        <v>5.02735</v>
      </c>
      <c r="I137" s="101">
        <v>3.977416</v>
      </c>
      <c r="J137" s="101">
        <v>1.37994485886154</v>
      </c>
      <c r="K137" s="101">
        <v>0.99393213</v>
      </c>
      <c r="L137" s="19">
        <v>874</v>
      </c>
      <c r="M137" s="107">
        <v>781</v>
      </c>
      <c r="N137" s="101">
        <v>57.52</v>
      </c>
      <c r="O137" s="101">
        <v>50.9272215108835</v>
      </c>
      <c r="P137" s="107">
        <v>615</v>
      </c>
      <c r="Q137" s="107">
        <v>583</v>
      </c>
      <c r="R137" s="19">
        <v>29</v>
      </c>
      <c r="S137" s="19">
        <v>27</v>
      </c>
      <c r="T137" s="114">
        <v>-2</v>
      </c>
      <c r="U137" s="19">
        <v>12</v>
      </c>
      <c r="V137" s="19">
        <v>44</v>
      </c>
      <c r="W137" s="19">
        <v>36</v>
      </c>
      <c r="X137" s="115">
        <f t="shared" si="2"/>
        <v>-0.0520325203252033</v>
      </c>
      <c r="Y137" s="114"/>
      <c r="Z137" s="19" t="s">
        <v>89</v>
      </c>
      <c r="AA137" s="19">
        <v>800</v>
      </c>
      <c r="AB137" s="114">
        <v>3839</v>
      </c>
      <c r="AC137" s="119"/>
    </row>
    <row r="138" ht="18" customHeight="1" spans="1:29">
      <c r="A138" s="19">
        <v>306</v>
      </c>
      <c r="B138" s="19">
        <v>11872</v>
      </c>
      <c r="C138" s="19" t="s">
        <v>248</v>
      </c>
      <c r="D138" s="19">
        <v>517</v>
      </c>
      <c r="E138" s="100" t="s">
        <v>249</v>
      </c>
      <c r="F138" s="19" t="s">
        <v>48</v>
      </c>
      <c r="G138" s="19">
        <v>0.5</v>
      </c>
      <c r="H138" s="101">
        <v>14.274758</v>
      </c>
      <c r="I138" s="101">
        <v>11.321316</v>
      </c>
      <c r="J138" s="101">
        <v>3.26018915224158</v>
      </c>
      <c r="K138" s="101">
        <v>2.51927548</v>
      </c>
      <c r="L138" s="19">
        <v>1367</v>
      </c>
      <c r="M138" s="107">
        <v>970</v>
      </c>
      <c r="N138" s="101">
        <v>104.29</v>
      </c>
      <c r="O138" s="101">
        <v>116.714597938144</v>
      </c>
      <c r="P138" s="107">
        <v>593</v>
      </c>
      <c r="Q138" s="107">
        <v>562</v>
      </c>
      <c r="R138" s="19">
        <v>26</v>
      </c>
      <c r="S138" s="19">
        <v>27</v>
      </c>
      <c r="T138" s="114">
        <v>1</v>
      </c>
      <c r="U138" s="19">
        <v>12</v>
      </c>
      <c r="V138" s="19">
        <v>43</v>
      </c>
      <c r="W138" s="19">
        <v>36</v>
      </c>
      <c r="X138" s="115">
        <f t="shared" si="2"/>
        <v>-0.0522765598650927</v>
      </c>
      <c r="Y138" s="114"/>
      <c r="Z138" s="19" t="s">
        <v>128</v>
      </c>
      <c r="AA138" s="19">
        <v>950</v>
      </c>
      <c r="AB138" s="114">
        <v>7701</v>
      </c>
      <c r="AC138" s="119"/>
    </row>
    <row r="139" ht="18" customHeight="1" spans="1:29">
      <c r="A139" s="19">
        <v>442</v>
      </c>
      <c r="B139" s="19">
        <v>11117</v>
      </c>
      <c r="C139" s="19" t="s">
        <v>250</v>
      </c>
      <c r="D139" s="19">
        <v>307</v>
      </c>
      <c r="E139" s="100" t="s">
        <v>132</v>
      </c>
      <c r="F139" s="19" t="s">
        <v>133</v>
      </c>
      <c r="G139" s="19">
        <v>1.5</v>
      </c>
      <c r="H139" s="101">
        <v>0.071929</v>
      </c>
      <c r="I139" s="101">
        <v>0.029668</v>
      </c>
      <c r="J139" s="101">
        <v>0.01727918</v>
      </c>
      <c r="K139" s="101">
        <v>0.01124989</v>
      </c>
      <c r="L139" s="19">
        <v>46</v>
      </c>
      <c r="M139" s="107">
        <v>29</v>
      </c>
      <c r="N139" s="101">
        <v>15.64</v>
      </c>
      <c r="O139" s="101">
        <v>10.2303448275862</v>
      </c>
      <c r="P139" s="107">
        <v>34</v>
      </c>
      <c r="Q139" s="107">
        <v>23</v>
      </c>
      <c r="R139" s="19">
        <v>19</v>
      </c>
      <c r="S139" s="19">
        <v>19</v>
      </c>
      <c r="T139" s="114">
        <v>0</v>
      </c>
      <c r="U139" s="19">
        <v>8</v>
      </c>
      <c r="V139" s="19">
        <v>19</v>
      </c>
      <c r="W139" s="19">
        <v>40</v>
      </c>
      <c r="X139" s="115">
        <f t="shared" si="2"/>
        <v>-0.323529411764706</v>
      </c>
      <c r="Y139" s="114"/>
      <c r="Z139" s="19" t="s">
        <v>128</v>
      </c>
      <c r="AA139" s="19">
        <v>950</v>
      </c>
      <c r="AB139" s="114">
        <v>12241</v>
      </c>
      <c r="AC139" s="119"/>
    </row>
    <row r="140" ht="18" customHeight="1" spans="1:29">
      <c r="A140" s="19">
        <v>226</v>
      </c>
      <c r="B140" s="19">
        <v>7662</v>
      </c>
      <c r="C140" s="19" t="s">
        <v>251</v>
      </c>
      <c r="D140" s="19">
        <v>709</v>
      </c>
      <c r="E140" s="100" t="s">
        <v>252</v>
      </c>
      <c r="F140" s="19" t="s">
        <v>36</v>
      </c>
      <c r="G140" s="19">
        <v>7.3</v>
      </c>
      <c r="H140" s="101">
        <v>8.04089</v>
      </c>
      <c r="I140" s="101">
        <v>6.657772</v>
      </c>
      <c r="J140" s="101">
        <v>2.44324897800007</v>
      </c>
      <c r="K140" s="101">
        <v>1.706697</v>
      </c>
      <c r="L140" s="19">
        <v>1203</v>
      </c>
      <c r="M140" s="107">
        <v>1047</v>
      </c>
      <c r="N140" s="101">
        <v>66.84</v>
      </c>
      <c r="O140" s="101">
        <v>63.589035339064</v>
      </c>
      <c r="P140" s="107">
        <v>728</v>
      </c>
      <c r="Q140" s="107">
        <v>696</v>
      </c>
      <c r="R140" s="19">
        <v>26</v>
      </c>
      <c r="S140" s="19">
        <v>29</v>
      </c>
      <c r="T140" s="114">
        <v>3</v>
      </c>
      <c r="U140" s="19">
        <v>6</v>
      </c>
      <c r="V140" s="19">
        <v>38</v>
      </c>
      <c r="W140" s="19">
        <v>36</v>
      </c>
      <c r="X140" s="115">
        <f t="shared" si="2"/>
        <v>-0.043956043956044</v>
      </c>
      <c r="Y140" s="114"/>
      <c r="Z140" s="19" t="s">
        <v>182</v>
      </c>
      <c r="AA140" s="19">
        <v>900</v>
      </c>
      <c r="AB140" s="114">
        <v>5036</v>
      </c>
      <c r="AC140" s="119"/>
    </row>
    <row r="141" ht="18" customHeight="1" spans="1:29">
      <c r="A141" s="19">
        <v>105</v>
      </c>
      <c r="B141" s="19">
        <v>4311</v>
      </c>
      <c r="C141" s="19" t="s">
        <v>253</v>
      </c>
      <c r="D141" s="19">
        <v>102479</v>
      </c>
      <c r="E141" s="100" t="s">
        <v>103</v>
      </c>
      <c r="F141" s="19" t="s">
        <v>48</v>
      </c>
      <c r="G141" s="19">
        <v>10.5</v>
      </c>
      <c r="H141" s="101">
        <v>6.490652</v>
      </c>
      <c r="I141" s="101">
        <v>4.997205</v>
      </c>
      <c r="J141" s="101">
        <v>1.75624858747988</v>
      </c>
      <c r="K141" s="101">
        <v>1.37113036</v>
      </c>
      <c r="L141" s="19">
        <v>1056</v>
      </c>
      <c r="M141" s="107">
        <v>1022</v>
      </c>
      <c r="N141" s="101">
        <v>61.5</v>
      </c>
      <c r="O141" s="101">
        <v>48.8963307240705</v>
      </c>
      <c r="P141" s="107">
        <v>708</v>
      </c>
      <c r="Q141" s="107">
        <v>677</v>
      </c>
      <c r="R141" s="19">
        <v>28</v>
      </c>
      <c r="S141" s="19">
        <v>27</v>
      </c>
      <c r="T141" s="114">
        <v>-1</v>
      </c>
      <c r="U141" s="19">
        <v>6</v>
      </c>
      <c r="V141" s="19">
        <v>37</v>
      </c>
      <c r="W141" s="19">
        <v>36</v>
      </c>
      <c r="X141" s="115">
        <f t="shared" si="2"/>
        <v>-0.0437853107344633</v>
      </c>
      <c r="Y141" s="114"/>
      <c r="Z141" s="19" t="s">
        <v>89</v>
      </c>
      <c r="AA141" s="19">
        <v>800</v>
      </c>
      <c r="AB141" s="114">
        <v>3847</v>
      </c>
      <c r="AC141" s="119"/>
    </row>
    <row r="142" ht="18" customHeight="1" spans="1:29">
      <c r="A142" s="19">
        <v>130</v>
      </c>
      <c r="B142" s="19">
        <v>11051</v>
      </c>
      <c r="C142" s="19" t="s">
        <v>254</v>
      </c>
      <c r="D142" s="19">
        <v>750</v>
      </c>
      <c r="E142" s="100" t="s">
        <v>127</v>
      </c>
      <c r="F142" s="19" t="s">
        <v>59</v>
      </c>
      <c r="G142" s="19">
        <v>2.6</v>
      </c>
      <c r="H142" s="101">
        <v>15.569058</v>
      </c>
      <c r="I142" s="101">
        <v>11.637493</v>
      </c>
      <c r="J142" s="101">
        <v>4.98110363769229</v>
      </c>
      <c r="K142" s="101">
        <v>3.31037664</v>
      </c>
      <c r="L142" s="19">
        <v>1418</v>
      </c>
      <c r="M142" s="107">
        <v>1193</v>
      </c>
      <c r="N142" s="101">
        <v>109.8</v>
      </c>
      <c r="O142" s="101">
        <v>97.5481391450126</v>
      </c>
      <c r="P142" s="107">
        <v>788</v>
      </c>
      <c r="Q142" s="107">
        <v>757</v>
      </c>
      <c r="R142" s="19">
        <v>28</v>
      </c>
      <c r="S142" s="19">
        <v>27</v>
      </c>
      <c r="T142" s="114">
        <v>-1</v>
      </c>
      <c r="U142" s="19">
        <v>6</v>
      </c>
      <c r="V142" s="19">
        <v>37</v>
      </c>
      <c r="W142" s="19">
        <v>36</v>
      </c>
      <c r="X142" s="115">
        <f t="shared" si="2"/>
        <v>-0.0393401015228426</v>
      </c>
      <c r="Y142" s="114"/>
      <c r="Z142" s="19" t="s">
        <v>128</v>
      </c>
      <c r="AA142" s="19">
        <v>950</v>
      </c>
      <c r="AB142" s="114">
        <v>9559</v>
      </c>
      <c r="AC142" s="119"/>
    </row>
    <row r="143" ht="18" customHeight="1" spans="1:29">
      <c r="A143" s="19">
        <v>141</v>
      </c>
      <c r="B143" s="19">
        <v>12113</v>
      </c>
      <c r="C143" s="19" t="s">
        <v>255</v>
      </c>
      <c r="D143" s="19">
        <v>746</v>
      </c>
      <c r="E143" s="100" t="s">
        <v>256</v>
      </c>
      <c r="F143" s="19" t="s">
        <v>39</v>
      </c>
      <c r="G143" s="19">
        <v>0.8</v>
      </c>
      <c r="H143" s="101">
        <v>6.168988</v>
      </c>
      <c r="I143" s="101">
        <v>5.310327</v>
      </c>
      <c r="J143" s="101">
        <v>1.80283211796799</v>
      </c>
      <c r="K143" s="101">
        <v>1.39546648</v>
      </c>
      <c r="L143" s="19">
        <v>973</v>
      </c>
      <c r="M143" s="107">
        <v>913</v>
      </c>
      <c r="N143" s="101">
        <v>63.47</v>
      </c>
      <c r="O143" s="101">
        <v>58.1634939759036</v>
      </c>
      <c r="P143" s="107">
        <v>669</v>
      </c>
      <c r="Q143" s="107">
        <v>683</v>
      </c>
      <c r="R143" s="19">
        <v>27</v>
      </c>
      <c r="S143" s="19">
        <v>29</v>
      </c>
      <c r="T143" s="114">
        <v>2</v>
      </c>
      <c r="U143" s="19">
        <v>12</v>
      </c>
      <c r="V143" s="19">
        <v>-2</v>
      </c>
      <c r="W143" s="19">
        <v>0</v>
      </c>
      <c r="X143" s="115">
        <f t="shared" si="2"/>
        <v>0.0209267563527653</v>
      </c>
      <c r="Y143" s="114"/>
      <c r="Z143" s="19" t="s">
        <v>68</v>
      </c>
      <c r="AA143" s="19">
        <v>850</v>
      </c>
      <c r="AB143" s="114">
        <v>4016</v>
      </c>
      <c r="AC143" s="119"/>
    </row>
    <row r="144" ht="18" customHeight="1" spans="1:29">
      <c r="A144" s="19">
        <v>236</v>
      </c>
      <c r="B144" s="19">
        <v>6505</v>
      </c>
      <c r="C144" s="19" t="s">
        <v>257</v>
      </c>
      <c r="D144" s="19">
        <v>704</v>
      </c>
      <c r="E144" s="100" t="s">
        <v>110</v>
      </c>
      <c r="F144" s="19" t="s">
        <v>26</v>
      </c>
      <c r="G144" s="19">
        <v>8.3</v>
      </c>
      <c r="H144" s="101">
        <v>5.316478</v>
      </c>
      <c r="I144" s="101">
        <v>3.355144</v>
      </c>
      <c r="J144" s="101">
        <v>1.43390729742551</v>
      </c>
      <c r="K144" s="101">
        <v>0.84276161</v>
      </c>
      <c r="L144" s="19">
        <v>799</v>
      </c>
      <c r="M144" s="107">
        <v>687</v>
      </c>
      <c r="N144" s="101">
        <v>66.36</v>
      </c>
      <c r="O144" s="101">
        <v>48.8376128093159</v>
      </c>
      <c r="P144" s="107">
        <v>669</v>
      </c>
      <c r="Q144" s="107">
        <v>639</v>
      </c>
      <c r="R144" s="19">
        <v>26</v>
      </c>
      <c r="S144" s="19">
        <v>30</v>
      </c>
      <c r="T144" s="114">
        <v>4</v>
      </c>
      <c r="U144" s="19">
        <v>6</v>
      </c>
      <c r="V144" s="19">
        <v>36</v>
      </c>
      <c r="W144" s="19">
        <v>36</v>
      </c>
      <c r="X144" s="115">
        <f t="shared" si="2"/>
        <v>-0.0448430493273543</v>
      </c>
      <c r="Y144" s="114"/>
      <c r="Z144" s="19" t="s">
        <v>28</v>
      </c>
      <c r="AA144" s="19">
        <v>700</v>
      </c>
      <c r="AB144" s="114">
        <v>1850</v>
      </c>
      <c r="AC144" s="119"/>
    </row>
    <row r="145" ht="18" customHeight="1" spans="1:29">
      <c r="A145" s="19">
        <v>189</v>
      </c>
      <c r="B145" s="19">
        <v>10177</v>
      </c>
      <c r="C145" s="19" t="s">
        <v>258</v>
      </c>
      <c r="D145" s="19">
        <v>726</v>
      </c>
      <c r="E145" s="100" t="s">
        <v>244</v>
      </c>
      <c r="F145" s="19" t="s">
        <v>36</v>
      </c>
      <c r="G145" s="19">
        <v>4.3</v>
      </c>
      <c r="H145" s="101">
        <v>7.229417</v>
      </c>
      <c r="I145" s="101">
        <v>5.066114</v>
      </c>
      <c r="J145" s="101">
        <v>1.97198222552496</v>
      </c>
      <c r="K145" s="101">
        <v>1.2928294</v>
      </c>
      <c r="L145" s="19">
        <v>753</v>
      </c>
      <c r="M145" s="107">
        <v>607</v>
      </c>
      <c r="N145" s="101">
        <v>96.3</v>
      </c>
      <c r="O145" s="101">
        <v>83.4615156507413</v>
      </c>
      <c r="P145" s="107">
        <v>590</v>
      </c>
      <c r="Q145" s="107">
        <v>561</v>
      </c>
      <c r="R145" s="19">
        <v>26</v>
      </c>
      <c r="S145" s="19">
        <v>28</v>
      </c>
      <c r="T145" s="114">
        <v>2</v>
      </c>
      <c r="U145" s="19">
        <v>6</v>
      </c>
      <c r="V145" s="19">
        <v>35</v>
      </c>
      <c r="W145" s="19">
        <v>36</v>
      </c>
      <c r="X145" s="115">
        <f t="shared" si="2"/>
        <v>-0.0491525423728814</v>
      </c>
      <c r="Y145" s="114"/>
      <c r="Z145" s="19" t="s">
        <v>89</v>
      </c>
      <c r="AA145" s="19">
        <v>800</v>
      </c>
      <c r="AB145" s="114">
        <v>3018</v>
      </c>
      <c r="AC145" s="119"/>
    </row>
    <row r="146" ht="18" customHeight="1" spans="1:29">
      <c r="A146" s="19">
        <v>153</v>
      </c>
      <c r="B146" s="19">
        <v>8957</v>
      </c>
      <c r="C146" s="19" t="s">
        <v>259</v>
      </c>
      <c r="D146" s="19">
        <v>744</v>
      </c>
      <c r="E146" s="100" t="s">
        <v>88</v>
      </c>
      <c r="F146" s="19" t="s">
        <v>48</v>
      </c>
      <c r="G146" s="19">
        <v>5.5</v>
      </c>
      <c r="H146" s="101">
        <v>6.502281</v>
      </c>
      <c r="I146" s="101">
        <v>5.019224</v>
      </c>
      <c r="J146" s="101">
        <v>1.59785190310868</v>
      </c>
      <c r="K146" s="101">
        <v>0.85246163</v>
      </c>
      <c r="L146" s="19">
        <v>807</v>
      </c>
      <c r="M146" s="107">
        <v>583</v>
      </c>
      <c r="N146" s="101">
        <v>77.22</v>
      </c>
      <c r="O146" s="101">
        <v>86.0930360205832</v>
      </c>
      <c r="P146" s="107">
        <v>579</v>
      </c>
      <c r="Q146" s="107">
        <v>551</v>
      </c>
      <c r="R146" s="19">
        <v>28</v>
      </c>
      <c r="S146" s="19">
        <v>30</v>
      </c>
      <c r="T146" s="114">
        <v>2</v>
      </c>
      <c r="U146" s="19">
        <v>6</v>
      </c>
      <c r="V146" s="19">
        <v>34</v>
      </c>
      <c r="W146" s="19">
        <v>36</v>
      </c>
      <c r="X146" s="115">
        <f t="shared" si="2"/>
        <v>-0.0483592400690846</v>
      </c>
      <c r="Y146" s="114"/>
      <c r="Z146" s="19" t="s">
        <v>89</v>
      </c>
      <c r="AA146" s="19">
        <v>800</v>
      </c>
      <c r="AB146" s="114">
        <v>3507</v>
      </c>
      <c r="AC146" s="119"/>
    </row>
    <row r="147" ht="18" customHeight="1" spans="1:29">
      <c r="A147" s="19">
        <v>145</v>
      </c>
      <c r="B147" s="19">
        <v>12460</v>
      </c>
      <c r="C147" s="19" t="s">
        <v>260</v>
      </c>
      <c r="D147" s="19">
        <v>745</v>
      </c>
      <c r="E147" s="100" t="s">
        <v>261</v>
      </c>
      <c r="F147" s="19" t="s">
        <v>36</v>
      </c>
      <c r="G147" s="19">
        <v>0.5</v>
      </c>
      <c r="H147" s="101">
        <v>2.460404</v>
      </c>
      <c r="I147" s="101">
        <v>2.786383</v>
      </c>
      <c r="J147" s="101">
        <v>0.696400294550979</v>
      </c>
      <c r="K147" s="101">
        <v>0.60722504</v>
      </c>
      <c r="L147" s="19">
        <v>439</v>
      </c>
      <c r="M147" s="107">
        <v>539</v>
      </c>
      <c r="N147" s="101">
        <v>56.05</v>
      </c>
      <c r="O147" s="101">
        <v>51.6954174397032</v>
      </c>
      <c r="P147" s="107">
        <v>372</v>
      </c>
      <c r="Q147" s="107">
        <v>478</v>
      </c>
      <c r="R147" s="19">
        <v>25</v>
      </c>
      <c r="S147" s="19">
        <v>28</v>
      </c>
      <c r="T147" s="114">
        <v>3</v>
      </c>
      <c r="U147" s="19">
        <v>12</v>
      </c>
      <c r="V147" s="19">
        <v>-94</v>
      </c>
      <c r="W147" s="19">
        <v>0</v>
      </c>
      <c r="X147" s="115">
        <f t="shared" si="2"/>
        <v>0.28494623655914</v>
      </c>
      <c r="Y147" s="114"/>
      <c r="Z147" s="19" t="s">
        <v>40</v>
      </c>
      <c r="AA147" s="19">
        <v>750</v>
      </c>
      <c r="AB147" s="114">
        <v>2039</v>
      </c>
      <c r="AC147" s="119"/>
    </row>
    <row r="148" ht="18" customHeight="1" spans="1:29">
      <c r="A148" s="19">
        <v>146</v>
      </c>
      <c r="B148" s="19">
        <v>12276</v>
      </c>
      <c r="C148" s="19" t="s">
        <v>262</v>
      </c>
      <c r="D148" s="19">
        <v>745</v>
      </c>
      <c r="E148" s="100" t="s">
        <v>261</v>
      </c>
      <c r="F148" s="19" t="s">
        <v>36</v>
      </c>
      <c r="G148" s="19">
        <v>0.6</v>
      </c>
      <c r="H148" s="101">
        <v>3.696798</v>
      </c>
      <c r="I148" s="101">
        <v>3.398098</v>
      </c>
      <c r="J148" s="101">
        <v>1.10365636482198</v>
      </c>
      <c r="K148" s="101">
        <v>0.9080898</v>
      </c>
      <c r="L148" s="19">
        <v>431</v>
      </c>
      <c r="M148" s="107">
        <v>487</v>
      </c>
      <c r="N148" s="101">
        <v>85.77</v>
      </c>
      <c r="O148" s="101">
        <v>69.7761396303901</v>
      </c>
      <c r="P148" s="107">
        <v>379</v>
      </c>
      <c r="Q148" s="107">
        <v>462</v>
      </c>
      <c r="R148" s="19">
        <v>25</v>
      </c>
      <c r="S148" s="19">
        <v>29</v>
      </c>
      <c r="T148" s="114">
        <v>4</v>
      </c>
      <c r="U148" s="19">
        <v>12</v>
      </c>
      <c r="V148" s="19">
        <v>-71</v>
      </c>
      <c r="W148" s="19">
        <v>0</v>
      </c>
      <c r="X148" s="115">
        <f t="shared" si="2"/>
        <v>0.218997361477573</v>
      </c>
      <c r="Y148" s="114"/>
      <c r="Z148" s="19" t="s">
        <v>40</v>
      </c>
      <c r="AA148" s="19">
        <v>750</v>
      </c>
      <c r="AB148" s="114">
        <v>2039</v>
      </c>
      <c r="AC148" s="119"/>
    </row>
    <row r="149" ht="18" customHeight="1" spans="1:29">
      <c r="A149" s="19">
        <v>370</v>
      </c>
      <c r="B149" s="19">
        <v>12482</v>
      </c>
      <c r="C149" s="19" t="s">
        <v>263</v>
      </c>
      <c r="D149" s="19">
        <v>359</v>
      </c>
      <c r="E149" s="100" t="s">
        <v>212</v>
      </c>
      <c r="F149" s="19" t="s">
        <v>36</v>
      </c>
      <c r="G149" s="19">
        <v>0.5</v>
      </c>
      <c r="H149" s="101">
        <v>5.605271</v>
      </c>
      <c r="I149" s="101">
        <v>3.986905</v>
      </c>
      <c r="J149" s="101">
        <v>1.57292666726343</v>
      </c>
      <c r="K149" s="101">
        <v>1.01189132</v>
      </c>
      <c r="L149" s="19">
        <v>1249</v>
      </c>
      <c r="M149" s="107">
        <v>983</v>
      </c>
      <c r="N149" s="101">
        <v>44.86</v>
      </c>
      <c r="O149" s="101">
        <v>40.5585452695829</v>
      </c>
      <c r="P149" s="107">
        <v>674</v>
      </c>
      <c r="Q149" s="107">
        <v>643</v>
      </c>
      <c r="R149" s="19">
        <v>30</v>
      </c>
      <c r="S149" s="19">
        <v>30</v>
      </c>
      <c r="T149" s="114">
        <v>0</v>
      </c>
      <c r="U149" s="19">
        <v>12</v>
      </c>
      <c r="V149" s="19">
        <v>43</v>
      </c>
      <c r="W149" s="19">
        <v>36</v>
      </c>
      <c r="X149" s="115">
        <f t="shared" si="2"/>
        <v>-0.0459940652818991</v>
      </c>
      <c r="Y149" s="114"/>
      <c r="Z149" s="19" t="s">
        <v>68</v>
      </c>
      <c r="AA149" s="19">
        <v>850</v>
      </c>
      <c r="AB149" s="114">
        <v>4188</v>
      </c>
      <c r="AC149" s="119"/>
    </row>
    <row r="150" ht="18" customHeight="1" spans="1:29">
      <c r="A150" s="19">
        <v>295</v>
      </c>
      <c r="B150" s="19">
        <v>11377</v>
      </c>
      <c r="C150" s="19" t="s">
        <v>264</v>
      </c>
      <c r="D150" s="19">
        <v>546</v>
      </c>
      <c r="E150" s="100" t="s">
        <v>265</v>
      </c>
      <c r="F150" s="19" t="s">
        <v>59</v>
      </c>
      <c r="G150" s="19">
        <v>1.8</v>
      </c>
      <c r="H150" s="101">
        <v>7.654019</v>
      </c>
      <c r="I150" s="101">
        <v>6.476557</v>
      </c>
      <c r="J150" s="101">
        <v>2.79285698005078</v>
      </c>
      <c r="K150" s="101">
        <v>2.1238611</v>
      </c>
      <c r="L150" s="19">
        <v>1268</v>
      </c>
      <c r="M150" s="107">
        <v>1130</v>
      </c>
      <c r="N150" s="101">
        <v>60.39</v>
      </c>
      <c r="O150" s="101">
        <v>57.3146637168142</v>
      </c>
      <c r="P150" s="107">
        <v>724</v>
      </c>
      <c r="Q150" s="107">
        <v>714</v>
      </c>
      <c r="R150" s="19">
        <v>26</v>
      </c>
      <c r="S150" s="19">
        <v>27</v>
      </c>
      <c r="T150" s="114">
        <v>1</v>
      </c>
      <c r="U150" s="19">
        <v>8</v>
      </c>
      <c r="V150" s="19">
        <v>18</v>
      </c>
      <c r="W150" s="19">
        <v>40</v>
      </c>
      <c r="X150" s="115">
        <f t="shared" si="2"/>
        <v>-0.0138121546961326</v>
      </c>
      <c r="Y150" s="114"/>
      <c r="Z150" s="19" t="s">
        <v>68</v>
      </c>
      <c r="AA150" s="19">
        <v>850</v>
      </c>
      <c r="AB150" s="114">
        <v>4765</v>
      </c>
      <c r="AC150" s="119"/>
    </row>
    <row r="151" ht="18" customHeight="1" spans="1:29">
      <c r="A151" s="19">
        <v>423</v>
      </c>
      <c r="B151" s="19">
        <v>12493</v>
      </c>
      <c r="C151" s="19" t="s">
        <v>266</v>
      </c>
      <c r="D151" s="19">
        <v>329</v>
      </c>
      <c r="E151" s="100" t="s">
        <v>230</v>
      </c>
      <c r="F151" s="19" t="s">
        <v>26</v>
      </c>
      <c r="G151" s="19">
        <v>0.5</v>
      </c>
      <c r="H151" s="101">
        <v>2.418247</v>
      </c>
      <c r="I151" s="101">
        <v>2.054753</v>
      </c>
      <c r="J151" s="101">
        <v>0.55574264056209</v>
      </c>
      <c r="K151" s="101">
        <v>0.42089075</v>
      </c>
      <c r="L151" s="19">
        <v>367</v>
      </c>
      <c r="M151" s="107">
        <v>293</v>
      </c>
      <c r="N151" s="101">
        <v>65.89</v>
      </c>
      <c r="O151" s="101">
        <v>70.1280887372014</v>
      </c>
      <c r="P151" s="107">
        <v>361</v>
      </c>
      <c r="Q151" s="107">
        <v>330</v>
      </c>
      <c r="R151" s="19">
        <v>25</v>
      </c>
      <c r="S151" s="19">
        <v>28</v>
      </c>
      <c r="T151" s="114">
        <v>3</v>
      </c>
      <c r="U151" s="19">
        <v>12</v>
      </c>
      <c r="V151" s="19">
        <v>43</v>
      </c>
      <c r="W151" s="19">
        <v>36</v>
      </c>
      <c r="X151" s="115">
        <f t="shared" si="2"/>
        <v>-0.0858725761772853</v>
      </c>
      <c r="Y151" s="114"/>
      <c r="Z151" s="19" t="s">
        <v>28</v>
      </c>
      <c r="AA151" s="19">
        <v>700</v>
      </c>
      <c r="AB151" s="114">
        <v>1344</v>
      </c>
      <c r="AC151" s="119"/>
    </row>
    <row r="152" ht="18" customHeight="1" spans="1:29">
      <c r="A152" s="19">
        <v>121</v>
      </c>
      <c r="B152" s="19">
        <v>12054</v>
      </c>
      <c r="C152" s="19" t="s">
        <v>267</v>
      </c>
      <c r="D152" s="19">
        <v>752</v>
      </c>
      <c r="E152" s="100" t="s">
        <v>268</v>
      </c>
      <c r="F152" s="19" t="s">
        <v>36</v>
      </c>
      <c r="G152" s="19">
        <v>0.9</v>
      </c>
      <c r="H152" s="101">
        <v>3.777645</v>
      </c>
      <c r="I152" s="101">
        <v>2.800235</v>
      </c>
      <c r="J152" s="101">
        <v>0.838565915009011</v>
      </c>
      <c r="K152" s="101">
        <v>0.65480865</v>
      </c>
      <c r="L152" s="19">
        <v>650</v>
      </c>
      <c r="M152" s="107">
        <v>505</v>
      </c>
      <c r="N152" s="101">
        <v>58.12</v>
      </c>
      <c r="O152" s="101">
        <v>55.450198019802</v>
      </c>
      <c r="P152" s="107">
        <v>480</v>
      </c>
      <c r="Q152" s="107">
        <v>451</v>
      </c>
      <c r="R152" s="19">
        <v>28</v>
      </c>
      <c r="S152" s="19">
        <v>30</v>
      </c>
      <c r="T152" s="114">
        <v>2</v>
      </c>
      <c r="U152" s="19">
        <v>12</v>
      </c>
      <c r="V152" s="19">
        <v>41</v>
      </c>
      <c r="W152" s="19">
        <v>36</v>
      </c>
      <c r="X152" s="115">
        <f t="shared" si="2"/>
        <v>-0.0604166666666667</v>
      </c>
      <c r="Y152" s="114"/>
      <c r="Z152" s="19" t="s">
        <v>28</v>
      </c>
      <c r="AA152" s="19">
        <v>700</v>
      </c>
      <c r="AB152" s="114">
        <v>1864</v>
      </c>
      <c r="AC152" s="119"/>
    </row>
    <row r="153" ht="18" customHeight="1" spans="1:32">
      <c r="A153" s="19">
        <v>119</v>
      </c>
      <c r="B153" s="19">
        <v>11120</v>
      </c>
      <c r="C153" s="19" t="s">
        <v>269</v>
      </c>
      <c r="D153" s="19">
        <v>753</v>
      </c>
      <c r="E153" s="100" t="s">
        <v>224</v>
      </c>
      <c r="F153" s="19" t="s">
        <v>59</v>
      </c>
      <c r="G153" s="19">
        <v>1.5</v>
      </c>
      <c r="H153" s="101">
        <v>4.202521</v>
      </c>
      <c r="I153" s="101">
        <v>3.853566</v>
      </c>
      <c r="J153" s="101">
        <v>1.21979005940398</v>
      </c>
      <c r="K153" s="101">
        <v>0.88801814</v>
      </c>
      <c r="L153" s="19">
        <v>494</v>
      </c>
      <c r="M153" s="107">
        <v>478</v>
      </c>
      <c r="N153" s="101">
        <v>85.07</v>
      </c>
      <c r="O153" s="101">
        <v>80.6185355648536</v>
      </c>
      <c r="P153" s="107">
        <v>443</v>
      </c>
      <c r="Q153" s="107">
        <v>434</v>
      </c>
      <c r="R153" s="19">
        <v>27</v>
      </c>
      <c r="S153" s="19">
        <v>29</v>
      </c>
      <c r="T153" s="114">
        <v>2</v>
      </c>
      <c r="U153" s="19">
        <v>8</v>
      </c>
      <c r="V153" s="19">
        <v>17</v>
      </c>
      <c r="W153" s="19">
        <v>40</v>
      </c>
      <c r="X153" s="115">
        <f t="shared" si="2"/>
        <v>-0.0203160270880361</v>
      </c>
      <c r="Y153" s="114"/>
      <c r="Z153" s="19" t="s">
        <v>28</v>
      </c>
      <c r="AA153" s="19">
        <v>700</v>
      </c>
      <c r="AB153" s="114">
        <v>1515</v>
      </c>
      <c r="AC153" s="119"/>
      <c r="AD153" s="119"/>
      <c r="AE153" s="119"/>
      <c r="AF153" s="119"/>
    </row>
    <row r="154" ht="18" customHeight="1" spans="1:29">
      <c r="A154" s="19">
        <v>223</v>
      </c>
      <c r="B154" s="19">
        <v>11486</v>
      </c>
      <c r="C154" s="19" t="s">
        <v>270</v>
      </c>
      <c r="D154" s="19">
        <v>709</v>
      </c>
      <c r="E154" s="100" t="s">
        <v>252</v>
      </c>
      <c r="F154" s="19" t="s">
        <v>36</v>
      </c>
      <c r="G154" s="19">
        <v>1.7</v>
      </c>
      <c r="H154" s="101">
        <v>8.414407</v>
      </c>
      <c r="I154" s="101">
        <v>7.064569</v>
      </c>
      <c r="J154" s="101">
        <v>2.44419028272006</v>
      </c>
      <c r="K154" s="101">
        <v>1.68216727</v>
      </c>
      <c r="L154" s="19">
        <v>1447</v>
      </c>
      <c r="M154" s="107">
        <v>1224</v>
      </c>
      <c r="N154" s="101">
        <v>58.15</v>
      </c>
      <c r="O154" s="101">
        <v>57.7170669934641</v>
      </c>
      <c r="P154" s="107">
        <v>837</v>
      </c>
      <c r="Q154" s="107">
        <v>829</v>
      </c>
      <c r="R154" s="19">
        <v>27</v>
      </c>
      <c r="S154" s="19">
        <v>29</v>
      </c>
      <c r="T154" s="114">
        <v>2</v>
      </c>
      <c r="U154" s="19">
        <v>8</v>
      </c>
      <c r="V154" s="19">
        <v>16</v>
      </c>
      <c r="W154" s="19">
        <v>40</v>
      </c>
      <c r="X154" s="115">
        <f t="shared" si="2"/>
        <v>-0.00955794504181601</v>
      </c>
      <c r="Y154" s="114"/>
      <c r="Z154" s="19" t="s">
        <v>182</v>
      </c>
      <c r="AA154" s="19">
        <v>900</v>
      </c>
      <c r="AB154" s="114">
        <v>5036</v>
      </c>
      <c r="AC154" s="119"/>
    </row>
    <row r="155" ht="18" customHeight="1" spans="1:29">
      <c r="A155" s="19">
        <v>458</v>
      </c>
      <c r="B155" s="19">
        <v>10983</v>
      </c>
      <c r="C155" s="19" t="s">
        <v>271</v>
      </c>
      <c r="D155" s="19">
        <v>56</v>
      </c>
      <c r="E155" s="100" t="s">
        <v>272</v>
      </c>
      <c r="F155" s="19" t="s">
        <v>26</v>
      </c>
      <c r="G155" s="19">
        <v>2.7</v>
      </c>
      <c r="H155" s="101">
        <v>3.595288</v>
      </c>
      <c r="I155" s="101">
        <v>2.594719</v>
      </c>
      <c r="J155" s="101">
        <v>1.07083227709988</v>
      </c>
      <c r="K155" s="101">
        <v>0.75056441</v>
      </c>
      <c r="L155" s="19">
        <v>448</v>
      </c>
      <c r="M155" s="107">
        <v>336</v>
      </c>
      <c r="N155" s="101">
        <v>80.43</v>
      </c>
      <c r="O155" s="101">
        <v>77.2237797619048</v>
      </c>
      <c r="P155" s="107">
        <v>420</v>
      </c>
      <c r="Q155" s="107">
        <v>394</v>
      </c>
      <c r="R155" s="19">
        <v>25</v>
      </c>
      <c r="S155" s="19">
        <v>24</v>
      </c>
      <c r="T155" s="114">
        <v>-1</v>
      </c>
      <c r="U155" s="19">
        <v>6</v>
      </c>
      <c r="V155" s="19">
        <v>32</v>
      </c>
      <c r="W155" s="19">
        <v>36</v>
      </c>
      <c r="X155" s="115">
        <f t="shared" si="2"/>
        <v>-0.0619047619047619</v>
      </c>
      <c r="Y155" s="114"/>
      <c r="Z155" s="19" t="s">
        <v>28</v>
      </c>
      <c r="AA155" s="19">
        <v>700</v>
      </c>
      <c r="AB155" s="114">
        <v>1418</v>
      </c>
      <c r="AC155" s="119"/>
    </row>
    <row r="156" ht="18" customHeight="1" spans="1:29">
      <c r="A156" s="19">
        <v>154</v>
      </c>
      <c r="B156" s="19">
        <v>12488</v>
      </c>
      <c r="C156" s="19" t="s">
        <v>273</v>
      </c>
      <c r="D156" s="19">
        <v>743</v>
      </c>
      <c r="E156" s="100" t="s">
        <v>274</v>
      </c>
      <c r="F156" s="19" t="s">
        <v>59</v>
      </c>
      <c r="G156" s="19">
        <v>0.5</v>
      </c>
      <c r="H156" s="101">
        <v>2.286561</v>
      </c>
      <c r="I156" s="101">
        <v>3.054228</v>
      </c>
      <c r="J156" s="101">
        <v>0.6327204037914</v>
      </c>
      <c r="K156" s="101">
        <v>0.77006259</v>
      </c>
      <c r="L156" s="19">
        <v>596</v>
      </c>
      <c r="M156" s="107">
        <v>708</v>
      </c>
      <c r="N156" s="101">
        <v>38.37</v>
      </c>
      <c r="O156" s="101">
        <v>43.138813559322</v>
      </c>
      <c r="P156" s="107">
        <v>394</v>
      </c>
      <c r="Q156" s="107">
        <v>526</v>
      </c>
      <c r="R156" s="19">
        <v>25</v>
      </c>
      <c r="S156" s="19">
        <v>30</v>
      </c>
      <c r="T156" s="114">
        <v>5</v>
      </c>
      <c r="U156" s="19">
        <v>12</v>
      </c>
      <c r="V156" s="19">
        <v>-120</v>
      </c>
      <c r="W156" s="19">
        <v>0</v>
      </c>
      <c r="X156" s="115">
        <f t="shared" si="2"/>
        <v>0.33502538071066</v>
      </c>
      <c r="Y156" s="114"/>
      <c r="Z156" s="19" t="s">
        <v>89</v>
      </c>
      <c r="AA156" s="19">
        <v>800</v>
      </c>
      <c r="AB156" s="114">
        <v>3067</v>
      </c>
      <c r="AC156" s="119"/>
    </row>
    <row r="157" ht="18" customHeight="1" spans="1:29">
      <c r="A157" s="19">
        <v>326</v>
      </c>
      <c r="B157" s="19">
        <v>12476</v>
      </c>
      <c r="C157" s="19" t="s">
        <v>275</v>
      </c>
      <c r="D157" s="19">
        <v>399</v>
      </c>
      <c r="E157" s="100" t="s">
        <v>276</v>
      </c>
      <c r="F157" s="19" t="s">
        <v>59</v>
      </c>
      <c r="G157" s="19">
        <v>0.5</v>
      </c>
      <c r="H157" s="101">
        <v>3.022057</v>
      </c>
      <c r="I157" s="101">
        <v>2.761336</v>
      </c>
      <c r="J157" s="101">
        <v>0.733306724607949</v>
      </c>
      <c r="K157" s="101">
        <v>0.61310714</v>
      </c>
      <c r="L157" s="19">
        <v>757</v>
      </c>
      <c r="M157" s="107">
        <v>589</v>
      </c>
      <c r="N157" s="101">
        <v>39.92</v>
      </c>
      <c r="O157" s="101">
        <v>46.881765704584</v>
      </c>
      <c r="P157" s="107">
        <v>516</v>
      </c>
      <c r="Q157" s="107">
        <v>487</v>
      </c>
      <c r="R157" s="19">
        <v>25</v>
      </c>
      <c r="S157" s="19">
        <v>26</v>
      </c>
      <c r="T157" s="114">
        <v>1</v>
      </c>
      <c r="U157" s="19">
        <v>12</v>
      </c>
      <c r="V157" s="19">
        <v>41</v>
      </c>
      <c r="W157" s="19">
        <v>36</v>
      </c>
      <c r="X157" s="115">
        <f t="shared" si="2"/>
        <v>-0.0562015503875969</v>
      </c>
      <c r="Y157" s="114"/>
      <c r="Z157" s="19" t="s">
        <v>40</v>
      </c>
      <c r="AA157" s="19">
        <v>750</v>
      </c>
      <c r="AB157" s="114">
        <v>2808</v>
      </c>
      <c r="AC157" s="119"/>
    </row>
    <row r="158" ht="18" customHeight="1" spans="1:32">
      <c r="A158" s="19">
        <v>277</v>
      </c>
      <c r="B158" s="19">
        <v>11058</v>
      </c>
      <c r="C158" s="19" t="s">
        <v>277</v>
      </c>
      <c r="D158" s="19">
        <v>572</v>
      </c>
      <c r="E158" s="100" t="s">
        <v>278</v>
      </c>
      <c r="F158" s="19" t="s">
        <v>48</v>
      </c>
      <c r="G158" s="19">
        <v>2.5</v>
      </c>
      <c r="H158" s="101">
        <v>4.022974</v>
      </c>
      <c r="I158" s="101">
        <v>3.509566</v>
      </c>
      <c r="J158" s="101">
        <v>1.14346089515802</v>
      </c>
      <c r="K158" s="101">
        <v>0.82479639</v>
      </c>
      <c r="L158" s="19">
        <v>484</v>
      </c>
      <c r="M158" s="107">
        <v>433</v>
      </c>
      <c r="N158" s="101">
        <v>83.12</v>
      </c>
      <c r="O158" s="101">
        <v>81.0523325635104</v>
      </c>
      <c r="P158" s="107">
        <v>463</v>
      </c>
      <c r="Q158" s="107">
        <v>438</v>
      </c>
      <c r="R158" s="19">
        <v>26</v>
      </c>
      <c r="S158" s="19">
        <v>28</v>
      </c>
      <c r="T158" s="114">
        <v>2</v>
      </c>
      <c r="U158" s="19">
        <v>6</v>
      </c>
      <c r="V158" s="19">
        <v>31</v>
      </c>
      <c r="W158" s="19">
        <v>36</v>
      </c>
      <c r="X158" s="115">
        <f t="shared" si="2"/>
        <v>-0.0539956803455724</v>
      </c>
      <c r="Y158" s="114"/>
      <c r="Z158" s="19" t="s">
        <v>40</v>
      </c>
      <c r="AA158" s="19">
        <v>750</v>
      </c>
      <c r="AB158" s="114">
        <v>2606</v>
      </c>
      <c r="AC158" s="119"/>
      <c r="AD158" s="119"/>
      <c r="AE158" s="119"/>
      <c r="AF158" s="119"/>
    </row>
    <row r="159" ht="18" customHeight="1" spans="1:32">
      <c r="A159" s="19">
        <v>136</v>
      </c>
      <c r="B159" s="19">
        <v>12398</v>
      </c>
      <c r="C159" s="19" t="s">
        <v>279</v>
      </c>
      <c r="D159" s="19">
        <v>747</v>
      </c>
      <c r="E159" s="100" t="s">
        <v>155</v>
      </c>
      <c r="F159" s="19" t="s">
        <v>48</v>
      </c>
      <c r="G159" s="19">
        <v>0.5</v>
      </c>
      <c r="H159" s="101">
        <v>3.263125</v>
      </c>
      <c r="I159" s="101">
        <v>3.303941</v>
      </c>
      <c r="J159" s="101">
        <v>0.85986965775098</v>
      </c>
      <c r="K159" s="101">
        <v>0.62566291</v>
      </c>
      <c r="L159" s="19">
        <v>400</v>
      </c>
      <c r="M159" s="107">
        <v>355</v>
      </c>
      <c r="N159" s="101">
        <v>81.58</v>
      </c>
      <c r="O159" s="101">
        <v>93.0687605633803</v>
      </c>
      <c r="P159" s="107">
        <v>367</v>
      </c>
      <c r="Q159" s="107">
        <v>339</v>
      </c>
      <c r="R159" s="19">
        <v>25</v>
      </c>
      <c r="S159" s="19">
        <v>25</v>
      </c>
      <c r="T159" s="114">
        <v>0</v>
      </c>
      <c r="U159" s="19">
        <v>12</v>
      </c>
      <c r="V159" s="19">
        <v>40</v>
      </c>
      <c r="W159" s="19">
        <v>36</v>
      </c>
      <c r="X159" s="115">
        <f t="shared" si="2"/>
        <v>-0.0762942779291553</v>
      </c>
      <c r="Y159" s="114"/>
      <c r="Z159" s="19" t="s">
        <v>40</v>
      </c>
      <c r="AA159" s="19">
        <v>750</v>
      </c>
      <c r="AB159" s="114">
        <v>2111</v>
      </c>
      <c r="AC159" s="119"/>
      <c r="AD159" s="119"/>
      <c r="AE159" s="119"/>
      <c r="AF159" s="119"/>
    </row>
    <row r="160" ht="18" customHeight="1" spans="1:29">
      <c r="A160" s="19">
        <v>221</v>
      </c>
      <c r="B160" s="19">
        <v>11459</v>
      </c>
      <c r="C160" s="19" t="s">
        <v>280</v>
      </c>
      <c r="D160" s="19">
        <v>710</v>
      </c>
      <c r="E160" s="100" t="s">
        <v>281</v>
      </c>
      <c r="F160" s="19" t="s">
        <v>26</v>
      </c>
      <c r="G160" s="19">
        <v>1.7</v>
      </c>
      <c r="H160" s="101">
        <v>3.920025</v>
      </c>
      <c r="I160" s="101">
        <v>3.254737</v>
      </c>
      <c r="J160" s="101">
        <v>1.27647147065</v>
      </c>
      <c r="K160" s="101">
        <v>0.92590016</v>
      </c>
      <c r="L160" s="19">
        <v>762</v>
      </c>
      <c r="M160" s="107">
        <v>676</v>
      </c>
      <c r="N160" s="101">
        <v>51.44</v>
      </c>
      <c r="O160" s="101">
        <v>48.1469970414201</v>
      </c>
      <c r="P160" s="107">
        <v>580</v>
      </c>
      <c r="Q160" s="107">
        <v>574</v>
      </c>
      <c r="R160" s="19">
        <v>28</v>
      </c>
      <c r="S160" s="19">
        <v>29</v>
      </c>
      <c r="T160" s="114">
        <v>1</v>
      </c>
      <c r="U160" s="19">
        <v>8</v>
      </c>
      <c r="V160" s="19">
        <v>14</v>
      </c>
      <c r="W160" s="19">
        <v>40</v>
      </c>
      <c r="X160" s="115">
        <f t="shared" si="2"/>
        <v>-0.0103448275862069</v>
      </c>
      <c r="Y160" s="114"/>
      <c r="Z160" s="19" t="s">
        <v>40</v>
      </c>
      <c r="AA160" s="19">
        <v>750</v>
      </c>
      <c r="AB160" s="114">
        <v>2200</v>
      </c>
      <c r="AC160" s="119"/>
    </row>
    <row r="161" ht="18" customHeight="1" spans="1:29">
      <c r="A161" s="19">
        <v>320</v>
      </c>
      <c r="B161" s="19">
        <v>11329</v>
      </c>
      <c r="C161" s="19" t="s">
        <v>282</v>
      </c>
      <c r="D161" s="19">
        <v>513</v>
      </c>
      <c r="E161" s="100" t="s">
        <v>283</v>
      </c>
      <c r="F161" s="19" t="s">
        <v>36</v>
      </c>
      <c r="G161" s="19">
        <v>1.5</v>
      </c>
      <c r="H161" s="101">
        <v>6.703327</v>
      </c>
      <c r="I161" s="101">
        <v>4.578345</v>
      </c>
      <c r="J161" s="101">
        <v>1.87440387677267</v>
      </c>
      <c r="K161" s="101">
        <v>1.21967947</v>
      </c>
      <c r="L161" s="19">
        <v>994</v>
      </c>
      <c r="M161" s="107">
        <v>802</v>
      </c>
      <c r="N161" s="101">
        <v>67.44</v>
      </c>
      <c r="O161" s="101">
        <v>57.0865960099751</v>
      </c>
      <c r="P161" s="107">
        <v>594</v>
      </c>
      <c r="Q161" s="107">
        <v>590</v>
      </c>
      <c r="R161" s="19">
        <v>30</v>
      </c>
      <c r="S161" s="19">
        <v>30</v>
      </c>
      <c r="T161" s="114">
        <v>0</v>
      </c>
      <c r="U161" s="19">
        <v>8</v>
      </c>
      <c r="V161" s="19">
        <v>12</v>
      </c>
      <c r="W161" s="19">
        <v>40</v>
      </c>
      <c r="X161" s="115">
        <f t="shared" si="2"/>
        <v>-0.00673400673400673</v>
      </c>
      <c r="Y161" s="114"/>
      <c r="Z161" s="19" t="s">
        <v>89</v>
      </c>
      <c r="AA161" s="19">
        <v>800</v>
      </c>
      <c r="AB161" s="114">
        <v>3638</v>
      </c>
      <c r="AC161" s="119"/>
    </row>
    <row r="162" ht="18" customHeight="1" spans="1:29">
      <c r="A162" s="19">
        <v>299</v>
      </c>
      <c r="B162" s="19">
        <v>11143</v>
      </c>
      <c r="C162" s="19" t="s">
        <v>284</v>
      </c>
      <c r="D162" s="19">
        <v>545</v>
      </c>
      <c r="E162" s="100" t="s">
        <v>285</v>
      </c>
      <c r="F162" s="19" t="s">
        <v>59</v>
      </c>
      <c r="G162" s="19">
        <v>2.4</v>
      </c>
      <c r="H162" s="101">
        <v>3.399691</v>
      </c>
      <c r="I162" s="101">
        <v>3.479324</v>
      </c>
      <c r="J162" s="101">
        <v>0.913731522729969</v>
      </c>
      <c r="K162" s="101">
        <v>0.81863246</v>
      </c>
      <c r="L162" s="19">
        <v>572</v>
      </c>
      <c r="M162" s="107">
        <v>489</v>
      </c>
      <c r="N162" s="101">
        <v>59.44</v>
      </c>
      <c r="O162" s="101">
        <v>71.1518200408998</v>
      </c>
      <c r="P162" s="107">
        <v>451</v>
      </c>
      <c r="Q162" s="107">
        <v>426</v>
      </c>
      <c r="R162" s="19">
        <v>25</v>
      </c>
      <c r="S162" s="19">
        <v>27</v>
      </c>
      <c r="T162" s="114">
        <v>2</v>
      </c>
      <c r="U162" s="19">
        <v>6</v>
      </c>
      <c r="V162" s="19">
        <v>31</v>
      </c>
      <c r="W162" s="19">
        <v>36</v>
      </c>
      <c r="X162" s="115">
        <f t="shared" si="2"/>
        <v>-0.0554323725055432</v>
      </c>
      <c r="Y162" s="114"/>
      <c r="Z162" s="19" t="s">
        <v>28</v>
      </c>
      <c r="AA162" s="19">
        <v>700</v>
      </c>
      <c r="AB162" s="114">
        <v>1442</v>
      </c>
      <c r="AC162" s="119"/>
    </row>
    <row r="163" ht="18" customHeight="1" spans="1:29">
      <c r="A163" s="19">
        <v>161</v>
      </c>
      <c r="B163" s="19">
        <v>12486</v>
      </c>
      <c r="C163" s="19" t="s">
        <v>286</v>
      </c>
      <c r="D163" s="19">
        <v>741</v>
      </c>
      <c r="E163" s="100" t="s">
        <v>287</v>
      </c>
      <c r="F163" s="19" t="s">
        <v>36</v>
      </c>
      <c r="G163" s="19">
        <v>0.5</v>
      </c>
      <c r="H163" s="101">
        <v>1.947078</v>
      </c>
      <c r="I163" s="101">
        <v>2.066979</v>
      </c>
      <c r="J163" s="101">
        <v>0.39424671401201</v>
      </c>
      <c r="K163" s="101">
        <v>0.42538724</v>
      </c>
      <c r="L163" s="19">
        <v>388</v>
      </c>
      <c r="M163" s="107">
        <v>469</v>
      </c>
      <c r="N163" s="101">
        <v>50.18</v>
      </c>
      <c r="O163" s="101">
        <v>44.0720469083156</v>
      </c>
      <c r="P163" s="107">
        <v>303</v>
      </c>
      <c r="Q163" s="107">
        <v>369</v>
      </c>
      <c r="R163" s="19">
        <v>26</v>
      </c>
      <c r="S163" s="19">
        <v>29</v>
      </c>
      <c r="T163" s="114">
        <v>3</v>
      </c>
      <c r="U163" s="19">
        <v>12</v>
      </c>
      <c r="V163" s="19">
        <v>-54</v>
      </c>
      <c r="W163" s="19">
        <v>0</v>
      </c>
      <c r="X163" s="115">
        <f t="shared" si="2"/>
        <v>0.217821782178218</v>
      </c>
      <c r="Y163" s="114"/>
      <c r="Z163" s="19" t="s">
        <v>28</v>
      </c>
      <c r="AA163" s="19">
        <v>700</v>
      </c>
      <c r="AB163" s="114">
        <v>1301</v>
      </c>
      <c r="AC163" s="119"/>
    </row>
    <row r="164" ht="18" customHeight="1" spans="1:29">
      <c r="A164" s="19">
        <v>162</v>
      </c>
      <c r="B164" s="19">
        <v>12204</v>
      </c>
      <c r="C164" s="19" t="s">
        <v>288</v>
      </c>
      <c r="D164" s="19">
        <v>741</v>
      </c>
      <c r="E164" s="100" t="s">
        <v>287</v>
      </c>
      <c r="F164" s="19" t="s">
        <v>36</v>
      </c>
      <c r="G164" s="101">
        <v>0.651411593099956</v>
      </c>
      <c r="H164" s="101">
        <v>2.583738</v>
      </c>
      <c r="I164" s="101">
        <v>0.536717</v>
      </c>
      <c r="J164" s="101">
        <v>0.669616146699953</v>
      </c>
      <c r="K164" s="101">
        <v>0.09247255</v>
      </c>
      <c r="L164" s="19">
        <v>434</v>
      </c>
      <c r="M164" s="107">
        <v>91</v>
      </c>
      <c r="N164" s="101">
        <v>59.53</v>
      </c>
      <c r="O164" s="101">
        <v>58.9798901098901</v>
      </c>
      <c r="P164" s="107">
        <v>326</v>
      </c>
      <c r="Q164" s="107">
        <v>110</v>
      </c>
      <c r="R164" s="19">
        <v>27</v>
      </c>
      <c r="S164" s="19">
        <v>8</v>
      </c>
      <c r="T164" s="114">
        <v>-19</v>
      </c>
      <c r="U164" s="19">
        <v>12</v>
      </c>
      <c r="V164" s="107">
        <v>-1.4074074074074</v>
      </c>
      <c r="W164" s="19">
        <v>0</v>
      </c>
      <c r="X164" s="115">
        <f t="shared" si="2"/>
        <v>-0.662576687116564</v>
      </c>
      <c r="Y164" s="114" t="s">
        <v>86</v>
      </c>
      <c r="Z164" s="19" t="s">
        <v>28</v>
      </c>
      <c r="AA164" s="19">
        <v>700</v>
      </c>
      <c r="AB164" s="114">
        <v>1301</v>
      </c>
      <c r="AC164" s="119"/>
    </row>
    <row r="165" ht="18" customHeight="1" spans="1:29">
      <c r="A165" s="19">
        <v>85</v>
      </c>
      <c r="B165" s="19">
        <v>11793</v>
      </c>
      <c r="C165" s="19" t="s">
        <v>289</v>
      </c>
      <c r="D165" s="19">
        <v>102935</v>
      </c>
      <c r="E165" s="100" t="s">
        <v>172</v>
      </c>
      <c r="F165" s="19" t="s">
        <v>48</v>
      </c>
      <c r="G165" s="19">
        <v>1.5</v>
      </c>
      <c r="H165" s="101">
        <v>3.86414</v>
      </c>
      <c r="I165" s="101">
        <v>3.227321</v>
      </c>
      <c r="J165" s="101">
        <v>1.28493496162444</v>
      </c>
      <c r="K165" s="101">
        <v>0.97292135</v>
      </c>
      <c r="L165" s="19">
        <v>691</v>
      </c>
      <c r="M165" s="107">
        <v>602</v>
      </c>
      <c r="N165" s="101">
        <v>55.92</v>
      </c>
      <c r="O165" s="101">
        <v>53.6099833887043</v>
      </c>
      <c r="P165" s="107">
        <v>482</v>
      </c>
      <c r="Q165" s="107">
        <v>480</v>
      </c>
      <c r="R165" s="19">
        <v>26</v>
      </c>
      <c r="S165" s="19">
        <v>27</v>
      </c>
      <c r="T165" s="114">
        <v>1</v>
      </c>
      <c r="U165" s="19">
        <v>8</v>
      </c>
      <c r="V165" s="19">
        <v>10</v>
      </c>
      <c r="W165" s="19">
        <v>40</v>
      </c>
      <c r="X165" s="115">
        <f t="shared" si="2"/>
        <v>-0.004149377593361</v>
      </c>
      <c r="Y165" s="114"/>
      <c r="Z165" s="19" t="s">
        <v>40</v>
      </c>
      <c r="AA165" s="19">
        <v>750</v>
      </c>
      <c r="AB165" s="114">
        <v>2920</v>
      </c>
      <c r="AC165" s="119"/>
    </row>
    <row r="166" ht="18" customHeight="1" spans="1:29">
      <c r="A166" s="19">
        <v>353</v>
      </c>
      <c r="B166" s="19">
        <v>8940</v>
      </c>
      <c r="C166" s="19" t="s">
        <v>290</v>
      </c>
      <c r="D166" s="19">
        <v>377</v>
      </c>
      <c r="E166" s="100" t="s">
        <v>291</v>
      </c>
      <c r="F166" s="19" t="s">
        <v>59</v>
      </c>
      <c r="G166" s="19">
        <v>5.5</v>
      </c>
      <c r="H166" s="101">
        <v>7.956377</v>
      </c>
      <c r="I166" s="101">
        <v>6.67608</v>
      </c>
      <c r="J166" s="101">
        <v>2.27491101753196</v>
      </c>
      <c r="K166" s="101">
        <v>1.7609895</v>
      </c>
      <c r="L166" s="19">
        <v>1264</v>
      </c>
      <c r="M166" s="107">
        <v>1036</v>
      </c>
      <c r="N166" s="101">
        <v>62.95</v>
      </c>
      <c r="O166" s="101">
        <v>64.4409266409266</v>
      </c>
      <c r="P166" s="107">
        <v>782</v>
      </c>
      <c r="Q166" s="107">
        <v>757</v>
      </c>
      <c r="R166" s="19">
        <v>27</v>
      </c>
      <c r="S166" s="19">
        <v>29</v>
      </c>
      <c r="T166" s="114">
        <v>2</v>
      </c>
      <c r="U166" s="19">
        <v>6</v>
      </c>
      <c r="V166" s="19">
        <v>31</v>
      </c>
      <c r="W166" s="19">
        <v>36</v>
      </c>
      <c r="X166" s="115">
        <f t="shared" si="2"/>
        <v>-0.0319693094629156</v>
      </c>
      <c r="Y166" s="114"/>
      <c r="Z166" s="19" t="s">
        <v>68</v>
      </c>
      <c r="AA166" s="19">
        <v>850</v>
      </c>
      <c r="AB166" s="114">
        <v>4430</v>
      </c>
      <c r="AC166" s="119"/>
    </row>
    <row r="167" ht="18" customHeight="1" spans="1:29">
      <c r="A167" s="19">
        <v>229</v>
      </c>
      <c r="B167" s="19">
        <v>10952</v>
      </c>
      <c r="C167" s="19" t="s">
        <v>292</v>
      </c>
      <c r="D167" s="19">
        <v>707</v>
      </c>
      <c r="E167" s="100" t="s">
        <v>228</v>
      </c>
      <c r="F167" s="19" t="s">
        <v>59</v>
      </c>
      <c r="G167" s="19">
        <v>2.8</v>
      </c>
      <c r="H167" s="101">
        <v>6.11347</v>
      </c>
      <c r="I167" s="101">
        <v>4.823063</v>
      </c>
      <c r="J167" s="101">
        <v>1.88982123743595</v>
      </c>
      <c r="K167" s="101">
        <v>1.15758571</v>
      </c>
      <c r="L167" s="19">
        <v>982</v>
      </c>
      <c r="M167" s="107">
        <v>734</v>
      </c>
      <c r="N167" s="101">
        <v>59.79</v>
      </c>
      <c r="O167" s="101">
        <v>65.7093051771117</v>
      </c>
      <c r="P167" s="107">
        <v>587</v>
      </c>
      <c r="Q167" s="107">
        <v>563</v>
      </c>
      <c r="R167" s="19">
        <v>28</v>
      </c>
      <c r="S167" s="19">
        <v>28</v>
      </c>
      <c r="T167" s="114">
        <v>0</v>
      </c>
      <c r="U167" s="19">
        <v>6</v>
      </c>
      <c r="V167" s="19">
        <v>30</v>
      </c>
      <c r="W167" s="19">
        <v>36</v>
      </c>
      <c r="X167" s="115">
        <f t="shared" si="2"/>
        <v>-0.0408858603066439</v>
      </c>
      <c r="Y167" s="114"/>
      <c r="Z167" s="19" t="s">
        <v>68</v>
      </c>
      <c r="AA167" s="19">
        <v>850</v>
      </c>
      <c r="AB167" s="114">
        <v>4428</v>
      </c>
      <c r="AC167" s="119"/>
    </row>
    <row r="168" ht="18" customHeight="1" spans="1:29">
      <c r="A168" s="19">
        <v>224</v>
      </c>
      <c r="B168" s="19">
        <v>11465</v>
      </c>
      <c r="C168" s="19" t="s">
        <v>293</v>
      </c>
      <c r="D168" s="19">
        <v>709</v>
      </c>
      <c r="E168" s="100" t="s">
        <v>252</v>
      </c>
      <c r="F168" s="19" t="s">
        <v>36</v>
      </c>
      <c r="G168" s="19">
        <v>1.7</v>
      </c>
      <c r="H168" s="101">
        <v>8.834096</v>
      </c>
      <c r="I168" s="101">
        <v>7.432868</v>
      </c>
      <c r="J168" s="101">
        <v>2.62842318278492</v>
      </c>
      <c r="K168" s="101">
        <v>1.98905353</v>
      </c>
      <c r="L168" s="19">
        <v>1357</v>
      </c>
      <c r="M168" s="107">
        <v>1191</v>
      </c>
      <c r="N168" s="101">
        <v>65.1</v>
      </c>
      <c r="O168" s="101">
        <v>62.408631402183</v>
      </c>
      <c r="P168" s="107">
        <v>833</v>
      </c>
      <c r="Q168" s="107">
        <v>832</v>
      </c>
      <c r="R168" s="19">
        <v>27</v>
      </c>
      <c r="S168" s="19">
        <v>28</v>
      </c>
      <c r="T168" s="114">
        <v>1</v>
      </c>
      <c r="U168" s="19">
        <v>8</v>
      </c>
      <c r="V168" s="19">
        <v>9</v>
      </c>
      <c r="W168" s="19">
        <v>40</v>
      </c>
      <c r="X168" s="115">
        <f t="shared" si="2"/>
        <v>-0.00120048019207683</v>
      </c>
      <c r="Y168" s="114"/>
      <c r="Z168" s="19" t="s">
        <v>182</v>
      </c>
      <c r="AA168" s="19">
        <v>900</v>
      </c>
      <c r="AB168" s="114">
        <v>5036</v>
      </c>
      <c r="AC168" s="119"/>
    </row>
    <row r="169" ht="18" customHeight="1" spans="1:29">
      <c r="A169" s="19">
        <v>144</v>
      </c>
      <c r="B169" s="19">
        <v>4028</v>
      </c>
      <c r="C169" s="19" t="s">
        <v>294</v>
      </c>
      <c r="D169" s="19">
        <v>746</v>
      </c>
      <c r="E169" s="100" t="s">
        <v>256</v>
      </c>
      <c r="F169" s="19" t="s">
        <v>39</v>
      </c>
      <c r="G169" s="19">
        <v>10.5</v>
      </c>
      <c r="H169" s="101">
        <v>6.963519</v>
      </c>
      <c r="I169" s="101">
        <v>5.65602</v>
      </c>
      <c r="J169" s="101">
        <v>1.93736995956348</v>
      </c>
      <c r="K169" s="101">
        <v>1.32251635</v>
      </c>
      <c r="L169" s="19">
        <v>947</v>
      </c>
      <c r="M169" s="107">
        <v>830</v>
      </c>
      <c r="N169" s="101">
        <v>70.49</v>
      </c>
      <c r="O169" s="101">
        <v>68.1448192771084</v>
      </c>
      <c r="P169" s="107">
        <v>692</v>
      </c>
      <c r="Q169" s="107">
        <v>669</v>
      </c>
      <c r="R169" s="19">
        <v>28</v>
      </c>
      <c r="S169" s="19">
        <v>27</v>
      </c>
      <c r="T169" s="114">
        <v>-1</v>
      </c>
      <c r="U169" s="19">
        <v>6</v>
      </c>
      <c r="V169" s="19">
        <v>29</v>
      </c>
      <c r="W169" s="19">
        <v>36</v>
      </c>
      <c r="X169" s="115">
        <f t="shared" si="2"/>
        <v>-0.0332369942196532</v>
      </c>
      <c r="Y169" s="114"/>
      <c r="Z169" s="19" t="s">
        <v>68</v>
      </c>
      <c r="AA169" s="19">
        <v>850</v>
      </c>
      <c r="AB169" s="114">
        <v>4016</v>
      </c>
      <c r="AC169" s="119"/>
    </row>
    <row r="170" ht="18" customHeight="1" spans="1:29">
      <c r="A170" s="19">
        <v>168</v>
      </c>
      <c r="B170" s="19">
        <v>12475</v>
      </c>
      <c r="C170" s="19" t="s">
        <v>295</v>
      </c>
      <c r="D170" s="19">
        <v>737</v>
      </c>
      <c r="E170" s="100" t="s">
        <v>296</v>
      </c>
      <c r="F170" s="19" t="s">
        <v>59</v>
      </c>
      <c r="G170" s="19">
        <v>0.5</v>
      </c>
      <c r="H170" s="101">
        <v>3.201701</v>
      </c>
      <c r="I170" s="101">
        <v>3.040406</v>
      </c>
      <c r="J170" s="101">
        <v>0.95046052062052</v>
      </c>
      <c r="K170" s="101">
        <v>0.68801021</v>
      </c>
      <c r="L170" s="19">
        <v>797</v>
      </c>
      <c r="M170" s="107">
        <v>839</v>
      </c>
      <c r="N170" s="101">
        <v>40.17</v>
      </c>
      <c r="O170" s="101">
        <v>36.2384505363528</v>
      </c>
      <c r="P170" s="107">
        <v>538</v>
      </c>
      <c r="Q170" s="107">
        <v>610</v>
      </c>
      <c r="R170" s="19">
        <v>27</v>
      </c>
      <c r="S170" s="19">
        <v>28</v>
      </c>
      <c r="T170" s="114">
        <v>1</v>
      </c>
      <c r="U170" s="19">
        <v>12</v>
      </c>
      <c r="V170" s="19">
        <v>-60</v>
      </c>
      <c r="W170" s="19">
        <v>0</v>
      </c>
      <c r="X170" s="115">
        <f t="shared" si="2"/>
        <v>0.133828996282528</v>
      </c>
      <c r="Y170" s="114"/>
      <c r="Z170" s="19" t="s">
        <v>89</v>
      </c>
      <c r="AA170" s="19">
        <v>800</v>
      </c>
      <c r="AB170" s="114">
        <v>3908</v>
      </c>
      <c r="AC170" s="119"/>
    </row>
    <row r="171" ht="18" customHeight="1" spans="1:29">
      <c r="A171" s="19">
        <v>169</v>
      </c>
      <c r="B171" s="19">
        <v>12443</v>
      </c>
      <c r="C171" s="19" t="s">
        <v>297</v>
      </c>
      <c r="D171" s="19">
        <v>737</v>
      </c>
      <c r="E171" s="100" t="s">
        <v>296</v>
      </c>
      <c r="F171" s="19" t="s">
        <v>59</v>
      </c>
      <c r="G171" s="19">
        <v>0.5</v>
      </c>
      <c r="H171" s="101">
        <v>3.304891</v>
      </c>
      <c r="I171" s="101">
        <v>2.51483</v>
      </c>
      <c r="J171" s="101">
        <v>1.00375238282099</v>
      </c>
      <c r="K171" s="101">
        <v>0.67341187</v>
      </c>
      <c r="L171" s="19">
        <v>630</v>
      </c>
      <c r="M171" s="107">
        <v>572</v>
      </c>
      <c r="N171" s="101">
        <v>52.46</v>
      </c>
      <c r="O171" s="101">
        <v>43.9655594405594</v>
      </c>
      <c r="P171" s="107">
        <v>456</v>
      </c>
      <c r="Q171" s="107">
        <v>479</v>
      </c>
      <c r="R171" s="19">
        <v>24</v>
      </c>
      <c r="S171" s="19">
        <v>28</v>
      </c>
      <c r="T171" s="114">
        <v>4</v>
      </c>
      <c r="U171" s="19">
        <v>12</v>
      </c>
      <c r="V171" s="19">
        <v>-11</v>
      </c>
      <c r="W171" s="19">
        <v>0</v>
      </c>
      <c r="X171" s="115">
        <f t="shared" si="2"/>
        <v>0.0504385964912281</v>
      </c>
      <c r="Y171" s="114"/>
      <c r="Z171" s="19" t="s">
        <v>89</v>
      </c>
      <c r="AA171" s="19">
        <v>800</v>
      </c>
      <c r="AB171" s="114">
        <v>3908</v>
      </c>
      <c r="AC171" s="119"/>
    </row>
    <row r="172" ht="18" customHeight="1" spans="1:29">
      <c r="A172" s="19">
        <v>170</v>
      </c>
      <c r="B172" s="19">
        <v>12218</v>
      </c>
      <c r="C172" s="19" t="s">
        <v>298</v>
      </c>
      <c r="D172" s="19">
        <v>737</v>
      </c>
      <c r="E172" s="100" t="s">
        <v>296</v>
      </c>
      <c r="F172" s="19" t="s">
        <v>59</v>
      </c>
      <c r="G172" s="101">
        <v>0.651411593099956</v>
      </c>
      <c r="H172" s="101">
        <v>3.541905</v>
      </c>
      <c r="I172" s="101">
        <v>1.066126</v>
      </c>
      <c r="J172" s="101">
        <v>0.956055566600012</v>
      </c>
      <c r="K172" s="101">
        <v>0.24001749</v>
      </c>
      <c r="L172" s="19">
        <v>814</v>
      </c>
      <c r="M172" s="107">
        <v>234</v>
      </c>
      <c r="N172" s="101">
        <v>43.51</v>
      </c>
      <c r="O172" s="101">
        <v>45.5609401709402</v>
      </c>
      <c r="P172" s="107">
        <v>536</v>
      </c>
      <c r="Q172" s="107">
        <v>240</v>
      </c>
      <c r="R172" s="19">
        <v>28</v>
      </c>
      <c r="S172" s="19">
        <v>9</v>
      </c>
      <c r="T172" s="114">
        <v>-19</v>
      </c>
      <c r="U172" s="19">
        <v>12</v>
      </c>
      <c r="V172" s="107">
        <v>-55.7142857142857</v>
      </c>
      <c r="W172" s="19">
        <v>0</v>
      </c>
      <c r="X172" s="115">
        <f t="shared" si="2"/>
        <v>-0.552238805970149</v>
      </c>
      <c r="Y172" s="114" t="s">
        <v>167</v>
      </c>
      <c r="Z172" s="19" t="s">
        <v>89</v>
      </c>
      <c r="AA172" s="19">
        <v>800</v>
      </c>
      <c r="AB172" s="114">
        <v>3908</v>
      </c>
      <c r="AC172" s="119"/>
    </row>
    <row r="173" ht="18" customHeight="1" spans="1:29">
      <c r="A173" s="19">
        <v>171</v>
      </c>
      <c r="B173" s="19">
        <v>11642</v>
      </c>
      <c r="C173" s="19" t="s">
        <v>299</v>
      </c>
      <c r="D173" s="19">
        <v>737</v>
      </c>
      <c r="E173" s="100" t="s">
        <v>296</v>
      </c>
      <c r="F173" s="19" t="s">
        <v>59</v>
      </c>
      <c r="G173" s="19">
        <v>0.3</v>
      </c>
      <c r="H173" s="101">
        <v>8.477733</v>
      </c>
      <c r="I173" s="101">
        <v>6.872913</v>
      </c>
      <c r="J173" s="101">
        <v>2.57184168938077</v>
      </c>
      <c r="K173" s="101">
        <v>1.86356909</v>
      </c>
      <c r="L173" s="19">
        <v>1118</v>
      </c>
      <c r="M173" s="107">
        <v>1087</v>
      </c>
      <c r="N173" s="101">
        <v>75.83</v>
      </c>
      <c r="O173" s="101">
        <v>63.2282704691812</v>
      </c>
      <c r="P173" s="107">
        <v>735</v>
      </c>
      <c r="Q173" s="107">
        <v>753</v>
      </c>
      <c r="R173" s="19">
        <v>28</v>
      </c>
      <c r="S173" s="19">
        <v>30</v>
      </c>
      <c r="T173" s="114">
        <v>2</v>
      </c>
      <c r="U173" s="19">
        <v>0</v>
      </c>
      <c r="V173" s="19">
        <v>-18</v>
      </c>
      <c r="W173" s="19">
        <v>0</v>
      </c>
      <c r="X173" s="115">
        <f t="shared" si="2"/>
        <v>0.0244897959183673</v>
      </c>
      <c r="Y173" s="114"/>
      <c r="Z173" s="19" t="s">
        <v>89</v>
      </c>
      <c r="AA173" s="19">
        <v>800</v>
      </c>
      <c r="AB173" s="114">
        <v>3908</v>
      </c>
      <c r="AC173" s="119"/>
    </row>
    <row r="174" ht="18" customHeight="1" spans="1:32">
      <c r="A174" s="19">
        <v>343</v>
      </c>
      <c r="B174" s="19">
        <v>11458</v>
      </c>
      <c r="C174" s="19" t="s">
        <v>300</v>
      </c>
      <c r="D174" s="19">
        <v>385</v>
      </c>
      <c r="E174" s="100" t="s">
        <v>208</v>
      </c>
      <c r="F174" s="19" t="s">
        <v>33</v>
      </c>
      <c r="G174" s="19">
        <v>1.7</v>
      </c>
      <c r="H174" s="101">
        <v>6.698984</v>
      </c>
      <c r="I174" s="101">
        <v>5.13553</v>
      </c>
      <c r="J174" s="101">
        <v>1.74451984082433</v>
      </c>
      <c r="K174" s="101">
        <v>1.00704012</v>
      </c>
      <c r="L174" s="19">
        <v>910</v>
      </c>
      <c r="M174" s="107">
        <v>822</v>
      </c>
      <c r="N174" s="101">
        <v>73.04</v>
      </c>
      <c r="O174" s="101">
        <v>62.4760340632603</v>
      </c>
      <c r="P174" s="107">
        <v>642</v>
      </c>
      <c r="Q174" s="107">
        <v>648</v>
      </c>
      <c r="R174" s="19">
        <v>27</v>
      </c>
      <c r="S174" s="19">
        <v>29</v>
      </c>
      <c r="T174" s="114">
        <v>2</v>
      </c>
      <c r="U174" s="19">
        <v>8</v>
      </c>
      <c r="V174" s="19">
        <v>2</v>
      </c>
      <c r="W174" s="19">
        <v>10</v>
      </c>
      <c r="X174" s="115">
        <f t="shared" si="2"/>
        <v>0.00934579439252336</v>
      </c>
      <c r="Y174" s="114"/>
      <c r="Z174" s="19" t="s">
        <v>89</v>
      </c>
      <c r="AA174" s="19">
        <v>800</v>
      </c>
      <c r="AB174" s="114">
        <v>3872</v>
      </c>
      <c r="AC174" s="119"/>
      <c r="AD174" s="119"/>
      <c r="AE174" s="119"/>
      <c r="AF174" s="119"/>
    </row>
    <row r="175" ht="18" customHeight="1" spans="1:29">
      <c r="A175" s="19">
        <v>173</v>
      </c>
      <c r="B175" s="19">
        <v>12752</v>
      </c>
      <c r="C175" s="19" t="s">
        <v>301</v>
      </c>
      <c r="D175" s="19">
        <v>733</v>
      </c>
      <c r="E175" s="100" t="s">
        <v>58</v>
      </c>
      <c r="F175" s="19" t="s">
        <v>59</v>
      </c>
      <c r="G175" s="19">
        <v>0.1</v>
      </c>
      <c r="H175" s="101">
        <v>1.354384</v>
      </c>
      <c r="I175" s="101">
        <v>1.753306</v>
      </c>
      <c r="J175" s="101">
        <v>0.45371665871664</v>
      </c>
      <c r="K175" s="101">
        <v>0.53201999</v>
      </c>
      <c r="L175" s="19">
        <v>422</v>
      </c>
      <c r="M175" s="107">
        <v>477</v>
      </c>
      <c r="N175" s="101">
        <v>32.09</v>
      </c>
      <c r="O175" s="101">
        <v>36.7569392033543</v>
      </c>
      <c r="P175" s="107">
        <v>345</v>
      </c>
      <c r="Q175" s="107">
        <v>411</v>
      </c>
      <c r="R175" s="19">
        <v>18</v>
      </c>
      <c r="S175" s="19">
        <v>29</v>
      </c>
      <c r="T175" s="114">
        <v>11</v>
      </c>
      <c r="U175" s="19">
        <v>0</v>
      </c>
      <c r="V175" s="19">
        <v>-66</v>
      </c>
      <c r="W175" s="19">
        <v>0</v>
      </c>
      <c r="X175" s="115">
        <f t="shared" si="2"/>
        <v>0.191304347826087</v>
      </c>
      <c r="Y175" s="114"/>
      <c r="Z175" s="19" t="s">
        <v>40</v>
      </c>
      <c r="AA175" s="19">
        <v>750</v>
      </c>
      <c r="AB175" s="114">
        <v>2387</v>
      </c>
      <c r="AC175" s="119"/>
    </row>
    <row r="176" ht="18" customHeight="1" spans="1:32">
      <c r="A176" s="19">
        <v>293</v>
      </c>
      <c r="B176" s="19">
        <v>12227</v>
      </c>
      <c r="C176" s="19" t="s">
        <v>302</v>
      </c>
      <c r="D176" s="19">
        <v>546</v>
      </c>
      <c r="E176" s="100" t="s">
        <v>265</v>
      </c>
      <c r="F176" s="19" t="s">
        <v>59</v>
      </c>
      <c r="G176" s="101">
        <v>0.651411593099956</v>
      </c>
      <c r="H176" s="101">
        <v>2.720884</v>
      </c>
      <c r="I176" s="101">
        <v>0.363497</v>
      </c>
      <c r="J176" s="101">
        <v>0.957571742131964</v>
      </c>
      <c r="K176" s="101">
        <v>0.10062465</v>
      </c>
      <c r="L176" s="19">
        <v>580</v>
      </c>
      <c r="M176" s="107">
        <v>69</v>
      </c>
      <c r="N176" s="101">
        <v>46.99</v>
      </c>
      <c r="O176" s="101">
        <v>52.6807246376812</v>
      </c>
      <c r="P176" s="107">
        <v>418</v>
      </c>
      <c r="Q176" s="107">
        <v>85</v>
      </c>
      <c r="R176" s="19">
        <v>26</v>
      </c>
      <c r="S176" s="19">
        <v>7</v>
      </c>
      <c r="T176" s="114">
        <v>-19</v>
      </c>
      <c r="U176" s="19">
        <v>12</v>
      </c>
      <c r="V176" s="107">
        <v>39.5384615384615</v>
      </c>
      <c r="W176" s="19">
        <v>36</v>
      </c>
      <c r="X176" s="115">
        <f t="shared" si="2"/>
        <v>-0.796650717703349</v>
      </c>
      <c r="Y176" s="114" t="s">
        <v>303</v>
      </c>
      <c r="Z176" s="19" t="s">
        <v>68</v>
      </c>
      <c r="AA176" s="19">
        <v>850</v>
      </c>
      <c r="AB176" s="114">
        <v>4765</v>
      </c>
      <c r="AC176" s="119"/>
      <c r="AD176" s="119"/>
      <c r="AE176" s="119"/>
      <c r="AF176" s="119"/>
    </row>
    <row r="177" ht="18" customHeight="1" spans="1:29">
      <c r="A177" s="19">
        <v>81</v>
      </c>
      <c r="B177" s="19">
        <v>4086</v>
      </c>
      <c r="C177" s="19" t="s">
        <v>304</v>
      </c>
      <c r="D177" s="19">
        <v>103198</v>
      </c>
      <c r="E177" s="100" t="s">
        <v>163</v>
      </c>
      <c r="F177" s="19" t="s">
        <v>36</v>
      </c>
      <c r="G177" s="19">
        <v>10.2</v>
      </c>
      <c r="H177" s="101">
        <v>9.038289</v>
      </c>
      <c r="I177" s="101">
        <v>7.46637</v>
      </c>
      <c r="J177" s="101">
        <v>1.95626261688262</v>
      </c>
      <c r="K177" s="101">
        <v>1.43784574</v>
      </c>
      <c r="L177" s="19">
        <v>1213</v>
      </c>
      <c r="M177" s="107">
        <v>1018</v>
      </c>
      <c r="N177" s="101">
        <v>74.51</v>
      </c>
      <c r="O177" s="101">
        <v>73.3435166994106</v>
      </c>
      <c r="P177" s="107">
        <v>726</v>
      </c>
      <c r="Q177" s="107">
        <v>704</v>
      </c>
      <c r="R177" s="19">
        <v>27</v>
      </c>
      <c r="S177" s="19">
        <v>31</v>
      </c>
      <c r="T177" s="114">
        <v>4</v>
      </c>
      <c r="U177" s="19">
        <v>6</v>
      </c>
      <c r="V177" s="19">
        <v>28</v>
      </c>
      <c r="W177" s="19">
        <v>36</v>
      </c>
      <c r="X177" s="115">
        <f t="shared" si="2"/>
        <v>-0.0303030303030303</v>
      </c>
      <c r="Y177" s="114"/>
      <c r="Z177" s="19" t="s">
        <v>68</v>
      </c>
      <c r="AA177" s="19">
        <v>850</v>
      </c>
      <c r="AB177" s="114">
        <v>4227</v>
      </c>
      <c r="AC177" s="119"/>
    </row>
    <row r="178" ht="18" customHeight="1" spans="1:29">
      <c r="A178" s="19">
        <v>55</v>
      </c>
      <c r="B178" s="19">
        <v>11241</v>
      </c>
      <c r="C178" s="19" t="s">
        <v>305</v>
      </c>
      <c r="D178" s="19">
        <v>104838</v>
      </c>
      <c r="E178" s="100" t="s">
        <v>122</v>
      </c>
      <c r="F178" s="19" t="s">
        <v>26</v>
      </c>
      <c r="G178" s="19">
        <v>2.2</v>
      </c>
      <c r="H178" s="101">
        <v>3.948059</v>
      </c>
      <c r="I178" s="101">
        <v>2.816021</v>
      </c>
      <c r="J178" s="101">
        <v>0.98127155419597</v>
      </c>
      <c r="K178" s="101">
        <v>0.67239058</v>
      </c>
      <c r="L178" s="19">
        <v>581</v>
      </c>
      <c r="M178" s="107">
        <v>544</v>
      </c>
      <c r="N178" s="101">
        <v>67.75</v>
      </c>
      <c r="O178" s="101">
        <v>51.7650919117647</v>
      </c>
      <c r="P178" s="107">
        <v>518</v>
      </c>
      <c r="Q178" s="107">
        <v>497</v>
      </c>
      <c r="R178" s="19">
        <v>25</v>
      </c>
      <c r="S178" s="19">
        <v>27</v>
      </c>
      <c r="T178" s="114">
        <v>2</v>
      </c>
      <c r="U178" s="19">
        <v>6</v>
      </c>
      <c r="V178" s="19">
        <v>27</v>
      </c>
      <c r="W178" s="19">
        <v>36</v>
      </c>
      <c r="X178" s="115">
        <f t="shared" si="2"/>
        <v>-0.0405405405405405</v>
      </c>
      <c r="Y178" s="114"/>
      <c r="Z178" s="19" t="s">
        <v>40</v>
      </c>
      <c r="AA178" s="19">
        <v>750</v>
      </c>
      <c r="AB178" s="114">
        <v>2272</v>
      </c>
      <c r="AC178" s="119"/>
    </row>
    <row r="179" ht="18" customHeight="1" spans="1:29">
      <c r="A179" s="19">
        <v>410</v>
      </c>
      <c r="B179" s="19">
        <v>11765</v>
      </c>
      <c r="C179" s="19" t="s">
        <v>306</v>
      </c>
      <c r="D179" s="19">
        <v>339</v>
      </c>
      <c r="E179" s="100" t="s">
        <v>218</v>
      </c>
      <c r="F179" s="19" t="s">
        <v>36</v>
      </c>
      <c r="G179" s="19">
        <v>0.5</v>
      </c>
      <c r="H179" s="101">
        <v>4.478146</v>
      </c>
      <c r="I179" s="101">
        <v>3.295313</v>
      </c>
      <c r="J179" s="101">
        <v>1.34208655111302</v>
      </c>
      <c r="K179" s="101">
        <v>0.88428268</v>
      </c>
      <c r="L179" s="19">
        <v>620</v>
      </c>
      <c r="M179" s="107">
        <v>503</v>
      </c>
      <c r="N179" s="101">
        <v>72.23</v>
      </c>
      <c r="O179" s="101">
        <v>65.5131809145129</v>
      </c>
      <c r="P179" s="107">
        <v>524</v>
      </c>
      <c r="Q179" s="107">
        <v>499</v>
      </c>
      <c r="R179" s="19">
        <v>28</v>
      </c>
      <c r="S179" s="19">
        <v>25</v>
      </c>
      <c r="T179" s="114">
        <v>-3</v>
      </c>
      <c r="U179" s="19">
        <v>12</v>
      </c>
      <c r="V179" s="19">
        <v>37</v>
      </c>
      <c r="W179" s="19">
        <v>36</v>
      </c>
      <c r="X179" s="115">
        <f t="shared" si="2"/>
        <v>-0.0477099236641221</v>
      </c>
      <c r="Y179" s="114"/>
      <c r="Z179" s="19" t="s">
        <v>40</v>
      </c>
      <c r="AA179" s="19">
        <v>750</v>
      </c>
      <c r="AB179" s="114">
        <v>2064</v>
      </c>
      <c r="AC179" s="119"/>
    </row>
    <row r="180" ht="18" customHeight="1" spans="1:29">
      <c r="A180" s="19">
        <v>241</v>
      </c>
      <c r="B180" s="19">
        <v>11145</v>
      </c>
      <c r="C180" s="19" t="s">
        <v>307</v>
      </c>
      <c r="D180" s="19">
        <v>598</v>
      </c>
      <c r="E180" s="100" t="s">
        <v>308</v>
      </c>
      <c r="F180" s="19" t="s">
        <v>59</v>
      </c>
      <c r="G180" s="19">
        <v>2.4</v>
      </c>
      <c r="H180" s="101">
        <v>5.79042</v>
      </c>
      <c r="I180" s="101">
        <v>4.144132</v>
      </c>
      <c r="J180" s="101">
        <v>1.62253588193102</v>
      </c>
      <c r="K180" s="101">
        <v>1.16165294</v>
      </c>
      <c r="L180" s="19">
        <v>736</v>
      </c>
      <c r="M180" s="107">
        <v>640</v>
      </c>
      <c r="N180" s="101">
        <v>78.67</v>
      </c>
      <c r="O180" s="101">
        <v>64.7520625</v>
      </c>
      <c r="P180" s="107">
        <v>515</v>
      </c>
      <c r="Q180" s="107">
        <v>494</v>
      </c>
      <c r="R180" s="19">
        <v>27</v>
      </c>
      <c r="S180" s="19">
        <v>27</v>
      </c>
      <c r="T180" s="114">
        <v>0</v>
      </c>
      <c r="U180" s="19">
        <v>6</v>
      </c>
      <c r="V180" s="19">
        <v>27</v>
      </c>
      <c r="W180" s="19">
        <v>36</v>
      </c>
      <c r="X180" s="115">
        <f t="shared" si="2"/>
        <v>-0.0407766990291262</v>
      </c>
      <c r="Y180" s="114"/>
      <c r="Z180" s="19" t="s">
        <v>89</v>
      </c>
      <c r="AA180" s="19">
        <v>800</v>
      </c>
      <c r="AB180" s="114">
        <v>3257</v>
      </c>
      <c r="AC180" s="119"/>
    </row>
    <row r="181" ht="18" customHeight="1" spans="1:29">
      <c r="A181" s="19">
        <v>374</v>
      </c>
      <c r="B181" s="19">
        <v>12224</v>
      </c>
      <c r="C181" s="19" t="s">
        <v>309</v>
      </c>
      <c r="D181" s="19">
        <v>357</v>
      </c>
      <c r="E181" s="100" t="s">
        <v>310</v>
      </c>
      <c r="F181" s="19" t="s">
        <v>36</v>
      </c>
      <c r="G181" s="101">
        <v>0.651411593099956</v>
      </c>
      <c r="H181" s="101">
        <v>3.02756</v>
      </c>
      <c r="I181" s="101">
        <v>0.24522</v>
      </c>
      <c r="J181" s="101">
        <v>0.59796532102299</v>
      </c>
      <c r="K181" s="101">
        <v>0.0455392</v>
      </c>
      <c r="L181" s="19">
        <v>436</v>
      </c>
      <c r="M181" s="107">
        <v>44</v>
      </c>
      <c r="N181" s="101">
        <v>69.44</v>
      </c>
      <c r="O181" s="101">
        <v>55.7318181818182</v>
      </c>
      <c r="P181" s="107">
        <v>323</v>
      </c>
      <c r="Q181" s="107">
        <v>47</v>
      </c>
      <c r="R181" s="19">
        <v>27</v>
      </c>
      <c r="S181" s="19">
        <v>6</v>
      </c>
      <c r="T181" s="114">
        <v>-21</v>
      </c>
      <c r="U181" s="19">
        <v>12</v>
      </c>
      <c r="V181" s="107">
        <v>36.7777777777778</v>
      </c>
      <c r="W181" s="19">
        <v>36</v>
      </c>
      <c r="X181" s="115">
        <f t="shared" si="2"/>
        <v>-0.854489164086687</v>
      </c>
      <c r="Y181" s="114" t="s">
        <v>86</v>
      </c>
      <c r="Z181" s="19" t="s">
        <v>40</v>
      </c>
      <c r="AA181" s="19">
        <v>750</v>
      </c>
      <c r="AB181" s="114">
        <v>2524</v>
      </c>
      <c r="AC181" s="119"/>
    </row>
    <row r="182" ht="18" customHeight="1" spans="1:29">
      <c r="A182" s="19">
        <v>450</v>
      </c>
      <c r="B182" s="19">
        <v>9563</v>
      </c>
      <c r="C182" s="19" t="s">
        <v>311</v>
      </c>
      <c r="D182" s="19">
        <v>307</v>
      </c>
      <c r="E182" s="100" t="s">
        <v>132</v>
      </c>
      <c r="F182" s="19" t="s">
        <v>133</v>
      </c>
      <c r="G182" s="19">
        <v>5.3</v>
      </c>
      <c r="H182" s="101">
        <v>19.484419</v>
      </c>
      <c r="I182" s="101">
        <v>12.022541</v>
      </c>
      <c r="J182" s="101">
        <v>4.29659272862275</v>
      </c>
      <c r="K182" s="101">
        <v>2.48423653</v>
      </c>
      <c r="L182" s="19">
        <v>1123</v>
      </c>
      <c r="M182" s="107">
        <v>889</v>
      </c>
      <c r="N182" s="101">
        <v>171.98</v>
      </c>
      <c r="O182" s="101">
        <v>135.236681664792</v>
      </c>
      <c r="P182" s="107">
        <v>770</v>
      </c>
      <c r="Q182" s="107">
        <v>750</v>
      </c>
      <c r="R182" s="19">
        <v>30</v>
      </c>
      <c r="S182" s="19">
        <v>30</v>
      </c>
      <c r="T182" s="114">
        <v>0</v>
      </c>
      <c r="U182" s="19">
        <v>6</v>
      </c>
      <c r="V182" s="19">
        <v>26</v>
      </c>
      <c r="W182" s="19">
        <v>36</v>
      </c>
      <c r="X182" s="115">
        <f t="shared" si="2"/>
        <v>-0.025974025974026</v>
      </c>
      <c r="Y182" s="114"/>
      <c r="Z182" s="19" t="s">
        <v>128</v>
      </c>
      <c r="AA182" s="19">
        <v>950</v>
      </c>
      <c r="AB182" s="114">
        <v>12241</v>
      </c>
      <c r="AC182" s="119"/>
    </row>
    <row r="183" ht="18" customHeight="1" spans="1:29">
      <c r="A183" s="19">
        <v>49</v>
      </c>
      <c r="B183" s="19">
        <v>7369</v>
      </c>
      <c r="C183" s="19" t="s">
        <v>312</v>
      </c>
      <c r="D183" s="19">
        <v>105396</v>
      </c>
      <c r="E183" s="100" t="s">
        <v>112</v>
      </c>
      <c r="F183" s="19" t="s">
        <v>59</v>
      </c>
      <c r="G183" s="19">
        <v>2.5</v>
      </c>
      <c r="H183" s="101">
        <v>3.094586</v>
      </c>
      <c r="I183" s="101">
        <v>2.904428</v>
      </c>
      <c r="J183" s="101">
        <v>0.94406256927085</v>
      </c>
      <c r="K183" s="101">
        <v>0.93949182</v>
      </c>
      <c r="L183" s="19">
        <v>480</v>
      </c>
      <c r="M183" s="107">
        <v>454</v>
      </c>
      <c r="N183" s="101">
        <v>64.47</v>
      </c>
      <c r="O183" s="101">
        <v>63.9741850220264</v>
      </c>
      <c r="P183" s="107">
        <v>338</v>
      </c>
      <c r="Q183" s="107">
        <v>320</v>
      </c>
      <c r="R183" s="19">
        <v>28</v>
      </c>
      <c r="S183" s="19">
        <v>27</v>
      </c>
      <c r="T183" s="114">
        <v>-1</v>
      </c>
      <c r="U183" s="19">
        <v>6</v>
      </c>
      <c r="V183" s="19">
        <v>24</v>
      </c>
      <c r="W183" s="19">
        <v>36</v>
      </c>
      <c r="X183" s="115">
        <f t="shared" si="2"/>
        <v>-0.0532544378698225</v>
      </c>
      <c r="Y183" s="114"/>
      <c r="Z183" s="19" t="s">
        <v>28</v>
      </c>
      <c r="AA183" s="19">
        <v>700</v>
      </c>
      <c r="AB183" s="114">
        <v>1909</v>
      </c>
      <c r="AC183" s="119"/>
    </row>
    <row r="184" ht="18" customHeight="1" spans="1:29">
      <c r="A184" s="19">
        <v>311</v>
      </c>
      <c r="B184" s="19">
        <v>7917</v>
      </c>
      <c r="C184" s="19" t="s">
        <v>313</v>
      </c>
      <c r="D184" s="19">
        <v>515</v>
      </c>
      <c r="E184" s="100" t="s">
        <v>120</v>
      </c>
      <c r="F184" s="19" t="s">
        <v>48</v>
      </c>
      <c r="G184" s="19">
        <v>2.4</v>
      </c>
      <c r="H184" s="101">
        <v>7.102552</v>
      </c>
      <c r="I184" s="101">
        <v>6.090094</v>
      </c>
      <c r="J184" s="101">
        <v>2.00399902662498</v>
      </c>
      <c r="K184" s="101">
        <v>1.50603459</v>
      </c>
      <c r="L184" s="19">
        <v>973</v>
      </c>
      <c r="M184" s="107">
        <v>989</v>
      </c>
      <c r="N184" s="101">
        <v>73</v>
      </c>
      <c r="O184" s="101">
        <v>61.5783013144591</v>
      </c>
      <c r="P184" s="107">
        <v>684</v>
      </c>
      <c r="Q184" s="107">
        <v>667</v>
      </c>
      <c r="R184" s="19">
        <v>27</v>
      </c>
      <c r="S184" s="19">
        <v>30</v>
      </c>
      <c r="T184" s="114">
        <v>3</v>
      </c>
      <c r="U184" s="19">
        <v>6</v>
      </c>
      <c r="V184" s="19">
        <v>23</v>
      </c>
      <c r="W184" s="19">
        <v>36</v>
      </c>
      <c r="X184" s="115">
        <f t="shared" si="2"/>
        <v>-0.0248538011695906</v>
      </c>
      <c r="Y184" s="114"/>
      <c r="Z184" s="19" t="s">
        <v>89</v>
      </c>
      <c r="AA184" s="19">
        <v>800</v>
      </c>
      <c r="AB184" s="114">
        <v>3572</v>
      </c>
      <c r="AC184" s="119"/>
    </row>
    <row r="185" ht="18" customHeight="1" spans="1:29">
      <c r="A185" s="19">
        <v>456</v>
      </c>
      <c r="B185" s="19">
        <v>4529</v>
      </c>
      <c r="C185" s="19" t="s">
        <v>314</v>
      </c>
      <c r="D185" s="19">
        <v>307</v>
      </c>
      <c r="E185" s="100" t="s">
        <v>132</v>
      </c>
      <c r="F185" s="19" t="s">
        <v>133</v>
      </c>
      <c r="G185" s="19">
        <v>8.5</v>
      </c>
      <c r="H185" s="101">
        <v>-0.146844</v>
      </c>
      <c r="I185" s="101">
        <v>0.43018</v>
      </c>
      <c r="J185" s="101">
        <v>-0.29371391584501</v>
      </c>
      <c r="K185" s="101">
        <v>0.06459033</v>
      </c>
      <c r="L185" s="19">
        <v>126</v>
      </c>
      <c r="M185" s="107">
        <v>90</v>
      </c>
      <c r="N185" s="101">
        <v>-11.86</v>
      </c>
      <c r="O185" s="101">
        <v>47.7977777777778</v>
      </c>
      <c r="P185" s="107">
        <v>115</v>
      </c>
      <c r="Q185" s="107">
        <v>98</v>
      </c>
      <c r="R185" s="19">
        <v>23</v>
      </c>
      <c r="S185" s="19">
        <v>27</v>
      </c>
      <c r="T185" s="114">
        <v>4</v>
      </c>
      <c r="U185" s="19">
        <v>6</v>
      </c>
      <c r="V185" s="19">
        <v>23</v>
      </c>
      <c r="W185" s="19">
        <v>36</v>
      </c>
      <c r="X185" s="115">
        <f t="shared" si="2"/>
        <v>-0.147826086956522</v>
      </c>
      <c r="Y185" s="114"/>
      <c r="Z185" s="19" t="s">
        <v>128</v>
      </c>
      <c r="AA185" s="19">
        <v>950</v>
      </c>
      <c r="AB185" s="114">
        <v>12241</v>
      </c>
      <c r="AC185" s="119"/>
    </row>
    <row r="186" ht="18" customHeight="1" spans="1:29">
      <c r="A186" s="19">
        <v>184</v>
      </c>
      <c r="B186" s="19">
        <v>12513</v>
      </c>
      <c r="C186" s="19" t="s">
        <v>315</v>
      </c>
      <c r="D186" s="19">
        <v>727</v>
      </c>
      <c r="E186" s="100" t="s">
        <v>316</v>
      </c>
      <c r="F186" s="19" t="s">
        <v>36</v>
      </c>
      <c r="G186" s="19">
        <v>0.5</v>
      </c>
      <c r="H186" s="101">
        <v>3.131264</v>
      </c>
      <c r="I186" s="101">
        <v>3.526122</v>
      </c>
      <c r="J186" s="101">
        <v>0.869829487150029</v>
      </c>
      <c r="K186" s="101">
        <v>0.92792603</v>
      </c>
      <c r="L186" s="19">
        <v>610</v>
      </c>
      <c r="M186" s="107">
        <v>747</v>
      </c>
      <c r="N186" s="101">
        <v>51.33</v>
      </c>
      <c r="O186" s="101">
        <v>47.2037751004016</v>
      </c>
      <c r="P186" s="107">
        <v>444</v>
      </c>
      <c r="Q186" s="107">
        <v>527</v>
      </c>
      <c r="R186" s="19">
        <v>28</v>
      </c>
      <c r="S186" s="19">
        <v>31</v>
      </c>
      <c r="T186" s="114">
        <v>3</v>
      </c>
      <c r="U186" s="19">
        <v>12</v>
      </c>
      <c r="V186" s="19">
        <v>-71</v>
      </c>
      <c r="W186" s="19">
        <v>0</v>
      </c>
      <c r="X186" s="115">
        <f t="shared" si="2"/>
        <v>0.186936936936937</v>
      </c>
      <c r="Y186" s="114"/>
      <c r="Z186" s="19" t="s">
        <v>40</v>
      </c>
      <c r="AA186" s="19">
        <v>750</v>
      </c>
      <c r="AB186" s="114">
        <v>2262</v>
      </c>
      <c r="AC186" s="119"/>
    </row>
    <row r="187" ht="18" customHeight="1" spans="1:29">
      <c r="A187" s="19">
        <v>242</v>
      </c>
      <c r="B187" s="19">
        <v>6662</v>
      </c>
      <c r="C187" s="19" t="s">
        <v>317</v>
      </c>
      <c r="D187" s="19">
        <v>598</v>
      </c>
      <c r="E187" s="100" t="s">
        <v>308</v>
      </c>
      <c r="F187" s="19" t="s">
        <v>59</v>
      </c>
      <c r="G187" s="19">
        <v>8.2</v>
      </c>
      <c r="H187" s="101">
        <v>4.993264</v>
      </c>
      <c r="I187" s="101">
        <v>4.230002</v>
      </c>
      <c r="J187" s="101">
        <v>1.552910756807</v>
      </c>
      <c r="K187" s="101">
        <v>1.23606327</v>
      </c>
      <c r="L187" s="19">
        <v>837</v>
      </c>
      <c r="M187" s="107">
        <v>660</v>
      </c>
      <c r="N187" s="101">
        <v>59.6</v>
      </c>
      <c r="O187" s="101">
        <v>64.0909393939394</v>
      </c>
      <c r="P187" s="107">
        <v>535</v>
      </c>
      <c r="Q187" s="107">
        <v>519</v>
      </c>
      <c r="R187" s="19">
        <v>28</v>
      </c>
      <c r="S187" s="19">
        <v>30</v>
      </c>
      <c r="T187" s="114">
        <v>2</v>
      </c>
      <c r="U187" s="19">
        <v>6</v>
      </c>
      <c r="V187" s="19">
        <v>22</v>
      </c>
      <c r="W187" s="19">
        <v>36</v>
      </c>
      <c r="X187" s="115">
        <f t="shared" si="2"/>
        <v>-0.0299065420560748</v>
      </c>
      <c r="Y187" s="114"/>
      <c r="Z187" s="19" t="s">
        <v>89</v>
      </c>
      <c r="AA187" s="19">
        <v>800</v>
      </c>
      <c r="AB187" s="114">
        <v>3257</v>
      </c>
      <c r="AC187" s="119"/>
    </row>
    <row r="188" ht="18" customHeight="1" spans="1:32">
      <c r="A188" s="19">
        <v>264</v>
      </c>
      <c r="B188" s="19">
        <v>990487</v>
      </c>
      <c r="C188" s="19" t="s">
        <v>318</v>
      </c>
      <c r="D188" s="19">
        <v>581</v>
      </c>
      <c r="E188" s="100" t="s">
        <v>319</v>
      </c>
      <c r="F188" s="19" t="s">
        <v>59</v>
      </c>
      <c r="G188" s="19">
        <v>3</v>
      </c>
      <c r="H188" s="101">
        <v>10.224244</v>
      </c>
      <c r="I188" s="101">
        <v>7.933794</v>
      </c>
      <c r="J188" s="101">
        <v>3.453423</v>
      </c>
      <c r="K188" s="101">
        <v>2.47838597</v>
      </c>
      <c r="L188" s="19">
        <v>1461</v>
      </c>
      <c r="M188" s="107">
        <v>1360</v>
      </c>
      <c r="N188" s="101">
        <v>414.05</v>
      </c>
      <c r="O188" s="101">
        <v>58.3367205882353</v>
      </c>
      <c r="P188" s="107">
        <v>761</v>
      </c>
      <c r="Q188" s="107">
        <v>745</v>
      </c>
      <c r="R188" s="19">
        <v>29</v>
      </c>
      <c r="S188" s="19">
        <v>30</v>
      </c>
      <c r="T188" s="114">
        <v>1</v>
      </c>
      <c r="U188" s="19">
        <v>6</v>
      </c>
      <c r="V188" s="19">
        <v>22</v>
      </c>
      <c r="W188" s="19">
        <v>36</v>
      </c>
      <c r="X188" s="115">
        <f t="shared" si="2"/>
        <v>-0.0210249671484888</v>
      </c>
      <c r="Y188" s="114"/>
      <c r="Z188" s="19" t="s">
        <v>182</v>
      </c>
      <c r="AA188" s="19">
        <v>900</v>
      </c>
      <c r="AB188" s="114">
        <v>5460</v>
      </c>
      <c r="AC188" s="119"/>
      <c r="AD188" s="119"/>
      <c r="AE188" s="119"/>
      <c r="AF188" s="119"/>
    </row>
    <row r="189" ht="18" customHeight="1" spans="1:32">
      <c r="A189" s="19">
        <v>97</v>
      </c>
      <c r="B189" s="19">
        <v>11686</v>
      </c>
      <c r="C189" s="19" t="s">
        <v>320</v>
      </c>
      <c r="D189" s="19">
        <v>102565</v>
      </c>
      <c r="E189" s="100" t="s">
        <v>114</v>
      </c>
      <c r="F189" s="19" t="s">
        <v>36</v>
      </c>
      <c r="G189" s="19">
        <v>1.5</v>
      </c>
      <c r="H189" s="101">
        <v>5.993355</v>
      </c>
      <c r="I189" s="101">
        <v>5.283812</v>
      </c>
      <c r="J189" s="101">
        <v>1.72341495870598</v>
      </c>
      <c r="K189" s="101">
        <v>1.41427638</v>
      </c>
      <c r="L189" s="19">
        <v>993</v>
      </c>
      <c r="M189" s="107">
        <v>906</v>
      </c>
      <c r="N189" s="101">
        <v>60.36</v>
      </c>
      <c r="O189" s="101">
        <v>58.3202207505519</v>
      </c>
      <c r="P189" s="107">
        <v>657</v>
      </c>
      <c r="Q189" s="107">
        <v>664</v>
      </c>
      <c r="R189" s="19">
        <v>28</v>
      </c>
      <c r="S189" s="19">
        <v>30</v>
      </c>
      <c r="T189" s="114">
        <v>2</v>
      </c>
      <c r="U189" s="19">
        <v>8</v>
      </c>
      <c r="V189" s="19">
        <v>1</v>
      </c>
      <c r="W189" s="19">
        <v>5</v>
      </c>
      <c r="X189" s="115">
        <f t="shared" si="2"/>
        <v>0.0106544901065449</v>
      </c>
      <c r="Y189" s="114"/>
      <c r="Z189" s="19" t="s">
        <v>89</v>
      </c>
      <c r="AA189" s="19">
        <v>800</v>
      </c>
      <c r="AB189" s="114">
        <v>3627</v>
      </c>
      <c r="AC189" s="119"/>
      <c r="AD189" s="91"/>
      <c r="AE189" s="91"/>
      <c r="AF189" s="91"/>
    </row>
    <row r="190" ht="18" customHeight="1" spans="1:29">
      <c r="A190" s="19">
        <v>72</v>
      </c>
      <c r="B190" s="19">
        <v>11382</v>
      </c>
      <c r="C190" s="19" t="s">
        <v>321</v>
      </c>
      <c r="D190" s="19">
        <v>103639</v>
      </c>
      <c r="E190" s="100" t="s">
        <v>151</v>
      </c>
      <c r="F190" s="19" t="s">
        <v>59</v>
      </c>
      <c r="G190" s="19">
        <v>1.8</v>
      </c>
      <c r="H190" s="101">
        <v>7.753303</v>
      </c>
      <c r="I190" s="101">
        <v>5.035496</v>
      </c>
      <c r="J190" s="101">
        <v>2.64735631815201</v>
      </c>
      <c r="K190" s="101">
        <v>1.54684429</v>
      </c>
      <c r="L190" s="19">
        <v>845</v>
      </c>
      <c r="M190" s="107">
        <v>741</v>
      </c>
      <c r="N190" s="101">
        <v>91.76</v>
      </c>
      <c r="O190" s="101">
        <v>67.9554116059379</v>
      </c>
      <c r="P190" s="107">
        <v>570</v>
      </c>
      <c r="Q190" s="107">
        <v>578</v>
      </c>
      <c r="R190" s="19">
        <v>29</v>
      </c>
      <c r="S190" s="19">
        <v>29</v>
      </c>
      <c r="T190" s="114">
        <v>0</v>
      </c>
      <c r="U190" s="19">
        <v>8</v>
      </c>
      <c r="V190" s="19">
        <v>0</v>
      </c>
      <c r="W190" s="19">
        <v>0</v>
      </c>
      <c r="X190" s="115">
        <f t="shared" si="2"/>
        <v>0.0140350877192982</v>
      </c>
      <c r="Y190" s="114"/>
      <c r="Z190" s="19" t="s">
        <v>89</v>
      </c>
      <c r="AA190" s="19">
        <v>800</v>
      </c>
      <c r="AB190" s="114">
        <v>3204</v>
      </c>
      <c r="AC190" s="119"/>
    </row>
    <row r="191" ht="18" customHeight="1" spans="1:29">
      <c r="A191" s="19">
        <v>284</v>
      </c>
      <c r="B191" s="19">
        <v>5471</v>
      </c>
      <c r="C191" s="19" t="s">
        <v>322</v>
      </c>
      <c r="D191" s="19">
        <v>571</v>
      </c>
      <c r="E191" s="100" t="s">
        <v>323</v>
      </c>
      <c r="F191" s="19" t="s">
        <v>59</v>
      </c>
      <c r="G191" s="19">
        <v>9.1</v>
      </c>
      <c r="H191" s="101">
        <v>12.029543</v>
      </c>
      <c r="I191" s="101">
        <v>9.850533</v>
      </c>
      <c r="J191" s="101">
        <v>3.20926257127098</v>
      </c>
      <c r="K191" s="101">
        <v>2.45939112</v>
      </c>
      <c r="L191" s="19">
        <v>1101</v>
      </c>
      <c r="M191" s="107">
        <v>983</v>
      </c>
      <c r="N191" s="101">
        <v>109.24</v>
      </c>
      <c r="O191" s="101">
        <v>100.208880976602</v>
      </c>
      <c r="P191" s="107">
        <v>726</v>
      </c>
      <c r="Q191" s="107">
        <v>710</v>
      </c>
      <c r="R191" s="19">
        <v>29</v>
      </c>
      <c r="S191" s="19">
        <v>26</v>
      </c>
      <c r="T191" s="114">
        <v>-3</v>
      </c>
      <c r="U191" s="19">
        <v>6</v>
      </c>
      <c r="V191" s="19">
        <v>22</v>
      </c>
      <c r="W191" s="19">
        <v>36</v>
      </c>
      <c r="X191" s="115">
        <f t="shared" si="2"/>
        <v>-0.0220385674931129</v>
      </c>
      <c r="Y191" s="114"/>
      <c r="Z191" s="19" t="s">
        <v>182</v>
      </c>
      <c r="AA191" s="19">
        <v>900</v>
      </c>
      <c r="AB191" s="114">
        <v>5663</v>
      </c>
      <c r="AC191" s="119"/>
    </row>
    <row r="192" ht="18" customHeight="1" spans="1:29">
      <c r="A192" s="19">
        <v>431</v>
      </c>
      <c r="B192" s="19">
        <v>9200</v>
      </c>
      <c r="C192" s="19" t="s">
        <v>324</v>
      </c>
      <c r="D192" s="19">
        <v>308</v>
      </c>
      <c r="E192" s="100" t="s">
        <v>325</v>
      </c>
      <c r="F192" s="19" t="s">
        <v>48</v>
      </c>
      <c r="G192" s="19">
        <v>4.5</v>
      </c>
      <c r="H192" s="101">
        <v>5.342736</v>
      </c>
      <c r="I192" s="101">
        <v>2.393547</v>
      </c>
      <c r="J192" s="101">
        <v>1.72917267513174</v>
      </c>
      <c r="K192" s="101">
        <v>0.666264</v>
      </c>
      <c r="L192" s="19">
        <v>658</v>
      </c>
      <c r="M192" s="107">
        <v>415</v>
      </c>
      <c r="N192" s="101">
        <v>69.41</v>
      </c>
      <c r="O192" s="101">
        <v>57.6758313253012</v>
      </c>
      <c r="P192" s="107">
        <v>391</v>
      </c>
      <c r="Q192" s="107">
        <v>375</v>
      </c>
      <c r="R192" s="19">
        <v>25</v>
      </c>
      <c r="S192" s="19">
        <v>26</v>
      </c>
      <c r="T192" s="114">
        <v>1</v>
      </c>
      <c r="U192" s="19">
        <v>6</v>
      </c>
      <c r="V192" s="19">
        <v>22</v>
      </c>
      <c r="W192" s="19">
        <v>36</v>
      </c>
      <c r="X192" s="115">
        <f t="shared" si="2"/>
        <v>-0.040920716112532</v>
      </c>
      <c r="Y192" s="114"/>
      <c r="Z192" s="19" t="s">
        <v>40</v>
      </c>
      <c r="AA192" s="19">
        <v>750</v>
      </c>
      <c r="AB192" s="114">
        <v>2984</v>
      </c>
      <c r="AC192" s="119"/>
    </row>
    <row r="193" ht="18" customHeight="1" spans="1:29">
      <c r="A193" s="19">
        <v>191</v>
      </c>
      <c r="B193" s="19">
        <v>12754</v>
      </c>
      <c r="C193" s="19" t="s">
        <v>326</v>
      </c>
      <c r="D193" s="19">
        <v>724</v>
      </c>
      <c r="E193" s="100" t="s">
        <v>327</v>
      </c>
      <c r="F193" s="19" t="s">
        <v>59</v>
      </c>
      <c r="G193" s="101">
        <v>0.0651102232369427</v>
      </c>
      <c r="H193" s="101">
        <v>0.994466</v>
      </c>
      <c r="I193" s="101">
        <v>0.501041</v>
      </c>
      <c r="J193" s="101">
        <v>0.349846152267</v>
      </c>
      <c r="K193" s="101">
        <v>0.13808378</v>
      </c>
      <c r="L193" s="19">
        <v>276</v>
      </c>
      <c r="M193" s="107">
        <v>103</v>
      </c>
      <c r="N193" s="101">
        <v>36.03</v>
      </c>
      <c r="O193" s="101">
        <v>48.6447572815534</v>
      </c>
      <c r="P193" s="107">
        <v>216</v>
      </c>
      <c r="Q193" s="107">
        <v>118</v>
      </c>
      <c r="R193" s="19">
        <v>17</v>
      </c>
      <c r="S193" s="19">
        <v>9</v>
      </c>
      <c r="T193" s="114">
        <v>-8</v>
      </c>
      <c r="U193" s="19">
        <v>0</v>
      </c>
      <c r="V193" s="19">
        <v>98</v>
      </c>
      <c r="W193" s="19">
        <v>0</v>
      </c>
      <c r="X193" s="115">
        <f t="shared" si="2"/>
        <v>-0.453703703703704</v>
      </c>
      <c r="Y193" s="114"/>
      <c r="Z193" s="19" t="s">
        <v>68</v>
      </c>
      <c r="AA193" s="19">
        <v>850</v>
      </c>
      <c r="AB193" s="114">
        <v>4467</v>
      </c>
      <c r="AC193" s="119"/>
    </row>
    <row r="194" ht="18" customHeight="1" spans="1:29">
      <c r="A194" s="19">
        <v>192</v>
      </c>
      <c r="B194" s="19">
        <v>12489</v>
      </c>
      <c r="C194" s="19" t="s">
        <v>328</v>
      </c>
      <c r="D194" s="19">
        <v>724</v>
      </c>
      <c r="E194" s="100" t="s">
        <v>327</v>
      </c>
      <c r="F194" s="19" t="s">
        <v>59</v>
      </c>
      <c r="G194" s="19">
        <v>0.5</v>
      </c>
      <c r="H194" s="101">
        <v>4.250718</v>
      </c>
      <c r="I194" s="101">
        <v>4.344898</v>
      </c>
      <c r="J194" s="101">
        <v>1.20034045495997</v>
      </c>
      <c r="K194" s="101">
        <v>1.08320825</v>
      </c>
      <c r="L194" s="19">
        <v>897</v>
      </c>
      <c r="M194" s="107">
        <v>834</v>
      </c>
      <c r="N194" s="101">
        <v>47.05</v>
      </c>
      <c r="O194" s="101">
        <v>52.0970983213429</v>
      </c>
      <c r="P194" s="107">
        <v>569</v>
      </c>
      <c r="Q194" s="107">
        <v>619</v>
      </c>
      <c r="R194" s="19">
        <v>26</v>
      </c>
      <c r="S194" s="19">
        <v>27</v>
      </c>
      <c r="T194" s="114">
        <v>1</v>
      </c>
      <c r="U194" s="19">
        <v>12</v>
      </c>
      <c r="V194" s="19">
        <v>-38</v>
      </c>
      <c r="W194" s="19">
        <v>0</v>
      </c>
      <c r="X194" s="115">
        <f t="shared" si="2"/>
        <v>0.0878734622144113</v>
      </c>
      <c r="Y194" s="114"/>
      <c r="Z194" s="19" t="s">
        <v>68</v>
      </c>
      <c r="AA194" s="19">
        <v>850</v>
      </c>
      <c r="AB194" s="114">
        <v>4467</v>
      </c>
      <c r="AC194" s="119"/>
    </row>
    <row r="195" ht="18" customHeight="1" spans="1:29">
      <c r="A195" s="19">
        <v>240</v>
      </c>
      <c r="B195" s="19">
        <v>12274</v>
      </c>
      <c r="C195" s="19" t="s">
        <v>329</v>
      </c>
      <c r="D195" s="19">
        <v>598</v>
      </c>
      <c r="E195" s="100" t="s">
        <v>308</v>
      </c>
      <c r="F195" s="19" t="s">
        <v>59</v>
      </c>
      <c r="G195" s="19">
        <v>0.6</v>
      </c>
      <c r="H195" s="101">
        <v>3.911925</v>
      </c>
      <c r="I195" s="101">
        <v>3.026448</v>
      </c>
      <c r="J195" s="101">
        <v>1.27138626015601</v>
      </c>
      <c r="K195" s="101">
        <v>0.8890101</v>
      </c>
      <c r="L195" s="19">
        <v>757</v>
      </c>
      <c r="M195" s="107">
        <v>616</v>
      </c>
      <c r="N195" s="101">
        <v>51.68</v>
      </c>
      <c r="O195" s="101">
        <v>49.1306493506493</v>
      </c>
      <c r="P195" s="107">
        <v>496</v>
      </c>
      <c r="Q195" s="107">
        <v>473</v>
      </c>
      <c r="R195" s="19">
        <v>27</v>
      </c>
      <c r="S195" s="19">
        <v>28</v>
      </c>
      <c r="T195" s="114">
        <v>1</v>
      </c>
      <c r="U195" s="19">
        <v>12</v>
      </c>
      <c r="V195" s="19">
        <v>35</v>
      </c>
      <c r="W195" s="19">
        <v>36</v>
      </c>
      <c r="X195" s="115">
        <f t="shared" si="2"/>
        <v>-0.0463709677419355</v>
      </c>
      <c r="Y195" s="114"/>
      <c r="Z195" s="19" t="s">
        <v>89</v>
      </c>
      <c r="AA195" s="19">
        <v>800</v>
      </c>
      <c r="AB195" s="114">
        <v>3257</v>
      </c>
      <c r="AC195" s="119"/>
    </row>
    <row r="196" ht="18" customHeight="1" spans="1:29">
      <c r="A196" s="19">
        <v>199</v>
      </c>
      <c r="B196" s="19">
        <v>11619</v>
      </c>
      <c r="C196" s="19" t="s">
        <v>330</v>
      </c>
      <c r="D196" s="19">
        <v>721</v>
      </c>
      <c r="E196" s="100" t="s">
        <v>331</v>
      </c>
      <c r="F196" s="19" t="s">
        <v>186</v>
      </c>
      <c r="G196" s="19">
        <v>1.6</v>
      </c>
      <c r="H196" s="101">
        <v>5.586577</v>
      </c>
      <c r="I196" s="101">
        <v>4.134613</v>
      </c>
      <c r="J196" s="101">
        <v>1.82698906143992</v>
      </c>
      <c r="K196" s="101">
        <v>1.3027818</v>
      </c>
      <c r="L196" s="19">
        <v>951</v>
      </c>
      <c r="M196" s="107">
        <v>793</v>
      </c>
      <c r="N196" s="101">
        <v>58.74</v>
      </c>
      <c r="O196" s="101">
        <v>52.1388776796974</v>
      </c>
      <c r="P196" s="107">
        <v>656</v>
      </c>
      <c r="Q196" s="107">
        <v>664</v>
      </c>
      <c r="R196" s="19">
        <v>28</v>
      </c>
      <c r="S196" s="19">
        <v>30</v>
      </c>
      <c r="T196" s="114">
        <v>2</v>
      </c>
      <c r="U196" s="19">
        <v>8</v>
      </c>
      <c r="V196" s="19">
        <v>0</v>
      </c>
      <c r="W196" s="19">
        <v>0</v>
      </c>
      <c r="X196" s="115">
        <f t="shared" ref="X196:X259" si="3">(Q196-P196)/P196</f>
        <v>0.0121951219512195</v>
      </c>
      <c r="Y196" s="114"/>
      <c r="Z196" s="19" t="s">
        <v>89</v>
      </c>
      <c r="AA196" s="19">
        <v>800</v>
      </c>
      <c r="AB196" s="114">
        <v>3020</v>
      </c>
      <c r="AC196" s="119"/>
    </row>
    <row r="197" ht="18" customHeight="1" spans="1:29">
      <c r="A197" s="19">
        <v>434</v>
      </c>
      <c r="B197" s="19">
        <v>993501</v>
      </c>
      <c r="C197" s="19" t="s">
        <v>332</v>
      </c>
      <c r="D197" s="19">
        <v>307</v>
      </c>
      <c r="E197" s="100" t="s">
        <v>132</v>
      </c>
      <c r="F197" s="19" t="s">
        <v>133</v>
      </c>
      <c r="G197" s="19">
        <v>3</v>
      </c>
      <c r="H197" s="101">
        <v>15.5</v>
      </c>
      <c r="I197" s="101">
        <v>10.166105</v>
      </c>
      <c r="J197" s="101">
        <v>3.5</v>
      </c>
      <c r="K197" s="101">
        <v>1.96151679</v>
      </c>
      <c r="L197" s="19">
        <v>1158</v>
      </c>
      <c r="M197" s="107">
        <v>878</v>
      </c>
      <c r="N197" s="101">
        <v>133.5</v>
      </c>
      <c r="O197" s="101">
        <v>115.787072892938</v>
      </c>
      <c r="P197" s="107">
        <v>727</v>
      </c>
      <c r="Q197" s="107">
        <v>711</v>
      </c>
      <c r="R197" s="19">
        <v>29</v>
      </c>
      <c r="S197" s="19">
        <v>29</v>
      </c>
      <c r="T197" s="114"/>
      <c r="U197" s="19">
        <v>6</v>
      </c>
      <c r="V197" s="19">
        <v>22</v>
      </c>
      <c r="W197" s="19">
        <v>36</v>
      </c>
      <c r="X197" s="115">
        <f t="shared" si="3"/>
        <v>-0.0220082530949106</v>
      </c>
      <c r="Y197" s="114"/>
      <c r="Z197" s="19" t="s">
        <v>128</v>
      </c>
      <c r="AA197" s="19">
        <v>950</v>
      </c>
      <c r="AB197" s="114">
        <v>12241</v>
      </c>
      <c r="AC197" s="119"/>
    </row>
    <row r="198" ht="18" customHeight="1" spans="1:29">
      <c r="A198" s="19">
        <v>155</v>
      </c>
      <c r="B198" s="19">
        <v>11761</v>
      </c>
      <c r="C198" s="19" t="s">
        <v>333</v>
      </c>
      <c r="D198" s="19">
        <v>743</v>
      </c>
      <c r="E198" s="100" t="s">
        <v>274</v>
      </c>
      <c r="F198" s="19" t="s">
        <v>59</v>
      </c>
      <c r="G198" s="19">
        <v>0.5</v>
      </c>
      <c r="H198" s="101">
        <v>3.858903</v>
      </c>
      <c r="I198" s="101">
        <v>3.309901</v>
      </c>
      <c r="J198" s="101">
        <v>1.07088868346792</v>
      </c>
      <c r="K198" s="101">
        <v>0.83056261</v>
      </c>
      <c r="L198" s="19">
        <v>968</v>
      </c>
      <c r="M198" s="107">
        <v>792</v>
      </c>
      <c r="N198" s="101">
        <v>39.86</v>
      </c>
      <c r="O198" s="101">
        <v>41.7916792929293</v>
      </c>
      <c r="P198" s="107">
        <v>572</v>
      </c>
      <c r="Q198" s="107">
        <v>550</v>
      </c>
      <c r="R198" s="19">
        <v>27</v>
      </c>
      <c r="S198" s="19">
        <v>23</v>
      </c>
      <c r="T198" s="114">
        <v>-4</v>
      </c>
      <c r="U198" s="19">
        <v>12</v>
      </c>
      <c r="V198" s="19">
        <v>34</v>
      </c>
      <c r="W198" s="19">
        <v>36</v>
      </c>
      <c r="X198" s="115">
        <f t="shared" si="3"/>
        <v>-0.0384615384615385</v>
      </c>
      <c r="Y198" s="114"/>
      <c r="Z198" s="19" t="s">
        <v>89</v>
      </c>
      <c r="AA198" s="19">
        <v>800</v>
      </c>
      <c r="AB198" s="114">
        <v>3067</v>
      </c>
      <c r="AC198" s="119"/>
    </row>
    <row r="199" ht="18" customHeight="1" spans="1:29">
      <c r="A199" s="19">
        <v>114</v>
      </c>
      <c r="B199" s="19">
        <v>11949</v>
      </c>
      <c r="C199" s="19" t="s">
        <v>334</v>
      </c>
      <c r="D199" s="19">
        <v>754</v>
      </c>
      <c r="E199" s="100" t="s">
        <v>125</v>
      </c>
      <c r="F199" s="19" t="s">
        <v>26</v>
      </c>
      <c r="G199" s="19">
        <v>1.3</v>
      </c>
      <c r="H199" s="101">
        <v>5.572191</v>
      </c>
      <c r="I199" s="101">
        <v>5.36667</v>
      </c>
      <c r="J199" s="101">
        <v>1.58013212051887</v>
      </c>
      <c r="K199" s="101">
        <v>1.34514476</v>
      </c>
      <c r="L199" s="19">
        <v>807</v>
      </c>
      <c r="M199" s="107">
        <v>716</v>
      </c>
      <c r="N199" s="101">
        <v>69.13</v>
      </c>
      <c r="O199" s="101">
        <v>74.9534916201117</v>
      </c>
      <c r="P199" s="107">
        <v>537</v>
      </c>
      <c r="Q199" s="107">
        <v>547</v>
      </c>
      <c r="R199" s="19">
        <v>25</v>
      </c>
      <c r="S199" s="19">
        <v>30</v>
      </c>
      <c r="T199" s="114">
        <v>5</v>
      </c>
      <c r="U199" s="19">
        <v>8</v>
      </c>
      <c r="V199" s="19">
        <v>-2</v>
      </c>
      <c r="W199" s="19">
        <v>0</v>
      </c>
      <c r="X199" s="115">
        <f t="shared" si="3"/>
        <v>0.0186219739292365</v>
      </c>
      <c r="Y199" s="114"/>
      <c r="Z199" s="19" t="s">
        <v>89</v>
      </c>
      <c r="AA199" s="19">
        <v>800</v>
      </c>
      <c r="AB199" s="114">
        <v>3538</v>
      </c>
      <c r="AC199" s="119"/>
    </row>
    <row r="200" ht="18" customHeight="1" spans="1:32">
      <c r="A200" s="19">
        <v>73</v>
      </c>
      <c r="B200" s="19">
        <v>9682</v>
      </c>
      <c r="C200" s="19" t="s">
        <v>335</v>
      </c>
      <c r="D200" s="19">
        <v>103639</v>
      </c>
      <c r="E200" s="100" t="s">
        <v>151</v>
      </c>
      <c r="F200" s="19" t="s">
        <v>59</v>
      </c>
      <c r="G200" s="19">
        <v>4.5</v>
      </c>
      <c r="H200" s="101">
        <v>6.199564</v>
      </c>
      <c r="I200" s="101">
        <v>4.261397</v>
      </c>
      <c r="J200" s="101">
        <v>1.93675789611196</v>
      </c>
      <c r="K200" s="101">
        <v>1.22931354</v>
      </c>
      <c r="L200" s="19">
        <v>899</v>
      </c>
      <c r="M200" s="107">
        <v>678</v>
      </c>
      <c r="N200" s="101">
        <v>68.96</v>
      </c>
      <c r="O200" s="101">
        <v>62.8524631268437</v>
      </c>
      <c r="P200" s="107">
        <v>573</v>
      </c>
      <c r="Q200" s="107">
        <v>559</v>
      </c>
      <c r="R200" s="19">
        <v>30</v>
      </c>
      <c r="S200" s="19">
        <v>28</v>
      </c>
      <c r="T200" s="114">
        <v>-2</v>
      </c>
      <c r="U200" s="19">
        <v>6</v>
      </c>
      <c r="V200" s="19">
        <v>20</v>
      </c>
      <c r="W200" s="19">
        <v>36</v>
      </c>
      <c r="X200" s="115">
        <f t="shared" si="3"/>
        <v>-0.0244328097731239</v>
      </c>
      <c r="Y200" s="114"/>
      <c r="Z200" s="19" t="s">
        <v>89</v>
      </c>
      <c r="AA200" s="19">
        <v>800</v>
      </c>
      <c r="AB200" s="114">
        <v>3204</v>
      </c>
      <c r="AC200" s="119"/>
      <c r="AD200" s="119"/>
      <c r="AE200" s="119"/>
      <c r="AF200" s="119"/>
    </row>
    <row r="201" ht="18" customHeight="1" spans="1:29">
      <c r="A201" s="19">
        <v>23</v>
      </c>
      <c r="B201" s="19">
        <v>11335</v>
      </c>
      <c r="C201" s="19" t="s">
        <v>336</v>
      </c>
      <c r="D201" s="19">
        <v>106865</v>
      </c>
      <c r="E201" s="100" t="s">
        <v>70</v>
      </c>
      <c r="F201" s="19" t="s">
        <v>48</v>
      </c>
      <c r="G201" s="19">
        <v>1.5</v>
      </c>
      <c r="H201" s="101">
        <v>2.807444</v>
      </c>
      <c r="I201" s="101">
        <v>2.460888</v>
      </c>
      <c r="J201" s="101">
        <v>0.64337085730499</v>
      </c>
      <c r="K201" s="101">
        <v>0.52079285</v>
      </c>
      <c r="L201" s="19">
        <v>601</v>
      </c>
      <c r="M201" s="107">
        <v>495</v>
      </c>
      <c r="N201" s="101">
        <v>46.71</v>
      </c>
      <c r="O201" s="101">
        <v>49.7149090909091</v>
      </c>
      <c r="P201" s="107">
        <v>447</v>
      </c>
      <c r="Q201" s="107">
        <v>458</v>
      </c>
      <c r="R201" s="19">
        <v>29</v>
      </c>
      <c r="S201" s="19">
        <v>31</v>
      </c>
      <c r="T201" s="114">
        <v>2</v>
      </c>
      <c r="U201" s="19">
        <v>8</v>
      </c>
      <c r="V201" s="19">
        <v>-3</v>
      </c>
      <c r="W201" s="19">
        <v>0</v>
      </c>
      <c r="X201" s="115">
        <f t="shared" si="3"/>
        <v>0.0246085011185682</v>
      </c>
      <c r="Y201" s="114"/>
      <c r="Z201" s="19" t="s">
        <v>40</v>
      </c>
      <c r="AA201" s="19">
        <v>750</v>
      </c>
      <c r="AB201" s="114">
        <v>2074</v>
      </c>
      <c r="AC201" s="119"/>
    </row>
    <row r="202" ht="18" customHeight="1" spans="1:29">
      <c r="A202" s="19">
        <v>372</v>
      </c>
      <c r="B202" s="19">
        <v>11231</v>
      </c>
      <c r="C202" s="19" t="s">
        <v>337</v>
      </c>
      <c r="D202" s="19">
        <v>359</v>
      </c>
      <c r="E202" s="100" t="s">
        <v>212</v>
      </c>
      <c r="F202" s="19" t="s">
        <v>36</v>
      </c>
      <c r="G202" s="19">
        <v>2.2</v>
      </c>
      <c r="H202" s="101">
        <v>6.495886</v>
      </c>
      <c r="I202" s="101">
        <v>3.827276</v>
      </c>
      <c r="J202" s="101">
        <v>1.90130700815443</v>
      </c>
      <c r="K202" s="101">
        <v>1.09977216</v>
      </c>
      <c r="L202" s="19">
        <v>1106</v>
      </c>
      <c r="M202" s="107">
        <v>785</v>
      </c>
      <c r="N202" s="101">
        <v>59.02</v>
      </c>
      <c r="O202" s="101">
        <v>48.7551082802548</v>
      </c>
      <c r="P202" s="107">
        <v>650</v>
      </c>
      <c r="Q202" s="107">
        <v>636</v>
      </c>
      <c r="R202" s="19">
        <v>29</v>
      </c>
      <c r="S202" s="19">
        <v>30</v>
      </c>
      <c r="T202" s="114">
        <v>1</v>
      </c>
      <c r="U202" s="19">
        <v>6</v>
      </c>
      <c r="V202" s="19">
        <v>20</v>
      </c>
      <c r="W202" s="19">
        <v>36</v>
      </c>
      <c r="X202" s="115">
        <f t="shared" si="3"/>
        <v>-0.0215384615384615</v>
      </c>
      <c r="Y202" s="114"/>
      <c r="Z202" s="19" t="s">
        <v>68</v>
      </c>
      <c r="AA202" s="19">
        <v>850</v>
      </c>
      <c r="AB202" s="114">
        <v>4188</v>
      </c>
      <c r="AC202" s="119"/>
    </row>
    <row r="203" ht="18" customHeight="1" spans="1:29">
      <c r="A203" s="19">
        <v>183</v>
      </c>
      <c r="B203" s="19">
        <v>4325</v>
      </c>
      <c r="C203" s="19" t="s">
        <v>338</v>
      </c>
      <c r="D203" s="19">
        <v>730</v>
      </c>
      <c r="E203" s="100" t="s">
        <v>148</v>
      </c>
      <c r="F203" s="19" t="s">
        <v>36</v>
      </c>
      <c r="G203" s="19">
        <v>7.7</v>
      </c>
      <c r="H203" s="101">
        <v>6.129223</v>
      </c>
      <c r="I203" s="101">
        <v>4.375503</v>
      </c>
      <c r="J203" s="101">
        <v>1.71744307851637</v>
      </c>
      <c r="K203" s="101">
        <v>1.10726397</v>
      </c>
      <c r="L203" s="19">
        <v>728</v>
      </c>
      <c r="M203" s="107">
        <v>606</v>
      </c>
      <c r="N203" s="101">
        <v>84.31</v>
      </c>
      <c r="O203" s="101">
        <v>72.2030198019802</v>
      </c>
      <c r="P203" s="107">
        <v>499</v>
      </c>
      <c r="Q203" s="107">
        <v>486</v>
      </c>
      <c r="R203" s="19">
        <v>29</v>
      </c>
      <c r="S203" s="19">
        <v>28</v>
      </c>
      <c r="T203" s="114">
        <v>-1</v>
      </c>
      <c r="U203" s="19">
        <v>6</v>
      </c>
      <c r="V203" s="19">
        <v>19</v>
      </c>
      <c r="W203" s="19">
        <v>36</v>
      </c>
      <c r="X203" s="115">
        <f t="shared" si="3"/>
        <v>-0.0260521042084168</v>
      </c>
      <c r="Y203" s="114"/>
      <c r="Z203" s="19" t="s">
        <v>68</v>
      </c>
      <c r="AA203" s="19">
        <v>850</v>
      </c>
      <c r="AB203" s="114">
        <v>4159</v>
      </c>
      <c r="AC203" s="119"/>
    </row>
    <row r="204" ht="18" customHeight="1" spans="1:29">
      <c r="A204" s="19">
        <v>447</v>
      </c>
      <c r="B204" s="19">
        <v>10613</v>
      </c>
      <c r="C204" s="19" t="s">
        <v>339</v>
      </c>
      <c r="D204" s="19">
        <v>307</v>
      </c>
      <c r="E204" s="100" t="s">
        <v>132</v>
      </c>
      <c r="F204" s="19" t="s">
        <v>133</v>
      </c>
      <c r="G204" s="19">
        <v>3.7</v>
      </c>
      <c r="H204" s="101">
        <v>17.138754</v>
      </c>
      <c r="I204" s="101">
        <v>10.619021</v>
      </c>
      <c r="J204" s="101">
        <v>3.30531633518584</v>
      </c>
      <c r="K204" s="101">
        <v>1.80365207</v>
      </c>
      <c r="L204" s="19">
        <v>1186</v>
      </c>
      <c r="M204" s="107">
        <v>833</v>
      </c>
      <c r="N204" s="101">
        <v>133.87</v>
      </c>
      <c r="O204" s="101">
        <v>127.479243697479</v>
      </c>
      <c r="P204" s="107">
        <v>723</v>
      </c>
      <c r="Q204" s="107">
        <v>710</v>
      </c>
      <c r="R204" s="19">
        <v>30</v>
      </c>
      <c r="S204" s="19">
        <v>31</v>
      </c>
      <c r="T204" s="114">
        <v>1</v>
      </c>
      <c r="U204" s="19">
        <v>6</v>
      </c>
      <c r="V204" s="19">
        <v>19</v>
      </c>
      <c r="W204" s="19">
        <v>36</v>
      </c>
      <c r="X204" s="115">
        <f t="shared" si="3"/>
        <v>-0.0179806362378976</v>
      </c>
      <c r="Y204" s="114"/>
      <c r="Z204" s="19" t="s">
        <v>128</v>
      </c>
      <c r="AA204" s="19">
        <v>950</v>
      </c>
      <c r="AB204" s="114">
        <v>12241</v>
      </c>
      <c r="AC204" s="119"/>
    </row>
    <row r="205" ht="18" customHeight="1" spans="1:32">
      <c r="A205" s="19">
        <v>181</v>
      </c>
      <c r="B205" s="19">
        <v>8038</v>
      </c>
      <c r="C205" s="19" t="s">
        <v>340</v>
      </c>
      <c r="D205" s="19">
        <v>730</v>
      </c>
      <c r="E205" s="100" t="s">
        <v>148</v>
      </c>
      <c r="F205" s="19" t="s">
        <v>36</v>
      </c>
      <c r="G205" s="19">
        <v>6.8</v>
      </c>
      <c r="H205" s="101">
        <v>6.409652</v>
      </c>
      <c r="I205" s="101">
        <v>5.288728</v>
      </c>
      <c r="J205" s="101">
        <v>1.87475050218399</v>
      </c>
      <c r="K205" s="101">
        <v>1.27734256</v>
      </c>
      <c r="L205" s="19">
        <v>819</v>
      </c>
      <c r="M205" s="107">
        <v>736</v>
      </c>
      <c r="N205" s="101">
        <v>78.26</v>
      </c>
      <c r="O205" s="101">
        <v>71.8577173913043</v>
      </c>
      <c r="P205" s="107">
        <v>528</v>
      </c>
      <c r="Q205" s="107">
        <v>517</v>
      </c>
      <c r="R205" s="19">
        <v>26</v>
      </c>
      <c r="S205" s="19">
        <v>27</v>
      </c>
      <c r="T205" s="114">
        <v>1</v>
      </c>
      <c r="U205" s="19">
        <v>6</v>
      </c>
      <c r="V205" s="19">
        <v>17</v>
      </c>
      <c r="W205" s="19">
        <v>36</v>
      </c>
      <c r="X205" s="115">
        <f t="shared" si="3"/>
        <v>-0.0208333333333333</v>
      </c>
      <c r="Y205" s="114"/>
      <c r="Z205" s="19" t="s">
        <v>68</v>
      </c>
      <c r="AA205" s="19">
        <v>850</v>
      </c>
      <c r="AB205" s="114">
        <v>4159</v>
      </c>
      <c r="AC205" s="119"/>
      <c r="AD205" s="119"/>
      <c r="AE205" s="119"/>
      <c r="AF205" s="119"/>
    </row>
    <row r="206" ht="18" customHeight="1" spans="1:29">
      <c r="A206" s="19">
        <v>364</v>
      </c>
      <c r="B206" s="19">
        <v>10043</v>
      </c>
      <c r="C206" s="19" t="s">
        <v>341</v>
      </c>
      <c r="D206" s="19">
        <v>367</v>
      </c>
      <c r="E206" s="100" t="s">
        <v>44</v>
      </c>
      <c r="F206" s="19" t="s">
        <v>26</v>
      </c>
      <c r="G206" s="19">
        <v>4.4</v>
      </c>
      <c r="H206" s="101">
        <v>6.467069</v>
      </c>
      <c r="I206" s="101">
        <v>4.981812</v>
      </c>
      <c r="J206" s="101">
        <v>1.62642639937422</v>
      </c>
      <c r="K206" s="101">
        <v>1.23932007</v>
      </c>
      <c r="L206" s="19">
        <v>775</v>
      </c>
      <c r="M206" s="107">
        <v>706</v>
      </c>
      <c r="N206" s="101">
        <v>83.47</v>
      </c>
      <c r="O206" s="101">
        <v>70.5639093484419</v>
      </c>
      <c r="P206" s="107">
        <v>630</v>
      </c>
      <c r="Q206" s="107">
        <v>619</v>
      </c>
      <c r="R206" s="19">
        <v>26</v>
      </c>
      <c r="S206" s="19">
        <v>25</v>
      </c>
      <c r="T206" s="114">
        <v>-1</v>
      </c>
      <c r="U206" s="19">
        <v>6</v>
      </c>
      <c r="V206" s="19">
        <v>17</v>
      </c>
      <c r="W206" s="19">
        <v>36</v>
      </c>
      <c r="X206" s="115">
        <f t="shared" si="3"/>
        <v>-0.0174603174603175</v>
      </c>
      <c r="Y206" s="114"/>
      <c r="Z206" s="19" t="s">
        <v>40</v>
      </c>
      <c r="AA206" s="19">
        <v>750</v>
      </c>
      <c r="AB206" s="114">
        <v>2782</v>
      </c>
      <c r="AC206" s="119"/>
    </row>
    <row r="207" ht="18" customHeight="1" spans="1:29">
      <c r="A207" s="19">
        <v>152</v>
      </c>
      <c r="B207" s="19">
        <v>11333</v>
      </c>
      <c r="C207" s="19" t="s">
        <v>342</v>
      </c>
      <c r="D207" s="19">
        <v>744</v>
      </c>
      <c r="E207" s="100" t="s">
        <v>88</v>
      </c>
      <c r="F207" s="19" t="s">
        <v>48</v>
      </c>
      <c r="G207" s="19">
        <v>1.5</v>
      </c>
      <c r="H207" s="101">
        <v>7.329997</v>
      </c>
      <c r="I207" s="101">
        <v>7.012959</v>
      </c>
      <c r="J207" s="101">
        <v>1.92986004351896</v>
      </c>
      <c r="K207" s="101">
        <v>1.66315503</v>
      </c>
      <c r="L207" s="19">
        <v>789</v>
      </c>
      <c r="M207" s="107">
        <v>766</v>
      </c>
      <c r="N207" s="101">
        <v>92.22</v>
      </c>
      <c r="O207" s="101">
        <v>91.5529895561358</v>
      </c>
      <c r="P207" s="107">
        <v>667</v>
      </c>
      <c r="Q207" s="107">
        <v>680</v>
      </c>
      <c r="R207" s="19">
        <v>27</v>
      </c>
      <c r="S207" s="19">
        <v>28</v>
      </c>
      <c r="T207" s="114">
        <v>1</v>
      </c>
      <c r="U207" s="19">
        <v>8</v>
      </c>
      <c r="V207" s="19">
        <v>-5</v>
      </c>
      <c r="W207" s="19">
        <v>0</v>
      </c>
      <c r="X207" s="115">
        <f t="shared" si="3"/>
        <v>0.0194902548725637</v>
      </c>
      <c r="Y207" s="114"/>
      <c r="Z207" s="19" t="s">
        <v>89</v>
      </c>
      <c r="AA207" s="19">
        <v>800</v>
      </c>
      <c r="AB207" s="114">
        <v>3507</v>
      </c>
      <c r="AC207" s="119"/>
    </row>
    <row r="208" ht="18" customHeight="1" spans="1:29">
      <c r="A208" s="19">
        <v>367</v>
      </c>
      <c r="B208" s="19">
        <v>10931</v>
      </c>
      <c r="C208" s="19" t="s">
        <v>343</v>
      </c>
      <c r="D208" s="19">
        <v>365</v>
      </c>
      <c r="E208" s="100" t="s">
        <v>176</v>
      </c>
      <c r="F208" s="19" t="s">
        <v>36</v>
      </c>
      <c r="G208" s="19">
        <v>2.8</v>
      </c>
      <c r="H208" s="101">
        <v>6.319376</v>
      </c>
      <c r="I208" s="101">
        <v>5.473718</v>
      </c>
      <c r="J208" s="101">
        <v>1.92964567016174</v>
      </c>
      <c r="K208" s="101">
        <v>1.52988173</v>
      </c>
      <c r="L208" s="19">
        <v>766</v>
      </c>
      <c r="M208" s="107">
        <v>689</v>
      </c>
      <c r="N208" s="101">
        <v>82.48</v>
      </c>
      <c r="O208" s="101">
        <v>79.4443831640058</v>
      </c>
      <c r="P208" s="107">
        <v>565</v>
      </c>
      <c r="Q208" s="107">
        <v>554</v>
      </c>
      <c r="R208" s="19">
        <v>25</v>
      </c>
      <c r="S208" s="19">
        <v>29</v>
      </c>
      <c r="T208" s="114">
        <v>4</v>
      </c>
      <c r="U208" s="19">
        <v>6</v>
      </c>
      <c r="V208" s="19">
        <v>17</v>
      </c>
      <c r="W208" s="19">
        <v>36</v>
      </c>
      <c r="X208" s="115">
        <f t="shared" si="3"/>
        <v>-0.0194690265486726</v>
      </c>
      <c r="Y208" s="114"/>
      <c r="Z208" s="19" t="s">
        <v>89</v>
      </c>
      <c r="AA208" s="19">
        <v>800</v>
      </c>
      <c r="AB208" s="114">
        <v>3470</v>
      </c>
      <c r="AC208" s="119"/>
    </row>
    <row r="209" ht="18" customHeight="1" spans="1:29">
      <c r="A209" s="19">
        <v>375</v>
      </c>
      <c r="B209" s="19">
        <v>11453</v>
      </c>
      <c r="C209" s="19" t="s">
        <v>344</v>
      </c>
      <c r="D209" s="19">
        <v>357</v>
      </c>
      <c r="E209" s="100" t="s">
        <v>310</v>
      </c>
      <c r="F209" s="19" t="s">
        <v>36</v>
      </c>
      <c r="G209" s="19">
        <v>1.7</v>
      </c>
      <c r="H209" s="101">
        <v>9.877285</v>
      </c>
      <c r="I209" s="101">
        <v>7.506839</v>
      </c>
      <c r="J209" s="101">
        <v>2.07296560767495</v>
      </c>
      <c r="K209" s="101">
        <v>1.57920516</v>
      </c>
      <c r="L209" s="19">
        <v>786</v>
      </c>
      <c r="M209" s="107">
        <v>708</v>
      </c>
      <c r="N209" s="101">
        <v>125.67</v>
      </c>
      <c r="O209" s="101">
        <v>106.028799435028</v>
      </c>
      <c r="P209" s="107">
        <v>603</v>
      </c>
      <c r="Q209" s="107">
        <v>616</v>
      </c>
      <c r="R209" s="19">
        <v>30</v>
      </c>
      <c r="S209" s="19">
        <v>31</v>
      </c>
      <c r="T209" s="114">
        <v>1</v>
      </c>
      <c r="U209" s="19">
        <v>8</v>
      </c>
      <c r="V209" s="19">
        <v>-5</v>
      </c>
      <c r="W209" s="19">
        <v>0</v>
      </c>
      <c r="X209" s="115">
        <f t="shared" si="3"/>
        <v>0.021558872305141</v>
      </c>
      <c r="Y209" s="114"/>
      <c r="Z209" s="19" t="s">
        <v>40</v>
      </c>
      <c r="AA209" s="19">
        <v>750</v>
      </c>
      <c r="AB209" s="114">
        <v>2524</v>
      </c>
      <c r="AC209" s="119"/>
    </row>
    <row r="210" ht="18" customHeight="1" spans="1:29">
      <c r="A210" s="19">
        <v>435</v>
      </c>
      <c r="B210" s="19">
        <v>991137</v>
      </c>
      <c r="C210" s="19" t="s">
        <v>345</v>
      </c>
      <c r="D210" s="19">
        <v>307</v>
      </c>
      <c r="E210" s="100" t="s">
        <v>132</v>
      </c>
      <c r="F210" s="19" t="s">
        <v>133</v>
      </c>
      <c r="G210" s="19">
        <v>3</v>
      </c>
      <c r="H210" s="101">
        <v>18</v>
      </c>
      <c r="I210" s="101">
        <v>13.760921</v>
      </c>
      <c r="J210" s="101">
        <v>3.5</v>
      </c>
      <c r="K210" s="101">
        <v>2.54829234</v>
      </c>
      <c r="L210" s="19">
        <v>1225</v>
      </c>
      <c r="M210" s="107">
        <v>1046</v>
      </c>
      <c r="N210" s="101">
        <v>146.64</v>
      </c>
      <c r="O210" s="101">
        <v>131.557562141491</v>
      </c>
      <c r="P210" s="107">
        <v>815</v>
      </c>
      <c r="Q210" s="107">
        <v>804</v>
      </c>
      <c r="R210" s="19">
        <v>28</v>
      </c>
      <c r="S210" s="19">
        <v>30</v>
      </c>
      <c r="T210" s="114">
        <v>2</v>
      </c>
      <c r="U210" s="19">
        <v>6</v>
      </c>
      <c r="V210" s="19">
        <v>17</v>
      </c>
      <c r="W210" s="19">
        <v>36</v>
      </c>
      <c r="X210" s="115">
        <f t="shared" si="3"/>
        <v>-0.0134969325153374</v>
      </c>
      <c r="Y210" s="114"/>
      <c r="Z210" s="19" t="s">
        <v>128</v>
      </c>
      <c r="AA210" s="19">
        <v>950</v>
      </c>
      <c r="AB210" s="114">
        <v>12241</v>
      </c>
      <c r="AC210" s="119"/>
    </row>
    <row r="211" ht="18" customHeight="1" spans="1:29">
      <c r="A211" s="19">
        <v>158</v>
      </c>
      <c r="B211" s="19">
        <v>11379</v>
      </c>
      <c r="C211" s="19" t="s">
        <v>346</v>
      </c>
      <c r="D211" s="19">
        <v>742</v>
      </c>
      <c r="E211" s="100" t="s">
        <v>47</v>
      </c>
      <c r="F211" s="19" t="s">
        <v>48</v>
      </c>
      <c r="G211" s="19">
        <v>1.8</v>
      </c>
      <c r="H211" s="101">
        <v>8.488013</v>
      </c>
      <c r="I211" s="101">
        <v>4.795603</v>
      </c>
      <c r="J211" s="101">
        <v>2.13734745155702</v>
      </c>
      <c r="K211" s="101">
        <v>1.05355727</v>
      </c>
      <c r="L211" s="19">
        <v>836</v>
      </c>
      <c r="M211" s="107">
        <v>658</v>
      </c>
      <c r="N211" s="101">
        <v>101.53</v>
      </c>
      <c r="O211" s="101">
        <v>72.8815045592705</v>
      </c>
      <c r="P211" s="107">
        <v>494</v>
      </c>
      <c r="Q211" s="107">
        <v>508</v>
      </c>
      <c r="R211" s="19">
        <v>29</v>
      </c>
      <c r="S211" s="19">
        <v>26</v>
      </c>
      <c r="T211" s="114">
        <v>-3</v>
      </c>
      <c r="U211" s="19">
        <v>8</v>
      </c>
      <c r="V211" s="19">
        <v>-6</v>
      </c>
      <c r="W211" s="19">
        <v>0</v>
      </c>
      <c r="X211" s="115">
        <f t="shared" si="3"/>
        <v>0.0283400809716599</v>
      </c>
      <c r="Y211" s="114" t="s">
        <v>49</v>
      </c>
      <c r="Z211" s="19" t="s">
        <v>28</v>
      </c>
      <c r="AA211" s="19">
        <v>700</v>
      </c>
      <c r="AB211" s="114">
        <v>940</v>
      </c>
      <c r="AC211" s="119"/>
    </row>
    <row r="212" ht="18" customHeight="1" spans="1:29">
      <c r="A212" s="19">
        <v>210</v>
      </c>
      <c r="B212" s="19">
        <v>12412</v>
      </c>
      <c r="C212" s="19" t="s">
        <v>347</v>
      </c>
      <c r="D212" s="19">
        <v>716</v>
      </c>
      <c r="E212" s="100" t="s">
        <v>348</v>
      </c>
      <c r="F212" s="19" t="s">
        <v>39</v>
      </c>
      <c r="G212" s="19">
        <v>0.5</v>
      </c>
      <c r="H212" s="101">
        <v>4.449388</v>
      </c>
      <c r="I212" s="101">
        <v>3.920186</v>
      </c>
      <c r="J212" s="101">
        <v>1.36336137543998</v>
      </c>
      <c r="K212" s="101">
        <v>1.06875925</v>
      </c>
      <c r="L212" s="19">
        <v>709</v>
      </c>
      <c r="M212" s="107">
        <v>677</v>
      </c>
      <c r="N212" s="101">
        <v>62.76</v>
      </c>
      <c r="O212" s="101">
        <v>57.905258493353</v>
      </c>
      <c r="P212" s="107">
        <v>522</v>
      </c>
      <c r="Q212" s="107">
        <v>555</v>
      </c>
      <c r="R212" s="19">
        <v>26</v>
      </c>
      <c r="S212" s="19">
        <v>27</v>
      </c>
      <c r="T212" s="114">
        <v>1</v>
      </c>
      <c r="U212" s="19">
        <v>12</v>
      </c>
      <c r="V212" s="19">
        <v>-21</v>
      </c>
      <c r="W212" s="19">
        <v>0</v>
      </c>
      <c r="X212" s="115">
        <f t="shared" si="3"/>
        <v>0.0632183908045977</v>
      </c>
      <c r="Y212" s="114"/>
      <c r="Z212" s="19" t="s">
        <v>40</v>
      </c>
      <c r="AA212" s="19">
        <v>750</v>
      </c>
      <c r="AB212" s="114">
        <v>2827</v>
      </c>
      <c r="AC212" s="119"/>
    </row>
    <row r="213" ht="18" customHeight="1" spans="1:29">
      <c r="A213" s="19">
        <v>200</v>
      </c>
      <c r="B213" s="19">
        <v>7011</v>
      </c>
      <c r="C213" s="19" t="s">
        <v>349</v>
      </c>
      <c r="D213" s="19">
        <v>721</v>
      </c>
      <c r="E213" s="100" t="s">
        <v>331</v>
      </c>
      <c r="F213" s="19" t="s">
        <v>186</v>
      </c>
      <c r="G213" s="19">
        <v>8</v>
      </c>
      <c r="H213" s="101">
        <v>7.114674</v>
      </c>
      <c r="I213" s="101">
        <v>5.295307</v>
      </c>
      <c r="J213" s="101">
        <v>1.96874092515997</v>
      </c>
      <c r="K213" s="101">
        <v>1.56121868</v>
      </c>
      <c r="L213" s="19">
        <v>983</v>
      </c>
      <c r="M213" s="107">
        <v>849</v>
      </c>
      <c r="N213" s="101">
        <v>72.38</v>
      </c>
      <c r="O213" s="101">
        <v>62.3711071849234</v>
      </c>
      <c r="P213" s="107">
        <v>677</v>
      </c>
      <c r="Q213" s="107">
        <v>667</v>
      </c>
      <c r="R213" s="19">
        <v>28</v>
      </c>
      <c r="S213" s="19">
        <v>30</v>
      </c>
      <c r="T213" s="114">
        <v>2</v>
      </c>
      <c r="U213" s="19">
        <v>6</v>
      </c>
      <c r="V213" s="19">
        <v>16</v>
      </c>
      <c r="W213" s="19">
        <v>36</v>
      </c>
      <c r="X213" s="115">
        <f t="shared" si="3"/>
        <v>-0.0147710487444609</v>
      </c>
      <c r="Y213" s="114"/>
      <c r="Z213" s="19" t="s">
        <v>89</v>
      </c>
      <c r="AA213" s="19">
        <v>800</v>
      </c>
      <c r="AB213" s="114">
        <v>3020</v>
      </c>
      <c r="AC213" s="119"/>
    </row>
    <row r="214" ht="18" customHeight="1" spans="1:29">
      <c r="A214" s="19">
        <v>290</v>
      </c>
      <c r="B214" s="19">
        <v>7947</v>
      </c>
      <c r="C214" s="19" t="s">
        <v>350</v>
      </c>
      <c r="D214" s="19">
        <v>549</v>
      </c>
      <c r="E214" s="100" t="s">
        <v>351</v>
      </c>
      <c r="F214" s="19" t="s">
        <v>39</v>
      </c>
      <c r="G214" s="19">
        <v>6.5</v>
      </c>
      <c r="H214" s="101">
        <v>4.306597</v>
      </c>
      <c r="I214" s="101">
        <v>3.364956</v>
      </c>
      <c r="J214" s="101">
        <v>1.17588845783898</v>
      </c>
      <c r="K214" s="101">
        <v>0.80914733</v>
      </c>
      <c r="L214" s="19">
        <v>456</v>
      </c>
      <c r="M214" s="107">
        <v>459</v>
      </c>
      <c r="N214" s="101">
        <v>94.44</v>
      </c>
      <c r="O214" s="101">
        <v>73.3105882352941</v>
      </c>
      <c r="P214" s="107">
        <v>450</v>
      </c>
      <c r="Q214" s="107">
        <v>441</v>
      </c>
      <c r="R214" s="19">
        <v>21</v>
      </c>
      <c r="S214" s="19">
        <v>25</v>
      </c>
      <c r="T214" s="114">
        <v>4</v>
      </c>
      <c r="U214" s="19">
        <v>6</v>
      </c>
      <c r="V214" s="19">
        <v>15</v>
      </c>
      <c r="W214" s="19">
        <v>36</v>
      </c>
      <c r="X214" s="115">
        <f t="shared" si="3"/>
        <v>-0.02</v>
      </c>
      <c r="Y214" s="114"/>
      <c r="Z214" s="19" t="s">
        <v>40</v>
      </c>
      <c r="AA214" s="19">
        <v>750</v>
      </c>
      <c r="AB214" s="114">
        <v>2031</v>
      </c>
      <c r="AC214" s="119"/>
    </row>
    <row r="215" ht="18" customHeight="1" spans="1:29">
      <c r="A215" s="19">
        <v>122</v>
      </c>
      <c r="B215" s="19">
        <v>11318</v>
      </c>
      <c r="C215" s="19" t="s">
        <v>352</v>
      </c>
      <c r="D215" s="19">
        <v>752</v>
      </c>
      <c r="E215" s="100" t="s">
        <v>268</v>
      </c>
      <c r="F215" s="19" t="s">
        <v>36</v>
      </c>
      <c r="G215" s="19">
        <v>1.5</v>
      </c>
      <c r="H215" s="101">
        <v>4.515197</v>
      </c>
      <c r="I215" s="101">
        <v>3.941436</v>
      </c>
      <c r="J215" s="101">
        <v>1.030366401844</v>
      </c>
      <c r="K215" s="101">
        <v>0.82953572</v>
      </c>
      <c r="L215" s="19">
        <v>661</v>
      </c>
      <c r="M215" s="107">
        <v>622</v>
      </c>
      <c r="N215" s="101">
        <v>68.31</v>
      </c>
      <c r="O215" s="101">
        <v>63.3671382636656</v>
      </c>
      <c r="P215" s="107">
        <v>507</v>
      </c>
      <c r="Q215" s="107">
        <v>524</v>
      </c>
      <c r="R215" s="19">
        <v>28</v>
      </c>
      <c r="S215" s="19">
        <v>30</v>
      </c>
      <c r="T215" s="114">
        <v>2</v>
      </c>
      <c r="U215" s="19">
        <v>8</v>
      </c>
      <c r="V215" s="19">
        <v>-9</v>
      </c>
      <c r="W215" s="19">
        <v>0</v>
      </c>
      <c r="X215" s="115">
        <f t="shared" si="3"/>
        <v>0.0335305719921105</v>
      </c>
      <c r="Y215" s="114"/>
      <c r="Z215" s="19" t="s">
        <v>28</v>
      </c>
      <c r="AA215" s="19">
        <v>700</v>
      </c>
      <c r="AB215" s="114">
        <v>1864</v>
      </c>
      <c r="AC215" s="119"/>
    </row>
    <row r="216" ht="18" customHeight="1" spans="1:29">
      <c r="A216" s="19">
        <v>165</v>
      </c>
      <c r="B216" s="19">
        <v>9328</v>
      </c>
      <c r="C216" s="19" t="s">
        <v>353</v>
      </c>
      <c r="D216" s="19">
        <v>740</v>
      </c>
      <c r="E216" s="100" t="s">
        <v>354</v>
      </c>
      <c r="F216" s="19" t="s">
        <v>59</v>
      </c>
      <c r="G216" s="19">
        <v>4.5</v>
      </c>
      <c r="H216" s="101">
        <v>5.675863</v>
      </c>
      <c r="I216" s="101">
        <v>4.297477</v>
      </c>
      <c r="J216" s="101">
        <v>1.66702270532992</v>
      </c>
      <c r="K216" s="101">
        <v>1.25259385</v>
      </c>
      <c r="L216" s="19">
        <v>1031</v>
      </c>
      <c r="M216" s="107">
        <v>863</v>
      </c>
      <c r="N216" s="101">
        <v>55.05</v>
      </c>
      <c r="O216" s="101">
        <v>49.7969524913094</v>
      </c>
      <c r="P216" s="107">
        <v>631</v>
      </c>
      <c r="Q216" s="107">
        <v>625</v>
      </c>
      <c r="R216" s="19">
        <v>26</v>
      </c>
      <c r="S216" s="19">
        <v>28</v>
      </c>
      <c r="T216" s="114">
        <v>2</v>
      </c>
      <c r="U216" s="19">
        <v>6</v>
      </c>
      <c r="V216" s="19">
        <v>12</v>
      </c>
      <c r="W216" s="19">
        <v>36</v>
      </c>
      <c r="X216" s="115">
        <f t="shared" si="3"/>
        <v>-0.00950871632329636</v>
      </c>
      <c r="Y216" s="114"/>
      <c r="Z216" s="19" t="s">
        <v>40</v>
      </c>
      <c r="AA216" s="19">
        <v>750</v>
      </c>
      <c r="AB216" s="114">
        <v>2111</v>
      </c>
      <c r="AC216" s="119"/>
    </row>
    <row r="217" ht="18" customHeight="1" spans="1:29">
      <c r="A217" s="19">
        <v>304</v>
      </c>
      <c r="B217" s="19">
        <v>12471</v>
      </c>
      <c r="C217" s="19" t="s">
        <v>355</v>
      </c>
      <c r="D217" s="19">
        <v>517</v>
      </c>
      <c r="E217" s="100" t="s">
        <v>249</v>
      </c>
      <c r="F217" s="19" t="s">
        <v>48</v>
      </c>
      <c r="G217" s="19">
        <v>0.5</v>
      </c>
      <c r="H217" s="101">
        <v>7.956619</v>
      </c>
      <c r="I217" s="101">
        <v>5.958915</v>
      </c>
      <c r="J217" s="101">
        <v>2.56206751302279</v>
      </c>
      <c r="K217" s="101">
        <v>1.89359218</v>
      </c>
      <c r="L217" s="19">
        <v>1573</v>
      </c>
      <c r="M217" s="107">
        <v>1104</v>
      </c>
      <c r="N217" s="101">
        <v>50.58</v>
      </c>
      <c r="O217" s="101">
        <v>53.9756793478261</v>
      </c>
      <c r="P217" s="107">
        <v>633</v>
      </c>
      <c r="Q217" s="107">
        <v>611</v>
      </c>
      <c r="R217" s="19">
        <v>25</v>
      </c>
      <c r="S217" s="19">
        <v>26</v>
      </c>
      <c r="T217" s="114">
        <v>1</v>
      </c>
      <c r="U217" s="19">
        <v>12</v>
      </c>
      <c r="V217" s="19">
        <v>34</v>
      </c>
      <c r="W217" s="19">
        <v>36</v>
      </c>
      <c r="X217" s="115">
        <f t="shared" si="3"/>
        <v>-0.0347551342812006</v>
      </c>
      <c r="Y217" s="114"/>
      <c r="Z217" s="19" t="s">
        <v>128</v>
      </c>
      <c r="AA217" s="19">
        <v>950</v>
      </c>
      <c r="AB217" s="114">
        <v>7701</v>
      </c>
      <c r="AC217" s="119"/>
    </row>
    <row r="218" ht="18" customHeight="1" spans="1:29">
      <c r="A218" s="19">
        <v>406</v>
      </c>
      <c r="B218" s="19">
        <v>11483</v>
      </c>
      <c r="C218" s="19" t="s">
        <v>356</v>
      </c>
      <c r="D218" s="19">
        <v>341</v>
      </c>
      <c r="E218" s="100" t="s">
        <v>193</v>
      </c>
      <c r="F218" s="19" t="s">
        <v>186</v>
      </c>
      <c r="G218" s="19">
        <v>1.7</v>
      </c>
      <c r="H218" s="101">
        <v>7.206685</v>
      </c>
      <c r="I218" s="101">
        <v>4.269654</v>
      </c>
      <c r="J218" s="101">
        <v>1.97317121741971</v>
      </c>
      <c r="K218" s="101">
        <v>1.12659369</v>
      </c>
      <c r="L218" s="19">
        <v>869</v>
      </c>
      <c r="M218" s="107">
        <v>645</v>
      </c>
      <c r="N218" s="101">
        <v>82.2</v>
      </c>
      <c r="O218" s="101">
        <v>66.1961860465116</v>
      </c>
      <c r="P218" s="107">
        <v>539</v>
      </c>
      <c r="Q218" s="107">
        <v>558</v>
      </c>
      <c r="R218" s="19">
        <v>29</v>
      </c>
      <c r="S218" s="19">
        <v>30</v>
      </c>
      <c r="T218" s="114">
        <v>1</v>
      </c>
      <c r="U218" s="19">
        <v>8</v>
      </c>
      <c r="V218" s="19">
        <v>-11</v>
      </c>
      <c r="W218" s="19">
        <v>0</v>
      </c>
      <c r="X218" s="115">
        <f t="shared" si="3"/>
        <v>0.0352504638218924</v>
      </c>
      <c r="Y218" s="114"/>
      <c r="Z218" s="19" t="s">
        <v>128</v>
      </c>
      <c r="AA218" s="19">
        <v>950</v>
      </c>
      <c r="AB218" s="114">
        <v>6322</v>
      </c>
      <c r="AC218" s="119"/>
    </row>
    <row r="219" ht="18" customHeight="1" spans="1:29">
      <c r="A219" s="19">
        <v>84</v>
      </c>
      <c r="B219" s="19">
        <v>11844</v>
      </c>
      <c r="C219" s="19" t="s">
        <v>357</v>
      </c>
      <c r="D219" s="19">
        <v>102935</v>
      </c>
      <c r="E219" s="100" t="s">
        <v>172</v>
      </c>
      <c r="F219" s="19" t="s">
        <v>48</v>
      </c>
      <c r="G219" s="19">
        <v>1.3</v>
      </c>
      <c r="H219" s="101">
        <v>4.238332</v>
      </c>
      <c r="I219" s="101">
        <v>3.623145</v>
      </c>
      <c r="J219" s="101">
        <v>1.349168581505</v>
      </c>
      <c r="K219" s="101">
        <v>1.10297952</v>
      </c>
      <c r="L219" s="19">
        <v>724</v>
      </c>
      <c r="M219" s="107">
        <v>660</v>
      </c>
      <c r="N219" s="101">
        <v>58.54</v>
      </c>
      <c r="O219" s="101">
        <v>54.8961363636364</v>
      </c>
      <c r="P219" s="107">
        <v>480</v>
      </c>
      <c r="Q219" s="107">
        <v>500</v>
      </c>
      <c r="R219" s="19">
        <v>26</v>
      </c>
      <c r="S219" s="19">
        <v>30</v>
      </c>
      <c r="T219" s="114">
        <v>4</v>
      </c>
      <c r="U219" s="19">
        <v>8</v>
      </c>
      <c r="V219" s="19">
        <v>-12</v>
      </c>
      <c r="W219" s="19">
        <v>0</v>
      </c>
      <c r="X219" s="115">
        <f t="shared" si="3"/>
        <v>0.0416666666666667</v>
      </c>
      <c r="Y219" s="114"/>
      <c r="Z219" s="19" t="s">
        <v>40</v>
      </c>
      <c r="AA219" s="19">
        <v>750</v>
      </c>
      <c r="AB219" s="114">
        <v>2920</v>
      </c>
      <c r="AC219" s="119"/>
    </row>
    <row r="220" ht="18" customHeight="1" spans="1:32">
      <c r="A220" s="19">
        <v>291</v>
      </c>
      <c r="B220" s="19">
        <v>7687</v>
      </c>
      <c r="C220" s="19" t="s">
        <v>358</v>
      </c>
      <c r="D220" s="19">
        <v>549</v>
      </c>
      <c r="E220" s="100" t="s">
        <v>351</v>
      </c>
      <c r="F220" s="19" t="s">
        <v>39</v>
      </c>
      <c r="G220" s="19">
        <v>7.3</v>
      </c>
      <c r="H220" s="101">
        <v>4.361613</v>
      </c>
      <c r="I220" s="101">
        <v>2.677138</v>
      </c>
      <c r="J220" s="101">
        <v>1.03034356079201</v>
      </c>
      <c r="K220" s="101">
        <v>0.59466395</v>
      </c>
      <c r="L220" s="19">
        <v>543</v>
      </c>
      <c r="M220" s="107">
        <v>427</v>
      </c>
      <c r="N220" s="101">
        <v>80.32</v>
      </c>
      <c r="O220" s="101">
        <v>62.6964402810304</v>
      </c>
      <c r="P220" s="107">
        <v>455</v>
      </c>
      <c r="Q220" s="107">
        <v>449</v>
      </c>
      <c r="R220" s="19">
        <v>28</v>
      </c>
      <c r="S220" s="19">
        <v>28</v>
      </c>
      <c r="T220" s="114">
        <v>0</v>
      </c>
      <c r="U220" s="19">
        <v>6</v>
      </c>
      <c r="V220" s="19">
        <v>12</v>
      </c>
      <c r="W220" s="19">
        <v>36</v>
      </c>
      <c r="X220" s="115">
        <f t="shared" si="3"/>
        <v>-0.0131868131868132</v>
      </c>
      <c r="Y220" s="114"/>
      <c r="Z220" s="19" t="s">
        <v>40</v>
      </c>
      <c r="AA220" s="19">
        <v>750</v>
      </c>
      <c r="AB220" s="114">
        <v>2031</v>
      </c>
      <c r="AC220" s="119"/>
      <c r="AD220" s="119"/>
      <c r="AE220" s="119"/>
      <c r="AF220" s="119"/>
    </row>
    <row r="221" ht="18" customHeight="1" spans="1:29">
      <c r="A221" s="19">
        <v>379</v>
      </c>
      <c r="B221" s="19">
        <v>11251</v>
      </c>
      <c r="C221" s="19" t="s">
        <v>359</v>
      </c>
      <c r="D221" s="19">
        <v>355</v>
      </c>
      <c r="E221" s="100" t="s">
        <v>195</v>
      </c>
      <c r="F221" s="19" t="s">
        <v>48</v>
      </c>
      <c r="G221" s="19">
        <v>2.2</v>
      </c>
      <c r="H221" s="101">
        <v>3.23472</v>
      </c>
      <c r="I221" s="101">
        <v>1.796675</v>
      </c>
      <c r="J221" s="101">
        <v>0.974474841757492</v>
      </c>
      <c r="K221" s="101">
        <v>0.5079019</v>
      </c>
      <c r="L221" s="19">
        <v>484</v>
      </c>
      <c r="M221" s="107">
        <v>379</v>
      </c>
      <c r="N221" s="101">
        <v>66.89</v>
      </c>
      <c r="O221" s="101">
        <v>47.405672823219</v>
      </c>
      <c r="P221" s="107">
        <v>385</v>
      </c>
      <c r="Q221" s="107">
        <v>379</v>
      </c>
      <c r="R221" s="19">
        <v>25</v>
      </c>
      <c r="S221" s="19">
        <v>26</v>
      </c>
      <c r="T221" s="114">
        <v>1</v>
      </c>
      <c r="U221" s="19">
        <v>6</v>
      </c>
      <c r="V221" s="19">
        <v>12</v>
      </c>
      <c r="W221" s="19">
        <v>36</v>
      </c>
      <c r="X221" s="115">
        <f t="shared" si="3"/>
        <v>-0.0155844155844156</v>
      </c>
      <c r="Y221" s="114"/>
      <c r="Z221" s="19" t="s">
        <v>89</v>
      </c>
      <c r="AA221" s="19">
        <v>800</v>
      </c>
      <c r="AB221" s="114">
        <v>3001</v>
      </c>
      <c r="AC221" s="119"/>
    </row>
    <row r="222" ht="18" customHeight="1" spans="1:29">
      <c r="A222" s="19">
        <v>137</v>
      </c>
      <c r="B222" s="19">
        <v>11964</v>
      </c>
      <c r="C222" s="19" t="s">
        <v>360</v>
      </c>
      <c r="D222" s="19">
        <v>747</v>
      </c>
      <c r="E222" s="100" t="s">
        <v>155</v>
      </c>
      <c r="F222" s="19" t="s">
        <v>48</v>
      </c>
      <c r="G222" s="19">
        <v>1.2</v>
      </c>
      <c r="H222" s="101">
        <v>4.797574</v>
      </c>
      <c r="I222" s="101">
        <v>4.171993</v>
      </c>
      <c r="J222" s="101">
        <v>1.08229716005797</v>
      </c>
      <c r="K222" s="101">
        <v>0.78759513</v>
      </c>
      <c r="L222" s="19">
        <v>378</v>
      </c>
      <c r="M222" s="107">
        <v>351</v>
      </c>
      <c r="N222" s="101">
        <v>126.92</v>
      </c>
      <c r="O222" s="101">
        <v>118.860199430199</v>
      </c>
      <c r="P222" s="107">
        <v>331</v>
      </c>
      <c r="Q222" s="107">
        <v>352</v>
      </c>
      <c r="R222" s="19">
        <v>26</v>
      </c>
      <c r="S222" s="19">
        <v>28</v>
      </c>
      <c r="T222" s="114">
        <v>2</v>
      </c>
      <c r="U222" s="19">
        <v>8</v>
      </c>
      <c r="V222" s="19">
        <v>-13</v>
      </c>
      <c r="W222" s="19">
        <v>0</v>
      </c>
      <c r="X222" s="115">
        <f t="shared" si="3"/>
        <v>0.0634441087613293</v>
      </c>
      <c r="Y222" s="114"/>
      <c r="Z222" s="19" t="s">
        <v>40</v>
      </c>
      <c r="AA222" s="19">
        <v>750</v>
      </c>
      <c r="AB222" s="114">
        <v>2111</v>
      </c>
      <c r="AC222" s="119"/>
    </row>
    <row r="223" ht="18" customHeight="1" spans="1:29">
      <c r="A223" s="19">
        <v>391</v>
      </c>
      <c r="B223" s="19">
        <v>11639</v>
      </c>
      <c r="C223" s="19" t="s">
        <v>361</v>
      </c>
      <c r="D223" s="19">
        <v>349</v>
      </c>
      <c r="E223" s="100" t="s">
        <v>64</v>
      </c>
      <c r="F223" s="19" t="s">
        <v>36</v>
      </c>
      <c r="G223" s="19">
        <v>1.6</v>
      </c>
      <c r="H223" s="101">
        <v>5.356952</v>
      </c>
      <c r="I223" s="101">
        <v>3.519576</v>
      </c>
      <c r="J223" s="101">
        <v>1.58375116798003</v>
      </c>
      <c r="K223" s="101">
        <v>1.12286659</v>
      </c>
      <c r="L223" s="19">
        <v>562</v>
      </c>
      <c r="M223" s="107">
        <v>526</v>
      </c>
      <c r="N223" s="101">
        <v>95.32</v>
      </c>
      <c r="O223" s="101">
        <v>66.9120912547529</v>
      </c>
      <c r="P223" s="107">
        <v>419</v>
      </c>
      <c r="Q223" s="107">
        <v>440</v>
      </c>
      <c r="R223" s="19">
        <v>27</v>
      </c>
      <c r="S223" s="19">
        <v>26</v>
      </c>
      <c r="T223" s="114">
        <v>-1</v>
      </c>
      <c r="U223" s="19">
        <v>8</v>
      </c>
      <c r="V223" s="19">
        <v>-13</v>
      </c>
      <c r="W223" s="19">
        <v>0</v>
      </c>
      <c r="X223" s="115">
        <f t="shared" si="3"/>
        <v>0.0501193317422434</v>
      </c>
      <c r="Y223" s="114"/>
      <c r="Z223" s="19" t="s">
        <v>40</v>
      </c>
      <c r="AA223" s="19">
        <v>750</v>
      </c>
      <c r="AB223" s="114">
        <v>2734</v>
      </c>
      <c r="AC223" s="119"/>
    </row>
    <row r="224" ht="18" customHeight="1" spans="1:29">
      <c r="A224" s="19">
        <v>399</v>
      </c>
      <c r="B224" s="19">
        <v>10932</v>
      </c>
      <c r="C224" s="19" t="s">
        <v>362</v>
      </c>
      <c r="D224" s="19">
        <v>343</v>
      </c>
      <c r="E224" s="100" t="s">
        <v>181</v>
      </c>
      <c r="F224" s="19" t="s">
        <v>36</v>
      </c>
      <c r="G224" s="19">
        <v>2.8</v>
      </c>
      <c r="H224" s="101">
        <v>12.289544</v>
      </c>
      <c r="I224" s="101">
        <v>6.671715</v>
      </c>
      <c r="J224" s="101">
        <v>3.7657981429436</v>
      </c>
      <c r="K224" s="101">
        <v>1.80871821</v>
      </c>
      <c r="L224" s="19">
        <v>990</v>
      </c>
      <c r="M224" s="107">
        <v>734</v>
      </c>
      <c r="N224" s="101">
        <v>125.18</v>
      </c>
      <c r="O224" s="101">
        <v>90.8952997275204</v>
      </c>
      <c r="P224" s="107">
        <v>684</v>
      </c>
      <c r="Q224" s="107">
        <v>678</v>
      </c>
      <c r="R224" s="19">
        <v>30</v>
      </c>
      <c r="S224" s="19">
        <v>31</v>
      </c>
      <c r="T224" s="114">
        <v>1</v>
      </c>
      <c r="U224" s="19">
        <v>6</v>
      </c>
      <c r="V224" s="19">
        <v>12</v>
      </c>
      <c r="W224" s="19">
        <v>36</v>
      </c>
      <c r="X224" s="115">
        <f t="shared" si="3"/>
        <v>-0.0087719298245614</v>
      </c>
      <c r="Y224" s="114"/>
      <c r="Z224" s="19" t="s">
        <v>182</v>
      </c>
      <c r="AA224" s="19">
        <v>900</v>
      </c>
      <c r="AB224" s="114">
        <v>5196</v>
      </c>
      <c r="AC224" s="119"/>
    </row>
    <row r="225" ht="18" customHeight="1" spans="1:29">
      <c r="A225" s="19">
        <v>129</v>
      </c>
      <c r="B225" s="19">
        <v>11463</v>
      </c>
      <c r="C225" s="19" t="s">
        <v>363</v>
      </c>
      <c r="D225" s="19">
        <v>750</v>
      </c>
      <c r="E225" s="100" t="s">
        <v>127</v>
      </c>
      <c r="F225" s="19" t="s">
        <v>59</v>
      </c>
      <c r="G225" s="19">
        <v>1.7</v>
      </c>
      <c r="H225" s="101">
        <v>13.306886</v>
      </c>
      <c r="I225" s="101">
        <v>11.652605</v>
      </c>
      <c r="J225" s="101">
        <v>4.08946949467719</v>
      </c>
      <c r="K225" s="101">
        <v>3.01448146</v>
      </c>
      <c r="L225" s="19">
        <v>1430</v>
      </c>
      <c r="M225" s="107">
        <v>1177</v>
      </c>
      <c r="N225" s="101">
        <v>93.06</v>
      </c>
      <c r="O225" s="101">
        <v>99.0025913338997</v>
      </c>
      <c r="P225" s="107">
        <v>752</v>
      </c>
      <c r="Q225" s="107">
        <v>775</v>
      </c>
      <c r="R225" s="19">
        <v>27</v>
      </c>
      <c r="S225" s="19">
        <v>26</v>
      </c>
      <c r="T225" s="114">
        <v>-1</v>
      </c>
      <c r="U225" s="19">
        <v>8</v>
      </c>
      <c r="V225" s="19">
        <v>-15</v>
      </c>
      <c r="W225" s="19">
        <v>0</v>
      </c>
      <c r="X225" s="115">
        <f t="shared" si="3"/>
        <v>0.0305851063829787</v>
      </c>
      <c r="Y225" s="114"/>
      <c r="Z225" s="19" t="s">
        <v>128</v>
      </c>
      <c r="AA225" s="19">
        <v>950</v>
      </c>
      <c r="AB225" s="114">
        <v>9559</v>
      </c>
      <c r="AC225" s="119"/>
    </row>
    <row r="226" ht="18" customHeight="1" spans="1:29">
      <c r="A226" s="19">
        <v>194</v>
      </c>
      <c r="B226" s="19">
        <v>11447</v>
      </c>
      <c r="C226" s="19" t="s">
        <v>364</v>
      </c>
      <c r="D226" s="19">
        <v>724</v>
      </c>
      <c r="E226" s="100" t="s">
        <v>327</v>
      </c>
      <c r="F226" s="19" t="s">
        <v>59</v>
      </c>
      <c r="G226" s="19">
        <v>1.7</v>
      </c>
      <c r="H226" s="101">
        <v>7.325887</v>
      </c>
      <c r="I226" s="101">
        <v>7.004307</v>
      </c>
      <c r="J226" s="101">
        <v>2.2216652310984</v>
      </c>
      <c r="K226" s="101">
        <v>1.51998142</v>
      </c>
      <c r="L226" s="19">
        <v>1209</v>
      </c>
      <c r="M226" s="107">
        <v>1110</v>
      </c>
      <c r="N226" s="101">
        <v>60.59</v>
      </c>
      <c r="O226" s="101">
        <v>63.1018648648649</v>
      </c>
      <c r="P226" s="107">
        <v>756</v>
      </c>
      <c r="Q226" s="107">
        <v>779</v>
      </c>
      <c r="R226" s="19">
        <v>28</v>
      </c>
      <c r="S226" s="19">
        <v>30</v>
      </c>
      <c r="T226" s="114">
        <v>2</v>
      </c>
      <c r="U226" s="19">
        <v>8</v>
      </c>
      <c r="V226" s="19">
        <v>-15</v>
      </c>
      <c r="W226" s="19">
        <v>0</v>
      </c>
      <c r="X226" s="115">
        <f t="shared" si="3"/>
        <v>0.0304232804232804</v>
      </c>
      <c r="Y226" s="114"/>
      <c r="Z226" s="19" t="s">
        <v>68</v>
      </c>
      <c r="AA226" s="19">
        <v>850</v>
      </c>
      <c r="AB226" s="114">
        <v>4467</v>
      </c>
      <c r="AC226" s="119"/>
    </row>
    <row r="227" ht="18" customHeight="1" spans="1:29">
      <c r="A227" s="19">
        <v>142</v>
      </c>
      <c r="B227" s="19">
        <v>8068</v>
      </c>
      <c r="C227" s="19" t="s">
        <v>365</v>
      </c>
      <c r="D227" s="19">
        <v>746</v>
      </c>
      <c r="E227" s="100" t="s">
        <v>256</v>
      </c>
      <c r="F227" s="19" t="s">
        <v>39</v>
      </c>
      <c r="G227" s="19">
        <v>6.8</v>
      </c>
      <c r="H227" s="101">
        <v>6.233325</v>
      </c>
      <c r="I227" s="101">
        <v>4.943135</v>
      </c>
      <c r="J227" s="101">
        <v>1.88037247214707</v>
      </c>
      <c r="K227" s="101">
        <v>1.43731464</v>
      </c>
      <c r="L227" s="19">
        <v>967</v>
      </c>
      <c r="M227" s="107">
        <v>920</v>
      </c>
      <c r="N227" s="101">
        <v>64.2</v>
      </c>
      <c r="O227" s="101">
        <v>53.7297282608696</v>
      </c>
      <c r="P227" s="107">
        <v>692</v>
      </c>
      <c r="Q227" s="107">
        <v>687</v>
      </c>
      <c r="R227" s="19">
        <v>30</v>
      </c>
      <c r="S227" s="19">
        <v>28</v>
      </c>
      <c r="T227" s="114">
        <v>-2</v>
      </c>
      <c r="U227" s="19">
        <v>6</v>
      </c>
      <c r="V227" s="19">
        <v>11</v>
      </c>
      <c r="W227" s="19">
        <v>36</v>
      </c>
      <c r="X227" s="115">
        <f t="shared" si="3"/>
        <v>-0.00722543352601156</v>
      </c>
      <c r="Y227" s="114"/>
      <c r="Z227" s="19" t="s">
        <v>68</v>
      </c>
      <c r="AA227" s="19">
        <v>850</v>
      </c>
      <c r="AB227" s="114">
        <v>4016</v>
      </c>
      <c r="AC227" s="119"/>
    </row>
    <row r="228" ht="18" customHeight="1" spans="1:29">
      <c r="A228" s="19">
        <v>446</v>
      </c>
      <c r="B228" s="19">
        <v>10886</v>
      </c>
      <c r="C228" s="19" t="s">
        <v>366</v>
      </c>
      <c r="D228" s="19">
        <v>307</v>
      </c>
      <c r="E228" s="100" t="s">
        <v>132</v>
      </c>
      <c r="F228" s="19" t="s">
        <v>133</v>
      </c>
      <c r="G228" s="19">
        <v>3</v>
      </c>
      <c r="H228" s="101">
        <v>11.79804</v>
      </c>
      <c r="I228" s="101">
        <v>8.947222</v>
      </c>
      <c r="J228" s="101">
        <v>2.58394561373682</v>
      </c>
      <c r="K228" s="101">
        <v>1.77484902</v>
      </c>
      <c r="L228" s="19">
        <v>902</v>
      </c>
      <c r="M228" s="107">
        <v>805</v>
      </c>
      <c r="N228" s="101">
        <v>129.77</v>
      </c>
      <c r="O228" s="101">
        <v>111.145614906832</v>
      </c>
      <c r="P228" s="107">
        <v>675</v>
      </c>
      <c r="Q228" s="107">
        <v>670</v>
      </c>
      <c r="R228" s="19">
        <v>29</v>
      </c>
      <c r="S228" s="19">
        <v>31</v>
      </c>
      <c r="T228" s="114">
        <v>2</v>
      </c>
      <c r="U228" s="19">
        <v>6</v>
      </c>
      <c r="V228" s="19">
        <v>11</v>
      </c>
      <c r="W228" s="19">
        <v>36</v>
      </c>
      <c r="X228" s="115">
        <f t="shared" si="3"/>
        <v>-0.00740740740740741</v>
      </c>
      <c r="Y228" s="114"/>
      <c r="Z228" s="19" t="s">
        <v>128</v>
      </c>
      <c r="AA228" s="19">
        <v>950</v>
      </c>
      <c r="AB228" s="114">
        <v>12241</v>
      </c>
      <c r="AC228" s="119"/>
    </row>
    <row r="229" ht="18" customHeight="1" spans="1:29">
      <c r="A229" s="19">
        <v>120</v>
      </c>
      <c r="B229" s="19">
        <v>12448</v>
      </c>
      <c r="C229" s="19" t="s">
        <v>367</v>
      </c>
      <c r="D229" s="19">
        <v>752</v>
      </c>
      <c r="E229" s="100" t="s">
        <v>268</v>
      </c>
      <c r="F229" s="19" t="s">
        <v>36</v>
      </c>
      <c r="G229" s="19">
        <v>0.5</v>
      </c>
      <c r="H229" s="101">
        <v>2.728467</v>
      </c>
      <c r="I229" s="101">
        <v>2.379086</v>
      </c>
      <c r="J229" s="101">
        <v>0.54679778423681</v>
      </c>
      <c r="K229" s="101">
        <v>0.4053669</v>
      </c>
      <c r="L229" s="19">
        <v>532</v>
      </c>
      <c r="M229" s="107">
        <v>478</v>
      </c>
      <c r="N229" s="101">
        <v>51.29</v>
      </c>
      <c r="O229" s="101">
        <v>49.7716736401674</v>
      </c>
      <c r="P229" s="107">
        <v>432</v>
      </c>
      <c r="Q229" s="107">
        <v>411</v>
      </c>
      <c r="R229" s="19">
        <v>27</v>
      </c>
      <c r="S229" s="19">
        <v>30</v>
      </c>
      <c r="T229" s="114">
        <v>3</v>
      </c>
      <c r="U229" s="19">
        <v>12</v>
      </c>
      <c r="V229" s="19">
        <v>33</v>
      </c>
      <c r="W229" s="19">
        <v>36</v>
      </c>
      <c r="X229" s="115">
        <f t="shared" si="3"/>
        <v>-0.0486111111111111</v>
      </c>
      <c r="Y229" s="114"/>
      <c r="Z229" s="19" t="s">
        <v>28</v>
      </c>
      <c r="AA229" s="19">
        <v>700</v>
      </c>
      <c r="AB229" s="114">
        <v>1864</v>
      </c>
      <c r="AC229" s="119"/>
    </row>
    <row r="230" ht="18" customHeight="1" spans="1:29">
      <c r="A230" s="19">
        <v>209</v>
      </c>
      <c r="B230" s="19">
        <v>6731</v>
      </c>
      <c r="C230" s="19" t="s">
        <v>368</v>
      </c>
      <c r="D230" s="19">
        <v>717</v>
      </c>
      <c r="E230" s="100" t="s">
        <v>369</v>
      </c>
      <c r="F230" s="19" t="s">
        <v>39</v>
      </c>
      <c r="G230" s="19">
        <v>1.4</v>
      </c>
      <c r="H230" s="101">
        <v>6.420399</v>
      </c>
      <c r="I230" s="101">
        <v>5.020574</v>
      </c>
      <c r="J230" s="101">
        <v>1.90043849712238</v>
      </c>
      <c r="K230" s="101">
        <v>1.29540239</v>
      </c>
      <c r="L230" s="19">
        <v>806</v>
      </c>
      <c r="M230" s="107">
        <v>736</v>
      </c>
      <c r="N230" s="101">
        <v>79.66</v>
      </c>
      <c r="O230" s="101">
        <v>68.2143206521739</v>
      </c>
      <c r="P230" s="107">
        <v>606</v>
      </c>
      <c r="Q230" s="107">
        <v>632</v>
      </c>
      <c r="R230" s="19">
        <v>27</v>
      </c>
      <c r="S230" s="19">
        <v>28</v>
      </c>
      <c r="T230" s="114">
        <v>1</v>
      </c>
      <c r="U230" s="19">
        <v>8</v>
      </c>
      <c r="V230" s="19">
        <v>-18</v>
      </c>
      <c r="W230" s="19">
        <v>0</v>
      </c>
      <c r="X230" s="115">
        <f t="shared" si="3"/>
        <v>0.0429042904290429</v>
      </c>
      <c r="Y230" s="114"/>
      <c r="Z230" s="19" t="s">
        <v>40</v>
      </c>
      <c r="AA230" s="19">
        <v>750</v>
      </c>
      <c r="AB230" s="114">
        <v>2518</v>
      </c>
      <c r="AC230" s="119"/>
    </row>
    <row r="231" ht="18" customHeight="1" spans="1:29">
      <c r="A231" s="19">
        <v>455</v>
      </c>
      <c r="B231" s="19">
        <v>5880</v>
      </c>
      <c r="C231" s="19" t="s">
        <v>370</v>
      </c>
      <c r="D231" s="19">
        <v>307</v>
      </c>
      <c r="E231" s="100" t="s">
        <v>132</v>
      </c>
      <c r="F231" s="19" t="s">
        <v>133</v>
      </c>
      <c r="G231" s="19">
        <v>8.7</v>
      </c>
      <c r="H231" s="101">
        <v>13.157573</v>
      </c>
      <c r="I231" s="101">
        <v>8.697575</v>
      </c>
      <c r="J231" s="101">
        <v>3.40375019660886</v>
      </c>
      <c r="K231" s="101">
        <v>1.84938799</v>
      </c>
      <c r="L231" s="19">
        <v>918</v>
      </c>
      <c r="M231" s="107">
        <v>751</v>
      </c>
      <c r="N231" s="101">
        <v>133.13</v>
      </c>
      <c r="O231" s="101">
        <v>115.813249001332</v>
      </c>
      <c r="P231" s="107">
        <v>652</v>
      </c>
      <c r="Q231" s="107">
        <v>647</v>
      </c>
      <c r="R231" s="19">
        <v>30</v>
      </c>
      <c r="S231" s="19">
        <v>31</v>
      </c>
      <c r="T231" s="114">
        <v>1</v>
      </c>
      <c r="U231" s="19">
        <v>6</v>
      </c>
      <c r="V231" s="19">
        <v>11</v>
      </c>
      <c r="W231" s="19">
        <v>36</v>
      </c>
      <c r="X231" s="115">
        <f t="shared" si="3"/>
        <v>-0.00766871165644172</v>
      </c>
      <c r="Y231" s="114"/>
      <c r="Z231" s="19" t="s">
        <v>128</v>
      </c>
      <c r="AA231" s="19">
        <v>950</v>
      </c>
      <c r="AB231" s="114">
        <v>12241</v>
      </c>
      <c r="AC231" s="119"/>
    </row>
    <row r="232" ht="18" customHeight="1" spans="1:29">
      <c r="A232" s="19">
        <v>247</v>
      </c>
      <c r="B232" s="19">
        <v>5764</v>
      </c>
      <c r="C232" s="19" t="s">
        <v>371</v>
      </c>
      <c r="D232" s="19">
        <v>591</v>
      </c>
      <c r="E232" s="100" t="s">
        <v>222</v>
      </c>
      <c r="F232" s="19" t="s">
        <v>186</v>
      </c>
      <c r="G232" s="19">
        <v>8.8</v>
      </c>
      <c r="H232" s="101">
        <v>3.608283</v>
      </c>
      <c r="I232" s="101">
        <v>3.019068</v>
      </c>
      <c r="J232" s="101">
        <v>1.18281825511999</v>
      </c>
      <c r="K232" s="101">
        <v>0.85757117</v>
      </c>
      <c r="L232" s="19">
        <v>546</v>
      </c>
      <c r="M232" s="107">
        <v>500</v>
      </c>
      <c r="N232" s="101">
        <v>66.09</v>
      </c>
      <c r="O232" s="101">
        <v>60.38136</v>
      </c>
      <c r="P232" s="107">
        <v>433</v>
      </c>
      <c r="Q232" s="107">
        <v>429</v>
      </c>
      <c r="R232" s="19">
        <v>29</v>
      </c>
      <c r="S232" s="19">
        <v>28</v>
      </c>
      <c r="T232" s="114">
        <v>-1</v>
      </c>
      <c r="U232" s="19">
        <v>6</v>
      </c>
      <c r="V232" s="19">
        <v>10</v>
      </c>
      <c r="W232" s="19">
        <v>36</v>
      </c>
      <c r="X232" s="115">
        <f t="shared" si="3"/>
        <v>-0.0092378752886836</v>
      </c>
      <c r="Y232" s="114"/>
      <c r="Z232" s="19" t="s">
        <v>28</v>
      </c>
      <c r="AA232" s="19">
        <v>700</v>
      </c>
      <c r="AB232" s="114">
        <v>1672</v>
      </c>
      <c r="AC232" s="119"/>
    </row>
    <row r="233" ht="18" customHeight="1" spans="1:29">
      <c r="A233" s="19">
        <v>453</v>
      </c>
      <c r="B233" s="19">
        <v>8022</v>
      </c>
      <c r="C233" s="19" t="s">
        <v>372</v>
      </c>
      <c r="D233" s="19">
        <v>307</v>
      </c>
      <c r="E233" s="100" t="s">
        <v>132</v>
      </c>
      <c r="F233" s="19" t="s">
        <v>133</v>
      </c>
      <c r="G233" s="19">
        <v>6.8</v>
      </c>
      <c r="H233" s="101">
        <v>0.746434</v>
      </c>
      <c r="I233" s="101">
        <v>0.211542</v>
      </c>
      <c r="J233" s="101">
        <v>0.15909899999997</v>
      </c>
      <c r="K233" s="101">
        <v>0.04580048</v>
      </c>
      <c r="L233" s="19">
        <v>75</v>
      </c>
      <c r="M233" s="107">
        <v>47</v>
      </c>
      <c r="N233" s="101">
        <v>99.52</v>
      </c>
      <c r="O233" s="101">
        <v>45.0089361702128</v>
      </c>
      <c r="P233" s="107">
        <v>61</v>
      </c>
      <c r="Q233" s="107">
        <v>58</v>
      </c>
      <c r="R233" s="19">
        <v>21</v>
      </c>
      <c r="S233" s="19">
        <v>19</v>
      </c>
      <c r="T233" s="114">
        <v>-2</v>
      </c>
      <c r="U233" s="19">
        <v>6</v>
      </c>
      <c r="V233" s="19">
        <v>9</v>
      </c>
      <c r="W233" s="19">
        <v>36</v>
      </c>
      <c r="X233" s="115">
        <f t="shared" si="3"/>
        <v>-0.0491803278688525</v>
      </c>
      <c r="Y233" s="114"/>
      <c r="Z233" s="19" t="s">
        <v>128</v>
      </c>
      <c r="AA233" s="19">
        <v>950</v>
      </c>
      <c r="AB233" s="114">
        <v>12241</v>
      </c>
      <c r="AC233" s="119"/>
    </row>
    <row r="234" ht="18" customHeight="1" spans="1:29">
      <c r="A234" s="19">
        <v>443</v>
      </c>
      <c r="B234" s="19">
        <v>10989</v>
      </c>
      <c r="C234" s="19" t="s">
        <v>373</v>
      </c>
      <c r="D234" s="19">
        <v>307</v>
      </c>
      <c r="E234" s="100" t="s">
        <v>132</v>
      </c>
      <c r="F234" s="19" t="s">
        <v>133</v>
      </c>
      <c r="G234" s="19">
        <v>2.7</v>
      </c>
      <c r="H234" s="101">
        <v>14.503137</v>
      </c>
      <c r="I234" s="101">
        <v>10.583518</v>
      </c>
      <c r="J234" s="101">
        <v>3.13657079929888</v>
      </c>
      <c r="K234" s="101">
        <v>1.89796536</v>
      </c>
      <c r="L234" s="19">
        <v>997</v>
      </c>
      <c r="M234" s="107">
        <v>879</v>
      </c>
      <c r="N234" s="101">
        <v>144.77</v>
      </c>
      <c r="O234" s="101">
        <v>120.404072810011</v>
      </c>
      <c r="P234" s="107">
        <v>686</v>
      </c>
      <c r="Q234" s="107">
        <v>684</v>
      </c>
      <c r="R234" s="19">
        <v>27</v>
      </c>
      <c r="S234" s="19">
        <v>30</v>
      </c>
      <c r="T234" s="114">
        <v>3</v>
      </c>
      <c r="U234" s="19">
        <v>6</v>
      </c>
      <c r="V234" s="19">
        <v>8</v>
      </c>
      <c r="W234" s="19">
        <v>36</v>
      </c>
      <c r="X234" s="115">
        <f t="shared" si="3"/>
        <v>-0.00291545189504373</v>
      </c>
      <c r="Y234" s="114"/>
      <c r="Z234" s="19" t="s">
        <v>128</v>
      </c>
      <c r="AA234" s="19">
        <v>950</v>
      </c>
      <c r="AB234" s="114">
        <v>12241</v>
      </c>
      <c r="AC234" s="119"/>
    </row>
    <row r="235" ht="18" customHeight="1" spans="1:29">
      <c r="A235" s="19">
        <v>56</v>
      </c>
      <c r="B235" s="19">
        <v>10218</v>
      </c>
      <c r="C235" s="19" t="s">
        <v>374</v>
      </c>
      <c r="D235" s="19">
        <v>104838</v>
      </c>
      <c r="E235" s="100" t="s">
        <v>122</v>
      </c>
      <c r="F235" s="19" t="s">
        <v>26</v>
      </c>
      <c r="G235" s="19">
        <v>4.2</v>
      </c>
      <c r="H235" s="101">
        <v>3.171603</v>
      </c>
      <c r="I235" s="101">
        <v>2.611356</v>
      </c>
      <c r="J235" s="101">
        <v>0.687206701499991</v>
      </c>
      <c r="K235" s="101">
        <v>0.56240626</v>
      </c>
      <c r="L235" s="19">
        <v>636</v>
      </c>
      <c r="M235" s="107">
        <v>532</v>
      </c>
      <c r="N235" s="101">
        <v>49.87</v>
      </c>
      <c r="O235" s="101">
        <v>49.0856390977444</v>
      </c>
      <c r="P235" s="107">
        <v>512</v>
      </c>
      <c r="Q235" s="107">
        <v>511</v>
      </c>
      <c r="R235" s="19">
        <v>29</v>
      </c>
      <c r="S235" s="19">
        <v>28</v>
      </c>
      <c r="T235" s="114">
        <v>-1</v>
      </c>
      <c r="U235" s="19">
        <v>6</v>
      </c>
      <c r="V235" s="19">
        <v>7</v>
      </c>
      <c r="W235" s="19">
        <v>36</v>
      </c>
      <c r="X235" s="115">
        <f t="shared" si="3"/>
        <v>-0.001953125</v>
      </c>
      <c r="Y235" s="114"/>
      <c r="Z235" s="19" t="s">
        <v>40</v>
      </c>
      <c r="AA235" s="19">
        <v>750</v>
      </c>
      <c r="AB235" s="114">
        <v>2272</v>
      </c>
      <c r="AC235" s="119"/>
    </row>
    <row r="236" ht="18" customHeight="1" spans="1:29">
      <c r="A236" s="19">
        <v>220</v>
      </c>
      <c r="B236" s="19">
        <v>11985</v>
      </c>
      <c r="C236" s="19" t="s">
        <v>375</v>
      </c>
      <c r="D236" s="19">
        <v>710</v>
      </c>
      <c r="E236" s="100" t="s">
        <v>281</v>
      </c>
      <c r="F236" s="19" t="s">
        <v>26</v>
      </c>
      <c r="G236" s="19">
        <v>1.1</v>
      </c>
      <c r="H236" s="101">
        <v>3.408713</v>
      </c>
      <c r="I236" s="101">
        <v>3.320288</v>
      </c>
      <c r="J236" s="101">
        <v>1.18737947525668</v>
      </c>
      <c r="K236" s="101">
        <v>1.03358796</v>
      </c>
      <c r="L236" s="19">
        <v>761</v>
      </c>
      <c r="M236" s="107">
        <v>652</v>
      </c>
      <c r="N236" s="101">
        <v>44.79</v>
      </c>
      <c r="O236" s="101">
        <v>50.9246625766871</v>
      </c>
      <c r="P236" s="107">
        <v>499</v>
      </c>
      <c r="Q236" s="107">
        <v>525</v>
      </c>
      <c r="R236" s="19">
        <v>26</v>
      </c>
      <c r="S236" s="19">
        <v>27</v>
      </c>
      <c r="T236" s="114">
        <v>1</v>
      </c>
      <c r="U236" s="19">
        <v>8</v>
      </c>
      <c r="V236" s="19">
        <v>-18</v>
      </c>
      <c r="W236" s="19">
        <v>0</v>
      </c>
      <c r="X236" s="115">
        <f t="shared" si="3"/>
        <v>0.0521042084168337</v>
      </c>
      <c r="Y236" s="114"/>
      <c r="Z236" s="19" t="s">
        <v>40</v>
      </c>
      <c r="AA236" s="19">
        <v>750</v>
      </c>
      <c r="AB236" s="114">
        <v>2200</v>
      </c>
      <c r="AC236" s="119"/>
    </row>
    <row r="237" ht="18" customHeight="1" spans="1:29">
      <c r="A237" s="19">
        <v>340</v>
      </c>
      <c r="B237" s="19">
        <v>5701</v>
      </c>
      <c r="C237" s="19" t="s">
        <v>376</v>
      </c>
      <c r="D237" s="19">
        <v>387</v>
      </c>
      <c r="E237" s="100" t="s">
        <v>377</v>
      </c>
      <c r="F237" s="19" t="s">
        <v>59</v>
      </c>
      <c r="G237" s="19">
        <v>8.8</v>
      </c>
      <c r="H237" s="101">
        <v>7.181714</v>
      </c>
      <c r="I237" s="101">
        <v>6.89029</v>
      </c>
      <c r="J237" s="101">
        <v>2.00095856610542</v>
      </c>
      <c r="K237" s="101">
        <v>1.68234369</v>
      </c>
      <c r="L237" s="19">
        <v>1006</v>
      </c>
      <c r="M237" s="107">
        <v>945</v>
      </c>
      <c r="N237" s="101">
        <v>70.6</v>
      </c>
      <c r="O237" s="101">
        <v>72.9131216931217</v>
      </c>
      <c r="P237" s="107">
        <v>612</v>
      </c>
      <c r="Q237" s="107">
        <v>611</v>
      </c>
      <c r="R237" s="19">
        <v>26</v>
      </c>
      <c r="S237" s="19">
        <v>29</v>
      </c>
      <c r="T237" s="114">
        <v>3</v>
      </c>
      <c r="U237" s="19">
        <v>6</v>
      </c>
      <c r="V237" s="19">
        <v>7</v>
      </c>
      <c r="W237" s="19">
        <v>36</v>
      </c>
      <c r="X237" s="115">
        <f t="shared" si="3"/>
        <v>-0.00163398692810458</v>
      </c>
      <c r="Y237" s="114"/>
      <c r="Z237" s="19" t="s">
        <v>68</v>
      </c>
      <c r="AA237" s="19">
        <v>850</v>
      </c>
      <c r="AB237" s="114">
        <v>4067</v>
      </c>
      <c r="AC237" s="119"/>
    </row>
    <row r="238" ht="18" customHeight="1" spans="1:29">
      <c r="A238" s="19">
        <v>452</v>
      </c>
      <c r="B238" s="19">
        <v>8592</v>
      </c>
      <c r="C238" s="19" t="s">
        <v>378</v>
      </c>
      <c r="D238" s="19">
        <v>307</v>
      </c>
      <c r="E238" s="100" t="s">
        <v>132</v>
      </c>
      <c r="F238" s="19" t="s">
        <v>133</v>
      </c>
      <c r="G238" s="19">
        <v>6.4</v>
      </c>
      <c r="H238" s="101">
        <v>0.479273</v>
      </c>
      <c r="I238" s="101">
        <v>0.100014</v>
      </c>
      <c r="J238" s="101">
        <v>0.112675</v>
      </c>
      <c r="K238" s="101">
        <v>0.011362</v>
      </c>
      <c r="L238" s="19">
        <v>19</v>
      </c>
      <c r="M238" s="107">
        <v>9</v>
      </c>
      <c r="N238" s="101">
        <v>221.29</v>
      </c>
      <c r="O238" s="101">
        <v>111.126666666667</v>
      </c>
      <c r="P238" s="107">
        <v>13</v>
      </c>
      <c r="Q238" s="107">
        <v>12</v>
      </c>
      <c r="R238" s="19">
        <v>14</v>
      </c>
      <c r="S238" s="19">
        <v>8</v>
      </c>
      <c r="T238" s="114">
        <v>-6</v>
      </c>
      <c r="U238" s="19">
        <v>6</v>
      </c>
      <c r="V238" s="19">
        <v>7</v>
      </c>
      <c r="W238" s="19">
        <v>36</v>
      </c>
      <c r="X238" s="115">
        <f t="shared" si="3"/>
        <v>-0.0769230769230769</v>
      </c>
      <c r="Y238" s="114"/>
      <c r="Z238" s="19" t="s">
        <v>128</v>
      </c>
      <c r="AA238" s="19">
        <v>950</v>
      </c>
      <c r="AB238" s="114">
        <v>12241</v>
      </c>
      <c r="AC238" s="119"/>
    </row>
    <row r="239" ht="18" customHeight="1" spans="1:29">
      <c r="A239" s="19">
        <v>459</v>
      </c>
      <c r="B239" s="19">
        <v>7948</v>
      </c>
      <c r="C239" s="19" t="s">
        <v>379</v>
      </c>
      <c r="D239" s="19">
        <v>56</v>
      </c>
      <c r="E239" s="100" t="s">
        <v>272</v>
      </c>
      <c r="F239" s="19" t="s">
        <v>26</v>
      </c>
      <c r="G239" s="19">
        <v>7</v>
      </c>
      <c r="H239" s="101">
        <v>3.851085</v>
      </c>
      <c r="I239" s="101">
        <v>3.320797</v>
      </c>
      <c r="J239" s="101">
        <v>1.19619796018988</v>
      </c>
      <c r="K239" s="101">
        <v>0.86662376</v>
      </c>
      <c r="L239" s="19">
        <v>481</v>
      </c>
      <c r="M239" s="107">
        <v>474</v>
      </c>
      <c r="N239" s="101">
        <v>80.06</v>
      </c>
      <c r="O239" s="101">
        <v>70.0590084388186</v>
      </c>
      <c r="P239" s="107">
        <v>439</v>
      </c>
      <c r="Q239" s="107">
        <v>438</v>
      </c>
      <c r="R239" s="19">
        <v>27</v>
      </c>
      <c r="S239" s="19">
        <v>25</v>
      </c>
      <c r="T239" s="114">
        <v>-2</v>
      </c>
      <c r="U239" s="19">
        <v>6</v>
      </c>
      <c r="V239" s="19">
        <v>7</v>
      </c>
      <c r="W239" s="19">
        <v>36</v>
      </c>
      <c r="X239" s="115">
        <f t="shared" si="3"/>
        <v>-0.00227790432801822</v>
      </c>
      <c r="Y239" s="114"/>
      <c r="Z239" s="19" t="s">
        <v>28</v>
      </c>
      <c r="AA239" s="19">
        <v>700</v>
      </c>
      <c r="AB239" s="114">
        <v>1418</v>
      </c>
      <c r="AC239" s="119"/>
    </row>
    <row r="240" ht="18" customHeight="1" spans="1:29">
      <c r="A240" s="19">
        <v>214</v>
      </c>
      <c r="B240" s="19">
        <v>6492</v>
      </c>
      <c r="C240" s="19" t="s">
        <v>380</v>
      </c>
      <c r="D240" s="19">
        <v>713</v>
      </c>
      <c r="E240" s="100" t="s">
        <v>153</v>
      </c>
      <c r="F240" s="19" t="s">
        <v>26</v>
      </c>
      <c r="G240" s="19">
        <v>8.4</v>
      </c>
      <c r="H240" s="101">
        <v>4.334666</v>
      </c>
      <c r="I240" s="101">
        <v>3.96804</v>
      </c>
      <c r="J240" s="101">
        <v>1.39574407099998</v>
      </c>
      <c r="K240" s="101">
        <v>0.93547568</v>
      </c>
      <c r="L240" s="19">
        <v>511</v>
      </c>
      <c r="M240" s="107">
        <v>483</v>
      </c>
      <c r="N240" s="101">
        <v>84.83</v>
      </c>
      <c r="O240" s="101">
        <v>82.1540372670808</v>
      </c>
      <c r="P240" s="107">
        <v>584</v>
      </c>
      <c r="Q240" s="107">
        <v>584</v>
      </c>
      <c r="R240" s="19">
        <v>27</v>
      </c>
      <c r="S240" s="19">
        <v>27</v>
      </c>
      <c r="T240" s="114">
        <v>0</v>
      </c>
      <c r="U240" s="19">
        <v>6</v>
      </c>
      <c r="V240" s="19">
        <v>6</v>
      </c>
      <c r="W240" s="19">
        <v>36</v>
      </c>
      <c r="X240" s="115">
        <f t="shared" si="3"/>
        <v>0</v>
      </c>
      <c r="Y240" s="114"/>
      <c r="Z240" s="19" t="s">
        <v>28</v>
      </c>
      <c r="AA240" s="19">
        <v>700</v>
      </c>
      <c r="AB240" s="114">
        <v>1033</v>
      </c>
      <c r="AC240" s="119"/>
    </row>
    <row r="241" ht="18" customHeight="1" spans="1:29">
      <c r="A241" s="19">
        <v>239</v>
      </c>
      <c r="B241" s="19">
        <v>12275</v>
      </c>
      <c r="C241" s="19" t="s">
        <v>381</v>
      </c>
      <c r="D241" s="19">
        <v>598</v>
      </c>
      <c r="E241" s="100" t="s">
        <v>308</v>
      </c>
      <c r="F241" s="19" t="s">
        <v>59</v>
      </c>
      <c r="G241" s="19">
        <v>0.6</v>
      </c>
      <c r="H241" s="101">
        <v>3.148452</v>
      </c>
      <c r="I241" s="101">
        <v>3.253979</v>
      </c>
      <c r="J241" s="101">
        <v>0.873989992790929</v>
      </c>
      <c r="K241" s="101">
        <v>0.81573174</v>
      </c>
      <c r="L241" s="19">
        <v>581</v>
      </c>
      <c r="M241" s="107">
        <v>667</v>
      </c>
      <c r="N241" s="101">
        <v>54.19</v>
      </c>
      <c r="O241" s="101">
        <v>48.7852923538231</v>
      </c>
      <c r="P241" s="107">
        <v>417</v>
      </c>
      <c r="Q241" s="107">
        <v>500</v>
      </c>
      <c r="R241" s="19">
        <v>27</v>
      </c>
      <c r="S241" s="19">
        <v>30</v>
      </c>
      <c r="T241" s="114">
        <v>3</v>
      </c>
      <c r="U241" s="19">
        <v>12</v>
      </c>
      <c r="V241" s="19">
        <v>-71</v>
      </c>
      <c r="W241" s="19">
        <v>0</v>
      </c>
      <c r="X241" s="115">
        <f t="shared" si="3"/>
        <v>0.199040767386091</v>
      </c>
      <c r="Y241" s="114"/>
      <c r="Z241" s="19" t="s">
        <v>89</v>
      </c>
      <c r="AA241" s="19">
        <v>800</v>
      </c>
      <c r="AB241" s="114">
        <v>3257</v>
      </c>
      <c r="AC241" s="119"/>
    </row>
    <row r="242" ht="18" customHeight="1" spans="1:29">
      <c r="A242" s="19">
        <v>303</v>
      </c>
      <c r="B242" s="19">
        <v>12505</v>
      </c>
      <c r="C242" s="19" t="s">
        <v>382</v>
      </c>
      <c r="D242" s="19">
        <v>517</v>
      </c>
      <c r="E242" s="100" t="s">
        <v>249</v>
      </c>
      <c r="F242" s="19" t="s">
        <v>48</v>
      </c>
      <c r="G242" s="19">
        <v>0.5</v>
      </c>
      <c r="H242" s="101">
        <v>8.749511</v>
      </c>
      <c r="I242" s="101">
        <v>5.904534</v>
      </c>
      <c r="J242" s="101">
        <v>2.75954513126899</v>
      </c>
      <c r="K242" s="101">
        <v>1.70394603</v>
      </c>
      <c r="L242" s="19">
        <v>1260</v>
      </c>
      <c r="M242" s="107">
        <v>1011</v>
      </c>
      <c r="N242" s="101">
        <v>69.44</v>
      </c>
      <c r="O242" s="101">
        <v>58.4029080118694</v>
      </c>
      <c r="P242" s="107">
        <v>612</v>
      </c>
      <c r="Q242" s="107">
        <v>591</v>
      </c>
      <c r="R242" s="19">
        <v>26</v>
      </c>
      <c r="S242" s="19">
        <v>26</v>
      </c>
      <c r="T242" s="114">
        <v>0</v>
      </c>
      <c r="U242" s="19">
        <v>12</v>
      </c>
      <c r="V242" s="19">
        <v>33</v>
      </c>
      <c r="W242" s="19">
        <v>36</v>
      </c>
      <c r="X242" s="115">
        <f t="shared" si="3"/>
        <v>-0.0343137254901961</v>
      </c>
      <c r="Y242" s="114"/>
      <c r="Z242" s="19" t="s">
        <v>128</v>
      </c>
      <c r="AA242" s="19">
        <v>950</v>
      </c>
      <c r="AB242" s="114">
        <v>7701</v>
      </c>
      <c r="AC242" s="119"/>
    </row>
    <row r="243" ht="18" customHeight="1" spans="1:29">
      <c r="A243" s="19">
        <v>98</v>
      </c>
      <c r="B243" s="19">
        <v>4569</v>
      </c>
      <c r="C243" s="19" t="s">
        <v>374</v>
      </c>
      <c r="D243" s="19">
        <v>102565</v>
      </c>
      <c r="E243" s="100" t="s">
        <v>114</v>
      </c>
      <c r="F243" s="19" t="s">
        <v>36</v>
      </c>
      <c r="G243" s="19">
        <v>8.5</v>
      </c>
      <c r="H243" s="101">
        <v>0.00341</v>
      </c>
      <c r="I243" s="101">
        <v>0.015632</v>
      </c>
      <c r="J243" s="101">
        <v>0.00179185</v>
      </c>
      <c r="K243" s="101">
        <v>0.001189</v>
      </c>
      <c r="L243" s="19">
        <v>2</v>
      </c>
      <c r="M243" s="107">
        <v>3</v>
      </c>
      <c r="N243" s="101">
        <v>17.05</v>
      </c>
      <c r="O243" s="101">
        <v>52.1066666666667</v>
      </c>
      <c r="P243" s="107">
        <v>2</v>
      </c>
      <c r="Q243" s="107">
        <v>3</v>
      </c>
      <c r="R243" s="19">
        <v>2</v>
      </c>
      <c r="S243" s="19">
        <v>3</v>
      </c>
      <c r="T243" s="114">
        <v>1</v>
      </c>
      <c r="U243" s="19">
        <v>6</v>
      </c>
      <c r="V243" s="19">
        <v>5</v>
      </c>
      <c r="W243" s="19">
        <v>30</v>
      </c>
      <c r="X243" s="115">
        <f t="shared" si="3"/>
        <v>0.5</v>
      </c>
      <c r="Y243" s="114"/>
      <c r="Z243" s="19" t="s">
        <v>89</v>
      </c>
      <c r="AA243" s="19">
        <v>800</v>
      </c>
      <c r="AB243" s="114">
        <v>3627</v>
      </c>
      <c r="AC243" s="119"/>
    </row>
    <row r="244" ht="18" customHeight="1" spans="1:29">
      <c r="A244" s="19">
        <v>315</v>
      </c>
      <c r="B244" s="19">
        <v>5406</v>
      </c>
      <c r="C244" s="19" t="s">
        <v>383</v>
      </c>
      <c r="D244" s="19">
        <v>514</v>
      </c>
      <c r="E244" s="100" t="s">
        <v>384</v>
      </c>
      <c r="F244" s="19" t="s">
        <v>33</v>
      </c>
      <c r="G244" s="19">
        <v>9.1</v>
      </c>
      <c r="H244" s="101">
        <v>7.793931</v>
      </c>
      <c r="I244" s="101">
        <v>6.839524</v>
      </c>
      <c r="J244" s="101">
        <v>2.14904358371532</v>
      </c>
      <c r="K244" s="101">
        <v>1.52376808</v>
      </c>
      <c r="L244" s="19">
        <v>1097</v>
      </c>
      <c r="M244" s="107">
        <v>1103</v>
      </c>
      <c r="N244" s="101">
        <v>71.05</v>
      </c>
      <c r="O244" s="101">
        <v>62.0083771532185</v>
      </c>
      <c r="P244" s="107">
        <v>800</v>
      </c>
      <c r="Q244" s="107">
        <v>801</v>
      </c>
      <c r="R244" s="19">
        <v>29</v>
      </c>
      <c r="S244" s="19">
        <v>30</v>
      </c>
      <c r="T244" s="114">
        <v>1</v>
      </c>
      <c r="U244" s="19">
        <v>6</v>
      </c>
      <c r="V244" s="19">
        <v>5</v>
      </c>
      <c r="W244" s="19">
        <v>30</v>
      </c>
      <c r="X244" s="115">
        <f t="shared" si="3"/>
        <v>0.00125</v>
      </c>
      <c r="Y244" s="114"/>
      <c r="Z244" s="19" t="s">
        <v>68</v>
      </c>
      <c r="AA244" s="19">
        <v>850</v>
      </c>
      <c r="AB244" s="114">
        <v>4636</v>
      </c>
      <c r="AC244" s="119"/>
    </row>
    <row r="245" ht="18" customHeight="1" spans="1:32">
      <c r="A245" s="19">
        <v>445</v>
      </c>
      <c r="B245" s="19">
        <v>10890</v>
      </c>
      <c r="C245" s="19" t="s">
        <v>385</v>
      </c>
      <c r="D245" s="19">
        <v>307</v>
      </c>
      <c r="E245" s="100" t="s">
        <v>132</v>
      </c>
      <c r="F245" s="19" t="s">
        <v>133</v>
      </c>
      <c r="G245" s="19">
        <v>2.5</v>
      </c>
      <c r="H245" s="101">
        <v>0.454782</v>
      </c>
      <c r="I245" s="101">
        <v>0.107348</v>
      </c>
      <c r="J245" s="101">
        <v>0.174438456593012</v>
      </c>
      <c r="K245" s="101">
        <v>0.0126905</v>
      </c>
      <c r="L245" s="19">
        <v>31</v>
      </c>
      <c r="M245" s="107">
        <v>6</v>
      </c>
      <c r="N245" s="101">
        <v>64</v>
      </c>
      <c r="O245" s="101">
        <v>178.913333333333</v>
      </c>
      <c r="P245" s="107">
        <v>9</v>
      </c>
      <c r="Q245" s="107">
        <v>10</v>
      </c>
      <c r="R245" s="19">
        <v>18</v>
      </c>
      <c r="S245" s="19">
        <v>6</v>
      </c>
      <c r="T245" s="114">
        <v>-12</v>
      </c>
      <c r="U245" s="19">
        <v>6</v>
      </c>
      <c r="V245" s="19">
        <v>5</v>
      </c>
      <c r="W245" s="19">
        <v>30</v>
      </c>
      <c r="X245" s="115">
        <f t="shared" si="3"/>
        <v>0.111111111111111</v>
      </c>
      <c r="Y245" s="114"/>
      <c r="Z245" s="19" t="s">
        <v>128</v>
      </c>
      <c r="AA245" s="19">
        <v>950</v>
      </c>
      <c r="AB245" s="114">
        <v>12241</v>
      </c>
      <c r="AC245" s="119"/>
      <c r="AD245" s="119"/>
      <c r="AE245" s="119"/>
      <c r="AF245" s="119"/>
    </row>
    <row r="246" ht="18" customHeight="1" spans="1:29">
      <c r="A246" s="19">
        <v>451</v>
      </c>
      <c r="B246" s="19">
        <v>9190</v>
      </c>
      <c r="C246" s="19" t="s">
        <v>386</v>
      </c>
      <c r="D246" s="19">
        <v>307</v>
      </c>
      <c r="E246" s="100" t="s">
        <v>132</v>
      </c>
      <c r="F246" s="19" t="s">
        <v>133</v>
      </c>
      <c r="G246" s="19">
        <v>4.5</v>
      </c>
      <c r="H246" s="101">
        <v>0.324794</v>
      </c>
      <c r="I246" s="101">
        <v>0.10183</v>
      </c>
      <c r="J246" s="101">
        <v>0.10799315667664</v>
      </c>
      <c r="K246" s="101">
        <v>0.004753</v>
      </c>
      <c r="L246" s="19">
        <v>24</v>
      </c>
      <c r="M246" s="107">
        <v>6</v>
      </c>
      <c r="N246" s="101">
        <v>82.5</v>
      </c>
      <c r="O246" s="101">
        <v>169.716666666667</v>
      </c>
      <c r="P246" s="107">
        <v>5</v>
      </c>
      <c r="Q246" s="107">
        <v>6</v>
      </c>
      <c r="R246" s="19">
        <v>14</v>
      </c>
      <c r="S246" s="19">
        <v>5</v>
      </c>
      <c r="T246" s="114">
        <v>-9</v>
      </c>
      <c r="U246" s="19">
        <v>6</v>
      </c>
      <c r="V246" s="19">
        <v>5</v>
      </c>
      <c r="W246" s="19">
        <v>30</v>
      </c>
      <c r="X246" s="115">
        <f t="shared" si="3"/>
        <v>0.2</v>
      </c>
      <c r="Y246" s="114"/>
      <c r="Z246" s="19" t="s">
        <v>128</v>
      </c>
      <c r="AA246" s="19">
        <v>950</v>
      </c>
      <c r="AB246" s="114">
        <v>12241</v>
      </c>
      <c r="AC246" s="119"/>
    </row>
    <row r="247" ht="18" customHeight="1" spans="1:29">
      <c r="A247" s="19">
        <v>421</v>
      </c>
      <c r="B247" s="19">
        <v>4264</v>
      </c>
      <c r="C247" s="19" t="s">
        <v>387</v>
      </c>
      <c r="D247" s="19">
        <v>337</v>
      </c>
      <c r="E247" s="100" t="s">
        <v>202</v>
      </c>
      <c r="F247" s="19" t="s">
        <v>48</v>
      </c>
      <c r="G247" s="19">
        <v>10.5</v>
      </c>
      <c r="H247" s="101">
        <v>16.751403</v>
      </c>
      <c r="I247" s="101">
        <v>14.747148</v>
      </c>
      <c r="J247" s="101">
        <v>3.48422061087704</v>
      </c>
      <c r="K247" s="101">
        <v>2.33043706</v>
      </c>
      <c r="L247" s="19">
        <v>907</v>
      </c>
      <c r="M247" s="107">
        <v>848</v>
      </c>
      <c r="N247" s="101">
        <v>183.38</v>
      </c>
      <c r="O247" s="101">
        <v>173.905047169811</v>
      </c>
      <c r="P247" s="107">
        <v>615</v>
      </c>
      <c r="Q247" s="107">
        <v>617</v>
      </c>
      <c r="R247" s="19">
        <v>25</v>
      </c>
      <c r="S247" s="19">
        <v>29</v>
      </c>
      <c r="T247" s="114">
        <v>4</v>
      </c>
      <c r="U247" s="19">
        <v>6</v>
      </c>
      <c r="V247" s="19">
        <v>4</v>
      </c>
      <c r="W247" s="19">
        <v>24</v>
      </c>
      <c r="X247" s="115">
        <f t="shared" si="3"/>
        <v>0.0032520325203252</v>
      </c>
      <c r="Y247" s="114"/>
      <c r="Z247" s="19" t="s">
        <v>128</v>
      </c>
      <c r="AA247" s="19">
        <v>950</v>
      </c>
      <c r="AB247" s="114">
        <v>7840</v>
      </c>
      <c r="AC247" s="119"/>
    </row>
    <row r="248" ht="18" customHeight="1" spans="1:29">
      <c r="A248" s="19">
        <v>444</v>
      </c>
      <c r="B248" s="19">
        <v>10902</v>
      </c>
      <c r="C248" s="19" t="s">
        <v>388</v>
      </c>
      <c r="D248" s="19">
        <v>307</v>
      </c>
      <c r="E248" s="100" t="s">
        <v>132</v>
      </c>
      <c r="F248" s="19" t="s">
        <v>133</v>
      </c>
      <c r="G248" s="19">
        <v>2.5</v>
      </c>
      <c r="H248" s="101">
        <v>0.254205</v>
      </c>
      <c r="I248" s="101">
        <v>0.088039</v>
      </c>
      <c r="J248" s="101">
        <v>0.165104356628</v>
      </c>
      <c r="K248" s="101">
        <v>0.01967101</v>
      </c>
      <c r="L248" s="19">
        <v>17</v>
      </c>
      <c r="M248" s="107">
        <v>11</v>
      </c>
      <c r="N248" s="101">
        <v>145.93</v>
      </c>
      <c r="O248" s="101">
        <v>80.0354545454545</v>
      </c>
      <c r="P248" s="107">
        <v>6</v>
      </c>
      <c r="Q248" s="107">
        <v>8</v>
      </c>
      <c r="R248" s="19">
        <v>10</v>
      </c>
      <c r="S248" s="19">
        <v>7</v>
      </c>
      <c r="T248" s="114">
        <v>-3</v>
      </c>
      <c r="U248" s="19">
        <v>6</v>
      </c>
      <c r="V248" s="19">
        <v>4</v>
      </c>
      <c r="W248" s="19">
        <v>24</v>
      </c>
      <c r="X248" s="115">
        <f t="shared" si="3"/>
        <v>0.333333333333333</v>
      </c>
      <c r="Y248" s="114"/>
      <c r="Z248" s="19" t="s">
        <v>128</v>
      </c>
      <c r="AA248" s="19">
        <v>950</v>
      </c>
      <c r="AB248" s="114">
        <v>12241</v>
      </c>
      <c r="AC248" s="119"/>
    </row>
    <row r="249" ht="18" customHeight="1" spans="1:29">
      <c r="A249" s="19">
        <v>219</v>
      </c>
      <c r="B249" s="19">
        <v>8972</v>
      </c>
      <c r="C249" s="19" t="s">
        <v>389</v>
      </c>
      <c r="D249" s="19">
        <v>712</v>
      </c>
      <c r="E249" s="100" t="s">
        <v>67</v>
      </c>
      <c r="F249" s="19" t="s">
        <v>59</v>
      </c>
      <c r="G249" s="19">
        <v>5.8</v>
      </c>
      <c r="H249" s="101">
        <v>9.212131</v>
      </c>
      <c r="I249" s="101">
        <v>7.745375</v>
      </c>
      <c r="J249" s="101">
        <v>3.20709847911221</v>
      </c>
      <c r="K249" s="101">
        <v>2.38482278</v>
      </c>
      <c r="L249" s="19">
        <v>1285</v>
      </c>
      <c r="M249" s="107">
        <v>1170</v>
      </c>
      <c r="N249" s="101">
        <v>71.69</v>
      </c>
      <c r="O249" s="101">
        <v>66.1997863247863</v>
      </c>
      <c r="P249" s="107">
        <v>696</v>
      </c>
      <c r="Q249" s="107">
        <v>699</v>
      </c>
      <c r="R249" s="19">
        <v>29</v>
      </c>
      <c r="S249" s="19">
        <v>31</v>
      </c>
      <c r="T249" s="114">
        <v>2</v>
      </c>
      <c r="U249" s="19">
        <v>6</v>
      </c>
      <c r="V249" s="19">
        <v>3</v>
      </c>
      <c r="W249" s="19">
        <v>18</v>
      </c>
      <c r="X249" s="115">
        <f t="shared" si="3"/>
        <v>0.00431034482758621</v>
      </c>
      <c r="Y249" s="114"/>
      <c r="Z249" s="19" t="s">
        <v>68</v>
      </c>
      <c r="AA249" s="19">
        <v>850</v>
      </c>
      <c r="AB249" s="114">
        <v>4888</v>
      </c>
      <c r="AC249" s="119"/>
    </row>
    <row r="250" ht="18" customHeight="1" spans="1:29">
      <c r="A250" s="19">
        <v>248</v>
      </c>
      <c r="B250" s="19">
        <v>12109</v>
      </c>
      <c r="C250" s="19" t="s">
        <v>390</v>
      </c>
      <c r="D250" s="19">
        <v>587</v>
      </c>
      <c r="E250" s="100" t="s">
        <v>391</v>
      </c>
      <c r="F250" s="19" t="s">
        <v>26</v>
      </c>
      <c r="G250" s="19">
        <v>0.8</v>
      </c>
      <c r="H250" s="101">
        <v>3.971658</v>
      </c>
      <c r="I250" s="101">
        <v>3.117472</v>
      </c>
      <c r="J250" s="101">
        <v>1.21404394447998</v>
      </c>
      <c r="K250" s="101">
        <v>0.8487566</v>
      </c>
      <c r="L250" s="19">
        <v>644</v>
      </c>
      <c r="M250" s="107">
        <v>565</v>
      </c>
      <c r="N250" s="101">
        <v>61.67</v>
      </c>
      <c r="O250" s="101">
        <v>55.1764955752212</v>
      </c>
      <c r="P250" s="107">
        <v>485</v>
      </c>
      <c r="Q250" s="107">
        <v>500</v>
      </c>
      <c r="R250" s="19">
        <v>26</v>
      </c>
      <c r="S250" s="19">
        <v>27</v>
      </c>
      <c r="T250" s="114">
        <v>1</v>
      </c>
      <c r="U250" s="19">
        <v>12</v>
      </c>
      <c r="V250" s="19">
        <v>-3</v>
      </c>
      <c r="W250" s="19">
        <v>0</v>
      </c>
      <c r="X250" s="115">
        <f t="shared" si="3"/>
        <v>0.0309278350515464</v>
      </c>
      <c r="Y250" s="114"/>
      <c r="Z250" s="19" t="s">
        <v>28</v>
      </c>
      <c r="AA250" s="19">
        <v>700</v>
      </c>
      <c r="AB250" s="114">
        <v>1987</v>
      </c>
      <c r="AC250" s="119"/>
    </row>
    <row r="251" ht="18" customHeight="1" spans="1:29">
      <c r="A251" s="19">
        <v>302</v>
      </c>
      <c r="B251" s="19">
        <v>6733</v>
      </c>
      <c r="C251" s="19" t="s">
        <v>392</v>
      </c>
      <c r="D251" s="19">
        <v>539</v>
      </c>
      <c r="E251" s="100" t="s">
        <v>393</v>
      </c>
      <c r="F251" s="19" t="s">
        <v>39</v>
      </c>
      <c r="G251" s="19">
        <v>8.2</v>
      </c>
      <c r="H251" s="101">
        <v>6.54029</v>
      </c>
      <c r="I251" s="101">
        <v>6.760279</v>
      </c>
      <c r="J251" s="101">
        <v>1.62671554936177</v>
      </c>
      <c r="K251" s="101">
        <v>1.59114589</v>
      </c>
      <c r="L251" s="19">
        <v>894</v>
      </c>
      <c r="M251" s="107">
        <v>787</v>
      </c>
      <c r="N251" s="101">
        <v>73.16</v>
      </c>
      <c r="O251" s="101">
        <v>85.8993519695044</v>
      </c>
      <c r="P251" s="107">
        <v>652</v>
      </c>
      <c r="Q251" s="107">
        <v>655</v>
      </c>
      <c r="R251" s="19">
        <v>28</v>
      </c>
      <c r="S251" s="19">
        <v>29</v>
      </c>
      <c r="T251" s="114">
        <v>1</v>
      </c>
      <c r="U251" s="19">
        <v>6</v>
      </c>
      <c r="V251" s="19">
        <v>3</v>
      </c>
      <c r="W251" s="19">
        <v>18</v>
      </c>
      <c r="X251" s="115">
        <f t="shared" si="3"/>
        <v>0.00460122699386503</v>
      </c>
      <c r="Y251" s="114"/>
      <c r="Z251" s="19" t="s">
        <v>40</v>
      </c>
      <c r="AA251" s="19">
        <v>750</v>
      </c>
      <c r="AB251" s="114">
        <v>2038</v>
      </c>
      <c r="AC251" s="119"/>
    </row>
    <row r="252" ht="18" customHeight="1" spans="1:29">
      <c r="A252" s="19">
        <v>68</v>
      </c>
      <c r="B252" s="19">
        <v>9841</v>
      </c>
      <c r="C252" s="19" t="s">
        <v>394</v>
      </c>
      <c r="D252" s="19">
        <v>104428</v>
      </c>
      <c r="E252" s="100" t="s">
        <v>144</v>
      </c>
      <c r="F252" s="19" t="s">
        <v>26</v>
      </c>
      <c r="G252" s="19">
        <v>2.2</v>
      </c>
      <c r="H252" s="101">
        <v>4.174172</v>
      </c>
      <c r="I252" s="101">
        <v>3.069033</v>
      </c>
      <c r="J252" s="101">
        <v>1.15836144443995</v>
      </c>
      <c r="K252" s="101">
        <v>0.8117779</v>
      </c>
      <c r="L252" s="19">
        <v>600</v>
      </c>
      <c r="M252" s="107">
        <v>505</v>
      </c>
      <c r="N252" s="101">
        <v>69.57</v>
      </c>
      <c r="O252" s="101">
        <v>60.7729306930693</v>
      </c>
      <c r="P252" s="107">
        <v>462</v>
      </c>
      <c r="Q252" s="107">
        <v>466</v>
      </c>
      <c r="R252" s="19">
        <v>27</v>
      </c>
      <c r="S252" s="19">
        <v>28</v>
      </c>
      <c r="T252" s="114">
        <v>1</v>
      </c>
      <c r="U252" s="19">
        <v>6</v>
      </c>
      <c r="V252" s="19">
        <v>2</v>
      </c>
      <c r="W252" s="19">
        <v>12</v>
      </c>
      <c r="X252" s="115">
        <f t="shared" si="3"/>
        <v>0.00865800865800866</v>
      </c>
      <c r="Y252" s="114"/>
      <c r="Z252" s="19" t="s">
        <v>40</v>
      </c>
      <c r="AA252" s="19">
        <v>750</v>
      </c>
      <c r="AB252" s="114">
        <v>2656</v>
      </c>
      <c r="AC252" s="119"/>
    </row>
    <row r="253" ht="18" customHeight="1" spans="1:29">
      <c r="A253" s="19">
        <v>251</v>
      </c>
      <c r="B253" s="19">
        <v>12225</v>
      </c>
      <c r="C253" s="19" t="s">
        <v>395</v>
      </c>
      <c r="D253" s="19">
        <v>585</v>
      </c>
      <c r="E253" s="100" t="s">
        <v>161</v>
      </c>
      <c r="F253" s="19" t="s">
        <v>36</v>
      </c>
      <c r="G253" s="19">
        <v>0.7</v>
      </c>
      <c r="H253" s="101">
        <v>1.186023</v>
      </c>
      <c r="I253" s="101">
        <v>4.553438</v>
      </c>
      <c r="J253" s="101">
        <v>0.23331854500002</v>
      </c>
      <c r="K253" s="101">
        <v>1.21974345</v>
      </c>
      <c r="L253" s="19">
        <v>355</v>
      </c>
      <c r="M253" s="107">
        <v>1021</v>
      </c>
      <c r="N253" s="101">
        <v>33.41</v>
      </c>
      <c r="O253" s="101">
        <v>44.5978256611166</v>
      </c>
      <c r="P253" s="107">
        <v>316</v>
      </c>
      <c r="Q253" s="107">
        <v>679</v>
      </c>
      <c r="R253" s="19">
        <v>19</v>
      </c>
      <c r="S253" s="19">
        <v>28</v>
      </c>
      <c r="T253" s="114">
        <v>9</v>
      </c>
      <c r="U253" s="19">
        <v>12</v>
      </c>
      <c r="V253" s="19">
        <v>-351</v>
      </c>
      <c r="W253" s="19">
        <v>0</v>
      </c>
      <c r="X253" s="115">
        <f t="shared" si="3"/>
        <v>1.14873417721519</v>
      </c>
      <c r="Y253" s="114"/>
      <c r="Z253" s="19" t="s">
        <v>68</v>
      </c>
      <c r="AA253" s="19">
        <v>850</v>
      </c>
      <c r="AB253" s="114">
        <v>4898</v>
      </c>
      <c r="AC253" s="119"/>
    </row>
    <row r="254" ht="18" customHeight="1" spans="1:29">
      <c r="A254" s="19">
        <v>252</v>
      </c>
      <c r="B254" s="19">
        <v>12212</v>
      </c>
      <c r="C254" s="19" t="s">
        <v>396</v>
      </c>
      <c r="D254" s="19">
        <v>585</v>
      </c>
      <c r="E254" s="100" t="s">
        <v>161</v>
      </c>
      <c r="F254" s="19" t="s">
        <v>36</v>
      </c>
      <c r="G254" s="101">
        <v>0.651411593099956</v>
      </c>
      <c r="H254" s="101">
        <v>6.484375</v>
      </c>
      <c r="I254" s="101">
        <v>1.962568</v>
      </c>
      <c r="J254" s="101">
        <v>1.91769986208673</v>
      </c>
      <c r="K254" s="101">
        <v>0.49723832</v>
      </c>
      <c r="L254" s="19">
        <v>1363</v>
      </c>
      <c r="M254" s="107">
        <v>439</v>
      </c>
      <c r="N254" s="101">
        <v>47.57</v>
      </c>
      <c r="O254" s="101">
        <v>44.7054214123007</v>
      </c>
      <c r="P254" s="107">
        <v>749</v>
      </c>
      <c r="Q254" s="107">
        <v>384</v>
      </c>
      <c r="R254" s="19">
        <v>27</v>
      </c>
      <c r="S254" s="19">
        <v>10</v>
      </c>
      <c r="T254" s="114">
        <v>-17</v>
      </c>
      <c r="U254" s="19">
        <v>12</v>
      </c>
      <c r="V254" s="107">
        <v>-94.5925925925926</v>
      </c>
      <c r="W254" s="19">
        <v>0</v>
      </c>
      <c r="X254" s="115">
        <f t="shared" si="3"/>
        <v>-0.487316421895861</v>
      </c>
      <c r="Y254" s="114" t="s">
        <v>167</v>
      </c>
      <c r="Z254" s="19" t="s">
        <v>68</v>
      </c>
      <c r="AA254" s="19">
        <v>850</v>
      </c>
      <c r="AB254" s="114">
        <v>4898</v>
      </c>
      <c r="AC254" s="119"/>
    </row>
    <row r="255" ht="18" customHeight="1" spans="1:29">
      <c r="A255" s="19">
        <v>253</v>
      </c>
      <c r="B255" s="19">
        <v>12190</v>
      </c>
      <c r="C255" s="19" t="s">
        <v>397</v>
      </c>
      <c r="D255" s="19">
        <v>585</v>
      </c>
      <c r="E255" s="100" t="s">
        <v>161</v>
      </c>
      <c r="F255" s="19" t="s">
        <v>36</v>
      </c>
      <c r="G255" s="19">
        <v>0.7</v>
      </c>
      <c r="H255" s="101">
        <v>7.392145</v>
      </c>
      <c r="I255" s="101">
        <v>6.277582</v>
      </c>
      <c r="J255" s="101">
        <v>2.183803746196</v>
      </c>
      <c r="K255" s="101">
        <v>1.67493452</v>
      </c>
      <c r="L255" s="19">
        <v>1201</v>
      </c>
      <c r="M255" s="107">
        <v>1098</v>
      </c>
      <c r="N255" s="101">
        <v>61.55</v>
      </c>
      <c r="O255" s="101">
        <v>57.1728779599271</v>
      </c>
      <c r="P255" s="107">
        <v>735</v>
      </c>
      <c r="Q255" s="107">
        <v>753</v>
      </c>
      <c r="R255" s="19">
        <v>29</v>
      </c>
      <c r="S255" s="19">
        <v>29</v>
      </c>
      <c r="T255" s="114">
        <v>0</v>
      </c>
      <c r="U255" s="19">
        <v>12</v>
      </c>
      <c r="V255" s="19">
        <v>-6</v>
      </c>
      <c r="W255" s="19">
        <v>0</v>
      </c>
      <c r="X255" s="115">
        <f t="shared" si="3"/>
        <v>0.0244897959183673</v>
      </c>
      <c r="Y255" s="114"/>
      <c r="Z255" s="19" t="s">
        <v>68</v>
      </c>
      <c r="AA255" s="19">
        <v>850</v>
      </c>
      <c r="AB255" s="114">
        <v>4898</v>
      </c>
      <c r="AC255" s="119"/>
    </row>
    <row r="256" ht="18" customHeight="1" spans="1:29">
      <c r="A256" s="19">
        <v>138</v>
      </c>
      <c r="B256" s="19">
        <v>11023</v>
      </c>
      <c r="C256" s="19" t="s">
        <v>398</v>
      </c>
      <c r="D256" s="19">
        <v>747</v>
      </c>
      <c r="E256" s="100" t="s">
        <v>155</v>
      </c>
      <c r="F256" s="19" t="s">
        <v>48</v>
      </c>
      <c r="G256" s="19">
        <v>2.6</v>
      </c>
      <c r="H256" s="101">
        <v>5.236522</v>
      </c>
      <c r="I256" s="101">
        <v>3.307736</v>
      </c>
      <c r="J256" s="101">
        <v>1.08518741722601</v>
      </c>
      <c r="K256" s="101">
        <v>0.65938368</v>
      </c>
      <c r="L256" s="19">
        <v>369</v>
      </c>
      <c r="M256" s="107">
        <v>332</v>
      </c>
      <c r="N256" s="101">
        <v>141.91</v>
      </c>
      <c r="O256" s="101">
        <v>99.6306024096386</v>
      </c>
      <c r="P256" s="107">
        <v>354</v>
      </c>
      <c r="Q256" s="107">
        <v>358</v>
      </c>
      <c r="R256" s="19">
        <v>27</v>
      </c>
      <c r="S256" s="19">
        <v>26</v>
      </c>
      <c r="T256" s="114">
        <v>-1</v>
      </c>
      <c r="U256" s="19">
        <v>6</v>
      </c>
      <c r="V256" s="19">
        <v>2</v>
      </c>
      <c r="W256" s="19">
        <v>12</v>
      </c>
      <c r="X256" s="115">
        <f t="shared" si="3"/>
        <v>0.0112994350282486</v>
      </c>
      <c r="Y256" s="114"/>
      <c r="Z256" s="19" t="s">
        <v>40</v>
      </c>
      <c r="AA256" s="19">
        <v>750</v>
      </c>
      <c r="AB256" s="114">
        <v>2111</v>
      </c>
      <c r="AC256" s="119"/>
    </row>
    <row r="257" ht="18" customHeight="1" spans="1:32">
      <c r="A257" s="19">
        <v>195</v>
      </c>
      <c r="B257" s="19">
        <v>10930</v>
      </c>
      <c r="C257" s="19" t="s">
        <v>399</v>
      </c>
      <c r="D257" s="19">
        <v>724</v>
      </c>
      <c r="E257" s="100" t="s">
        <v>327</v>
      </c>
      <c r="F257" s="19" t="s">
        <v>59</v>
      </c>
      <c r="G257" s="19">
        <v>2.8</v>
      </c>
      <c r="H257" s="101">
        <v>7.952547</v>
      </c>
      <c r="I257" s="101">
        <v>6.905178</v>
      </c>
      <c r="J257" s="101">
        <v>1.85862027261101</v>
      </c>
      <c r="K257" s="101">
        <v>1.61487384</v>
      </c>
      <c r="L257" s="19">
        <v>1236</v>
      </c>
      <c r="M257" s="107">
        <v>1076</v>
      </c>
      <c r="N257" s="101">
        <v>64.34</v>
      </c>
      <c r="O257" s="101">
        <v>64.1745167286245</v>
      </c>
      <c r="P257" s="107">
        <v>759</v>
      </c>
      <c r="Q257" s="107">
        <v>763</v>
      </c>
      <c r="R257" s="19">
        <v>28</v>
      </c>
      <c r="S257" s="19">
        <v>30</v>
      </c>
      <c r="T257" s="114">
        <v>2</v>
      </c>
      <c r="U257" s="19">
        <v>6</v>
      </c>
      <c r="V257" s="19">
        <v>2</v>
      </c>
      <c r="W257" s="19">
        <v>12</v>
      </c>
      <c r="X257" s="115">
        <f t="shared" si="3"/>
        <v>0.00527009222661397</v>
      </c>
      <c r="Y257" s="114"/>
      <c r="Z257" s="19" t="s">
        <v>68</v>
      </c>
      <c r="AA257" s="19">
        <v>850</v>
      </c>
      <c r="AB257" s="114">
        <v>4467</v>
      </c>
      <c r="AC257" s="119"/>
      <c r="AD257" s="119"/>
      <c r="AE257" s="119"/>
      <c r="AF257" s="119"/>
    </row>
    <row r="258" ht="18" customHeight="1" spans="1:32">
      <c r="A258" s="19">
        <v>123</v>
      </c>
      <c r="B258" s="19">
        <v>10468</v>
      </c>
      <c r="C258" s="19" t="s">
        <v>400</v>
      </c>
      <c r="D258" s="19">
        <v>752</v>
      </c>
      <c r="E258" s="100" t="s">
        <v>268</v>
      </c>
      <c r="F258" s="19" t="s">
        <v>36</v>
      </c>
      <c r="G258" s="19">
        <v>3.5</v>
      </c>
      <c r="H258" s="101">
        <v>0.016188</v>
      </c>
      <c r="I258" s="101">
        <v>0.004408</v>
      </c>
      <c r="J258" s="101">
        <v>-0.000706</v>
      </c>
      <c r="K258" s="101">
        <v>-0.002347</v>
      </c>
      <c r="L258" s="19">
        <v>8</v>
      </c>
      <c r="M258" s="107">
        <v>3</v>
      </c>
      <c r="N258" s="101">
        <v>20.24</v>
      </c>
      <c r="O258" s="101">
        <v>14.6933333333333</v>
      </c>
      <c r="P258" s="107">
        <v>2</v>
      </c>
      <c r="Q258" s="107">
        <v>7</v>
      </c>
      <c r="R258" s="19">
        <v>7</v>
      </c>
      <c r="S258" s="19">
        <v>3</v>
      </c>
      <c r="T258" s="114">
        <v>-4</v>
      </c>
      <c r="U258" s="19">
        <v>6</v>
      </c>
      <c r="V258" s="19">
        <v>1</v>
      </c>
      <c r="W258" s="19">
        <v>6</v>
      </c>
      <c r="X258" s="115">
        <f t="shared" si="3"/>
        <v>2.5</v>
      </c>
      <c r="Y258" s="114"/>
      <c r="Z258" s="19" t="s">
        <v>28</v>
      </c>
      <c r="AA258" s="19">
        <v>700</v>
      </c>
      <c r="AB258" s="114">
        <v>1864</v>
      </c>
      <c r="AC258" s="119"/>
      <c r="AD258" s="119"/>
      <c r="AE258" s="119"/>
      <c r="AF258" s="119"/>
    </row>
    <row r="259" ht="18" customHeight="1" spans="1:29">
      <c r="A259" s="19">
        <v>257</v>
      </c>
      <c r="B259" s="19">
        <v>12755</v>
      </c>
      <c r="C259" s="19" t="s">
        <v>401</v>
      </c>
      <c r="D259" s="19">
        <v>582</v>
      </c>
      <c r="E259" s="100" t="s">
        <v>402</v>
      </c>
      <c r="F259" s="19" t="s">
        <v>36</v>
      </c>
      <c r="G259" s="19">
        <v>0.1</v>
      </c>
      <c r="H259" s="101">
        <v>0</v>
      </c>
      <c r="I259" s="101">
        <v>1.360355</v>
      </c>
      <c r="J259" s="101">
        <v>0</v>
      </c>
      <c r="K259" s="101">
        <v>0.19345057</v>
      </c>
      <c r="L259" s="19">
        <v>0</v>
      </c>
      <c r="M259" s="107">
        <v>92</v>
      </c>
      <c r="N259" s="101">
        <v>0</v>
      </c>
      <c r="O259" s="101">
        <v>147.864673913043</v>
      </c>
      <c r="P259" s="107">
        <v>0</v>
      </c>
      <c r="Q259" s="107">
        <v>115</v>
      </c>
      <c r="R259" s="19">
        <v>0</v>
      </c>
      <c r="S259" s="19">
        <v>7</v>
      </c>
      <c r="T259" s="114">
        <v>7</v>
      </c>
      <c r="U259" s="19">
        <v>0</v>
      </c>
      <c r="V259" s="19">
        <v>-115</v>
      </c>
      <c r="W259" s="19">
        <v>0</v>
      </c>
      <c r="X259" s="115" t="e">
        <f t="shared" si="3"/>
        <v>#DIV/0!</v>
      </c>
      <c r="Y259" s="114"/>
      <c r="Z259" s="19" t="s">
        <v>128</v>
      </c>
      <c r="AA259" s="19">
        <v>950</v>
      </c>
      <c r="AB259" s="114">
        <v>7208</v>
      </c>
      <c r="AC259" s="119"/>
    </row>
    <row r="260" ht="18" customHeight="1" spans="1:29">
      <c r="A260" s="19">
        <v>258</v>
      </c>
      <c r="B260" s="19">
        <v>12463</v>
      </c>
      <c r="C260" s="19" t="s">
        <v>403</v>
      </c>
      <c r="D260" s="19">
        <v>582</v>
      </c>
      <c r="E260" s="100" t="s">
        <v>402</v>
      </c>
      <c r="F260" s="19" t="s">
        <v>36</v>
      </c>
      <c r="G260" s="19">
        <v>0.5</v>
      </c>
      <c r="H260" s="101">
        <v>8.138086</v>
      </c>
      <c r="I260" s="101">
        <v>7.890598</v>
      </c>
      <c r="J260" s="101">
        <v>1.54533126008801</v>
      </c>
      <c r="K260" s="101">
        <v>1.45051658</v>
      </c>
      <c r="L260" s="19">
        <v>628</v>
      </c>
      <c r="M260" s="107">
        <v>664</v>
      </c>
      <c r="N260" s="101">
        <v>130.71</v>
      </c>
      <c r="O260" s="101">
        <v>118.834307228916</v>
      </c>
      <c r="P260" s="107">
        <v>440</v>
      </c>
      <c r="Q260" s="107">
        <v>549</v>
      </c>
      <c r="R260" s="19">
        <v>27</v>
      </c>
      <c r="S260" s="19">
        <v>28</v>
      </c>
      <c r="T260" s="114">
        <v>1</v>
      </c>
      <c r="U260" s="19">
        <v>12</v>
      </c>
      <c r="V260" s="19">
        <v>-97</v>
      </c>
      <c r="W260" s="19">
        <v>0</v>
      </c>
      <c r="X260" s="115">
        <f t="shared" ref="X260:X323" si="4">(Q260-P260)/P260</f>
        <v>0.247727272727273</v>
      </c>
      <c r="Y260" s="114"/>
      <c r="Z260" s="19" t="s">
        <v>128</v>
      </c>
      <c r="AA260" s="19">
        <v>950</v>
      </c>
      <c r="AB260" s="114">
        <v>7208</v>
      </c>
      <c r="AC260" s="119"/>
    </row>
    <row r="261" ht="18" customHeight="1" spans="1:29">
      <c r="A261" s="19">
        <v>40</v>
      </c>
      <c r="B261" s="19">
        <v>11774</v>
      </c>
      <c r="C261" s="19" t="s">
        <v>404</v>
      </c>
      <c r="D261" s="19">
        <v>105910</v>
      </c>
      <c r="E261" s="100" t="s">
        <v>100</v>
      </c>
      <c r="F261" s="19" t="s">
        <v>59</v>
      </c>
      <c r="G261" s="19">
        <v>0.5</v>
      </c>
      <c r="H261" s="101">
        <v>3.11043</v>
      </c>
      <c r="I261" s="101">
        <v>2.512145</v>
      </c>
      <c r="J261" s="101">
        <v>0.726838378300016</v>
      </c>
      <c r="K261" s="101">
        <v>0.64824832</v>
      </c>
      <c r="L261" s="19">
        <v>520</v>
      </c>
      <c r="M261" s="107">
        <v>465</v>
      </c>
      <c r="N261" s="101">
        <v>59.82</v>
      </c>
      <c r="O261" s="101">
        <v>54.024623655914</v>
      </c>
      <c r="P261" s="107">
        <v>399</v>
      </c>
      <c r="Q261" s="107">
        <v>379</v>
      </c>
      <c r="R261" s="19">
        <v>29</v>
      </c>
      <c r="S261" s="19">
        <v>30</v>
      </c>
      <c r="T261" s="114">
        <v>1</v>
      </c>
      <c r="U261" s="19">
        <v>12</v>
      </c>
      <c r="V261" s="19">
        <v>32</v>
      </c>
      <c r="W261" s="19">
        <v>36</v>
      </c>
      <c r="X261" s="115">
        <f t="shared" si="4"/>
        <v>-0.050125313283208</v>
      </c>
      <c r="Y261" s="114"/>
      <c r="Z261" s="19" t="s">
        <v>40</v>
      </c>
      <c r="AA261" s="19">
        <v>750</v>
      </c>
      <c r="AB261" s="114">
        <v>2064</v>
      </c>
      <c r="AC261" s="119"/>
    </row>
    <row r="262" ht="18" customHeight="1" spans="1:32">
      <c r="A262" s="19">
        <v>412</v>
      </c>
      <c r="B262" s="19">
        <v>990451</v>
      </c>
      <c r="C262" s="19" t="s">
        <v>405</v>
      </c>
      <c r="D262" s="19">
        <v>337</v>
      </c>
      <c r="E262" s="100" t="s">
        <v>202</v>
      </c>
      <c r="F262" s="19" t="s">
        <v>39</v>
      </c>
      <c r="G262" s="19">
        <v>3</v>
      </c>
      <c r="H262" s="101">
        <v>9.75183</v>
      </c>
      <c r="I262" s="101">
        <v>8.866626</v>
      </c>
      <c r="J262" s="101">
        <v>2.461397</v>
      </c>
      <c r="K262" s="101">
        <v>1.83818557</v>
      </c>
      <c r="L262" s="19">
        <v>902</v>
      </c>
      <c r="M262" s="107">
        <v>736</v>
      </c>
      <c r="N262" s="101">
        <v>69.35</v>
      </c>
      <c r="O262" s="101">
        <v>120.470461956522</v>
      </c>
      <c r="P262" s="107">
        <v>573</v>
      </c>
      <c r="Q262" s="107">
        <v>578</v>
      </c>
      <c r="R262" s="19">
        <v>30</v>
      </c>
      <c r="S262" s="19">
        <v>29</v>
      </c>
      <c r="T262" s="114">
        <v>-1</v>
      </c>
      <c r="U262" s="19">
        <v>6</v>
      </c>
      <c r="V262" s="19">
        <v>1</v>
      </c>
      <c r="W262" s="19">
        <v>6</v>
      </c>
      <c r="X262" s="115">
        <f t="shared" si="4"/>
        <v>0.0087260034904014</v>
      </c>
      <c r="Y262" s="114"/>
      <c r="Z262" s="19" t="s">
        <v>128</v>
      </c>
      <c r="AA262" s="19">
        <v>950</v>
      </c>
      <c r="AB262" s="114">
        <v>7840</v>
      </c>
      <c r="AC262" s="119"/>
      <c r="AD262" s="119"/>
      <c r="AE262" s="119"/>
      <c r="AF262" s="119"/>
    </row>
    <row r="263" ht="18" customHeight="1" spans="1:29">
      <c r="A263" s="19">
        <v>116</v>
      </c>
      <c r="B263" s="19">
        <v>4540</v>
      </c>
      <c r="C263" s="19" t="s">
        <v>406</v>
      </c>
      <c r="D263" s="19">
        <v>754</v>
      </c>
      <c r="E263" s="100" t="s">
        <v>125</v>
      </c>
      <c r="F263" s="19" t="s">
        <v>26</v>
      </c>
      <c r="G263" s="19">
        <v>9.5</v>
      </c>
      <c r="H263" s="101">
        <v>6.643827</v>
      </c>
      <c r="I263" s="101">
        <v>5.605349</v>
      </c>
      <c r="J263" s="101">
        <v>1.79534016416507</v>
      </c>
      <c r="K263" s="101">
        <v>1.41307389</v>
      </c>
      <c r="L263" s="19">
        <v>965</v>
      </c>
      <c r="M263" s="107">
        <v>818</v>
      </c>
      <c r="N263" s="101">
        <v>69.01</v>
      </c>
      <c r="O263" s="101">
        <v>68.5250488997555</v>
      </c>
      <c r="P263" s="107">
        <v>663</v>
      </c>
      <c r="Q263" s="107">
        <v>669</v>
      </c>
      <c r="R263" s="19">
        <v>28</v>
      </c>
      <c r="S263" s="19">
        <v>29</v>
      </c>
      <c r="T263" s="114">
        <v>1</v>
      </c>
      <c r="U263" s="19">
        <v>6</v>
      </c>
      <c r="V263" s="19">
        <v>0</v>
      </c>
      <c r="W263" s="19">
        <v>0</v>
      </c>
      <c r="X263" s="115">
        <f t="shared" si="4"/>
        <v>0.00904977375565611</v>
      </c>
      <c r="Y263" s="114"/>
      <c r="Z263" s="19" t="s">
        <v>89</v>
      </c>
      <c r="AA263" s="19">
        <v>800</v>
      </c>
      <c r="AB263" s="114">
        <v>3538</v>
      </c>
      <c r="AC263" s="119"/>
    </row>
    <row r="264" ht="18" customHeight="1" spans="1:32">
      <c r="A264" s="19">
        <v>316</v>
      </c>
      <c r="B264" s="19">
        <v>4330</v>
      </c>
      <c r="C264" s="19" t="s">
        <v>407</v>
      </c>
      <c r="D264" s="19">
        <v>514</v>
      </c>
      <c r="E264" s="100" t="s">
        <v>384</v>
      </c>
      <c r="F264" s="19" t="s">
        <v>33</v>
      </c>
      <c r="G264" s="19">
        <v>9.9</v>
      </c>
      <c r="H264" s="101">
        <v>6.786746</v>
      </c>
      <c r="I264" s="101">
        <v>5.660498</v>
      </c>
      <c r="J264" s="101">
        <v>1.75917290143144</v>
      </c>
      <c r="K264" s="101">
        <v>1.35913828</v>
      </c>
      <c r="L264" s="19">
        <v>1137</v>
      </c>
      <c r="M264" s="107">
        <v>1102</v>
      </c>
      <c r="N264" s="101">
        <v>59.62</v>
      </c>
      <c r="O264" s="101">
        <v>51.3656805807623</v>
      </c>
      <c r="P264" s="107">
        <v>775</v>
      </c>
      <c r="Q264" s="107">
        <v>781</v>
      </c>
      <c r="R264" s="19">
        <v>28</v>
      </c>
      <c r="S264" s="19">
        <v>31</v>
      </c>
      <c r="T264" s="114">
        <v>3</v>
      </c>
      <c r="U264" s="19">
        <v>6</v>
      </c>
      <c r="V264" s="19">
        <v>0</v>
      </c>
      <c r="W264" s="19">
        <v>0</v>
      </c>
      <c r="X264" s="115">
        <f t="shared" si="4"/>
        <v>0.00774193548387097</v>
      </c>
      <c r="Y264" s="114"/>
      <c r="Z264" s="19" t="s">
        <v>68</v>
      </c>
      <c r="AA264" s="19">
        <v>850</v>
      </c>
      <c r="AB264" s="114">
        <v>4636</v>
      </c>
      <c r="AC264" s="119"/>
      <c r="AD264" s="119"/>
      <c r="AE264" s="119"/>
      <c r="AF264" s="119"/>
    </row>
    <row r="265" ht="18" customHeight="1" spans="1:32">
      <c r="A265" s="19">
        <v>357</v>
      </c>
      <c r="B265" s="19">
        <v>8075</v>
      </c>
      <c r="C265" s="19" t="s">
        <v>408</v>
      </c>
      <c r="D265" s="19">
        <v>373</v>
      </c>
      <c r="E265" s="100" t="s">
        <v>210</v>
      </c>
      <c r="F265" s="19" t="s">
        <v>48</v>
      </c>
      <c r="G265" s="19">
        <v>6.8</v>
      </c>
      <c r="H265" s="101">
        <v>10.657148</v>
      </c>
      <c r="I265" s="101">
        <v>7.991411</v>
      </c>
      <c r="J265" s="101">
        <v>3.13607377072275</v>
      </c>
      <c r="K265" s="101">
        <v>2.2498267</v>
      </c>
      <c r="L265" s="19">
        <v>1203</v>
      </c>
      <c r="M265" s="107">
        <v>1033</v>
      </c>
      <c r="N265" s="101">
        <v>88.59</v>
      </c>
      <c r="O265" s="101">
        <v>77.3611907066796</v>
      </c>
      <c r="P265" s="107">
        <v>759</v>
      </c>
      <c r="Q265" s="107">
        <v>765</v>
      </c>
      <c r="R265" s="19">
        <v>29</v>
      </c>
      <c r="S265" s="19">
        <v>28</v>
      </c>
      <c r="T265" s="114">
        <v>-1</v>
      </c>
      <c r="U265" s="19">
        <v>6</v>
      </c>
      <c r="V265" s="19">
        <v>0</v>
      </c>
      <c r="W265" s="19">
        <v>0</v>
      </c>
      <c r="X265" s="115">
        <f t="shared" si="4"/>
        <v>0.00790513833992095</v>
      </c>
      <c r="Y265" s="114"/>
      <c r="Z265" s="19" t="s">
        <v>68</v>
      </c>
      <c r="AA265" s="19">
        <v>850</v>
      </c>
      <c r="AB265" s="114">
        <v>4099</v>
      </c>
      <c r="AC265" s="119"/>
      <c r="AD265" s="119"/>
      <c r="AE265" s="119"/>
      <c r="AF265" s="119"/>
    </row>
    <row r="266" ht="18" customHeight="1" spans="1:29">
      <c r="A266" s="19">
        <v>190</v>
      </c>
      <c r="B266" s="19">
        <v>6607</v>
      </c>
      <c r="C266" s="19" t="s">
        <v>409</v>
      </c>
      <c r="D266" s="19">
        <v>726</v>
      </c>
      <c r="E266" s="100" t="s">
        <v>244</v>
      </c>
      <c r="F266" s="19" t="s">
        <v>36</v>
      </c>
      <c r="G266" s="19">
        <v>8.3</v>
      </c>
      <c r="H266" s="101">
        <v>6.987729</v>
      </c>
      <c r="I266" s="101">
        <v>4.516874</v>
      </c>
      <c r="J266" s="101">
        <v>1.85783512356426</v>
      </c>
      <c r="K266" s="101">
        <v>1.10556086</v>
      </c>
      <c r="L266" s="19">
        <v>891</v>
      </c>
      <c r="M266" s="107">
        <v>715</v>
      </c>
      <c r="N266" s="101">
        <v>79.69</v>
      </c>
      <c r="O266" s="101">
        <v>63.1730629370629</v>
      </c>
      <c r="P266" s="107">
        <v>611</v>
      </c>
      <c r="Q266" s="107">
        <v>619</v>
      </c>
      <c r="R266" s="19">
        <v>27</v>
      </c>
      <c r="S266" s="19">
        <v>29</v>
      </c>
      <c r="T266" s="114">
        <v>2</v>
      </c>
      <c r="U266" s="19">
        <v>6</v>
      </c>
      <c r="V266" s="19">
        <v>-2</v>
      </c>
      <c r="W266" s="19">
        <v>0</v>
      </c>
      <c r="X266" s="115">
        <f t="shared" si="4"/>
        <v>0.0130932896890344</v>
      </c>
      <c r="Y266" s="114"/>
      <c r="Z266" s="19" t="s">
        <v>89</v>
      </c>
      <c r="AA266" s="19">
        <v>800</v>
      </c>
      <c r="AB266" s="114">
        <v>3018</v>
      </c>
      <c r="AC266" s="119"/>
    </row>
    <row r="267" ht="18" customHeight="1" spans="1:32">
      <c r="A267" s="19">
        <v>47</v>
      </c>
      <c r="B267" s="19">
        <v>12481</v>
      </c>
      <c r="C267" s="19" t="s">
        <v>410</v>
      </c>
      <c r="D267" s="19">
        <v>105396</v>
      </c>
      <c r="E267" s="100" t="s">
        <v>112</v>
      </c>
      <c r="F267" s="19" t="s">
        <v>59</v>
      </c>
      <c r="G267" s="19">
        <v>0.5</v>
      </c>
      <c r="H267" s="101">
        <v>2.409965</v>
      </c>
      <c r="I267" s="101">
        <v>2.268171</v>
      </c>
      <c r="J267" s="101">
        <v>0.757553578774266</v>
      </c>
      <c r="K267" s="101">
        <v>0.72564517</v>
      </c>
      <c r="L267" s="19">
        <v>432</v>
      </c>
      <c r="M267" s="107">
        <v>411</v>
      </c>
      <c r="N267" s="101">
        <v>55.79</v>
      </c>
      <c r="O267" s="101">
        <v>55.1866423357664</v>
      </c>
      <c r="P267" s="107">
        <v>297</v>
      </c>
      <c r="Q267" s="107">
        <v>277</v>
      </c>
      <c r="R267" s="19">
        <v>28</v>
      </c>
      <c r="S267" s="19">
        <v>28</v>
      </c>
      <c r="T267" s="114">
        <v>0</v>
      </c>
      <c r="U267" s="19">
        <v>12</v>
      </c>
      <c r="V267" s="19">
        <v>32</v>
      </c>
      <c r="W267" s="19">
        <v>36</v>
      </c>
      <c r="X267" s="115">
        <f t="shared" si="4"/>
        <v>-0.0673400673400673</v>
      </c>
      <c r="Y267" s="114"/>
      <c r="Z267" s="19" t="s">
        <v>28</v>
      </c>
      <c r="AA267" s="19">
        <v>700</v>
      </c>
      <c r="AB267" s="114">
        <v>1909</v>
      </c>
      <c r="AC267" s="119"/>
      <c r="AD267" s="119"/>
      <c r="AE267" s="119"/>
      <c r="AF267" s="119"/>
    </row>
    <row r="268" ht="18" customHeight="1" spans="1:29">
      <c r="A268" s="19">
        <v>237</v>
      </c>
      <c r="B268" s="19">
        <v>6385</v>
      </c>
      <c r="C268" s="19" t="s">
        <v>411</v>
      </c>
      <c r="D268" s="19">
        <v>704</v>
      </c>
      <c r="E268" s="100" t="s">
        <v>110</v>
      </c>
      <c r="F268" s="19" t="s">
        <v>26</v>
      </c>
      <c r="G268" s="19">
        <v>7.5</v>
      </c>
      <c r="H268" s="101">
        <v>4.836185</v>
      </c>
      <c r="I268" s="101">
        <v>3.172571</v>
      </c>
      <c r="J268" s="101">
        <v>1.09223472720733</v>
      </c>
      <c r="K268" s="101">
        <v>0.77176103</v>
      </c>
      <c r="L268" s="19">
        <v>769</v>
      </c>
      <c r="M268" s="107">
        <v>645</v>
      </c>
      <c r="N268" s="101">
        <v>62.29</v>
      </c>
      <c r="O268" s="101">
        <v>49.1871472868217</v>
      </c>
      <c r="P268" s="107">
        <v>654</v>
      </c>
      <c r="Q268" s="107">
        <v>662</v>
      </c>
      <c r="R268" s="19">
        <v>26</v>
      </c>
      <c r="S268" s="19">
        <v>28</v>
      </c>
      <c r="T268" s="114">
        <v>2</v>
      </c>
      <c r="U268" s="19">
        <v>6</v>
      </c>
      <c r="V268" s="19">
        <v>-2</v>
      </c>
      <c r="W268" s="19">
        <v>0</v>
      </c>
      <c r="X268" s="115">
        <f t="shared" si="4"/>
        <v>0.0122324159021407</v>
      </c>
      <c r="Y268" s="114"/>
      <c r="Z268" s="19" t="s">
        <v>28</v>
      </c>
      <c r="AA268" s="19">
        <v>700</v>
      </c>
      <c r="AB268" s="114">
        <v>1850</v>
      </c>
      <c r="AC268" s="119"/>
    </row>
    <row r="269" ht="18" customHeight="1" spans="1:29">
      <c r="A269" s="19">
        <v>325</v>
      </c>
      <c r="B269" s="19">
        <v>5527</v>
      </c>
      <c r="C269" s="19" t="s">
        <v>412</v>
      </c>
      <c r="D269" s="19">
        <v>511</v>
      </c>
      <c r="E269" s="100" t="s">
        <v>240</v>
      </c>
      <c r="F269" s="19" t="s">
        <v>48</v>
      </c>
      <c r="G269" s="19">
        <v>9</v>
      </c>
      <c r="H269" s="101">
        <v>6.975817</v>
      </c>
      <c r="I269" s="101">
        <v>4.585435</v>
      </c>
      <c r="J269" s="101">
        <v>1.85691283695813</v>
      </c>
      <c r="K269" s="101">
        <v>1.22995543</v>
      </c>
      <c r="L269" s="19">
        <v>886</v>
      </c>
      <c r="M269" s="107">
        <v>806</v>
      </c>
      <c r="N269" s="101">
        <v>78.73</v>
      </c>
      <c r="O269" s="101">
        <v>56.891253101737</v>
      </c>
      <c r="P269" s="107">
        <v>631</v>
      </c>
      <c r="Q269" s="107">
        <v>639</v>
      </c>
      <c r="R269" s="19">
        <v>25</v>
      </c>
      <c r="S269" s="19">
        <v>28</v>
      </c>
      <c r="T269" s="114">
        <v>3</v>
      </c>
      <c r="U269" s="19">
        <v>6</v>
      </c>
      <c r="V269" s="19">
        <v>-2</v>
      </c>
      <c r="W269" s="19">
        <v>0</v>
      </c>
      <c r="X269" s="115">
        <f t="shared" si="4"/>
        <v>0.0126782884310618</v>
      </c>
      <c r="Y269" s="114"/>
      <c r="Z269" s="19" t="s">
        <v>89</v>
      </c>
      <c r="AA269" s="19">
        <v>800</v>
      </c>
      <c r="AB269" s="114">
        <v>3839</v>
      </c>
      <c r="AC269" s="119"/>
    </row>
    <row r="270" ht="18" customHeight="1" spans="1:29">
      <c r="A270" s="19">
        <v>268</v>
      </c>
      <c r="B270" s="19">
        <v>12472</v>
      </c>
      <c r="C270" s="19" t="s">
        <v>413</v>
      </c>
      <c r="D270" s="19">
        <v>578</v>
      </c>
      <c r="E270" s="100" t="s">
        <v>414</v>
      </c>
      <c r="F270" s="19" t="s">
        <v>48</v>
      </c>
      <c r="G270" s="19">
        <v>0.5</v>
      </c>
      <c r="H270" s="101">
        <v>5.278603</v>
      </c>
      <c r="I270" s="101">
        <v>4.091244</v>
      </c>
      <c r="J270" s="101">
        <v>1.69198853050235</v>
      </c>
      <c r="K270" s="101">
        <v>1.24447561</v>
      </c>
      <c r="L270" s="19">
        <v>769</v>
      </c>
      <c r="M270" s="107">
        <v>730</v>
      </c>
      <c r="N270" s="101">
        <v>68.63</v>
      </c>
      <c r="O270" s="101">
        <v>56.0444383561644</v>
      </c>
      <c r="P270" s="107">
        <v>516</v>
      </c>
      <c r="Q270" s="107">
        <v>577</v>
      </c>
      <c r="R270" s="19">
        <v>26</v>
      </c>
      <c r="S270" s="19">
        <v>28</v>
      </c>
      <c r="T270" s="114">
        <v>2</v>
      </c>
      <c r="U270" s="19">
        <v>12</v>
      </c>
      <c r="V270" s="19">
        <v>-49</v>
      </c>
      <c r="W270" s="19">
        <v>0</v>
      </c>
      <c r="X270" s="115">
        <f t="shared" si="4"/>
        <v>0.118217054263566</v>
      </c>
      <c r="Y270" s="114"/>
      <c r="Z270" s="19" t="s">
        <v>68</v>
      </c>
      <c r="AA270" s="19">
        <v>850</v>
      </c>
      <c r="AB270" s="114">
        <v>4215</v>
      </c>
      <c r="AC270" s="119"/>
    </row>
    <row r="271" ht="18" customHeight="1" spans="1:29">
      <c r="A271" s="19">
        <v>288</v>
      </c>
      <c r="B271" s="19">
        <v>12538</v>
      </c>
      <c r="C271" s="19" t="s">
        <v>415</v>
      </c>
      <c r="D271" s="19">
        <v>549</v>
      </c>
      <c r="E271" s="100" t="s">
        <v>351</v>
      </c>
      <c r="F271" s="19" t="s">
        <v>39</v>
      </c>
      <c r="G271" s="19">
        <v>0.4</v>
      </c>
      <c r="H271" s="101">
        <v>2.294847</v>
      </c>
      <c r="I271" s="101">
        <v>2.148226</v>
      </c>
      <c r="J271" s="101">
        <v>0.59097803999999</v>
      </c>
      <c r="K271" s="101">
        <v>0.47286612</v>
      </c>
      <c r="L271" s="19">
        <v>471</v>
      </c>
      <c r="M271" s="107">
        <v>462</v>
      </c>
      <c r="N271" s="101">
        <v>48.72</v>
      </c>
      <c r="O271" s="101">
        <v>46.4983982683983</v>
      </c>
      <c r="P271" s="107">
        <v>429</v>
      </c>
      <c r="Q271" s="107">
        <v>409</v>
      </c>
      <c r="R271" s="19">
        <v>27</v>
      </c>
      <c r="S271" s="19">
        <v>27</v>
      </c>
      <c r="T271" s="114">
        <v>0</v>
      </c>
      <c r="U271" s="19">
        <v>12</v>
      </c>
      <c r="V271" s="19">
        <v>32</v>
      </c>
      <c r="W271" s="19">
        <v>36</v>
      </c>
      <c r="X271" s="115">
        <f t="shared" si="4"/>
        <v>-0.0466200466200466</v>
      </c>
      <c r="Y271" s="114"/>
      <c r="Z271" s="19" t="s">
        <v>40</v>
      </c>
      <c r="AA271" s="19">
        <v>750</v>
      </c>
      <c r="AB271" s="114">
        <v>2031</v>
      </c>
      <c r="AC271" s="119"/>
    </row>
    <row r="272" ht="18" customHeight="1" spans="1:32">
      <c r="A272" s="19">
        <v>225</v>
      </c>
      <c r="B272" s="19">
        <v>10191</v>
      </c>
      <c r="C272" s="19" t="s">
        <v>416</v>
      </c>
      <c r="D272" s="19">
        <v>709</v>
      </c>
      <c r="E272" s="100" t="s">
        <v>252</v>
      </c>
      <c r="F272" s="19" t="s">
        <v>36</v>
      </c>
      <c r="G272" s="19">
        <v>4.3</v>
      </c>
      <c r="H272" s="101">
        <v>6.684256</v>
      </c>
      <c r="I272" s="101">
        <v>5.487394</v>
      </c>
      <c r="J272" s="101">
        <v>1.63083506142337</v>
      </c>
      <c r="K272" s="101">
        <v>1.24432733</v>
      </c>
      <c r="L272" s="19">
        <v>1252</v>
      </c>
      <c r="M272" s="107">
        <v>1044</v>
      </c>
      <c r="N272" s="101">
        <v>53.39</v>
      </c>
      <c r="O272" s="101">
        <v>52.561245210728</v>
      </c>
      <c r="P272" s="107">
        <v>760</v>
      </c>
      <c r="Q272" s="107">
        <v>769</v>
      </c>
      <c r="R272" s="19">
        <v>25</v>
      </c>
      <c r="S272" s="19">
        <v>27</v>
      </c>
      <c r="T272" s="114">
        <v>2</v>
      </c>
      <c r="U272" s="19">
        <v>6</v>
      </c>
      <c r="V272" s="19">
        <v>-3</v>
      </c>
      <c r="W272" s="19">
        <v>0</v>
      </c>
      <c r="X272" s="115">
        <f t="shared" si="4"/>
        <v>0.0118421052631579</v>
      </c>
      <c r="Y272" s="114"/>
      <c r="Z272" s="19" t="s">
        <v>182</v>
      </c>
      <c r="AA272" s="19">
        <v>900</v>
      </c>
      <c r="AB272" s="114">
        <v>5036</v>
      </c>
      <c r="AC272" s="119"/>
      <c r="AD272" s="119"/>
      <c r="AE272" s="119"/>
      <c r="AF272" s="119"/>
    </row>
    <row r="273" ht="18" customHeight="1" spans="1:29">
      <c r="A273" s="19">
        <v>266</v>
      </c>
      <c r="B273" s="19">
        <v>7279</v>
      </c>
      <c r="C273" s="19" t="s">
        <v>417</v>
      </c>
      <c r="D273" s="19">
        <v>581</v>
      </c>
      <c r="E273" s="100" t="s">
        <v>319</v>
      </c>
      <c r="F273" s="19" t="s">
        <v>36</v>
      </c>
      <c r="G273" s="19">
        <v>7.7</v>
      </c>
      <c r="H273" s="101">
        <v>8.405397</v>
      </c>
      <c r="I273" s="101">
        <v>6.767832</v>
      </c>
      <c r="J273" s="101">
        <v>2.8108392696479</v>
      </c>
      <c r="K273" s="101">
        <v>2.20529232</v>
      </c>
      <c r="L273" s="19">
        <v>1217</v>
      </c>
      <c r="M273" s="107">
        <v>1121</v>
      </c>
      <c r="N273" s="101">
        <v>69.07</v>
      </c>
      <c r="O273" s="101">
        <v>60.3731668153435</v>
      </c>
      <c r="P273" s="107">
        <v>716</v>
      </c>
      <c r="Q273" s="107">
        <v>725</v>
      </c>
      <c r="R273" s="19">
        <v>27</v>
      </c>
      <c r="S273" s="19">
        <v>29</v>
      </c>
      <c r="T273" s="114">
        <v>2</v>
      </c>
      <c r="U273" s="19">
        <v>6</v>
      </c>
      <c r="V273" s="19">
        <v>-3</v>
      </c>
      <c r="W273" s="19">
        <v>0</v>
      </c>
      <c r="X273" s="115">
        <f t="shared" si="4"/>
        <v>0.0125698324022346</v>
      </c>
      <c r="Y273" s="114"/>
      <c r="Z273" s="19" t="s">
        <v>182</v>
      </c>
      <c r="AA273" s="19">
        <v>900</v>
      </c>
      <c r="AB273" s="114">
        <v>5460</v>
      </c>
      <c r="AC273" s="119"/>
    </row>
    <row r="274" ht="18" customHeight="1" spans="1:29">
      <c r="A274" s="19">
        <v>335</v>
      </c>
      <c r="B274" s="19">
        <v>4188</v>
      </c>
      <c r="C274" s="19" t="s">
        <v>418</v>
      </c>
      <c r="D274" s="19">
        <v>391</v>
      </c>
      <c r="E274" s="100" t="s">
        <v>419</v>
      </c>
      <c r="F274" s="19" t="s">
        <v>48</v>
      </c>
      <c r="G274" s="19">
        <v>9.5</v>
      </c>
      <c r="H274" s="101">
        <v>0.03026</v>
      </c>
      <c r="I274" s="101">
        <v>0.05172</v>
      </c>
      <c r="J274" s="101">
        <v>0.009985033076</v>
      </c>
      <c r="K274" s="101">
        <v>0.01484699</v>
      </c>
      <c r="L274" s="19">
        <v>14</v>
      </c>
      <c r="M274" s="107">
        <v>12</v>
      </c>
      <c r="N274" s="101">
        <v>21.61</v>
      </c>
      <c r="O274" s="101">
        <v>43.1</v>
      </c>
      <c r="P274" s="107">
        <v>13</v>
      </c>
      <c r="Q274" s="107">
        <v>22</v>
      </c>
      <c r="R274" s="19">
        <v>8</v>
      </c>
      <c r="S274" s="19">
        <v>10</v>
      </c>
      <c r="T274" s="114">
        <v>2</v>
      </c>
      <c r="U274" s="19">
        <v>6</v>
      </c>
      <c r="V274" s="19">
        <v>-3</v>
      </c>
      <c r="W274" s="19">
        <v>0</v>
      </c>
      <c r="X274" s="115">
        <f t="shared" si="4"/>
        <v>0.692307692307692</v>
      </c>
      <c r="Y274" s="114"/>
      <c r="Z274" s="19" t="s">
        <v>89</v>
      </c>
      <c r="AA274" s="19">
        <v>800</v>
      </c>
      <c r="AB274" s="114">
        <v>3062</v>
      </c>
      <c r="AC274" s="119"/>
    </row>
    <row r="275" ht="18" customHeight="1" spans="1:29">
      <c r="A275" s="19">
        <v>273</v>
      </c>
      <c r="B275" s="19">
        <v>12446</v>
      </c>
      <c r="C275" s="19" t="s">
        <v>420</v>
      </c>
      <c r="D275" s="19">
        <v>573</v>
      </c>
      <c r="E275" s="100" t="s">
        <v>421</v>
      </c>
      <c r="F275" s="19" t="s">
        <v>59</v>
      </c>
      <c r="G275" s="19">
        <v>0.5</v>
      </c>
      <c r="H275" s="101">
        <v>2.962799</v>
      </c>
      <c r="I275" s="101">
        <v>2.738197</v>
      </c>
      <c r="J275" s="101">
        <v>0.73769963667999</v>
      </c>
      <c r="K275" s="101">
        <v>0.55068981</v>
      </c>
      <c r="L275" s="19">
        <v>685</v>
      </c>
      <c r="M275" s="107">
        <v>664</v>
      </c>
      <c r="N275" s="101">
        <v>43.25</v>
      </c>
      <c r="O275" s="101">
        <v>41.237906626506</v>
      </c>
      <c r="P275" s="107">
        <v>437</v>
      </c>
      <c r="Q275" s="107">
        <v>500</v>
      </c>
      <c r="R275" s="19">
        <v>30</v>
      </c>
      <c r="S275" s="19">
        <v>29</v>
      </c>
      <c r="T275" s="114">
        <v>-1</v>
      </c>
      <c r="U275" s="19">
        <v>12</v>
      </c>
      <c r="V275" s="19">
        <v>-51</v>
      </c>
      <c r="W275" s="19">
        <v>0</v>
      </c>
      <c r="X275" s="115">
        <f t="shared" si="4"/>
        <v>0.1441647597254</v>
      </c>
      <c r="Y275" s="114"/>
      <c r="Z275" s="19" t="s">
        <v>40</v>
      </c>
      <c r="AA275" s="19">
        <v>750</v>
      </c>
      <c r="AB275" s="114">
        <v>2835</v>
      </c>
      <c r="AC275" s="119"/>
    </row>
    <row r="276" ht="18" customHeight="1" spans="1:29">
      <c r="A276" s="19">
        <v>274</v>
      </c>
      <c r="B276" s="19">
        <v>12108</v>
      </c>
      <c r="C276" s="19" t="s">
        <v>422</v>
      </c>
      <c r="D276" s="19">
        <v>573</v>
      </c>
      <c r="E276" s="100" t="s">
        <v>421</v>
      </c>
      <c r="F276" s="19" t="s">
        <v>59</v>
      </c>
      <c r="G276" s="19">
        <v>0.8</v>
      </c>
      <c r="H276" s="101">
        <v>3.25283</v>
      </c>
      <c r="I276" s="101">
        <v>3.924521</v>
      </c>
      <c r="J276" s="101">
        <v>0.866268290000017</v>
      </c>
      <c r="K276" s="101">
        <v>0.87830604</v>
      </c>
      <c r="L276" s="19">
        <v>582</v>
      </c>
      <c r="M276" s="107">
        <v>668</v>
      </c>
      <c r="N276" s="101">
        <v>55.89</v>
      </c>
      <c r="O276" s="101">
        <v>58.7503143712575</v>
      </c>
      <c r="P276" s="107">
        <v>469</v>
      </c>
      <c r="Q276" s="107">
        <v>553</v>
      </c>
      <c r="R276" s="19">
        <v>17</v>
      </c>
      <c r="S276" s="19">
        <v>26</v>
      </c>
      <c r="T276" s="114">
        <v>9</v>
      </c>
      <c r="U276" s="19">
        <v>12</v>
      </c>
      <c r="V276" s="19">
        <v>-72</v>
      </c>
      <c r="W276" s="19">
        <v>0</v>
      </c>
      <c r="X276" s="115">
        <f t="shared" si="4"/>
        <v>0.17910447761194</v>
      </c>
      <c r="Y276" s="114"/>
      <c r="Z276" s="19" t="s">
        <v>40</v>
      </c>
      <c r="AA276" s="19">
        <v>750</v>
      </c>
      <c r="AB276" s="114">
        <v>2835</v>
      </c>
      <c r="AC276" s="119"/>
    </row>
    <row r="277" ht="18" customHeight="1" spans="1:29">
      <c r="A277" s="19">
        <v>433</v>
      </c>
      <c r="B277" s="19">
        <v>4089</v>
      </c>
      <c r="C277" s="19" t="s">
        <v>423</v>
      </c>
      <c r="D277" s="19">
        <v>308</v>
      </c>
      <c r="E277" s="100" t="s">
        <v>325</v>
      </c>
      <c r="F277" s="19" t="s">
        <v>48</v>
      </c>
      <c r="G277" s="19">
        <v>10.2</v>
      </c>
      <c r="H277" s="101">
        <v>6.327246</v>
      </c>
      <c r="I277" s="101">
        <v>3.520556</v>
      </c>
      <c r="J277" s="101">
        <v>2.09873772266059</v>
      </c>
      <c r="K277" s="101">
        <v>0.98520683</v>
      </c>
      <c r="L277" s="19">
        <v>702</v>
      </c>
      <c r="M277" s="107">
        <v>529</v>
      </c>
      <c r="N277" s="101">
        <v>85.52</v>
      </c>
      <c r="O277" s="101">
        <v>66.5511531190926</v>
      </c>
      <c r="P277" s="107">
        <v>462</v>
      </c>
      <c r="Q277" s="107">
        <v>471</v>
      </c>
      <c r="R277" s="19">
        <v>26</v>
      </c>
      <c r="S277" s="19">
        <v>28</v>
      </c>
      <c r="T277" s="114">
        <v>2</v>
      </c>
      <c r="U277" s="19">
        <v>6</v>
      </c>
      <c r="V277" s="19">
        <v>-3</v>
      </c>
      <c r="W277" s="19">
        <v>0</v>
      </c>
      <c r="X277" s="115">
        <f t="shared" si="4"/>
        <v>0.0194805194805195</v>
      </c>
      <c r="Y277" s="114"/>
      <c r="Z277" s="19" t="s">
        <v>40</v>
      </c>
      <c r="AA277" s="19">
        <v>750</v>
      </c>
      <c r="AB277" s="114">
        <v>2984</v>
      </c>
      <c r="AC277" s="119"/>
    </row>
    <row r="278" ht="18" customHeight="1" spans="1:29">
      <c r="A278" s="19">
        <v>94</v>
      </c>
      <c r="B278" s="19">
        <v>12479</v>
      </c>
      <c r="C278" s="19" t="s">
        <v>424</v>
      </c>
      <c r="D278" s="19">
        <v>102565</v>
      </c>
      <c r="E278" s="100" t="s">
        <v>114</v>
      </c>
      <c r="F278" s="19" t="s">
        <v>36</v>
      </c>
      <c r="G278" s="19">
        <v>0.5</v>
      </c>
      <c r="H278" s="101">
        <v>2.211812</v>
      </c>
      <c r="I278" s="101">
        <v>1.672469</v>
      </c>
      <c r="J278" s="101">
        <v>0.498332122639979</v>
      </c>
      <c r="K278" s="101">
        <v>0.37674321</v>
      </c>
      <c r="L278" s="19">
        <v>657</v>
      </c>
      <c r="M278" s="107">
        <v>504</v>
      </c>
      <c r="N278" s="101">
        <v>33.38</v>
      </c>
      <c r="O278" s="101">
        <v>33.1839087301587</v>
      </c>
      <c r="P278" s="107">
        <v>434</v>
      </c>
      <c r="Q278" s="107">
        <v>418</v>
      </c>
      <c r="R278" s="19">
        <v>25</v>
      </c>
      <c r="S278" s="19">
        <v>26</v>
      </c>
      <c r="T278" s="114">
        <v>1</v>
      </c>
      <c r="U278" s="19">
        <v>12</v>
      </c>
      <c r="V278" s="19">
        <v>28</v>
      </c>
      <c r="W278" s="19">
        <v>36</v>
      </c>
      <c r="X278" s="115">
        <f t="shared" si="4"/>
        <v>-0.0368663594470046</v>
      </c>
      <c r="Y278" s="114"/>
      <c r="Z278" s="19" t="s">
        <v>89</v>
      </c>
      <c r="AA278" s="19">
        <v>800</v>
      </c>
      <c r="AB278" s="114">
        <v>3627</v>
      </c>
      <c r="AC278" s="119"/>
    </row>
    <row r="279" ht="18" customHeight="1" spans="1:29">
      <c r="A279" s="19">
        <v>37</v>
      </c>
      <c r="B279" s="19">
        <v>10860</v>
      </c>
      <c r="C279" s="19" t="s">
        <v>425</v>
      </c>
      <c r="D279" s="19">
        <v>106399</v>
      </c>
      <c r="E279" s="100" t="s">
        <v>95</v>
      </c>
      <c r="F279" s="19" t="s">
        <v>36</v>
      </c>
      <c r="G279" s="19">
        <v>3.1</v>
      </c>
      <c r="H279" s="101">
        <v>4.699608</v>
      </c>
      <c r="I279" s="101">
        <v>4.295233</v>
      </c>
      <c r="J279" s="101">
        <v>1.23822378659404</v>
      </c>
      <c r="K279" s="101">
        <v>1.17832658</v>
      </c>
      <c r="L279" s="19">
        <v>786</v>
      </c>
      <c r="M279" s="107">
        <v>712</v>
      </c>
      <c r="N279" s="101">
        <v>59.79</v>
      </c>
      <c r="O279" s="101">
        <v>60.3263061797753</v>
      </c>
      <c r="P279" s="107">
        <v>600</v>
      </c>
      <c r="Q279" s="107">
        <v>610</v>
      </c>
      <c r="R279" s="19">
        <v>27</v>
      </c>
      <c r="S279" s="19">
        <v>29</v>
      </c>
      <c r="T279" s="114">
        <v>2</v>
      </c>
      <c r="U279" s="19">
        <v>6</v>
      </c>
      <c r="V279" s="19">
        <v>-4</v>
      </c>
      <c r="W279" s="19">
        <v>0</v>
      </c>
      <c r="X279" s="115">
        <f t="shared" si="4"/>
        <v>0.0166666666666667</v>
      </c>
      <c r="Y279" s="114"/>
      <c r="Z279" s="19" t="s">
        <v>40</v>
      </c>
      <c r="AA279" s="19">
        <v>750</v>
      </c>
      <c r="AB279" s="114">
        <v>2664</v>
      </c>
      <c r="AC279" s="119"/>
    </row>
    <row r="280" ht="18" customHeight="1" spans="1:29">
      <c r="A280" s="19">
        <v>249</v>
      </c>
      <c r="B280" s="19">
        <v>8073</v>
      </c>
      <c r="C280" s="19" t="s">
        <v>426</v>
      </c>
      <c r="D280" s="19">
        <v>587</v>
      </c>
      <c r="E280" s="100" t="s">
        <v>391</v>
      </c>
      <c r="F280" s="19" t="s">
        <v>26</v>
      </c>
      <c r="G280" s="19">
        <v>6.8</v>
      </c>
      <c r="H280" s="101">
        <v>5.561255</v>
      </c>
      <c r="I280" s="101">
        <v>4.741125</v>
      </c>
      <c r="J280" s="101">
        <v>1.6845123794179</v>
      </c>
      <c r="K280" s="101">
        <v>1.22514263</v>
      </c>
      <c r="L280" s="19">
        <v>641</v>
      </c>
      <c r="M280" s="107">
        <v>607</v>
      </c>
      <c r="N280" s="101">
        <v>86.67</v>
      </c>
      <c r="O280" s="101">
        <v>78.1074958813839</v>
      </c>
      <c r="P280" s="107">
        <v>564</v>
      </c>
      <c r="Q280" s="107">
        <v>575</v>
      </c>
      <c r="R280" s="19">
        <v>23</v>
      </c>
      <c r="S280" s="19">
        <v>25</v>
      </c>
      <c r="T280" s="114">
        <v>2</v>
      </c>
      <c r="U280" s="19">
        <v>6</v>
      </c>
      <c r="V280" s="19">
        <v>-5</v>
      </c>
      <c r="W280" s="19">
        <v>0</v>
      </c>
      <c r="X280" s="115">
        <f t="shared" si="4"/>
        <v>0.0195035460992908</v>
      </c>
      <c r="Y280" s="114"/>
      <c r="Z280" s="19" t="s">
        <v>28</v>
      </c>
      <c r="AA280" s="19">
        <v>700</v>
      </c>
      <c r="AB280" s="114">
        <v>1987</v>
      </c>
      <c r="AC280" s="119"/>
    </row>
    <row r="281" ht="18" customHeight="1" spans="1:29">
      <c r="A281" s="19">
        <v>245</v>
      </c>
      <c r="B281" s="19">
        <v>7645</v>
      </c>
      <c r="C281" s="19" t="s">
        <v>427</v>
      </c>
      <c r="D281" s="19">
        <v>591</v>
      </c>
      <c r="E281" s="100" t="s">
        <v>222</v>
      </c>
      <c r="F281" s="19" t="s">
        <v>186</v>
      </c>
      <c r="G281" s="19">
        <v>7.4</v>
      </c>
      <c r="H281" s="101">
        <v>4.029218</v>
      </c>
      <c r="I281" s="101">
        <v>3.927393</v>
      </c>
      <c r="J281" s="101">
        <v>1.15046947501995</v>
      </c>
      <c r="K281" s="101">
        <v>1.0865241</v>
      </c>
      <c r="L281" s="19">
        <v>557</v>
      </c>
      <c r="M281" s="107">
        <v>508</v>
      </c>
      <c r="N281" s="101">
        <v>72.34</v>
      </c>
      <c r="O281" s="101">
        <v>77.3108858267717</v>
      </c>
      <c r="P281" s="107">
        <v>425</v>
      </c>
      <c r="Q281" s="107">
        <v>437</v>
      </c>
      <c r="R281" s="19">
        <v>29</v>
      </c>
      <c r="S281" s="19">
        <v>30</v>
      </c>
      <c r="T281" s="114">
        <v>1</v>
      </c>
      <c r="U281" s="19">
        <v>6</v>
      </c>
      <c r="V281" s="19">
        <v>-6</v>
      </c>
      <c r="W281" s="19">
        <v>0</v>
      </c>
      <c r="X281" s="115">
        <f t="shared" si="4"/>
        <v>0.0282352941176471</v>
      </c>
      <c r="Y281" s="114"/>
      <c r="Z281" s="19" t="s">
        <v>28</v>
      </c>
      <c r="AA281" s="19">
        <v>700</v>
      </c>
      <c r="AB281" s="114">
        <v>1672</v>
      </c>
      <c r="AC281" s="119"/>
    </row>
    <row r="282" ht="18" customHeight="1" spans="1:29">
      <c r="A282" s="19">
        <v>232</v>
      </c>
      <c r="B282" s="19">
        <v>10772</v>
      </c>
      <c r="C282" s="19" t="s">
        <v>428</v>
      </c>
      <c r="D282" s="19">
        <v>706</v>
      </c>
      <c r="E282" s="100" t="s">
        <v>200</v>
      </c>
      <c r="F282" s="19" t="s">
        <v>26</v>
      </c>
      <c r="G282" s="19">
        <v>3.4</v>
      </c>
      <c r="H282" s="101">
        <v>3.777761</v>
      </c>
      <c r="I282" s="101">
        <v>2.843136</v>
      </c>
      <c r="J282" s="101">
        <v>1.22642289790738</v>
      </c>
      <c r="K282" s="101">
        <v>0.84189639</v>
      </c>
      <c r="L282" s="19">
        <v>679</v>
      </c>
      <c r="M282" s="107">
        <v>626</v>
      </c>
      <c r="N282" s="101">
        <v>55.64</v>
      </c>
      <c r="O282" s="101">
        <v>45.4175079872204</v>
      </c>
      <c r="P282" s="107">
        <v>637</v>
      </c>
      <c r="Q282" s="107">
        <v>650</v>
      </c>
      <c r="R282" s="19">
        <v>28</v>
      </c>
      <c r="S282" s="19">
        <v>29</v>
      </c>
      <c r="T282" s="114">
        <v>1</v>
      </c>
      <c r="U282" s="19">
        <v>6</v>
      </c>
      <c r="V282" s="19">
        <v>-7</v>
      </c>
      <c r="W282" s="19">
        <v>0</v>
      </c>
      <c r="X282" s="115">
        <f t="shared" si="4"/>
        <v>0.0204081632653061</v>
      </c>
      <c r="Y282" s="114"/>
      <c r="Z282" s="19" t="s">
        <v>28</v>
      </c>
      <c r="AA282" s="19">
        <v>700</v>
      </c>
      <c r="AB282" s="114">
        <v>1672</v>
      </c>
      <c r="AC282" s="119"/>
    </row>
    <row r="283" ht="18" customHeight="1" spans="1:32">
      <c r="A283" s="19">
        <v>432</v>
      </c>
      <c r="B283" s="19">
        <v>5347</v>
      </c>
      <c r="C283" s="19" t="s">
        <v>429</v>
      </c>
      <c r="D283" s="19">
        <v>308</v>
      </c>
      <c r="E283" s="100" t="s">
        <v>325</v>
      </c>
      <c r="F283" s="19" t="s">
        <v>48</v>
      </c>
      <c r="G283" s="19">
        <v>4.7</v>
      </c>
      <c r="H283" s="101">
        <v>6.022319</v>
      </c>
      <c r="I283" s="101">
        <v>3.618865</v>
      </c>
      <c r="J283" s="101">
        <v>1.85548588354022</v>
      </c>
      <c r="K283" s="101">
        <v>1.02162863</v>
      </c>
      <c r="L283" s="19">
        <v>646</v>
      </c>
      <c r="M283" s="107">
        <v>503</v>
      </c>
      <c r="N283" s="101">
        <v>88.78</v>
      </c>
      <c r="O283" s="101">
        <v>71.9456262425447</v>
      </c>
      <c r="P283" s="107">
        <v>410</v>
      </c>
      <c r="Q283" s="107">
        <v>423</v>
      </c>
      <c r="R283" s="19">
        <v>25</v>
      </c>
      <c r="S283" s="19">
        <v>27</v>
      </c>
      <c r="T283" s="114">
        <v>2</v>
      </c>
      <c r="U283" s="19">
        <v>6</v>
      </c>
      <c r="V283" s="19">
        <v>-7</v>
      </c>
      <c r="W283" s="19">
        <v>0</v>
      </c>
      <c r="X283" s="115">
        <f t="shared" si="4"/>
        <v>0.0317073170731707</v>
      </c>
      <c r="Y283" s="114"/>
      <c r="Z283" s="19" t="s">
        <v>40</v>
      </c>
      <c r="AA283" s="19">
        <v>750</v>
      </c>
      <c r="AB283" s="114">
        <v>2984</v>
      </c>
      <c r="AC283" s="119"/>
      <c r="AD283" s="119"/>
      <c r="AE283" s="119"/>
      <c r="AF283" s="119"/>
    </row>
    <row r="284" ht="18" customHeight="1" spans="1:29">
      <c r="A284" s="19">
        <v>282</v>
      </c>
      <c r="B284" s="19">
        <v>12216</v>
      </c>
      <c r="C284" s="19" t="s">
        <v>430</v>
      </c>
      <c r="D284" s="19">
        <v>571</v>
      </c>
      <c r="E284" s="100" t="s">
        <v>323</v>
      </c>
      <c r="F284" s="19" t="s">
        <v>59</v>
      </c>
      <c r="G284" s="19">
        <v>0.7</v>
      </c>
      <c r="H284" s="101">
        <v>6.604967</v>
      </c>
      <c r="I284" s="101">
        <v>6.663773</v>
      </c>
      <c r="J284" s="101">
        <v>1.97519952153849</v>
      </c>
      <c r="K284" s="101">
        <v>1.71147444</v>
      </c>
      <c r="L284" s="19">
        <v>774</v>
      </c>
      <c r="M284" s="107">
        <v>920</v>
      </c>
      <c r="N284" s="101">
        <v>85.34</v>
      </c>
      <c r="O284" s="101">
        <v>72.4323152173913</v>
      </c>
      <c r="P284" s="107">
        <v>562</v>
      </c>
      <c r="Q284" s="107">
        <v>629</v>
      </c>
      <c r="R284" s="19">
        <v>27</v>
      </c>
      <c r="S284" s="19">
        <v>27</v>
      </c>
      <c r="T284" s="114">
        <v>0</v>
      </c>
      <c r="U284" s="19">
        <v>12</v>
      </c>
      <c r="V284" s="19">
        <v>-55</v>
      </c>
      <c r="W284" s="19">
        <v>0</v>
      </c>
      <c r="X284" s="115">
        <f t="shared" si="4"/>
        <v>0.119217081850534</v>
      </c>
      <c r="Y284" s="114"/>
      <c r="Z284" s="19" t="s">
        <v>182</v>
      </c>
      <c r="AA284" s="19">
        <v>900</v>
      </c>
      <c r="AB284" s="114">
        <v>5663</v>
      </c>
      <c r="AC284" s="119"/>
    </row>
    <row r="285" ht="18" customHeight="1" spans="1:29">
      <c r="A285" s="19">
        <v>344</v>
      </c>
      <c r="B285" s="19">
        <v>7749</v>
      </c>
      <c r="C285" s="19" t="s">
        <v>431</v>
      </c>
      <c r="D285" s="19">
        <v>385</v>
      </c>
      <c r="E285" s="100" t="s">
        <v>208</v>
      </c>
      <c r="F285" s="19" t="s">
        <v>33</v>
      </c>
      <c r="G285" s="19">
        <v>7.3</v>
      </c>
      <c r="H285" s="101">
        <v>12.702946</v>
      </c>
      <c r="I285" s="101">
        <v>9.033009</v>
      </c>
      <c r="J285" s="101">
        <v>3.11708349881387</v>
      </c>
      <c r="K285" s="101">
        <v>1.84855945</v>
      </c>
      <c r="L285" s="19">
        <v>969</v>
      </c>
      <c r="M285" s="107">
        <v>919</v>
      </c>
      <c r="N285" s="101">
        <v>131.09</v>
      </c>
      <c r="O285" s="101">
        <v>98.2917192600653</v>
      </c>
      <c r="P285" s="107">
        <v>650</v>
      </c>
      <c r="Q285" s="107">
        <v>665</v>
      </c>
      <c r="R285" s="19">
        <v>26</v>
      </c>
      <c r="S285" s="19">
        <v>29</v>
      </c>
      <c r="T285" s="114">
        <v>3</v>
      </c>
      <c r="U285" s="19">
        <v>6</v>
      </c>
      <c r="V285" s="19">
        <v>-9</v>
      </c>
      <c r="W285" s="19">
        <v>0</v>
      </c>
      <c r="X285" s="115">
        <f t="shared" si="4"/>
        <v>0.0230769230769231</v>
      </c>
      <c r="Y285" s="114"/>
      <c r="Z285" s="19" t="s">
        <v>89</v>
      </c>
      <c r="AA285" s="19">
        <v>800</v>
      </c>
      <c r="AB285" s="114">
        <v>3872</v>
      </c>
      <c r="AC285" s="119"/>
    </row>
    <row r="286" ht="18" customHeight="1" spans="1:29">
      <c r="A286" s="19">
        <v>461</v>
      </c>
      <c r="B286" s="19">
        <v>7379</v>
      </c>
      <c r="C286" s="19" t="s">
        <v>432</v>
      </c>
      <c r="D286" s="19">
        <v>54</v>
      </c>
      <c r="E286" s="100" t="s">
        <v>220</v>
      </c>
      <c r="F286" s="19" t="s">
        <v>26</v>
      </c>
      <c r="G286" s="19">
        <v>7.6</v>
      </c>
      <c r="H286" s="101">
        <v>6.516556</v>
      </c>
      <c r="I286" s="101">
        <v>5.147882</v>
      </c>
      <c r="J286" s="101">
        <v>1.99578376339986</v>
      </c>
      <c r="K286" s="101">
        <v>1.35917816</v>
      </c>
      <c r="L286" s="19">
        <v>949</v>
      </c>
      <c r="M286" s="107">
        <v>840</v>
      </c>
      <c r="N286" s="101">
        <v>68.67</v>
      </c>
      <c r="O286" s="101">
        <v>61.2843095238095</v>
      </c>
      <c r="P286" s="107">
        <v>563</v>
      </c>
      <c r="Q286" s="107">
        <v>578</v>
      </c>
      <c r="R286" s="19">
        <v>26</v>
      </c>
      <c r="S286" s="19">
        <v>26</v>
      </c>
      <c r="T286" s="114">
        <v>0</v>
      </c>
      <c r="U286" s="19">
        <v>6</v>
      </c>
      <c r="V286" s="19">
        <v>-9</v>
      </c>
      <c r="W286" s="19">
        <v>0</v>
      </c>
      <c r="X286" s="115">
        <f t="shared" si="4"/>
        <v>0.0266429840142096</v>
      </c>
      <c r="Y286" s="114"/>
      <c r="Z286" s="19" t="s">
        <v>89</v>
      </c>
      <c r="AA286" s="19">
        <v>800</v>
      </c>
      <c r="AB286" s="114">
        <v>3180</v>
      </c>
      <c r="AC286" s="119"/>
    </row>
    <row r="287" ht="18" customHeight="1" spans="1:29">
      <c r="A287" s="19">
        <v>285</v>
      </c>
      <c r="B287" s="19">
        <v>12451</v>
      </c>
      <c r="C287" s="19" t="s">
        <v>433</v>
      </c>
      <c r="D287" s="19">
        <v>570</v>
      </c>
      <c r="E287" s="100" t="s">
        <v>434</v>
      </c>
      <c r="F287" s="19" t="s">
        <v>36</v>
      </c>
      <c r="G287" s="19">
        <v>0.5</v>
      </c>
      <c r="H287" s="101">
        <v>2.014954</v>
      </c>
      <c r="I287" s="101">
        <v>2.395387</v>
      </c>
      <c r="J287" s="101">
        <v>0.563637720828052</v>
      </c>
      <c r="K287" s="101">
        <v>0.59431428</v>
      </c>
      <c r="L287" s="19">
        <v>628</v>
      </c>
      <c r="M287" s="107">
        <v>560</v>
      </c>
      <c r="N287" s="101">
        <v>32.42</v>
      </c>
      <c r="O287" s="101">
        <v>42.7747678571429</v>
      </c>
      <c r="P287" s="107">
        <v>430</v>
      </c>
      <c r="Q287" s="107">
        <v>480</v>
      </c>
      <c r="R287" s="19">
        <v>29</v>
      </c>
      <c r="S287" s="19">
        <v>28</v>
      </c>
      <c r="T287" s="114">
        <v>-1</v>
      </c>
      <c r="U287" s="19">
        <v>12</v>
      </c>
      <c r="V287" s="19">
        <v>-38</v>
      </c>
      <c r="W287" s="19">
        <v>0</v>
      </c>
      <c r="X287" s="115">
        <f t="shared" si="4"/>
        <v>0.116279069767442</v>
      </c>
      <c r="Y287" s="114"/>
      <c r="Z287" s="19" t="s">
        <v>40</v>
      </c>
      <c r="AA287" s="19">
        <v>750</v>
      </c>
      <c r="AB287" s="114">
        <v>2143</v>
      </c>
      <c r="AC287" s="119"/>
    </row>
    <row r="288" ht="18" customHeight="1" spans="1:29">
      <c r="A288" s="19">
        <v>286</v>
      </c>
      <c r="B288" s="19">
        <v>12147</v>
      </c>
      <c r="C288" s="19" t="s">
        <v>435</v>
      </c>
      <c r="D288" s="19">
        <v>570</v>
      </c>
      <c r="E288" s="100" t="s">
        <v>434</v>
      </c>
      <c r="F288" s="19" t="s">
        <v>36</v>
      </c>
      <c r="G288" s="19">
        <v>0.8</v>
      </c>
      <c r="H288" s="101">
        <v>2.330192</v>
      </c>
      <c r="I288" s="101">
        <v>2.61067</v>
      </c>
      <c r="J288" s="101">
        <v>0.68408967904836</v>
      </c>
      <c r="K288" s="101">
        <v>0.62333114</v>
      </c>
      <c r="L288" s="19">
        <v>473</v>
      </c>
      <c r="M288" s="107">
        <v>545</v>
      </c>
      <c r="N288" s="101">
        <v>49.26</v>
      </c>
      <c r="O288" s="101">
        <v>47.9022018348624</v>
      </c>
      <c r="P288" s="107">
        <v>380</v>
      </c>
      <c r="Q288" s="107">
        <v>479</v>
      </c>
      <c r="R288" s="19">
        <v>27</v>
      </c>
      <c r="S288" s="19">
        <v>27</v>
      </c>
      <c r="T288" s="114">
        <v>0</v>
      </c>
      <c r="U288" s="19">
        <v>12</v>
      </c>
      <c r="V288" s="19">
        <v>-87</v>
      </c>
      <c r="W288" s="19">
        <v>0</v>
      </c>
      <c r="X288" s="115">
        <f t="shared" si="4"/>
        <v>0.260526315789474</v>
      </c>
      <c r="Y288" s="114"/>
      <c r="Z288" s="19" t="s">
        <v>40</v>
      </c>
      <c r="AA288" s="19">
        <v>750</v>
      </c>
      <c r="AB288" s="114">
        <v>2143</v>
      </c>
      <c r="AC288" s="119"/>
    </row>
    <row r="289" ht="18" customHeight="1" spans="1:32">
      <c r="A289" s="19">
        <v>457</v>
      </c>
      <c r="B289" s="19">
        <v>11830</v>
      </c>
      <c r="C289" s="19" t="s">
        <v>436</v>
      </c>
      <c r="D289" s="19">
        <v>56</v>
      </c>
      <c r="E289" s="100" t="s">
        <v>272</v>
      </c>
      <c r="F289" s="19" t="s">
        <v>26</v>
      </c>
      <c r="G289" s="19">
        <v>1.4</v>
      </c>
      <c r="H289" s="101">
        <v>4.035871</v>
      </c>
      <c r="I289" s="101">
        <v>2.988287</v>
      </c>
      <c r="J289" s="101">
        <v>1.12755804923071</v>
      </c>
      <c r="K289" s="101">
        <v>0.82656403</v>
      </c>
      <c r="L289" s="19">
        <v>448</v>
      </c>
      <c r="M289" s="107">
        <v>460</v>
      </c>
      <c r="N289" s="101">
        <v>90.09</v>
      </c>
      <c r="O289" s="101">
        <v>64.9627608695652</v>
      </c>
      <c r="P289" s="107">
        <v>377</v>
      </c>
      <c r="Q289" s="107">
        <v>403</v>
      </c>
      <c r="R289" s="19">
        <v>26</v>
      </c>
      <c r="S289" s="19">
        <v>28</v>
      </c>
      <c r="T289" s="114">
        <v>2</v>
      </c>
      <c r="U289" s="19">
        <v>8</v>
      </c>
      <c r="V289" s="19">
        <v>-18</v>
      </c>
      <c r="W289" s="19">
        <v>0</v>
      </c>
      <c r="X289" s="115">
        <f t="shared" si="4"/>
        <v>0.0689655172413793</v>
      </c>
      <c r="Y289" s="114"/>
      <c r="Z289" s="19" t="s">
        <v>28</v>
      </c>
      <c r="AA289" s="19">
        <v>700</v>
      </c>
      <c r="AB289" s="114">
        <v>1418</v>
      </c>
      <c r="AC289" s="119"/>
      <c r="AD289" s="119"/>
      <c r="AE289" s="119"/>
      <c r="AF289" s="119"/>
    </row>
    <row r="290" ht="18" customHeight="1" spans="1:29">
      <c r="A290" s="19">
        <v>100</v>
      </c>
      <c r="B290" s="19">
        <v>12410</v>
      </c>
      <c r="C290" s="19" t="s">
        <v>437</v>
      </c>
      <c r="D290" s="19">
        <v>102564</v>
      </c>
      <c r="E290" s="100" t="s">
        <v>197</v>
      </c>
      <c r="F290" s="19" t="s">
        <v>186</v>
      </c>
      <c r="G290" s="19">
        <v>0.5</v>
      </c>
      <c r="H290" s="101">
        <v>2.808725</v>
      </c>
      <c r="I290" s="101">
        <v>2.666683</v>
      </c>
      <c r="J290" s="101">
        <v>0.860692457136018</v>
      </c>
      <c r="K290" s="101">
        <v>0.70945284</v>
      </c>
      <c r="L290" s="19">
        <v>562</v>
      </c>
      <c r="M290" s="107">
        <v>495</v>
      </c>
      <c r="N290" s="101">
        <v>49.98</v>
      </c>
      <c r="O290" s="101">
        <v>53.8723838383838</v>
      </c>
      <c r="P290" s="107">
        <v>461</v>
      </c>
      <c r="Q290" s="107">
        <v>445</v>
      </c>
      <c r="R290" s="19">
        <v>29</v>
      </c>
      <c r="S290" s="19">
        <v>29</v>
      </c>
      <c r="T290" s="114">
        <v>0</v>
      </c>
      <c r="U290" s="19">
        <v>12</v>
      </c>
      <c r="V290" s="19">
        <v>28</v>
      </c>
      <c r="W290" s="19">
        <v>36</v>
      </c>
      <c r="X290" s="115">
        <f t="shared" si="4"/>
        <v>-0.03470715835141</v>
      </c>
      <c r="Y290" s="114"/>
      <c r="Z290" s="19" t="s">
        <v>40</v>
      </c>
      <c r="AA290" s="19">
        <v>750</v>
      </c>
      <c r="AB290" s="114">
        <v>2261</v>
      </c>
      <c r="AC290" s="119"/>
    </row>
    <row r="291" ht="18" customHeight="1" spans="1:29">
      <c r="A291" s="19">
        <v>289</v>
      </c>
      <c r="B291" s="19">
        <v>12184</v>
      </c>
      <c r="C291" s="19" t="s">
        <v>438</v>
      </c>
      <c r="D291" s="19">
        <v>549</v>
      </c>
      <c r="E291" s="100" t="s">
        <v>351</v>
      </c>
      <c r="F291" s="19" t="s">
        <v>39</v>
      </c>
      <c r="G291" s="19">
        <v>0.8</v>
      </c>
      <c r="H291" s="101">
        <v>3.66072</v>
      </c>
      <c r="I291" s="101">
        <v>3.048154</v>
      </c>
      <c r="J291" s="101">
        <v>0.85280506322404</v>
      </c>
      <c r="K291" s="101">
        <v>0.77101242</v>
      </c>
      <c r="L291" s="19">
        <v>447</v>
      </c>
      <c r="M291" s="107">
        <v>447</v>
      </c>
      <c r="N291" s="101">
        <v>81.9</v>
      </c>
      <c r="O291" s="101">
        <v>68.1913646532439</v>
      </c>
      <c r="P291" s="107">
        <v>368</v>
      </c>
      <c r="Q291" s="107">
        <v>445</v>
      </c>
      <c r="R291" s="19">
        <v>26</v>
      </c>
      <c r="S291" s="19">
        <v>28</v>
      </c>
      <c r="T291" s="114">
        <v>2</v>
      </c>
      <c r="U291" s="19">
        <v>12</v>
      </c>
      <c r="V291" s="19">
        <v>-65</v>
      </c>
      <c r="W291" s="19">
        <v>0</v>
      </c>
      <c r="X291" s="115">
        <f t="shared" si="4"/>
        <v>0.209239130434783</v>
      </c>
      <c r="Y291" s="114"/>
      <c r="Z291" s="19" t="s">
        <v>40</v>
      </c>
      <c r="AA291" s="19">
        <v>750</v>
      </c>
      <c r="AB291" s="114">
        <v>2031</v>
      </c>
      <c r="AC291" s="119"/>
    </row>
    <row r="292" ht="18" customHeight="1" spans="1:29">
      <c r="A292" s="19">
        <v>301</v>
      </c>
      <c r="B292" s="19">
        <v>9320</v>
      </c>
      <c r="C292" s="19" t="s">
        <v>439</v>
      </c>
      <c r="D292" s="19">
        <v>539</v>
      </c>
      <c r="E292" s="100" t="s">
        <v>393</v>
      </c>
      <c r="F292" s="19" t="s">
        <v>39</v>
      </c>
      <c r="G292" s="19">
        <v>5.5</v>
      </c>
      <c r="H292" s="101">
        <v>8.07682</v>
      </c>
      <c r="I292" s="101">
        <v>7.956474</v>
      </c>
      <c r="J292" s="101">
        <v>2.20537164490403</v>
      </c>
      <c r="K292" s="101">
        <v>1.87576151</v>
      </c>
      <c r="L292" s="19">
        <v>1037</v>
      </c>
      <c r="M292" s="107">
        <v>1020</v>
      </c>
      <c r="N292" s="101">
        <v>77.89</v>
      </c>
      <c r="O292" s="101">
        <v>78.0046470588235</v>
      </c>
      <c r="P292" s="107">
        <v>761</v>
      </c>
      <c r="Q292" s="107">
        <v>777</v>
      </c>
      <c r="R292" s="19">
        <v>29</v>
      </c>
      <c r="S292" s="19">
        <v>30</v>
      </c>
      <c r="T292" s="114">
        <v>1</v>
      </c>
      <c r="U292" s="19">
        <v>6</v>
      </c>
      <c r="V292" s="19">
        <v>-10</v>
      </c>
      <c r="W292" s="19">
        <v>0</v>
      </c>
      <c r="X292" s="115">
        <f t="shared" si="4"/>
        <v>0.0210249671484888</v>
      </c>
      <c r="Y292" s="114"/>
      <c r="Z292" s="19" t="s">
        <v>40</v>
      </c>
      <c r="AA292" s="19">
        <v>750</v>
      </c>
      <c r="AB292" s="114">
        <v>2038</v>
      </c>
      <c r="AC292" s="119"/>
    </row>
    <row r="293" ht="18" customHeight="1" spans="1:29">
      <c r="A293" s="19">
        <v>360</v>
      </c>
      <c r="B293" s="19">
        <v>9112</v>
      </c>
      <c r="C293" s="19" t="s">
        <v>440</v>
      </c>
      <c r="D293" s="19">
        <v>371</v>
      </c>
      <c r="E293" s="100" t="s">
        <v>441</v>
      </c>
      <c r="F293" s="19" t="s">
        <v>33</v>
      </c>
      <c r="G293" s="19">
        <v>5.5</v>
      </c>
      <c r="H293" s="101">
        <v>3.768746</v>
      </c>
      <c r="I293" s="101">
        <v>3.174637</v>
      </c>
      <c r="J293" s="101">
        <v>1.16032425951539</v>
      </c>
      <c r="K293" s="101">
        <v>0.888294</v>
      </c>
      <c r="L293" s="19">
        <v>636</v>
      </c>
      <c r="M293" s="107">
        <v>610</v>
      </c>
      <c r="N293" s="101">
        <v>59.26</v>
      </c>
      <c r="O293" s="101">
        <v>52.0432295081967</v>
      </c>
      <c r="P293" s="107">
        <v>442</v>
      </c>
      <c r="Q293" s="107">
        <v>458</v>
      </c>
      <c r="R293" s="19">
        <v>27</v>
      </c>
      <c r="S293" s="19">
        <v>27</v>
      </c>
      <c r="T293" s="114">
        <v>0</v>
      </c>
      <c r="U293" s="19">
        <v>6</v>
      </c>
      <c r="V293" s="19">
        <v>-10</v>
      </c>
      <c r="W293" s="19">
        <v>0</v>
      </c>
      <c r="X293" s="115">
        <f t="shared" si="4"/>
        <v>0.0361990950226244</v>
      </c>
      <c r="Y293" s="114"/>
      <c r="Z293" s="19" t="s">
        <v>40</v>
      </c>
      <c r="AA293" s="19">
        <v>750</v>
      </c>
      <c r="AB293" s="114">
        <v>2030</v>
      </c>
      <c r="AC293" s="119"/>
    </row>
    <row r="294" ht="18" customHeight="1" spans="1:29">
      <c r="A294" s="19">
        <v>177</v>
      </c>
      <c r="B294" s="19">
        <v>12624</v>
      </c>
      <c r="C294" s="19" t="s">
        <v>442</v>
      </c>
      <c r="D294" s="19">
        <v>732</v>
      </c>
      <c r="E294" s="100" t="s">
        <v>185</v>
      </c>
      <c r="F294" s="19" t="s">
        <v>186</v>
      </c>
      <c r="G294" s="19">
        <v>0.4</v>
      </c>
      <c r="H294" s="101">
        <v>5.91988</v>
      </c>
      <c r="I294" s="101">
        <v>4.555544</v>
      </c>
      <c r="J294" s="101">
        <v>1.75995403058007</v>
      </c>
      <c r="K294" s="101">
        <v>1.24423717</v>
      </c>
      <c r="L294" s="19">
        <v>902</v>
      </c>
      <c r="M294" s="107">
        <v>714</v>
      </c>
      <c r="N294" s="101">
        <v>65.63</v>
      </c>
      <c r="O294" s="101">
        <v>63.803137254902</v>
      </c>
      <c r="P294" s="107">
        <v>579</v>
      </c>
      <c r="Q294" s="107">
        <v>563</v>
      </c>
      <c r="R294" s="19">
        <v>27</v>
      </c>
      <c r="S294" s="19">
        <v>29</v>
      </c>
      <c r="T294" s="114">
        <v>2</v>
      </c>
      <c r="U294" s="19">
        <v>12</v>
      </c>
      <c r="V294" s="19">
        <v>28</v>
      </c>
      <c r="W294" s="19">
        <v>36</v>
      </c>
      <c r="X294" s="115">
        <f t="shared" si="4"/>
        <v>-0.0276338514680484</v>
      </c>
      <c r="Y294" s="114"/>
      <c r="Z294" s="19" t="s">
        <v>28</v>
      </c>
      <c r="AA294" s="19">
        <v>700</v>
      </c>
      <c r="AB294" s="114">
        <v>1672</v>
      </c>
      <c r="AC294" s="119"/>
    </row>
    <row r="295" ht="18" customHeight="1" spans="1:29">
      <c r="A295" s="19">
        <v>403</v>
      </c>
      <c r="B295" s="19">
        <v>12535</v>
      </c>
      <c r="C295" s="19" t="s">
        <v>443</v>
      </c>
      <c r="D295" s="19">
        <v>341</v>
      </c>
      <c r="E295" s="100" t="s">
        <v>193</v>
      </c>
      <c r="F295" s="19" t="s">
        <v>186</v>
      </c>
      <c r="G295" s="19">
        <v>0.4</v>
      </c>
      <c r="H295" s="101">
        <v>4.196972</v>
      </c>
      <c r="I295" s="101">
        <v>2.808637</v>
      </c>
      <c r="J295" s="101">
        <v>1.28931994158333</v>
      </c>
      <c r="K295" s="101">
        <v>0.67386191</v>
      </c>
      <c r="L295" s="19">
        <v>839</v>
      </c>
      <c r="M295" s="107">
        <v>587</v>
      </c>
      <c r="N295" s="101">
        <v>47.98</v>
      </c>
      <c r="O295" s="101">
        <v>47.8473083475298</v>
      </c>
      <c r="P295" s="107">
        <v>498</v>
      </c>
      <c r="Q295" s="107">
        <v>482</v>
      </c>
      <c r="R295" s="19">
        <v>30</v>
      </c>
      <c r="S295" s="19">
        <v>31</v>
      </c>
      <c r="T295" s="114">
        <v>1</v>
      </c>
      <c r="U295" s="19">
        <v>12</v>
      </c>
      <c r="V295" s="19">
        <v>28</v>
      </c>
      <c r="W295" s="19">
        <v>36</v>
      </c>
      <c r="X295" s="115">
        <f t="shared" si="4"/>
        <v>-0.0321285140562249</v>
      </c>
      <c r="Y295" s="114"/>
      <c r="Z295" s="19" t="s">
        <v>128</v>
      </c>
      <c r="AA295" s="19">
        <v>950</v>
      </c>
      <c r="AB295" s="114">
        <v>6322</v>
      </c>
      <c r="AC295" s="119"/>
    </row>
    <row r="296" ht="18" customHeight="1" spans="1:29">
      <c r="A296" s="19">
        <v>464</v>
      </c>
      <c r="B296" s="19">
        <v>12529</v>
      </c>
      <c r="C296" s="19" t="s">
        <v>444</v>
      </c>
      <c r="D296" s="19">
        <v>52</v>
      </c>
      <c r="E296" s="100" t="s">
        <v>445</v>
      </c>
      <c r="F296" s="19" t="s">
        <v>26</v>
      </c>
      <c r="G296" s="19">
        <v>0.4</v>
      </c>
      <c r="H296" s="101">
        <v>2.927413</v>
      </c>
      <c r="I296" s="101">
        <v>2.525514</v>
      </c>
      <c r="J296" s="101">
        <v>0.835182585199973</v>
      </c>
      <c r="K296" s="101">
        <v>0.67891178</v>
      </c>
      <c r="L296" s="19">
        <v>460</v>
      </c>
      <c r="M296" s="107">
        <v>401</v>
      </c>
      <c r="N296" s="101">
        <v>64.13</v>
      </c>
      <c r="O296" s="101">
        <v>62.9803990024938</v>
      </c>
      <c r="P296" s="107">
        <v>424</v>
      </c>
      <c r="Q296" s="107">
        <v>408</v>
      </c>
      <c r="R296" s="19">
        <v>25</v>
      </c>
      <c r="S296" s="19">
        <v>26</v>
      </c>
      <c r="T296" s="114">
        <v>1</v>
      </c>
      <c r="U296" s="19">
        <v>12</v>
      </c>
      <c r="V296" s="19">
        <v>28</v>
      </c>
      <c r="W296" s="19">
        <v>36</v>
      </c>
      <c r="X296" s="115">
        <f t="shared" si="4"/>
        <v>-0.0377358490566038</v>
      </c>
      <c r="Y296" s="114"/>
      <c r="Z296" s="19" t="s">
        <v>40</v>
      </c>
      <c r="AA296" s="19">
        <v>750</v>
      </c>
      <c r="AB296" s="114">
        <v>2006</v>
      </c>
      <c r="AC296" s="119"/>
    </row>
    <row r="297" ht="18" customHeight="1" spans="1:32">
      <c r="A297" s="19">
        <v>425</v>
      </c>
      <c r="B297" s="19">
        <v>11825</v>
      </c>
      <c r="C297" s="19" t="s">
        <v>446</v>
      </c>
      <c r="D297" s="19">
        <v>329</v>
      </c>
      <c r="E297" s="100" t="s">
        <v>230</v>
      </c>
      <c r="F297" s="19" t="s">
        <v>26</v>
      </c>
      <c r="G297" s="19">
        <v>1.4</v>
      </c>
      <c r="H297" s="101">
        <v>4.585584</v>
      </c>
      <c r="I297" s="101">
        <v>2.756202</v>
      </c>
      <c r="J297" s="101">
        <v>1.05272516839996</v>
      </c>
      <c r="K297" s="101">
        <v>0.4877142</v>
      </c>
      <c r="L297" s="19">
        <v>354</v>
      </c>
      <c r="M297" s="107">
        <v>324</v>
      </c>
      <c r="N297" s="101">
        <v>129.54</v>
      </c>
      <c r="O297" s="101">
        <v>85.067962962963</v>
      </c>
      <c r="P297" s="107">
        <v>352</v>
      </c>
      <c r="Q297" s="107">
        <v>391</v>
      </c>
      <c r="R297" s="19">
        <v>27</v>
      </c>
      <c r="S297" s="19">
        <v>29</v>
      </c>
      <c r="T297" s="114">
        <v>2</v>
      </c>
      <c r="U297" s="19">
        <v>8</v>
      </c>
      <c r="V297" s="19">
        <v>-31</v>
      </c>
      <c r="W297" s="19">
        <v>0</v>
      </c>
      <c r="X297" s="115">
        <f t="shared" si="4"/>
        <v>0.110795454545455</v>
      </c>
      <c r="Y297" s="114"/>
      <c r="Z297" s="19" t="s">
        <v>28</v>
      </c>
      <c r="AA297" s="19">
        <v>700</v>
      </c>
      <c r="AB297" s="114">
        <v>1344</v>
      </c>
      <c r="AC297" s="119"/>
      <c r="AD297" s="119"/>
      <c r="AE297" s="119"/>
      <c r="AF297" s="119"/>
    </row>
    <row r="298" ht="18" customHeight="1" spans="1:32">
      <c r="A298" s="19">
        <v>93</v>
      </c>
      <c r="B298" s="19">
        <v>4196</v>
      </c>
      <c r="C298" s="19" t="s">
        <v>447</v>
      </c>
      <c r="D298" s="19">
        <v>102567</v>
      </c>
      <c r="E298" s="100" t="s">
        <v>190</v>
      </c>
      <c r="F298" s="19" t="s">
        <v>33</v>
      </c>
      <c r="G298" s="19">
        <v>14.4</v>
      </c>
      <c r="H298" s="101">
        <v>3.463634</v>
      </c>
      <c r="I298" s="101">
        <v>2.463304</v>
      </c>
      <c r="J298" s="101">
        <v>0.87810639100603</v>
      </c>
      <c r="K298" s="101">
        <v>0.57301139</v>
      </c>
      <c r="L298" s="19">
        <v>474</v>
      </c>
      <c r="M298" s="107">
        <v>406</v>
      </c>
      <c r="N298" s="101">
        <v>73.07</v>
      </c>
      <c r="O298" s="101">
        <v>60.6725123152709</v>
      </c>
      <c r="P298" s="107">
        <v>437</v>
      </c>
      <c r="Q298" s="107">
        <v>455</v>
      </c>
      <c r="R298" s="19">
        <v>26</v>
      </c>
      <c r="S298" s="19">
        <v>28</v>
      </c>
      <c r="T298" s="114">
        <v>2</v>
      </c>
      <c r="U298" s="19">
        <v>6</v>
      </c>
      <c r="V298" s="19">
        <v>-12</v>
      </c>
      <c r="W298" s="19">
        <v>0</v>
      </c>
      <c r="X298" s="115">
        <f t="shared" si="4"/>
        <v>0.0411899313501144</v>
      </c>
      <c r="Y298" s="114"/>
      <c r="Z298" s="19" t="s">
        <v>28</v>
      </c>
      <c r="AA298" s="19">
        <v>700</v>
      </c>
      <c r="AB298" s="114">
        <v>1208</v>
      </c>
      <c r="AC298" s="119"/>
      <c r="AD298" s="119"/>
      <c r="AE298" s="119"/>
      <c r="AF298" s="119"/>
    </row>
    <row r="299" ht="18" customHeight="1" spans="1:29">
      <c r="A299" s="19">
        <v>182</v>
      </c>
      <c r="B299" s="19">
        <v>6810</v>
      </c>
      <c r="C299" s="19" t="s">
        <v>448</v>
      </c>
      <c r="D299" s="19">
        <v>730</v>
      </c>
      <c r="E299" s="100" t="s">
        <v>148</v>
      </c>
      <c r="F299" s="19" t="s">
        <v>36</v>
      </c>
      <c r="G299" s="19">
        <v>8.1</v>
      </c>
      <c r="H299" s="101">
        <v>6.954286</v>
      </c>
      <c r="I299" s="101">
        <v>5.430115</v>
      </c>
      <c r="J299" s="101">
        <v>1.9444279071718</v>
      </c>
      <c r="K299" s="101">
        <v>1.33012176</v>
      </c>
      <c r="L299" s="19">
        <v>865</v>
      </c>
      <c r="M299" s="107">
        <v>806</v>
      </c>
      <c r="N299" s="101">
        <v>80.4</v>
      </c>
      <c r="O299" s="101">
        <v>67.3711538461538</v>
      </c>
      <c r="P299" s="107">
        <v>567</v>
      </c>
      <c r="Q299" s="107">
        <v>586</v>
      </c>
      <c r="R299" s="19">
        <v>29</v>
      </c>
      <c r="S299" s="19">
        <v>29</v>
      </c>
      <c r="T299" s="114">
        <v>0</v>
      </c>
      <c r="U299" s="19">
        <v>6</v>
      </c>
      <c r="V299" s="19">
        <v>-13</v>
      </c>
      <c r="W299" s="19">
        <v>0</v>
      </c>
      <c r="X299" s="115">
        <f t="shared" si="4"/>
        <v>0.0335097001763668</v>
      </c>
      <c r="Y299" s="114"/>
      <c r="Z299" s="19" t="s">
        <v>68</v>
      </c>
      <c r="AA299" s="19">
        <v>850</v>
      </c>
      <c r="AB299" s="114">
        <v>4159</v>
      </c>
      <c r="AC299" s="119"/>
    </row>
    <row r="300" ht="18" customHeight="1" spans="1:29">
      <c r="A300" s="19">
        <v>298</v>
      </c>
      <c r="B300" s="19">
        <v>12669</v>
      </c>
      <c r="C300" s="19" t="s">
        <v>449</v>
      </c>
      <c r="D300" s="19">
        <v>545</v>
      </c>
      <c r="E300" s="100" t="s">
        <v>285</v>
      </c>
      <c r="F300" s="19" t="s">
        <v>59</v>
      </c>
      <c r="G300" s="19">
        <v>0.3</v>
      </c>
      <c r="H300" s="101">
        <v>2.62286</v>
      </c>
      <c r="I300" s="101">
        <v>2.724725</v>
      </c>
      <c r="J300" s="101">
        <v>0.781321294615332</v>
      </c>
      <c r="K300" s="101">
        <v>0.77109706</v>
      </c>
      <c r="L300" s="19">
        <v>497</v>
      </c>
      <c r="M300" s="107">
        <v>604</v>
      </c>
      <c r="N300" s="101">
        <v>52.77</v>
      </c>
      <c r="O300" s="101">
        <v>45.1113410596027</v>
      </c>
      <c r="P300" s="107">
        <v>375</v>
      </c>
      <c r="Q300" s="107">
        <v>477</v>
      </c>
      <c r="R300" s="19">
        <v>27</v>
      </c>
      <c r="S300" s="19">
        <v>30</v>
      </c>
      <c r="T300" s="114">
        <v>3</v>
      </c>
      <c r="U300" s="19">
        <v>0</v>
      </c>
      <c r="V300" s="19">
        <v>-102</v>
      </c>
      <c r="W300" s="19">
        <v>0</v>
      </c>
      <c r="X300" s="115">
        <f t="shared" si="4"/>
        <v>0.272</v>
      </c>
      <c r="Y300" s="114"/>
      <c r="Z300" s="19" t="s">
        <v>28</v>
      </c>
      <c r="AA300" s="19">
        <v>700</v>
      </c>
      <c r="AB300" s="114">
        <v>1442</v>
      </c>
      <c r="AC300" s="119"/>
    </row>
    <row r="301" ht="18" customHeight="1" spans="1:29">
      <c r="A301" s="19">
        <v>279</v>
      </c>
      <c r="B301" s="19">
        <v>8731</v>
      </c>
      <c r="C301" s="19" t="s">
        <v>450</v>
      </c>
      <c r="D301" s="19">
        <v>572</v>
      </c>
      <c r="E301" s="100" t="s">
        <v>278</v>
      </c>
      <c r="F301" s="19" t="s">
        <v>48</v>
      </c>
      <c r="G301" s="19">
        <v>6.3</v>
      </c>
      <c r="H301" s="101">
        <v>4.182697</v>
      </c>
      <c r="I301" s="101">
        <v>3.347431</v>
      </c>
      <c r="J301" s="101">
        <v>1.02496834266198</v>
      </c>
      <c r="K301" s="101">
        <v>0.91762424</v>
      </c>
      <c r="L301" s="19">
        <v>469</v>
      </c>
      <c r="M301" s="107">
        <v>476</v>
      </c>
      <c r="N301" s="101">
        <v>89.06</v>
      </c>
      <c r="O301" s="101">
        <v>70.3241806722689</v>
      </c>
      <c r="P301" s="107">
        <v>452</v>
      </c>
      <c r="Q301" s="107">
        <v>471</v>
      </c>
      <c r="R301" s="19">
        <v>27</v>
      </c>
      <c r="S301" s="19">
        <v>28</v>
      </c>
      <c r="T301" s="114">
        <v>1</v>
      </c>
      <c r="U301" s="19">
        <v>6</v>
      </c>
      <c r="V301" s="19">
        <v>-13</v>
      </c>
      <c r="W301" s="19">
        <v>0</v>
      </c>
      <c r="X301" s="115">
        <f t="shared" si="4"/>
        <v>0.0420353982300885</v>
      </c>
      <c r="Y301" s="114"/>
      <c r="Z301" s="19" t="s">
        <v>40</v>
      </c>
      <c r="AA301" s="19">
        <v>750</v>
      </c>
      <c r="AB301" s="114">
        <v>2606</v>
      </c>
      <c r="AC301" s="119"/>
    </row>
    <row r="302" ht="18" customHeight="1" spans="1:32">
      <c r="A302" s="19">
        <v>283</v>
      </c>
      <c r="B302" s="19">
        <v>6454</v>
      </c>
      <c r="C302" s="19" t="s">
        <v>451</v>
      </c>
      <c r="D302" s="19">
        <v>571</v>
      </c>
      <c r="E302" s="100" t="s">
        <v>323</v>
      </c>
      <c r="F302" s="19" t="s">
        <v>59</v>
      </c>
      <c r="G302" s="19">
        <v>8.4</v>
      </c>
      <c r="H302" s="101">
        <v>12.647812</v>
      </c>
      <c r="I302" s="101">
        <v>9.588553</v>
      </c>
      <c r="J302" s="101">
        <v>3.35016464750488</v>
      </c>
      <c r="K302" s="101">
        <v>2.32065146</v>
      </c>
      <c r="L302" s="19">
        <v>968</v>
      </c>
      <c r="M302" s="107">
        <v>1044</v>
      </c>
      <c r="N302" s="101">
        <v>130.66</v>
      </c>
      <c r="O302" s="101">
        <v>91.844377394636</v>
      </c>
      <c r="P302" s="107">
        <v>692</v>
      </c>
      <c r="Q302" s="107">
        <v>712</v>
      </c>
      <c r="R302" s="19">
        <v>26</v>
      </c>
      <c r="S302" s="19">
        <v>26</v>
      </c>
      <c r="T302" s="114">
        <v>0</v>
      </c>
      <c r="U302" s="19">
        <v>6</v>
      </c>
      <c r="V302" s="19">
        <v>-14</v>
      </c>
      <c r="W302" s="19">
        <v>0</v>
      </c>
      <c r="X302" s="115">
        <f t="shared" si="4"/>
        <v>0.0289017341040462</v>
      </c>
      <c r="Y302" s="114"/>
      <c r="Z302" s="19" t="s">
        <v>182</v>
      </c>
      <c r="AA302" s="19">
        <v>900</v>
      </c>
      <c r="AB302" s="114">
        <v>5663</v>
      </c>
      <c r="AC302" s="119"/>
      <c r="AD302" s="119"/>
      <c r="AE302" s="119"/>
      <c r="AF302" s="119"/>
    </row>
    <row r="303" ht="18" customHeight="1" spans="1:29">
      <c r="A303" s="19">
        <v>402</v>
      </c>
      <c r="B303" s="19">
        <v>992157</v>
      </c>
      <c r="C303" s="19" t="s">
        <v>452</v>
      </c>
      <c r="D303" s="19">
        <v>341</v>
      </c>
      <c r="E303" s="100" t="s">
        <v>193</v>
      </c>
      <c r="F303" s="19" t="s">
        <v>26</v>
      </c>
      <c r="G303" s="19">
        <v>3</v>
      </c>
      <c r="H303" s="101">
        <v>10.263623</v>
      </c>
      <c r="I303" s="101">
        <v>9.198266</v>
      </c>
      <c r="J303" s="101">
        <v>2.672185</v>
      </c>
      <c r="K303" s="101">
        <v>2.2053887</v>
      </c>
      <c r="L303" s="19">
        <v>768</v>
      </c>
      <c r="M303" s="107">
        <v>731</v>
      </c>
      <c r="N303" s="101">
        <v>183.4</v>
      </c>
      <c r="O303" s="101">
        <v>125.831272229822</v>
      </c>
      <c r="P303" s="107">
        <v>544</v>
      </c>
      <c r="Q303" s="107">
        <v>566</v>
      </c>
      <c r="R303" s="19">
        <v>29</v>
      </c>
      <c r="S303" s="19">
        <v>31</v>
      </c>
      <c r="T303" s="114">
        <v>2</v>
      </c>
      <c r="U303" s="19">
        <v>6</v>
      </c>
      <c r="V303" s="19">
        <v>-16</v>
      </c>
      <c r="W303" s="19">
        <v>0</v>
      </c>
      <c r="X303" s="115">
        <f t="shared" si="4"/>
        <v>0.0404411764705882</v>
      </c>
      <c r="Y303" s="114"/>
      <c r="Z303" s="19" t="s">
        <v>128</v>
      </c>
      <c r="AA303" s="19">
        <v>950</v>
      </c>
      <c r="AB303" s="114">
        <v>6322</v>
      </c>
      <c r="AC303" s="119"/>
    </row>
    <row r="304" ht="18" customHeight="1" spans="1:29">
      <c r="A304" s="19">
        <v>24</v>
      </c>
      <c r="B304" s="19">
        <v>9822</v>
      </c>
      <c r="C304" s="19" t="s">
        <v>453</v>
      </c>
      <c r="D304" s="19">
        <v>106865</v>
      </c>
      <c r="E304" s="100" t="s">
        <v>70</v>
      </c>
      <c r="F304" s="19" t="s">
        <v>48</v>
      </c>
      <c r="G304" s="19">
        <v>4.7</v>
      </c>
      <c r="H304" s="101">
        <v>3.716307</v>
      </c>
      <c r="I304" s="101">
        <v>2.260775</v>
      </c>
      <c r="J304" s="101">
        <v>0.85113170289492</v>
      </c>
      <c r="K304" s="101">
        <v>0.46030526</v>
      </c>
      <c r="L304" s="19">
        <v>529</v>
      </c>
      <c r="M304" s="107">
        <v>480</v>
      </c>
      <c r="N304" s="101">
        <v>70.25</v>
      </c>
      <c r="O304" s="101">
        <v>47.0994791666667</v>
      </c>
      <c r="P304" s="107">
        <v>404</v>
      </c>
      <c r="Q304" s="107">
        <v>427</v>
      </c>
      <c r="R304" s="19">
        <v>29</v>
      </c>
      <c r="S304" s="19">
        <v>29</v>
      </c>
      <c r="T304" s="114">
        <v>0</v>
      </c>
      <c r="U304" s="19">
        <v>6</v>
      </c>
      <c r="V304" s="19">
        <v>-17</v>
      </c>
      <c r="W304" s="19">
        <v>0</v>
      </c>
      <c r="X304" s="115">
        <f t="shared" si="4"/>
        <v>0.0569306930693069</v>
      </c>
      <c r="Y304" s="114"/>
      <c r="Z304" s="19" t="s">
        <v>40</v>
      </c>
      <c r="AA304" s="19">
        <v>750</v>
      </c>
      <c r="AB304" s="114">
        <v>2074</v>
      </c>
      <c r="AC304" s="119"/>
    </row>
    <row r="305" ht="18" customHeight="1" spans="1:29">
      <c r="A305" s="19">
        <v>227</v>
      </c>
      <c r="B305" s="19">
        <v>12490</v>
      </c>
      <c r="C305" s="19" t="s">
        <v>454</v>
      </c>
      <c r="D305" s="19">
        <v>707</v>
      </c>
      <c r="E305" s="100" t="s">
        <v>228</v>
      </c>
      <c r="F305" s="19" t="s">
        <v>59</v>
      </c>
      <c r="G305" s="19">
        <v>0.5</v>
      </c>
      <c r="H305" s="101">
        <v>2.346341</v>
      </c>
      <c r="I305" s="101">
        <v>2.193772</v>
      </c>
      <c r="J305" s="101">
        <v>0.727312489821841</v>
      </c>
      <c r="K305" s="101">
        <v>0.47495724</v>
      </c>
      <c r="L305" s="19">
        <v>630</v>
      </c>
      <c r="M305" s="107">
        <v>480</v>
      </c>
      <c r="N305" s="101">
        <v>36.68</v>
      </c>
      <c r="O305" s="101">
        <v>45.7035833333333</v>
      </c>
      <c r="P305" s="107">
        <v>422</v>
      </c>
      <c r="Q305" s="107">
        <v>407</v>
      </c>
      <c r="R305" s="19">
        <v>27</v>
      </c>
      <c r="S305" s="19">
        <v>25</v>
      </c>
      <c r="T305" s="114">
        <v>-2</v>
      </c>
      <c r="U305" s="19">
        <v>12</v>
      </c>
      <c r="V305" s="19">
        <v>27</v>
      </c>
      <c r="W305" s="19">
        <v>36</v>
      </c>
      <c r="X305" s="115">
        <f t="shared" si="4"/>
        <v>-0.0355450236966825</v>
      </c>
      <c r="Y305" s="114"/>
      <c r="Z305" s="19" t="s">
        <v>68</v>
      </c>
      <c r="AA305" s="19">
        <v>850</v>
      </c>
      <c r="AB305" s="114">
        <v>4428</v>
      </c>
      <c r="AC305" s="119"/>
    </row>
    <row r="306" ht="18" customHeight="1" spans="1:29">
      <c r="A306" s="19">
        <v>10</v>
      </c>
      <c r="B306" s="19">
        <v>12461</v>
      </c>
      <c r="C306" s="19" t="s">
        <v>455</v>
      </c>
      <c r="D306" s="19">
        <v>107829</v>
      </c>
      <c r="E306" s="100" t="s">
        <v>51</v>
      </c>
      <c r="F306" s="19" t="s">
        <v>48</v>
      </c>
      <c r="G306" s="19">
        <v>0.5</v>
      </c>
      <c r="H306" s="101">
        <v>1.819918</v>
      </c>
      <c r="I306" s="101">
        <v>1.445673</v>
      </c>
      <c r="J306" s="101">
        <v>0.44929349685399</v>
      </c>
      <c r="K306" s="101">
        <v>0.36955829</v>
      </c>
      <c r="L306" s="19">
        <v>398</v>
      </c>
      <c r="M306" s="107">
        <v>315</v>
      </c>
      <c r="N306" s="101">
        <v>45.73</v>
      </c>
      <c r="O306" s="101">
        <v>45.8943809523809</v>
      </c>
      <c r="P306" s="107">
        <v>324</v>
      </c>
      <c r="Q306" s="107">
        <v>311</v>
      </c>
      <c r="R306" s="19">
        <v>30</v>
      </c>
      <c r="S306" s="19">
        <v>30</v>
      </c>
      <c r="T306" s="114">
        <v>0</v>
      </c>
      <c r="U306" s="19">
        <v>12</v>
      </c>
      <c r="V306" s="19">
        <v>25</v>
      </c>
      <c r="W306" s="19">
        <v>36</v>
      </c>
      <c r="X306" s="115">
        <f t="shared" si="4"/>
        <v>-0.0401234567901235</v>
      </c>
      <c r="Y306" s="114"/>
      <c r="Z306" s="19" t="s">
        <v>28</v>
      </c>
      <c r="AA306" s="19">
        <v>700</v>
      </c>
      <c r="AB306" s="114">
        <v>1432</v>
      </c>
      <c r="AC306" s="119"/>
    </row>
    <row r="307" ht="18" customHeight="1" spans="1:29">
      <c r="A307" s="19">
        <v>305</v>
      </c>
      <c r="B307" s="19">
        <v>12230</v>
      </c>
      <c r="C307" s="19" t="s">
        <v>456</v>
      </c>
      <c r="D307" s="19">
        <v>517</v>
      </c>
      <c r="E307" s="100" t="s">
        <v>249</v>
      </c>
      <c r="F307" s="19" t="s">
        <v>48</v>
      </c>
      <c r="G307" s="19">
        <v>0.7</v>
      </c>
      <c r="H307" s="101">
        <v>13.675724</v>
      </c>
      <c r="I307" s="101">
        <v>10.88027</v>
      </c>
      <c r="J307" s="101">
        <v>3.10163891036174</v>
      </c>
      <c r="K307" s="101">
        <v>2.35919764</v>
      </c>
      <c r="L307" s="19">
        <v>1263</v>
      </c>
      <c r="M307" s="107">
        <v>960</v>
      </c>
      <c r="N307" s="101">
        <v>108.3</v>
      </c>
      <c r="O307" s="101">
        <v>113.336145833333</v>
      </c>
      <c r="P307" s="107">
        <v>566</v>
      </c>
      <c r="Q307" s="107">
        <v>593</v>
      </c>
      <c r="R307" s="19">
        <v>25</v>
      </c>
      <c r="S307" s="19">
        <v>28</v>
      </c>
      <c r="T307" s="114">
        <v>3</v>
      </c>
      <c r="U307" s="19">
        <v>12</v>
      </c>
      <c r="V307" s="19">
        <v>-15</v>
      </c>
      <c r="W307" s="19">
        <v>0</v>
      </c>
      <c r="X307" s="115">
        <f t="shared" si="4"/>
        <v>0.0477031802120141</v>
      </c>
      <c r="Y307" s="114"/>
      <c r="Z307" s="19" t="s">
        <v>128</v>
      </c>
      <c r="AA307" s="19">
        <v>950</v>
      </c>
      <c r="AB307" s="114">
        <v>7701</v>
      </c>
      <c r="AC307" s="119"/>
    </row>
    <row r="308" ht="18" customHeight="1" spans="1:29">
      <c r="A308" s="19">
        <v>259</v>
      </c>
      <c r="B308" s="19">
        <v>12206</v>
      </c>
      <c r="C308" s="19" t="s">
        <v>457</v>
      </c>
      <c r="D308" s="19">
        <v>582</v>
      </c>
      <c r="E308" s="100" t="s">
        <v>402</v>
      </c>
      <c r="F308" s="19" t="s">
        <v>36</v>
      </c>
      <c r="G308" s="101">
        <v>0.651411593099956</v>
      </c>
      <c r="H308" s="101">
        <v>7.230949</v>
      </c>
      <c r="I308" s="101">
        <v>1.461274</v>
      </c>
      <c r="J308" s="101">
        <v>1.69828660823512</v>
      </c>
      <c r="K308" s="101">
        <v>0.29654179</v>
      </c>
      <c r="L308" s="19">
        <v>694</v>
      </c>
      <c r="M308" s="107">
        <v>131</v>
      </c>
      <c r="N308" s="101">
        <v>103.78</v>
      </c>
      <c r="O308" s="101">
        <v>111.547633587786</v>
      </c>
      <c r="P308" s="107">
        <v>489</v>
      </c>
      <c r="Q308" s="107">
        <v>145</v>
      </c>
      <c r="R308" s="19">
        <v>25</v>
      </c>
      <c r="S308" s="19">
        <v>8</v>
      </c>
      <c r="T308" s="114">
        <v>-17</v>
      </c>
      <c r="U308" s="19">
        <v>12</v>
      </c>
      <c r="V308" s="107">
        <v>23.48</v>
      </c>
      <c r="W308" s="19">
        <v>36</v>
      </c>
      <c r="X308" s="115">
        <f t="shared" si="4"/>
        <v>-0.703476482617587</v>
      </c>
      <c r="Y308" s="114" t="s">
        <v>86</v>
      </c>
      <c r="Z308" s="19" t="s">
        <v>128</v>
      </c>
      <c r="AA308" s="19">
        <v>950</v>
      </c>
      <c r="AB308" s="114">
        <v>7208</v>
      </c>
      <c r="AC308" s="119"/>
    </row>
    <row r="309" ht="18" customHeight="1" spans="1:32">
      <c r="A309" s="19">
        <v>244</v>
      </c>
      <c r="B309" s="19">
        <v>6148</v>
      </c>
      <c r="C309" s="19" t="s">
        <v>458</v>
      </c>
      <c r="D309" s="19">
        <v>594</v>
      </c>
      <c r="E309" s="100" t="s">
        <v>459</v>
      </c>
      <c r="F309" s="19" t="s">
        <v>39</v>
      </c>
      <c r="G309" s="19">
        <v>2.8</v>
      </c>
      <c r="H309" s="101">
        <v>5.663233</v>
      </c>
      <c r="I309" s="101">
        <v>5.105813</v>
      </c>
      <c r="J309" s="101">
        <v>1.44029729773992</v>
      </c>
      <c r="K309" s="101">
        <v>1.26375113</v>
      </c>
      <c r="L309" s="19">
        <v>816</v>
      </c>
      <c r="M309" s="107">
        <v>752</v>
      </c>
      <c r="N309" s="101">
        <v>69.48</v>
      </c>
      <c r="O309" s="101">
        <v>67.8964494680851</v>
      </c>
      <c r="P309" s="107">
        <v>658</v>
      </c>
      <c r="Q309" s="107">
        <v>681</v>
      </c>
      <c r="R309" s="19">
        <v>29</v>
      </c>
      <c r="S309" s="19">
        <v>30</v>
      </c>
      <c r="T309" s="114">
        <v>1</v>
      </c>
      <c r="U309" s="19">
        <v>6</v>
      </c>
      <c r="V309" s="19">
        <v>-17</v>
      </c>
      <c r="W309" s="19">
        <v>0</v>
      </c>
      <c r="X309" s="115">
        <f t="shared" si="4"/>
        <v>0.0349544072948328</v>
      </c>
      <c r="Y309" s="114"/>
      <c r="Z309" s="19" t="s">
        <v>28</v>
      </c>
      <c r="AA309" s="19">
        <v>700</v>
      </c>
      <c r="AB309" s="114">
        <v>1830</v>
      </c>
      <c r="AC309" s="119"/>
      <c r="AD309" s="119"/>
      <c r="AE309" s="119"/>
      <c r="AF309" s="119"/>
    </row>
    <row r="310" ht="18" customHeight="1" spans="1:32">
      <c r="A310" s="19">
        <v>394</v>
      </c>
      <c r="B310" s="19">
        <v>8400</v>
      </c>
      <c r="C310" s="19" t="s">
        <v>460</v>
      </c>
      <c r="D310" s="19">
        <v>347</v>
      </c>
      <c r="E310" s="100" t="s">
        <v>461</v>
      </c>
      <c r="F310" s="19" t="s">
        <v>36</v>
      </c>
      <c r="G310" s="19">
        <v>5.2</v>
      </c>
      <c r="H310" s="101">
        <v>4.806237</v>
      </c>
      <c r="I310" s="101">
        <v>3.966759</v>
      </c>
      <c r="J310" s="101">
        <v>1.65540448169987</v>
      </c>
      <c r="K310" s="101">
        <v>1.16857886</v>
      </c>
      <c r="L310" s="19">
        <v>608</v>
      </c>
      <c r="M310" s="107">
        <v>578</v>
      </c>
      <c r="N310" s="101">
        <v>78.65</v>
      </c>
      <c r="O310" s="101">
        <v>68.6290484429066</v>
      </c>
      <c r="P310" s="107">
        <v>479</v>
      </c>
      <c r="Q310" s="107">
        <v>502</v>
      </c>
      <c r="R310" s="19">
        <v>25</v>
      </c>
      <c r="S310" s="19">
        <v>29</v>
      </c>
      <c r="T310" s="114">
        <v>4</v>
      </c>
      <c r="U310" s="19">
        <v>6</v>
      </c>
      <c r="V310" s="19">
        <v>-17</v>
      </c>
      <c r="W310" s="19">
        <v>0</v>
      </c>
      <c r="X310" s="115">
        <f t="shared" si="4"/>
        <v>0.0480167014613779</v>
      </c>
      <c r="Y310" s="114"/>
      <c r="Z310" s="19" t="s">
        <v>40</v>
      </c>
      <c r="AA310" s="19">
        <v>750</v>
      </c>
      <c r="AB310" s="114">
        <v>2529</v>
      </c>
      <c r="AC310" s="119"/>
      <c r="AD310" s="119"/>
      <c r="AE310" s="119"/>
      <c r="AF310" s="119"/>
    </row>
    <row r="311" ht="18" customHeight="1" spans="1:29">
      <c r="A311" s="19">
        <v>396</v>
      </c>
      <c r="B311" s="19">
        <v>12506</v>
      </c>
      <c r="C311" s="19" t="s">
        <v>462</v>
      </c>
      <c r="D311" s="19">
        <v>343</v>
      </c>
      <c r="E311" s="100" t="s">
        <v>181</v>
      </c>
      <c r="F311" s="19" t="s">
        <v>36</v>
      </c>
      <c r="G311" s="19">
        <v>0.5</v>
      </c>
      <c r="H311" s="101">
        <v>5.145199</v>
      </c>
      <c r="I311" s="101">
        <v>4.880998</v>
      </c>
      <c r="J311" s="101">
        <v>1.09535694640278</v>
      </c>
      <c r="K311" s="101">
        <v>0.56947176</v>
      </c>
      <c r="L311" s="19">
        <v>807</v>
      </c>
      <c r="M311" s="107">
        <v>679</v>
      </c>
      <c r="N311" s="101">
        <v>62.88</v>
      </c>
      <c r="O311" s="101">
        <v>71.8850957290133</v>
      </c>
      <c r="P311" s="107">
        <v>542</v>
      </c>
      <c r="Q311" s="107">
        <v>533</v>
      </c>
      <c r="R311" s="19">
        <v>30</v>
      </c>
      <c r="S311" s="19">
        <v>29</v>
      </c>
      <c r="T311" s="114">
        <v>-1</v>
      </c>
      <c r="U311" s="19">
        <v>12</v>
      </c>
      <c r="V311" s="19">
        <v>21</v>
      </c>
      <c r="W311" s="19">
        <v>36</v>
      </c>
      <c r="X311" s="115">
        <f t="shared" si="4"/>
        <v>-0.0166051660516605</v>
      </c>
      <c r="Y311" s="114"/>
      <c r="Z311" s="19" t="s">
        <v>182</v>
      </c>
      <c r="AA311" s="19">
        <v>900</v>
      </c>
      <c r="AB311" s="114">
        <v>5196</v>
      </c>
      <c r="AC311" s="119"/>
    </row>
    <row r="312" ht="18" customHeight="1" spans="1:32">
      <c r="A312" s="19">
        <v>132</v>
      </c>
      <c r="B312" s="19">
        <v>11977</v>
      </c>
      <c r="C312" s="19" t="s">
        <v>463</v>
      </c>
      <c r="D312" s="19">
        <v>748</v>
      </c>
      <c r="E312" s="100" t="s">
        <v>38</v>
      </c>
      <c r="F312" s="19" t="s">
        <v>39</v>
      </c>
      <c r="G312" s="19">
        <v>1.1</v>
      </c>
      <c r="H312" s="101">
        <v>4.216848</v>
      </c>
      <c r="I312" s="101">
        <v>4.91357</v>
      </c>
      <c r="J312" s="101">
        <v>1.16050069922999</v>
      </c>
      <c r="K312" s="101">
        <v>1.24516169</v>
      </c>
      <c r="L312" s="19">
        <v>729</v>
      </c>
      <c r="M312" s="107">
        <v>718</v>
      </c>
      <c r="N312" s="101">
        <v>57.84</v>
      </c>
      <c r="O312" s="101">
        <v>68.4341225626741</v>
      </c>
      <c r="P312" s="107">
        <v>597</v>
      </c>
      <c r="Q312" s="107">
        <v>639</v>
      </c>
      <c r="R312" s="19">
        <v>29</v>
      </c>
      <c r="S312" s="19">
        <v>28</v>
      </c>
      <c r="T312" s="114">
        <v>-1</v>
      </c>
      <c r="U312" s="19">
        <v>8</v>
      </c>
      <c r="V312" s="19">
        <v>-34</v>
      </c>
      <c r="W312" s="19">
        <v>0</v>
      </c>
      <c r="X312" s="115">
        <f t="shared" si="4"/>
        <v>0.0703517587939698</v>
      </c>
      <c r="Y312" s="114"/>
      <c r="Z312" s="19" t="s">
        <v>40</v>
      </c>
      <c r="AA312" s="19">
        <v>750</v>
      </c>
      <c r="AB312" s="114">
        <v>2326</v>
      </c>
      <c r="AC312" s="119"/>
      <c r="AD312" s="119"/>
      <c r="AE312" s="119"/>
      <c r="AF312" s="119"/>
    </row>
    <row r="313" ht="18" customHeight="1" spans="1:29">
      <c r="A313" s="19">
        <v>413</v>
      </c>
      <c r="B313" s="19">
        <v>990176</v>
      </c>
      <c r="C313" s="19" t="s">
        <v>464</v>
      </c>
      <c r="D313" s="19">
        <v>337</v>
      </c>
      <c r="E313" s="100" t="s">
        <v>202</v>
      </c>
      <c r="F313" s="19" t="s">
        <v>39</v>
      </c>
      <c r="G313" s="19">
        <v>3</v>
      </c>
      <c r="H313" s="101">
        <v>10.930837</v>
      </c>
      <c r="I313" s="101">
        <v>8.743793</v>
      </c>
      <c r="J313" s="101">
        <v>1.905934</v>
      </c>
      <c r="K313" s="101">
        <v>1.74004324</v>
      </c>
      <c r="L313" s="19">
        <v>778</v>
      </c>
      <c r="M313" s="107">
        <v>737</v>
      </c>
      <c r="N313" s="101">
        <v>135.27</v>
      </c>
      <c r="O313" s="101">
        <v>118.640339213026</v>
      </c>
      <c r="P313" s="107">
        <v>550</v>
      </c>
      <c r="Q313" s="107">
        <v>573</v>
      </c>
      <c r="R313" s="19">
        <v>30</v>
      </c>
      <c r="S313" s="19">
        <v>31</v>
      </c>
      <c r="T313" s="114">
        <v>1</v>
      </c>
      <c r="U313" s="19">
        <v>6</v>
      </c>
      <c r="V313" s="19">
        <v>-17</v>
      </c>
      <c r="W313" s="19">
        <v>0</v>
      </c>
      <c r="X313" s="115">
        <f t="shared" si="4"/>
        <v>0.0418181818181818</v>
      </c>
      <c r="Y313" s="114"/>
      <c r="Z313" s="19" t="s">
        <v>128</v>
      </c>
      <c r="AA313" s="19">
        <v>950</v>
      </c>
      <c r="AB313" s="114">
        <v>7840</v>
      </c>
      <c r="AC313" s="119"/>
    </row>
    <row r="314" ht="18" customHeight="1" spans="1:29">
      <c r="A314" s="19">
        <v>321</v>
      </c>
      <c r="B314" s="19">
        <v>9760</v>
      </c>
      <c r="C314" s="19" t="s">
        <v>465</v>
      </c>
      <c r="D314" s="19">
        <v>513</v>
      </c>
      <c r="E314" s="100" t="s">
        <v>283</v>
      </c>
      <c r="F314" s="19" t="s">
        <v>36</v>
      </c>
      <c r="G314" s="19">
        <v>18.7</v>
      </c>
      <c r="H314" s="101">
        <v>14.946324</v>
      </c>
      <c r="I314" s="101">
        <v>10.701497</v>
      </c>
      <c r="J314" s="101">
        <v>4.35951168821556</v>
      </c>
      <c r="K314" s="101">
        <v>2.86112966</v>
      </c>
      <c r="L314" s="19">
        <v>1588</v>
      </c>
      <c r="M314" s="107">
        <v>1271</v>
      </c>
      <c r="N314" s="101">
        <v>94.12</v>
      </c>
      <c r="O314" s="101">
        <v>84.1974586939418</v>
      </c>
      <c r="P314" s="107">
        <v>766</v>
      </c>
      <c r="Q314" s="107">
        <v>791</v>
      </c>
      <c r="R314" s="19">
        <v>29</v>
      </c>
      <c r="S314" s="19">
        <v>30</v>
      </c>
      <c r="T314" s="114">
        <v>1</v>
      </c>
      <c r="U314" s="19">
        <v>6</v>
      </c>
      <c r="V314" s="19">
        <v>-19</v>
      </c>
      <c r="W314" s="19">
        <v>0</v>
      </c>
      <c r="X314" s="115">
        <f t="shared" si="4"/>
        <v>0.0326370757180157</v>
      </c>
      <c r="Y314" s="114"/>
      <c r="Z314" s="19" t="s">
        <v>89</v>
      </c>
      <c r="AA314" s="19">
        <v>800</v>
      </c>
      <c r="AB314" s="114">
        <v>3638</v>
      </c>
      <c r="AC314" s="119"/>
    </row>
    <row r="315" ht="18" customHeight="1" spans="1:29">
      <c r="A315" s="19">
        <v>313</v>
      </c>
      <c r="B315" s="19">
        <v>12744</v>
      </c>
      <c r="C315" s="19" t="s">
        <v>466</v>
      </c>
      <c r="D315" s="19">
        <v>514</v>
      </c>
      <c r="E315" s="100" t="s">
        <v>384</v>
      </c>
      <c r="F315" s="19" t="s">
        <v>33</v>
      </c>
      <c r="G315" s="19">
        <v>0.1</v>
      </c>
      <c r="H315" s="101">
        <v>2.848928</v>
      </c>
      <c r="I315" s="101">
        <v>4.615654</v>
      </c>
      <c r="J315" s="101">
        <v>0.742362196641991</v>
      </c>
      <c r="K315" s="101">
        <v>1.09558172</v>
      </c>
      <c r="L315" s="19">
        <v>669</v>
      </c>
      <c r="M315" s="107">
        <v>1026</v>
      </c>
      <c r="N315" s="101">
        <v>42.58</v>
      </c>
      <c r="O315" s="101">
        <v>44.9868810916179</v>
      </c>
      <c r="P315" s="107">
        <v>482</v>
      </c>
      <c r="Q315" s="107">
        <v>671</v>
      </c>
      <c r="R315" s="19">
        <v>22</v>
      </c>
      <c r="S315" s="19">
        <v>29</v>
      </c>
      <c r="T315" s="114">
        <v>7</v>
      </c>
      <c r="U315" s="19">
        <v>0</v>
      </c>
      <c r="V315" s="19">
        <v>-189</v>
      </c>
      <c r="W315" s="19">
        <v>0</v>
      </c>
      <c r="X315" s="115">
        <f t="shared" si="4"/>
        <v>0.392116182572614</v>
      </c>
      <c r="Y315" s="114"/>
      <c r="Z315" s="19" t="s">
        <v>68</v>
      </c>
      <c r="AA315" s="19">
        <v>850</v>
      </c>
      <c r="AB315" s="114">
        <v>4636</v>
      </c>
      <c r="AC315" s="119"/>
    </row>
    <row r="316" ht="18" customHeight="1" spans="1:29">
      <c r="A316" s="19">
        <v>314</v>
      </c>
      <c r="B316" s="19">
        <v>12338</v>
      </c>
      <c r="C316" s="19" t="s">
        <v>467</v>
      </c>
      <c r="D316" s="19">
        <v>514</v>
      </c>
      <c r="E316" s="100" t="s">
        <v>384</v>
      </c>
      <c r="F316" s="19" t="s">
        <v>33</v>
      </c>
      <c r="G316" s="19">
        <v>0.6</v>
      </c>
      <c r="H316" s="101">
        <v>5.417072</v>
      </c>
      <c r="I316" s="101">
        <v>5.117956</v>
      </c>
      <c r="J316" s="101">
        <v>1.65804869363041</v>
      </c>
      <c r="K316" s="101">
        <v>1.32476005</v>
      </c>
      <c r="L316" s="19">
        <v>1020</v>
      </c>
      <c r="M316" s="107">
        <v>967</v>
      </c>
      <c r="N316" s="101">
        <v>53.11</v>
      </c>
      <c r="O316" s="101">
        <v>52.9261220268873</v>
      </c>
      <c r="P316" s="107">
        <v>709</v>
      </c>
      <c r="Q316" s="107">
        <v>737</v>
      </c>
      <c r="R316" s="19">
        <v>28</v>
      </c>
      <c r="S316" s="19">
        <v>28</v>
      </c>
      <c r="T316" s="114">
        <v>0</v>
      </c>
      <c r="U316" s="19">
        <v>12</v>
      </c>
      <c r="V316" s="19">
        <v>-16</v>
      </c>
      <c r="W316" s="19">
        <v>0</v>
      </c>
      <c r="X316" s="115">
        <f t="shared" si="4"/>
        <v>0.0394922425952045</v>
      </c>
      <c r="Y316" s="114"/>
      <c r="Z316" s="19" t="s">
        <v>68</v>
      </c>
      <c r="AA316" s="19">
        <v>850</v>
      </c>
      <c r="AB316" s="114">
        <v>4636</v>
      </c>
      <c r="AC316" s="119"/>
    </row>
    <row r="317" ht="18" customHeight="1" spans="1:29">
      <c r="A317" s="19">
        <v>167</v>
      </c>
      <c r="B317" s="19">
        <v>6506</v>
      </c>
      <c r="C317" s="19" t="s">
        <v>468</v>
      </c>
      <c r="D317" s="19">
        <v>738</v>
      </c>
      <c r="E317" s="100" t="s">
        <v>232</v>
      </c>
      <c r="F317" s="19" t="s">
        <v>26</v>
      </c>
      <c r="G317" s="19">
        <v>8.3</v>
      </c>
      <c r="H317" s="101">
        <v>4.823822</v>
      </c>
      <c r="I317" s="101">
        <v>3.848917</v>
      </c>
      <c r="J317" s="101">
        <v>1.35065771717468</v>
      </c>
      <c r="K317" s="101">
        <v>0.85951572</v>
      </c>
      <c r="L317" s="19">
        <v>535</v>
      </c>
      <c r="M317" s="107">
        <v>478</v>
      </c>
      <c r="N317" s="101">
        <v>90.16</v>
      </c>
      <c r="O317" s="101">
        <v>80.5212761506276</v>
      </c>
      <c r="P317" s="107">
        <v>509</v>
      </c>
      <c r="Q317" s="107">
        <v>535</v>
      </c>
      <c r="R317" s="19">
        <v>27</v>
      </c>
      <c r="S317" s="19">
        <v>27</v>
      </c>
      <c r="T317" s="114">
        <v>0</v>
      </c>
      <c r="U317" s="19">
        <v>6</v>
      </c>
      <c r="V317" s="19">
        <v>-20</v>
      </c>
      <c r="W317" s="19">
        <v>0</v>
      </c>
      <c r="X317" s="115">
        <f t="shared" si="4"/>
        <v>0.0510805500982318</v>
      </c>
      <c r="Y317" s="114"/>
      <c r="Z317" s="19" t="s">
        <v>28</v>
      </c>
      <c r="AA317" s="19">
        <v>700</v>
      </c>
      <c r="AB317" s="114">
        <v>1027</v>
      </c>
      <c r="AC317" s="119"/>
    </row>
    <row r="318" ht="18" customHeight="1" spans="1:29">
      <c r="A318" s="19">
        <v>466</v>
      </c>
      <c r="B318" s="19">
        <v>9983</v>
      </c>
      <c r="C318" s="19" t="s">
        <v>390</v>
      </c>
      <c r="D318" s="19">
        <v>52</v>
      </c>
      <c r="E318" s="100" t="s">
        <v>445</v>
      </c>
      <c r="F318" s="19" t="s">
        <v>26</v>
      </c>
      <c r="G318" s="19">
        <v>4.5</v>
      </c>
      <c r="H318" s="101">
        <v>3.619762</v>
      </c>
      <c r="I318" s="101">
        <v>2.698416</v>
      </c>
      <c r="J318" s="101">
        <v>1.0081735982098</v>
      </c>
      <c r="K318" s="101">
        <v>0.60842666</v>
      </c>
      <c r="L318" s="19">
        <v>483</v>
      </c>
      <c r="M318" s="107">
        <v>417</v>
      </c>
      <c r="N318" s="101">
        <v>75.38</v>
      </c>
      <c r="O318" s="101">
        <v>64.7102158273381</v>
      </c>
      <c r="P318" s="107">
        <v>412</v>
      </c>
      <c r="Q318" s="107">
        <v>438</v>
      </c>
      <c r="R318" s="19">
        <v>25</v>
      </c>
      <c r="S318" s="19">
        <v>28</v>
      </c>
      <c r="T318" s="114">
        <v>3</v>
      </c>
      <c r="U318" s="19">
        <v>6</v>
      </c>
      <c r="V318" s="19">
        <v>-20</v>
      </c>
      <c r="W318" s="19">
        <v>0</v>
      </c>
      <c r="X318" s="115">
        <f t="shared" si="4"/>
        <v>0.0631067961165049</v>
      </c>
      <c r="Y318" s="114"/>
      <c r="Z318" s="19" t="s">
        <v>40</v>
      </c>
      <c r="AA318" s="19">
        <v>750</v>
      </c>
      <c r="AB318" s="114">
        <v>2006</v>
      </c>
      <c r="AC318" s="119"/>
    </row>
    <row r="319" ht="18" customHeight="1" spans="1:29">
      <c r="A319" s="19">
        <v>317</v>
      </c>
      <c r="B319" s="19">
        <v>12226</v>
      </c>
      <c r="C319" s="19" t="s">
        <v>469</v>
      </c>
      <c r="D319" s="19">
        <v>513</v>
      </c>
      <c r="E319" s="100" t="s">
        <v>283</v>
      </c>
      <c r="F319" s="19" t="s">
        <v>36</v>
      </c>
      <c r="G319" s="101">
        <v>0.651411593099956</v>
      </c>
      <c r="H319" s="101">
        <v>1.818589</v>
      </c>
      <c r="I319" s="101">
        <v>0.446953</v>
      </c>
      <c r="J319" s="101">
        <v>0.55450589240002</v>
      </c>
      <c r="K319" s="101">
        <v>0.11553447</v>
      </c>
      <c r="L319" s="19">
        <v>381</v>
      </c>
      <c r="M319" s="107">
        <v>121</v>
      </c>
      <c r="N319" s="101">
        <v>47.73</v>
      </c>
      <c r="O319" s="101">
        <v>36.9382644628099</v>
      </c>
      <c r="P319" s="107">
        <v>298</v>
      </c>
      <c r="Q319" s="107">
        <v>147</v>
      </c>
      <c r="R319" s="19">
        <v>26</v>
      </c>
      <c r="S319" s="19">
        <v>10</v>
      </c>
      <c r="T319" s="114">
        <v>-16</v>
      </c>
      <c r="U319" s="19">
        <v>12</v>
      </c>
      <c r="V319" s="107">
        <v>-20.3846153846154</v>
      </c>
      <c r="W319" s="19">
        <v>0</v>
      </c>
      <c r="X319" s="115">
        <f t="shared" si="4"/>
        <v>-0.506711409395973</v>
      </c>
      <c r="Y319" s="114" t="s">
        <v>470</v>
      </c>
      <c r="Z319" s="19" t="s">
        <v>89</v>
      </c>
      <c r="AA319" s="19">
        <v>800</v>
      </c>
      <c r="AB319" s="114">
        <v>3638</v>
      </c>
      <c r="AC319" s="119"/>
    </row>
    <row r="320" ht="18" customHeight="1" spans="1:29">
      <c r="A320" s="19">
        <v>318</v>
      </c>
      <c r="B320" s="19">
        <v>12217</v>
      </c>
      <c r="C320" s="19" t="s">
        <v>471</v>
      </c>
      <c r="D320" s="19">
        <v>513</v>
      </c>
      <c r="E320" s="100" t="s">
        <v>283</v>
      </c>
      <c r="F320" s="19" t="s">
        <v>36</v>
      </c>
      <c r="G320" s="101">
        <v>0.651411593099956</v>
      </c>
      <c r="H320" s="101">
        <v>4.368933</v>
      </c>
      <c r="I320" s="101">
        <v>1.400067</v>
      </c>
      <c r="J320" s="101">
        <v>1.33510032131899</v>
      </c>
      <c r="K320" s="101">
        <v>0.43904215</v>
      </c>
      <c r="L320" s="19">
        <v>776</v>
      </c>
      <c r="M320" s="107">
        <v>251</v>
      </c>
      <c r="N320" s="101">
        <v>56.3</v>
      </c>
      <c r="O320" s="101">
        <v>55.7795617529881</v>
      </c>
      <c r="P320" s="107">
        <v>478</v>
      </c>
      <c r="Q320" s="107">
        <v>248</v>
      </c>
      <c r="R320" s="19">
        <v>26</v>
      </c>
      <c r="S320" s="19">
        <v>9</v>
      </c>
      <c r="T320" s="114">
        <v>-17</v>
      </c>
      <c r="U320" s="19">
        <v>12</v>
      </c>
      <c r="V320" s="107">
        <v>-70.5384615384615</v>
      </c>
      <c r="W320" s="19">
        <v>0</v>
      </c>
      <c r="X320" s="115">
        <f t="shared" si="4"/>
        <v>-0.481171548117155</v>
      </c>
      <c r="Y320" s="114" t="s">
        <v>470</v>
      </c>
      <c r="Z320" s="19" t="s">
        <v>89</v>
      </c>
      <c r="AA320" s="19">
        <v>800</v>
      </c>
      <c r="AB320" s="114">
        <v>3638</v>
      </c>
      <c r="AC320" s="119"/>
    </row>
    <row r="321" ht="18" customHeight="1" spans="1:29">
      <c r="A321" s="19">
        <v>319</v>
      </c>
      <c r="B321" s="19">
        <v>12157</v>
      </c>
      <c r="C321" s="19" t="s">
        <v>472</v>
      </c>
      <c r="D321" s="19">
        <v>513</v>
      </c>
      <c r="E321" s="100" t="s">
        <v>283</v>
      </c>
      <c r="F321" s="19" t="s">
        <v>36</v>
      </c>
      <c r="G321" s="19">
        <v>0.8</v>
      </c>
      <c r="H321" s="101">
        <v>5.088679</v>
      </c>
      <c r="I321" s="101">
        <v>4.923384</v>
      </c>
      <c r="J321" s="101">
        <v>1.31020979523939</v>
      </c>
      <c r="K321" s="101">
        <v>1.51032163</v>
      </c>
      <c r="L321" s="19">
        <v>579</v>
      </c>
      <c r="M321" s="107">
        <v>729</v>
      </c>
      <c r="N321" s="101">
        <v>87.86</v>
      </c>
      <c r="O321" s="101">
        <v>67.5361316872428</v>
      </c>
      <c r="P321" s="107">
        <v>483</v>
      </c>
      <c r="Q321" s="107">
        <v>546</v>
      </c>
      <c r="R321" s="19">
        <v>29</v>
      </c>
      <c r="S321" s="19">
        <v>30</v>
      </c>
      <c r="T321" s="114">
        <v>1</v>
      </c>
      <c r="U321" s="19">
        <v>12</v>
      </c>
      <c r="V321" s="19">
        <v>-51</v>
      </c>
      <c r="W321" s="19">
        <v>0</v>
      </c>
      <c r="X321" s="115">
        <f t="shared" si="4"/>
        <v>0.130434782608696</v>
      </c>
      <c r="Y321" s="114"/>
      <c r="Z321" s="19" t="s">
        <v>89</v>
      </c>
      <c r="AA321" s="19">
        <v>800</v>
      </c>
      <c r="AB321" s="114">
        <v>3638</v>
      </c>
      <c r="AC321" s="119"/>
    </row>
    <row r="322" ht="18" customHeight="1" spans="1:29">
      <c r="A322" s="19">
        <v>148</v>
      </c>
      <c r="B322" s="19">
        <v>11504</v>
      </c>
      <c r="C322" s="19" t="s">
        <v>473</v>
      </c>
      <c r="D322" s="19">
        <v>745</v>
      </c>
      <c r="E322" s="100" t="s">
        <v>261</v>
      </c>
      <c r="F322" s="19" t="s">
        <v>36</v>
      </c>
      <c r="G322" s="19">
        <v>1.7</v>
      </c>
      <c r="H322" s="101">
        <v>4.548369</v>
      </c>
      <c r="I322" s="101">
        <v>4.070227</v>
      </c>
      <c r="J322" s="101">
        <v>1.04934419399535</v>
      </c>
      <c r="K322" s="101">
        <v>0.905681</v>
      </c>
      <c r="L322" s="19">
        <v>592</v>
      </c>
      <c r="M322" s="107">
        <v>627</v>
      </c>
      <c r="N322" s="101">
        <v>76.83</v>
      </c>
      <c r="O322" s="101">
        <v>64.9159011164274</v>
      </c>
      <c r="P322" s="107">
        <v>532</v>
      </c>
      <c r="Q322" s="107">
        <v>577</v>
      </c>
      <c r="R322" s="19">
        <v>26</v>
      </c>
      <c r="S322" s="19">
        <v>29</v>
      </c>
      <c r="T322" s="114">
        <v>3</v>
      </c>
      <c r="U322" s="19">
        <v>8</v>
      </c>
      <c r="V322" s="19">
        <v>-37</v>
      </c>
      <c r="W322" s="19">
        <v>0</v>
      </c>
      <c r="X322" s="115">
        <f t="shared" si="4"/>
        <v>0.0845864661654135</v>
      </c>
      <c r="Y322" s="114"/>
      <c r="Z322" s="19" t="s">
        <v>40</v>
      </c>
      <c r="AA322" s="19">
        <v>750</v>
      </c>
      <c r="AB322" s="114">
        <v>2039</v>
      </c>
      <c r="AC322" s="119"/>
    </row>
    <row r="323" ht="18" customHeight="1" spans="1:29">
      <c r="A323" s="19">
        <v>185</v>
      </c>
      <c r="B323" s="19">
        <v>8060</v>
      </c>
      <c r="C323" s="19" t="s">
        <v>474</v>
      </c>
      <c r="D323" s="19">
        <v>727</v>
      </c>
      <c r="E323" s="100" t="s">
        <v>316</v>
      </c>
      <c r="F323" s="19" t="s">
        <v>36</v>
      </c>
      <c r="G323" s="19">
        <v>6.8</v>
      </c>
      <c r="H323" s="101">
        <v>4.601408</v>
      </c>
      <c r="I323" s="101">
        <v>4.178598</v>
      </c>
      <c r="J323" s="101">
        <v>1.45496605272775</v>
      </c>
      <c r="K323" s="101">
        <v>1.1105842</v>
      </c>
      <c r="L323" s="19">
        <v>637</v>
      </c>
      <c r="M323" s="107">
        <v>578</v>
      </c>
      <c r="N323" s="101">
        <v>72.24</v>
      </c>
      <c r="O323" s="101">
        <v>72.2940830449827</v>
      </c>
      <c r="P323" s="107">
        <v>473</v>
      </c>
      <c r="Q323" s="107">
        <v>500</v>
      </c>
      <c r="R323" s="19">
        <v>28</v>
      </c>
      <c r="S323" s="19">
        <v>29</v>
      </c>
      <c r="T323" s="114">
        <v>1</v>
      </c>
      <c r="U323" s="19">
        <v>6</v>
      </c>
      <c r="V323" s="19">
        <v>-21</v>
      </c>
      <c r="W323" s="19">
        <v>0</v>
      </c>
      <c r="X323" s="115">
        <f t="shared" si="4"/>
        <v>0.0570824524312896</v>
      </c>
      <c r="Y323" s="114"/>
      <c r="Z323" s="19" t="s">
        <v>40</v>
      </c>
      <c r="AA323" s="19">
        <v>750</v>
      </c>
      <c r="AB323" s="114">
        <v>2262</v>
      </c>
      <c r="AC323" s="119"/>
    </row>
    <row r="324" ht="18" customHeight="1" spans="1:29">
      <c r="A324" s="19">
        <v>147</v>
      </c>
      <c r="B324" s="19">
        <v>12209</v>
      </c>
      <c r="C324" s="19" t="s">
        <v>475</v>
      </c>
      <c r="D324" s="19">
        <v>745</v>
      </c>
      <c r="E324" s="100" t="s">
        <v>261</v>
      </c>
      <c r="F324" s="19" t="s">
        <v>36</v>
      </c>
      <c r="G324" s="101">
        <v>0.651411593099956</v>
      </c>
      <c r="H324" s="101">
        <v>3.124777</v>
      </c>
      <c r="I324" s="101">
        <v>0.460391</v>
      </c>
      <c r="J324" s="101">
        <v>0.832417159633</v>
      </c>
      <c r="K324" s="101">
        <v>0.11472415</v>
      </c>
      <c r="L324" s="19">
        <v>543</v>
      </c>
      <c r="M324" s="107">
        <v>91</v>
      </c>
      <c r="N324" s="101">
        <v>57.55</v>
      </c>
      <c r="O324" s="101">
        <v>50.5924175824176</v>
      </c>
      <c r="P324" s="107">
        <v>447</v>
      </c>
      <c r="Q324" s="107">
        <v>116</v>
      </c>
      <c r="R324" s="19">
        <v>29</v>
      </c>
      <c r="S324" s="19">
        <v>8</v>
      </c>
      <c r="T324" s="114">
        <v>-21</v>
      </c>
      <c r="U324" s="19">
        <v>12</v>
      </c>
      <c r="V324" s="107">
        <v>19.3103448275862</v>
      </c>
      <c r="W324" s="19">
        <v>36</v>
      </c>
      <c r="X324" s="115">
        <f t="shared" ref="X324:X387" si="5">(Q324-P324)/P324</f>
        <v>-0.740492170022371</v>
      </c>
      <c r="Y324" s="114" t="s">
        <v>167</v>
      </c>
      <c r="Z324" s="19" t="s">
        <v>40</v>
      </c>
      <c r="AA324" s="19">
        <v>750</v>
      </c>
      <c r="AB324" s="114">
        <v>2039</v>
      </c>
      <c r="AC324" s="119"/>
    </row>
    <row r="325" ht="18" customHeight="1" spans="1:29">
      <c r="A325" s="19">
        <v>324</v>
      </c>
      <c r="B325" s="19">
        <v>11602</v>
      </c>
      <c r="C325" s="19" t="s">
        <v>476</v>
      </c>
      <c r="D325" s="19">
        <v>511</v>
      </c>
      <c r="E325" s="100" t="s">
        <v>240</v>
      </c>
      <c r="F325" s="19" t="s">
        <v>48</v>
      </c>
      <c r="G325" s="19">
        <v>1.6</v>
      </c>
      <c r="H325" s="101">
        <v>6.059733</v>
      </c>
      <c r="I325" s="101">
        <v>5.545838</v>
      </c>
      <c r="J325" s="101">
        <v>1.75521441822214</v>
      </c>
      <c r="K325" s="101">
        <v>1.42701512</v>
      </c>
      <c r="L325" s="19">
        <v>1013</v>
      </c>
      <c r="M325" s="107">
        <v>960</v>
      </c>
      <c r="N325" s="101">
        <v>59.82</v>
      </c>
      <c r="O325" s="101">
        <v>57.7691458333333</v>
      </c>
      <c r="P325" s="107">
        <v>646</v>
      </c>
      <c r="Q325" s="107">
        <v>695</v>
      </c>
      <c r="R325" s="19">
        <v>25</v>
      </c>
      <c r="S325" s="19">
        <v>29</v>
      </c>
      <c r="T325" s="114">
        <v>4</v>
      </c>
      <c r="U325" s="19">
        <v>8</v>
      </c>
      <c r="V325" s="19">
        <v>-41</v>
      </c>
      <c r="W325" s="19">
        <v>0</v>
      </c>
      <c r="X325" s="115">
        <f t="shared" si="5"/>
        <v>0.0758513931888545</v>
      </c>
      <c r="Y325" s="114"/>
      <c r="Z325" s="19" t="s">
        <v>89</v>
      </c>
      <c r="AA325" s="19">
        <v>800</v>
      </c>
      <c r="AB325" s="114">
        <v>3839</v>
      </c>
      <c r="AC325" s="119"/>
    </row>
    <row r="326" ht="18" customHeight="1" spans="1:29">
      <c r="A326" s="19">
        <v>359</v>
      </c>
      <c r="B326" s="19">
        <v>11388</v>
      </c>
      <c r="C326" s="19" t="s">
        <v>477</v>
      </c>
      <c r="D326" s="19">
        <v>371</v>
      </c>
      <c r="E326" s="100" t="s">
        <v>441</v>
      </c>
      <c r="F326" s="19" t="s">
        <v>33</v>
      </c>
      <c r="G326" s="19">
        <v>1.8</v>
      </c>
      <c r="H326" s="101">
        <v>3.101143</v>
      </c>
      <c r="I326" s="101">
        <v>2.852305</v>
      </c>
      <c r="J326" s="101">
        <v>0.909157285545363</v>
      </c>
      <c r="K326" s="101">
        <v>0.84613519</v>
      </c>
      <c r="L326" s="19">
        <v>541</v>
      </c>
      <c r="M326" s="107">
        <v>550</v>
      </c>
      <c r="N326" s="101">
        <v>57.32</v>
      </c>
      <c r="O326" s="101">
        <v>51.8600909090909</v>
      </c>
      <c r="P326" s="107">
        <v>349</v>
      </c>
      <c r="Q326" s="107">
        <v>401</v>
      </c>
      <c r="R326" s="19">
        <v>26</v>
      </c>
      <c r="S326" s="19">
        <v>28</v>
      </c>
      <c r="T326" s="114">
        <v>2</v>
      </c>
      <c r="U326" s="19">
        <v>8</v>
      </c>
      <c r="V326" s="19">
        <v>-44</v>
      </c>
      <c r="W326" s="19">
        <v>0</v>
      </c>
      <c r="X326" s="115">
        <f t="shared" si="5"/>
        <v>0.148997134670487</v>
      </c>
      <c r="Y326" s="114"/>
      <c r="Z326" s="19" t="s">
        <v>40</v>
      </c>
      <c r="AA326" s="19">
        <v>750</v>
      </c>
      <c r="AB326" s="114">
        <v>2030</v>
      </c>
      <c r="AC326" s="119"/>
    </row>
    <row r="327" ht="18" customHeight="1" spans="1:29">
      <c r="A327" s="19">
        <v>376</v>
      </c>
      <c r="B327" s="19">
        <v>6814</v>
      </c>
      <c r="C327" s="19" t="s">
        <v>478</v>
      </c>
      <c r="D327" s="19">
        <v>357</v>
      </c>
      <c r="E327" s="100" t="s">
        <v>310</v>
      </c>
      <c r="F327" s="19" t="s">
        <v>36</v>
      </c>
      <c r="G327" s="19">
        <v>8.1</v>
      </c>
      <c r="H327" s="101">
        <v>10.576068</v>
      </c>
      <c r="I327" s="101">
        <v>9.296306</v>
      </c>
      <c r="J327" s="101">
        <v>2.72889879094034</v>
      </c>
      <c r="K327" s="101">
        <v>2.12277369</v>
      </c>
      <c r="L327" s="19">
        <v>915</v>
      </c>
      <c r="M327" s="107">
        <v>885</v>
      </c>
      <c r="N327" s="101">
        <v>115.14</v>
      </c>
      <c r="O327" s="101">
        <v>105.043005649718</v>
      </c>
      <c r="P327" s="107">
        <v>705</v>
      </c>
      <c r="Q327" s="107">
        <v>732</v>
      </c>
      <c r="R327" s="19">
        <v>30</v>
      </c>
      <c r="S327" s="19">
        <v>31</v>
      </c>
      <c r="T327" s="114">
        <v>1</v>
      </c>
      <c r="U327" s="19">
        <v>6</v>
      </c>
      <c r="V327" s="19">
        <v>-21</v>
      </c>
      <c r="W327" s="19">
        <v>0</v>
      </c>
      <c r="X327" s="115">
        <f t="shared" si="5"/>
        <v>0.0382978723404255</v>
      </c>
      <c r="Y327" s="114"/>
      <c r="Z327" s="19" t="s">
        <v>40</v>
      </c>
      <c r="AA327" s="19">
        <v>750</v>
      </c>
      <c r="AB327" s="114">
        <v>2524</v>
      </c>
      <c r="AC327" s="119"/>
    </row>
    <row r="328" ht="18" customHeight="1" spans="1:29">
      <c r="A328" s="19">
        <v>294</v>
      </c>
      <c r="B328" s="19">
        <v>12211</v>
      </c>
      <c r="C328" s="19" t="s">
        <v>479</v>
      </c>
      <c r="D328" s="19">
        <v>546</v>
      </c>
      <c r="E328" s="100" t="s">
        <v>265</v>
      </c>
      <c r="F328" s="19" t="s">
        <v>59</v>
      </c>
      <c r="G328" s="101">
        <v>0.651411593099956</v>
      </c>
      <c r="H328" s="101">
        <v>2.881761</v>
      </c>
      <c r="I328" s="101">
        <v>0.348781</v>
      </c>
      <c r="J328" s="101">
        <v>0.857318978400029</v>
      </c>
      <c r="K328" s="101">
        <v>0.0894083</v>
      </c>
      <c r="L328" s="19">
        <v>481</v>
      </c>
      <c r="M328" s="107">
        <v>57</v>
      </c>
      <c r="N328" s="101">
        <v>59.91</v>
      </c>
      <c r="O328" s="101">
        <v>61.189649122807</v>
      </c>
      <c r="P328" s="107">
        <v>391</v>
      </c>
      <c r="Q328" s="107">
        <v>82</v>
      </c>
      <c r="R328" s="19">
        <v>27</v>
      </c>
      <c r="S328" s="19">
        <v>6</v>
      </c>
      <c r="T328" s="114">
        <v>-21</v>
      </c>
      <c r="U328" s="19">
        <v>12</v>
      </c>
      <c r="V328" s="107">
        <v>16.8888888888889</v>
      </c>
      <c r="W328" s="19">
        <v>36</v>
      </c>
      <c r="X328" s="115">
        <f t="shared" si="5"/>
        <v>-0.790281329923274</v>
      </c>
      <c r="Y328" s="114" t="s">
        <v>303</v>
      </c>
      <c r="Z328" s="19" t="s">
        <v>68</v>
      </c>
      <c r="AA328" s="19">
        <v>850</v>
      </c>
      <c r="AB328" s="114">
        <v>4765</v>
      </c>
      <c r="AC328" s="119"/>
    </row>
    <row r="329" ht="18" customHeight="1" spans="1:29">
      <c r="A329" s="19">
        <v>327</v>
      </c>
      <c r="B329" s="19">
        <v>12440</v>
      </c>
      <c r="C329" s="19" t="s">
        <v>480</v>
      </c>
      <c r="D329" s="19">
        <v>399</v>
      </c>
      <c r="E329" s="100" t="s">
        <v>276</v>
      </c>
      <c r="F329" s="19" t="s">
        <v>59</v>
      </c>
      <c r="G329" s="19">
        <v>0.5</v>
      </c>
      <c r="H329" s="101">
        <v>4.232862</v>
      </c>
      <c r="I329" s="101">
        <v>3.536533</v>
      </c>
      <c r="J329" s="101">
        <v>1.348293963266</v>
      </c>
      <c r="K329" s="101">
        <v>0.96244167</v>
      </c>
      <c r="L329" s="19">
        <v>647</v>
      </c>
      <c r="M329" s="107">
        <v>595</v>
      </c>
      <c r="N329" s="101">
        <v>65.42</v>
      </c>
      <c r="O329" s="101">
        <v>59.4375294117647</v>
      </c>
      <c r="P329" s="107">
        <v>474</v>
      </c>
      <c r="Q329" s="107">
        <v>516</v>
      </c>
      <c r="R329" s="19">
        <v>28</v>
      </c>
      <c r="S329" s="19">
        <v>28</v>
      </c>
      <c r="T329" s="114">
        <v>0</v>
      </c>
      <c r="U329" s="19">
        <v>12</v>
      </c>
      <c r="V329" s="19">
        <v>-30</v>
      </c>
      <c r="W329" s="19">
        <v>0</v>
      </c>
      <c r="X329" s="115">
        <f t="shared" si="5"/>
        <v>0.0886075949367089</v>
      </c>
      <c r="Y329" s="114"/>
      <c r="Z329" s="19" t="s">
        <v>40</v>
      </c>
      <c r="AA329" s="19">
        <v>750</v>
      </c>
      <c r="AB329" s="114">
        <v>2808</v>
      </c>
      <c r="AC329" s="119"/>
    </row>
    <row r="330" ht="18" customHeight="1" spans="1:32">
      <c r="A330" s="19">
        <v>269</v>
      </c>
      <c r="B330" s="19">
        <v>12465</v>
      </c>
      <c r="C330" s="19" t="s">
        <v>481</v>
      </c>
      <c r="D330" s="19">
        <v>578</v>
      </c>
      <c r="E330" s="100" t="s">
        <v>414</v>
      </c>
      <c r="F330" s="19" t="s">
        <v>48</v>
      </c>
      <c r="G330" s="19">
        <v>0.5</v>
      </c>
      <c r="H330" s="101">
        <v>4.782955</v>
      </c>
      <c r="I330" s="101">
        <v>3.40413</v>
      </c>
      <c r="J330" s="101">
        <v>1.52379282705194</v>
      </c>
      <c r="K330" s="101">
        <v>0.998648</v>
      </c>
      <c r="L330" s="19">
        <v>849</v>
      </c>
      <c r="M330" s="107">
        <v>667</v>
      </c>
      <c r="N330" s="101">
        <v>56.34</v>
      </c>
      <c r="O330" s="101">
        <v>51.0364317841079</v>
      </c>
      <c r="P330" s="107">
        <v>509</v>
      </c>
      <c r="Q330" s="107">
        <v>505</v>
      </c>
      <c r="R330" s="19">
        <v>26</v>
      </c>
      <c r="S330" s="19">
        <v>26</v>
      </c>
      <c r="T330" s="114">
        <v>0</v>
      </c>
      <c r="U330" s="19">
        <v>12</v>
      </c>
      <c r="V330" s="19">
        <v>16</v>
      </c>
      <c r="W330" s="19">
        <v>36</v>
      </c>
      <c r="X330" s="115">
        <f t="shared" si="5"/>
        <v>-0.00785854616895874</v>
      </c>
      <c r="Y330" s="114"/>
      <c r="Z330" s="19" t="s">
        <v>68</v>
      </c>
      <c r="AA330" s="19">
        <v>850</v>
      </c>
      <c r="AB330" s="114">
        <v>4215</v>
      </c>
      <c r="AC330" s="119"/>
      <c r="AD330" s="119"/>
      <c r="AE330" s="119"/>
      <c r="AF330" s="119"/>
    </row>
    <row r="331" ht="18" customHeight="1" spans="1:29">
      <c r="A331" s="19">
        <v>329</v>
      </c>
      <c r="B331" s="19">
        <v>11762</v>
      </c>
      <c r="C331" s="19" t="s">
        <v>482</v>
      </c>
      <c r="D331" s="19">
        <v>399</v>
      </c>
      <c r="E331" s="100" t="s">
        <v>276</v>
      </c>
      <c r="F331" s="19" t="s">
        <v>59</v>
      </c>
      <c r="G331" s="19">
        <v>0.5</v>
      </c>
      <c r="H331" s="101">
        <v>5.930271</v>
      </c>
      <c r="I331" s="101">
        <v>5.407353</v>
      </c>
      <c r="J331" s="101">
        <v>1.740418229154</v>
      </c>
      <c r="K331" s="101">
        <v>1.26786641</v>
      </c>
      <c r="L331" s="19">
        <v>698</v>
      </c>
      <c r="M331" s="107">
        <v>683</v>
      </c>
      <c r="N331" s="101">
        <v>84.96</v>
      </c>
      <c r="O331" s="101">
        <v>79.1706149341142</v>
      </c>
      <c r="P331" s="107">
        <v>527</v>
      </c>
      <c r="Q331" s="107">
        <v>578</v>
      </c>
      <c r="R331" s="19">
        <v>26</v>
      </c>
      <c r="S331" s="19">
        <v>28</v>
      </c>
      <c r="T331" s="114">
        <v>2</v>
      </c>
      <c r="U331" s="19">
        <v>12</v>
      </c>
      <c r="V331" s="19">
        <v>-39</v>
      </c>
      <c r="W331" s="19">
        <v>0</v>
      </c>
      <c r="X331" s="115">
        <f t="shared" si="5"/>
        <v>0.0967741935483871</v>
      </c>
      <c r="Y331" s="114"/>
      <c r="Z331" s="19" t="s">
        <v>40</v>
      </c>
      <c r="AA331" s="19">
        <v>750</v>
      </c>
      <c r="AB331" s="114">
        <v>2808</v>
      </c>
      <c r="AC331" s="119"/>
    </row>
    <row r="332" ht="18" customHeight="1" spans="1:29">
      <c r="A332" s="19">
        <v>330</v>
      </c>
      <c r="B332" s="19">
        <v>5407</v>
      </c>
      <c r="C332" s="19" t="s">
        <v>483</v>
      </c>
      <c r="D332" s="19">
        <v>399</v>
      </c>
      <c r="E332" s="100" t="s">
        <v>276</v>
      </c>
      <c r="F332" s="19" t="s">
        <v>59</v>
      </c>
      <c r="G332" s="19">
        <v>0.4</v>
      </c>
      <c r="H332" s="101">
        <v>9.660633</v>
      </c>
      <c r="I332" s="101">
        <v>7.253077</v>
      </c>
      <c r="J332" s="101">
        <v>3.16288402035615</v>
      </c>
      <c r="K332" s="101">
        <v>2.27041279</v>
      </c>
      <c r="L332" s="19">
        <v>797</v>
      </c>
      <c r="M332" s="107">
        <v>717</v>
      </c>
      <c r="N332" s="101">
        <v>118.3</v>
      </c>
      <c r="O332" s="101">
        <v>101.158675034868</v>
      </c>
      <c r="P332" s="107">
        <v>551</v>
      </c>
      <c r="Q332" s="107">
        <v>573</v>
      </c>
      <c r="R332" s="19">
        <v>26</v>
      </c>
      <c r="S332" s="19">
        <v>27</v>
      </c>
      <c r="T332" s="114">
        <v>1</v>
      </c>
      <c r="U332" s="19">
        <v>12</v>
      </c>
      <c r="V332" s="19">
        <v>-10</v>
      </c>
      <c r="W332" s="19">
        <v>0</v>
      </c>
      <c r="X332" s="115">
        <f t="shared" si="5"/>
        <v>0.0399274047186933</v>
      </c>
      <c r="Y332" s="114"/>
      <c r="Z332" s="19" t="s">
        <v>40</v>
      </c>
      <c r="AA332" s="19">
        <v>750</v>
      </c>
      <c r="AB332" s="114">
        <v>2808</v>
      </c>
      <c r="AC332" s="119"/>
    </row>
    <row r="333" ht="18" customHeight="1" spans="1:29">
      <c r="A333" s="19">
        <v>331</v>
      </c>
      <c r="B333" s="19">
        <v>12462</v>
      </c>
      <c r="C333" s="19" t="s">
        <v>484</v>
      </c>
      <c r="D333" s="19">
        <v>391</v>
      </c>
      <c r="E333" s="100" t="s">
        <v>419</v>
      </c>
      <c r="F333" s="19" t="s">
        <v>48</v>
      </c>
      <c r="G333" s="19">
        <v>0.5</v>
      </c>
      <c r="H333" s="101">
        <v>3.02628</v>
      </c>
      <c r="I333" s="101">
        <v>3.281058</v>
      </c>
      <c r="J333" s="101">
        <v>0.96055897632004</v>
      </c>
      <c r="K333" s="101">
        <v>0.86506836</v>
      </c>
      <c r="L333" s="19">
        <v>665</v>
      </c>
      <c r="M333" s="107">
        <v>685</v>
      </c>
      <c r="N333" s="101">
        <v>45.12</v>
      </c>
      <c r="O333" s="101">
        <v>47.8986569343066</v>
      </c>
      <c r="P333" s="107">
        <v>457</v>
      </c>
      <c r="Q333" s="107">
        <v>520</v>
      </c>
      <c r="R333" s="19">
        <v>29</v>
      </c>
      <c r="S333" s="19">
        <v>29</v>
      </c>
      <c r="T333" s="114">
        <v>0</v>
      </c>
      <c r="U333" s="19">
        <v>12</v>
      </c>
      <c r="V333" s="19">
        <v>-51</v>
      </c>
      <c r="W333" s="19">
        <v>0</v>
      </c>
      <c r="X333" s="115">
        <f t="shared" si="5"/>
        <v>0.137855579868709</v>
      </c>
      <c r="Y333" s="114"/>
      <c r="Z333" s="19" t="s">
        <v>89</v>
      </c>
      <c r="AA333" s="19">
        <v>800</v>
      </c>
      <c r="AB333" s="114">
        <v>3062</v>
      </c>
      <c r="AC333" s="119"/>
    </row>
    <row r="334" ht="18" customHeight="1" spans="1:29">
      <c r="A334" s="19">
        <v>332</v>
      </c>
      <c r="B334" s="19">
        <v>12197</v>
      </c>
      <c r="C334" s="19" t="s">
        <v>485</v>
      </c>
      <c r="D334" s="19">
        <v>391</v>
      </c>
      <c r="E334" s="100" t="s">
        <v>419</v>
      </c>
      <c r="F334" s="19" t="s">
        <v>48</v>
      </c>
      <c r="G334" s="19">
        <v>0.7</v>
      </c>
      <c r="H334" s="101">
        <v>3.652419</v>
      </c>
      <c r="I334" s="101">
        <v>3.862168</v>
      </c>
      <c r="J334" s="101">
        <v>1.14544011076331</v>
      </c>
      <c r="K334" s="101">
        <v>1.12124015</v>
      </c>
      <c r="L334" s="19">
        <v>619</v>
      </c>
      <c r="M334" s="107">
        <v>635</v>
      </c>
      <c r="N334" s="101">
        <v>58.74</v>
      </c>
      <c r="O334" s="101">
        <v>60.8215433070866</v>
      </c>
      <c r="P334" s="107">
        <v>446</v>
      </c>
      <c r="Q334" s="107">
        <v>511</v>
      </c>
      <c r="R334" s="19">
        <v>28</v>
      </c>
      <c r="S334" s="19">
        <v>31</v>
      </c>
      <c r="T334" s="114">
        <v>3</v>
      </c>
      <c r="U334" s="19">
        <v>12</v>
      </c>
      <c r="V334" s="19">
        <v>-53</v>
      </c>
      <c r="W334" s="19">
        <v>0</v>
      </c>
      <c r="X334" s="115">
        <f t="shared" si="5"/>
        <v>0.145739910313901</v>
      </c>
      <c r="Y334" s="114"/>
      <c r="Z334" s="19" t="s">
        <v>89</v>
      </c>
      <c r="AA334" s="19">
        <v>800</v>
      </c>
      <c r="AB334" s="114">
        <v>3062</v>
      </c>
      <c r="AC334" s="119"/>
    </row>
    <row r="335" ht="18" customHeight="1" spans="1:32">
      <c r="A335" s="19">
        <v>207</v>
      </c>
      <c r="B335" s="19">
        <v>11627</v>
      </c>
      <c r="C335" s="19" t="s">
        <v>486</v>
      </c>
      <c r="D335" s="19">
        <v>717</v>
      </c>
      <c r="E335" s="100" t="s">
        <v>369</v>
      </c>
      <c r="F335" s="19" t="s">
        <v>39</v>
      </c>
      <c r="G335" s="19">
        <v>1.6</v>
      </c>
      <c r="H335" s="101">
        <v>4.707222</v>
      </c>
      <c r="I335" s="101">
        <v>4.099668</v>
      </c>
      <c r="J335" s="101">
        <v>1.40212226006001</v>
      </c>
      <c r="K335" s="101">
        <v>1.12496783</v>
      </c>
      <c r="L335" s="19">
        <v>742</v>
      </c>
      <c r="M335" s="107">
        <v>742</v>
      </c>
      <c r="N335" s="101">
        <v>63.44</v>
      </c>
      <c r="O335" s="101">
        <v>55.251590296496</v>
      </c>
      <c r="P335" s="107">
        <v>561</v>
      </c>
      <c r="Q335" s="107">
        <v>614</v>
      </c>
      <c r="R335" s="19">
        <v>25</v>
      </c>
      <c r="S335" s="19">
        <v>29</v>
      </c>
      <c r="T335" s="114">
        <v>4</v>
      </c>
      <c r="U335" s="19">
        <v>8</v>
      </c>
      <c r="V335" s="19">
        <v>-45</v>
      </c>
      <c r="W335" s="19">
        <v>0</v>
      </c>
      <c r="X335" s="115">
        <f t="shared" si="5"/>
        <v>0.0944741532976827</v>
      </c>
      <c r="Y335" s="114"/>
      <c r="Z335" s="19" t="s">
        <v>40</v>
      </c>
      <c r="AA335" s="19">
        <v>750</v>
      </c>
      <c r="AB335" s="114">
        <v>2518</v>
      </c>
      <c r="AC335" s="119"/>
      <c r="AD335" s="119"/>
      <c r="AE335" s="119"/>
      <c r="AF335" s="119"/>
    </row>
    <row r="336" ht="18" customHeight="1" spans="1:29">
      <c r="A336" s="19">
        <v>345</v>
      </c>
      <c r="B336" s="19">
        <v>7317</v>
      </c>
      <c r="C336" s="19" t="s">
        <v>487</v>
      </c>
      <c r="D336" s="19">
        <v>385</v>
      </c>
      <c r="E336" s="100" t="s">
        <v>208</v>
      </c>
      <c r="F336" s="19" t="s">
        <v>33</v>
      </c>
      <c r="G336" s="19">
        <v>7.6</v>
      </c>
      <c r="H336" s="101">
        <v>10.011669</v>
      </c>
      <c r="I336" s="101">
        <v>7.7173</v>
      </c>
      <c r="J336" s="101">
        <v>2.30632707037994</v>
      </c>
      <c r="K336" s="101">
        <v>1.58944985</v>
      </c>
      <c r="L336" s="19">
        <v>862</v>
      </c>
      <c r="M336" s="107">
        <v>848</v>
      </c>
      <c r="N336" s="101">
        <v>115.21</v>
      </c>
      <c r="O336" s="101">
        <v>91.0058962264151</v>
      </c>
      <c r="P336" s="107">
        <v>628</v>
      </c>
      <c r="Q336" s="107">
        <v>656</v>
      </c>
      <c r="R336" s="19">
        <v>26</v>
      </c>
      <c r="S336" s="19">
        <v>30</v>
      </c>
      <c r="T336" s="114">
        <v>4</v>
      </c>
      <c r="U336" s="19">
        <v>6</v>
      </c>
      <c r="V336" s="19">
        <v>-22</v>
      </c>
      <c r="W336" s="19">
        <v>0</v>
      </c>
      <c r="X336" s="115">
        <f t="shared" si="5"/>
        <v>0.0445859872611465</v>
      </c>
      <c r="Y336" s="114"/>
      <c r="Z336" s="19" t="s">
        <v>89</v>
      </c>
      <c r="AA336" s="19">
        <v>800</v>
      </c>
      <c r="AB336" s="114">
        <v>3872</v>
      </c>
      <c r="AC336" s="119"/>
    </row>
    <row r="337" ht="18" customHeight="1" spans="1:29">
      <c r="A337" s="19">
        <v>254</v>
      </c>
      <c r="B337" s="19">
        <v>7046</v>
      </c>
      <c r="C337" s="19" t="s">
        <v>488</v>
      </c>
      <c r="D337" s="19">
        <v>585</v>
      </c>
      <c r="E337" s="100" t="s">
        <v>161</v>
      </c>
      <c r="F337" s="19" t="s">
        <v>36</v>
      </c>
      <c r="G337" s="19">
        <v>7.9</v>
      </c>
      <c r="H337" s="101">
        <v>8.380511</v>
      </c>
      <c r="I337" s="101">
        <v>6.301735</v>
      </c>
      <c r="J337" s="101">
        <v>2.45929138689519</v>
      </c>
      <c r="K337" s="101">
        <v>1.52144255</v>
      </c>
      <c r="L337" s="19">
        <v>1165</v>
      </c>
      <c r="M337" s="107">
        <v>1093</v>
      </c>
      <c r="N337" s="101">
        <v>71.81</v>
      </c>
      <c r="O337" s="101">
        <v>57.6553979871912</v>
      </c>
      <c r="P337" s="107">
        <v>717</v>
      </c>
      <c r="Q337" s="107">
        <v>746</v>
      </c>
      <c r="R337" s="19">
        <v>28</v>
      </c>
      <c r="S337" s="19">
        <v>29</v>
      </c>
      <c r="T337" s="114">
        <v>1</v>
      </c>
      <c r="U337" s="19">
        <v>6</v>
      </c>
      <c r="V337" s="19">
        <v>-23</v>
      </c>
      <c r="W337" s="19">
        <v>0</v>
      </c>
      <c r="X337" s="115">
        <f t="shared" si="5"/>
        <v>0.0404463040446304</v>
      </c>
      <c r="Y337" s="114"/>
      <c r="Z337" s="19" t="s">
        <v>68</v>
      </c>
      <c r="AA337" s="19">
        <v>850</v>
      </c>
      <c r="AB337" s="114">
        <v>4898</v>
      </c>
      <c r="AC337" s="119"/>
    </row>
    <row r="338" ht="18" customHeight="1" spans="1:29">
      <c r="A338" s="19">
        <v>336</v>
      </c>
      <c r="B338" s="19">
        <v>12484</v>
      </c>
      <c r="C338" s="19" t="s">
        <v>489</v>
      </c>
      <c r="D338" s="19">
        <v>387</v>
      </c>
      <c r="E338" s="100" t="s">
        <v>377</v>
      </c>
      <c r="F338" s="19" t="s">
        <v>59</v>
      </c>
      <c r="G338" s="19">
        <v>0.5</v>
      </c>
      <c r="H338" s="101">
        <v>4.014534</v>
      </c>
      <c r="I338" s="101">
        <v>3.804995</v>
      </c>
      <c r="J338" s="101">
        <v>0.91477357648302</v>
      </c>
      <c r="K338" s="101">
        <v>0.82521646</v>
      </c>
      <c r="L338" s="19">
        <v>736</v>
      </c>
      <c r="M338" s="107">
        <v>759</v>
      </c>
      <c r="N338" s="101">
        <v>54.61</v>
      </c>
      <c r="O338" s="101">
        <v>50.1316864295125</v>
      </c>
      <c r="P338" s="107">
        <v>503</v>
      </c>
      <c r="Q338" s="107">
        <v>544</v>
      </c>
      <c r="R338" s="19">
        <v>27</v>
      </c>
      <c r="S338" s="19">
        <v>29</v>
      </c>
      <c r="T338" s="114">
        <v>2</v>
      </c>
      <c r="U338" s="19">
        <v>12</v>
      </c>
      <c r="V338" s="19">
        <v>-29</v>
      </c>
      <c r="W338" s="19">
        <v>0</v>
      </c>
      <c r="X338" s="115">
        <f t="shared" si="5"/>
        <v>0.0815109343936382</v>
      </c>
      <c r="Y338" s="114"/>
      <c r="Z338" s="19" t="s">
        <v>68</v>
      </c>
      <c r="AA338" s="19">
        <v>850</v>
      </c>
      <c r="AB338" s="114">
        <v>4067</v>
      </c>
      <c r="AC338" s="119"/>
    </row>
    <row r="339" ht="18" customHeight="1" spans="1:29">
      <c r="A339" s="19">
        <v>337</v>
      </c>
      <c r="B339" s="19">
        <v>12442</v>
      </c>
      <c r="C339" s="19" t="s">
        <v>490</v>
      </c>
      <c r="D339" s="19">
        <v>387</v>
      </c>
      <c r="E339" s="100" t="s">
        <v>377</v>
      </c>
      <c r="F339" s="19" t="s">
        <v>59</v>
      </c>
      <c r="G339" s="19">
        <v>0.5</v>
      </c>
      <c r="H339" s="101">
        <v>1.531398</v>
      </c>
      <c r="I339" s="101">
        <v>2.588906</v>
      </c>
      <c r="J339" s="101">
        <v>0.360710182349475</v>
      </c>
      <c r="K339" s="101">
        <v>0.52496017</v>
      </c>
      <c r="L339" s="19">
        <v>403</v>
      </c>
      <c r="M339" s="107">
        <v>611</v>
      </c>
      <c r="N339" s="101">
        <v>38</v>
      </c>
      <c r="O339" s="101">
        <v>42.371620294599</v>
      </c>
      <c r="P339" s="107">
        <v>327</v>
      </c>
      <c r="Q339" s="107">
        <v>513</v>
      </c>
      <c r="R339" s="19">
        <v>28</v>
      </c>
      <c r="S339" s="19">
        <v>30</v>
      </c>
      <c r="T339" s="114">
        <v>2</v>
      </c>
      <c r="U339" s="19">
        <v>12</v>
      </c>
      <c r="V339" s="19">
        <v>-174</v>
      </c>
      <c r="W339" s="19">
        <v>0</v>
      </c>
      <c r="X339" s="115">
        <f t="shared" si="5"/>
        <v>0.568807339449541</v>
      </c>
      <c r="Y339" s="114"/>
      <c r="Z339" s="19" t="s">
        <v>68</v>
      </c>
      <c r="AA339" s="19">
        <v>850</v>
      </c>
      <c r="AB339" s="114">
        <v>4067</v>
      </c>
      <c r="AC339" s="119"/>
    </row>
    <row r="340" ht="18" customHeight="1" spans="1:29">
      <c r="A340" s="19">
        <v>338</v>
      </c>
      <c r="B340" s="19">
        <v>12214</v>
      </c>
      <c r="C340" s="19" t="s">
        <v>491</v>
      </c>
      <c r="D340" s="19">
        <v>387</v>
      </c>
      <c r="E340" s="100" t="s">
        <v>377</v>
      </c>
      <c r="F340" s="19" t="s">
        <v>59</v>
      </c>
      <c r="G340" s="101">
        <v>0.651411593099956</v>
      </c>
      <c r="H340" s="101">
        <v>3.324564</v>
      </c>
      <c r="I340" s="101">
        <v>1.26057</v>
      </c>
      <c r="J340" s="101">
        <v>0.76451061480006</v>
      </c>
      <c r="K340" s="101">
        <v>0.27637775</v>
      </c>
      <c r="L340" s="19">
        <v>719</v>
      </c>
      <c r="M340" s="107">
        <v>218</v>
      </c>
      <c r="N340" s="101">
        <v>46.24</v>
      </c>
      <c r="O340" s="101">
        <v>57.8243119266055</v>
      </c>
      <c r="P340" s="107">
        <v>463</v>
      </c>
      <c r="Q340" s="107">
        <v>227</v>
      </c>
      <c r="R340" s="19">
        <v>26</v>
      </c>
      <c r="S340" s="19">
        <v>10</v>
      </c>
      <c r="T340" s="114">
        <v>-16</v>
      </c>
      <c r="U340" s="19">
        <v>12</v>
      </c>
      <c r="V340" s="107">
        <v>-36.9230769230769</v>
      </c>
      <c r="W340" s="19">
        <v>0</v>
      </c>
      <c r="X340" s="115">
        <f t="shared" si="5"/>
        <v>-0.509719222462203</v>
      </c>
      <c r="Y340" s="114" t="s">
        <v>86</v>
      </c>
      <c r="Z340" s="19" t="s">
        <v>68</v>
      </c>
      <c r="AA340" s="19">
        <v>850</v>
      </c>
      <c r="AB340" s="114">
        <v>4067</v>
      </c>
      <c r="AC340" s="119"/>
    </row>
    <row r="341" ht="18" customHeight="1" spans="1:29">
      <c r="A341" s="19">
        <v>368</v>
      </c>
      <c r="B341" s="19">
        <v>4301</v>
      </c>
      <c r="C341" s="19" t="s">
        <v>492</v>
      </c>
      <c r="D341" s="19">
        <v>365</v>
      </c>
      <c r="E341" s="100" t="s">
        <v>176</v>
      </c>
      <c r="F341" s="19" t="s">
        <v>36</v>
      </c>
      <c r="G341" s="19">
        <v>12.5</v>
      </c>
      <c r="H341" s="101">
        <v>17.897761</v>
      </c>
      <c r="I341" s="101">
        <v>11.166834</v>
      </c>
      <c r="J341" s="101">
        <v>4.35125693135113</v>
      </c>
      <c r="K341" s="101">
        <v>2.41828687</v>
      </c>
      <c r="L341" s="19">
        <v>1301</v>
      </c>
      <c r="M341" s="107">
        <v>1053</v>
      </c>
      <c r="N341" s="101">
        <v>137.35</v>
      </c>
      <c r="O341" s="101">
        <v>106.047806267806</v>
      </c>
      <c r="P341" s="107">
        <v>748</v>
      </c>
      <c r="Q341" s="107">
        <v>777</v>
      </c>
      <c r="R341" s="19">
        <v>30</v>
      </c>
      <c r="S341" s="19">
        <v>31</v>
      </c>
      <c r="T341" s="114">
        <v>1</v>
      </c>
      <c r="U341" s="19">
        <v>6</v>
      </c>
      <c r="V341" s="19">
        <v>-23</v>
      </c>
      <c r="W341" s="19">
        <v>0</v>
      </c>
      <c r="X341" s="115">
        <f t="shared" si="5"/>
        <v>0.0387700534759358</v>
      </c>
      <c r="Y341" s="114"/>
      <c r="Z341" s="19" t="s">
        <v>89</v>
      </c>
      <c r="AA341" s="19">
        <v>800</v>
      </c>
      <c r="AB341" s="114">
        <v>3470</v>
      </c>
      <c r="AC341" s="119"/>
    </row>
    <row r="342" ht="18" customHeight="1" spans="1:29">
      <c r="A342" s="19">
        <v>267</v>
      </c>
      <c r="B342" s="19">
        <v>5641</v>
      </c>
      <c r="C342" s="19" t="s">
        <v>493</v>
      </c>
      <c r="D342" s="19">
        <v>581</v>
      </c>
      <c r="E342" s="100" t="s">
        <v>319</v>
      </c>
      <c r="F342" s="19" t="s">
        <v>36</v>
      </c>
      <c r="G342" s="19">
        <v>8.9</v>
      </c>
      <c r="H342" s="101">
        <v>8.240736</v>
      </c>
      <c r="I342" s="101">
        <v>6.961353</v>
      </c>
      <c r="J342" s="101">
        <v>2.56160696058895</v>
      </c>
      <c r="K342" s="101">
        <v>1.92203859</v>
      </c>
      <c r="L342" s="19">
        <v>1479</v>
      </c>
      <c r="M342" s="107">
        <v>1376</v>
      </c>
      <c r="N342" s="101">
        <v>55.71</v>
      </c>
      <c r="O342" s="101">
        <v>50.5912281976744</v>
      </c>
      <c r="P342" s="107">
        <v>789</v>
      </c>
      <c r="Q342" s="107">
        <v>820</v>
      </c>
      <c r="R342" s="19">
        <v>29</v>
      </c>
      <c r="S342" s="19">
        <v>30</v>
      </c>
      <c r="T342" s="114">
        <v>1</v>
      </c>
      <c r="U342" s="19">
        <v>6</v>
      </c>
      <c r="V342" s="19">
        <v>-25</v>
      </c>
      <c r="W342" s="19">
        <v>0</v>
      </c>
      <c r="X342" s="115">
        <f t="shared" si="5"/>
        <v>0.0392902408111534</v>
      </c>
      <c r="Y342" s="114"/>
      <c r="Z342" s="19" t="s">
        <v>182</v>
      </c>
      <c r="AA342" s="19">
        <v>900</v>
      </c>
      <c r="AB342" s="114">
        <v>5460</v>
      </c>
      <c r="AC342" s="119"/>
    </row>
    <row r="343" ht="18" customHeight="1" spans="1:29">
      <c r="A343" s="19">
        <v>339</v>
      </c>
      <c r="B343" s="19">
        <v>10856</v>
      </c>
      <c r="C343" s="19" t="s">
        <v>494</v>
      </c>
      <c r="D343" s="19">
        <v>387</v>
      </c>
      <c r="E343" s="100" t="s">
        <v>377</v>
      </c>
      <c r="F343" s="19" t="s">
        <v>59</v>
      </c>
      <c r="G343" s="101">
        <v>3.06784994926434</v>
      </c>
      <c r="H343" s="101">
        <v>5.92657</v>
      </c>
      <c r="I343" s="101">
        <v>1.875321</v>
      </c>
      <c r="J343" s="101">
        <v>1.57181248470468</v>
      </c>
      <c r="K343" s="101">
        <v>0.48477763</v>
      </c>
      <c r="L343" s="19">
        <v>747</v>
      </c>
      <c r="M343" s="107">
        <v>244</v>
      </c>
      <c r="N343" s="101">
        <v>78.67</v>
      </c>
      <c r="O343" s="101">
        <v>76.8574180327869</v>
      </c>
      <c r="P343" s="107">
        <v>494</v>
      </c>
      <c r="Q343" s="107">
        <v>252</v>
      </c>
      <c r="R343" s="19">
        <v>27</v>
      </c>
      <c r="S343" s="19">
        <v>12</v>
      </c>
      <c r="T343" s="114">
        <v>-15</v>
      </c>
      <c r="U343" s="19">
        <v>6</v>
      </c>
      <c r="V343" s="107">
        <v>-26.4444444444444</v>
      </c>
      <c r="W343" s="19">
        <v>0</v>
      </c>
      <c r="X343" s="115">
        <f t="shared" si="5"/>
        <v>-0.489878542510121</v>
      </c>
      <c r="Y343" s="114" t="s">
        <v>495</v>
      </c>
      <c r="Z343" s="19" t="s">
        <v>68</v>
      </c>
      <c r="AA343" s="19">
        <v>850</v>
      </c>
      <c r="AB343" s="114">
        <v>4067</v>
      </c>
      <c r="AC343" s="119"/>
    </row>
    <row r="344" ht="18" customHeight="1" spans="1:29">
      <c r="A344" s="19">
        <v>418</v>
      </c>
      <c r="B344" s="19">
        <v>11883</v>
      </c>
      <c r="C344" s="19" t="s">
        <v>496</v>
      </c>
      <c r="D344" s="19">
        <v>337</v>
      </c>
      <c r="E344" s="100" t="s">
        <v>202</v>
      </c>
      <c r="F344" s="19" t="s">
        <v>48</v>
      </c>
      <c r="G344" s="19">
        <v>0.5</v>
      </c>
      <c r="H344" s="101">
        <v>9.771934</v>
      </c>
      <c r="I344" s="101">
        <v>7.843403</v>
      </c>
      <c r="J344" s="101">
        <v>2.24867056713693</v>
      </c>
      <c r="K344" s="101">
        <v>1.17841422</v>
      </c>
      <c r="L344" s="19">
        <v>895</v>
      </c>
      <c r="M344" s="107">
        <v>718</v>
      </c>
      <c r="N344" s="101">
        <v>108.45</v>
      </c>
      <c r="O344" s="101">
        <v>109.239596100279</v>
      </c>
      <c r="P344" s="107">
        <v>582</v>
      </c>
      <c r="Q344" s="107">
        <v>578</v>
      </c>
      <c r="R344" s="19">
        <v>28</v>
      </c>
      <c r="S344" s="19">
        <v>29</v>
      </c>
      <c r="T344" s="114">
        <v>1</v>
      </c>
      <c r="U344" s="19">
        <v>12</v>
      </c>
      <c r="V344" s="19">
        <v>16</v>
      </c>
      <c r="W344" s="19">
        <v>36</v>
      </c>
      <c r="X344" s="115">
        <f t="shared" si="5"/>
        <v>-0.00687285223367698</v>
      </c>
      <c r="Y344" s="114"/>
      <c r="Z344" s="19" t="s">
        <v>128</v>
      </c>
      <c r="AA344" s="19">
        <v>950</v>
      </c>
      <c r="AB344" s="114">
        <v>7840</v>
      </c>
      <c r="AC344" s="119"/>
    </row>
    <row r="345" ht="18" customHeight="1" spans="1:29">
      <c r="A345" s="19">
        <v>75</v>
      </c>
      <c r="B345" s="19">
        <v>11796</v>
      </c>
      <c r="C345" s="19" t="s">
        <v>497</v>
      </c>
      <c r="D345" s="19">
        <v>103199</v>
      </c>
      <c r="E345" s="100" t="s">
        <v>157</v>
      </c>
      <c r="F345" s="19" t="s">
        <v>36</v>
      </c>
      <c r="G345" s="19">
        <v>1.4</v>
      </c>
      <c r="H345" s="101">
        <v>7.316854</v>
      </c>
      <c r="I345" s="101">
        <v>5.695921</v>
      </c>
      <c r="J345" s="101">
        <v>2.23877912150195</v>
      </c>
      <c r="K345" s="101">
        <v>1.64274002</v>
      </c>
      <c r="L345" s="19">
        <v>1186</v>
      </c>
      <c r="M345" s="107">
        <v>1070</v>
      </c>
      <c r="N345" s="101">
        <v>60.89</v>
      </c>
      <c r="O345" s="101">
        <v>53.2329065420561</v>
      </c>
      <c r="P345" s="107">
        <v>670</v>
      </c>
      <c r="Q345" s="107">
        <v>724</v>
      </c>
      <c r="R345" s="19">
        <v>26</v>
      </c>
      <c r="S345" s="19">
        <v>29</v>
      </c>
      <c r="T345" s="114">
        <v>3</v>
      </c>
      <c r="U345" s="19">
        <v>8</v>
      </c>
      <c r="V345" s="19">
        <v>-46</v>
      </c>
      <c r="W345" s="19">
        <v>0</v>
      </c>
      <c r="X345" s="115">
        <f t="shared" si="5"/>
        <v>0.0805970149253731</v>
      </c>
      <c r="Y345" s="114"/>
      <c r="Z345" s="19" t="s">
        <v>68</v>
      </c>
      <c r="AA345" s="19">
        <v>850</v>
      </c>
      <c r="AB345" s="114">
        <v>4168</v>
      </c>
      <c r="AC345" s="119"/>
    </row>
    <row r="346" ht="18" customHeight="1" spans="1:29">
      <c r="A346" s="19">
        <v>208</v>
      </c>
      <c r="B346" s="19">
        <v>6752</v>
      </c>
      <c r="C346" s="19" t="s">
        <v>498</v>
      </c>
      <c r="D346" s="19">
        <v>717</v>
      </c>
      <c r="E346" s="100" t="s">
        <v>369</v>
      </c>
      <c r="F346" s="19" t="s">
        <v>39</v>
      </c>
      <c r="G346" s="19">
        <v>8.2</v>
      </c>
      <c r="H346" s="101">
        <v>5.724067</v>
      </c>
      <c r="I346" s="101">
        <v>4.265198</v>
      </c>
      <c r="J346" s="101">
        <v>1.671234450672</v>
      </c>
      <c r="K346" s="101">
        <v>1.10746147</v>
      </c>
      <c r="L346" s="19">
        <v>799</v>
      </c>
      <c r="M346" s="107">
        <v>709</v>
      </c>
      <c r="N346" s="101">
        <v>71.64</v>
      </c>
      <c r="O346" s="101">
        <v>60.1579407616361</v>
      </c>
      <c r="P346" s="107">
        <v>609</v>
      </c>
      <c r="Q346" s="107">
        <v>644</v>
      </c>
      <c r="R346" s="19">
        <v>26</v>
      </c>
      <c r="S346" s="19">
        <v>27</v>
      </c>
      <c r="T346" s="114">
        <v>1</v>
      </c>
      <c r="U346" s="19">
        <v>6</v>
      </c>
      <c r="V346" s="19">
        <v>-29</v>
      </c>
      <c r="W346" s="19">
        <v>0</v>
      </c>
      <c r="X346" s="115">
        <f t="shared" si="5"/>
        <v>0.0574712643678161</v>
      </c>
      <c r="Y346" s="114"/>
      <c r="Z346" s="19" t="s">
        <v>40</v>
      </c>
      <c r="AA346" s="19">
        <v>750</v>
      </c>
      <c r="AB346" s="114">
        <v>2518</v>
      </c>
      <c r="AC346" s="119"/>
    </row>
    <row r="347" ht="18" customHeight="1" spans="1:29">
      <c r="A347" s="19">
        <v>201</v>
      </c>
      <c r="B347" s="19">
        <v>4310</v>
      </c>
      <c r="C347" s="19" t="s">
        <v>499</v>
      </c>
      <c r="D347" s="19">
        <v>721</v>
      </c>
      <c r="E347" s="100" t="s">
        <v>331</v>
      </c>
      <c r="F347" s="19" t="s">
        <v>186</v>
      </c>
      <c r="G347" s="19">
        <v>10.2</v>
      </c>
      <c r="H347" s="101">
        <v>5.963119</v>
      </c>
      <c r="I347" s="101">
        <v>4.691757</v>
      </c>
      <c r="J347" s="101">
        <v>1.90195101300004</v>
      </c>
      <c r="K347" s="101">
        <v>1.36754881</v>
      </c>
      <c r="L347" s="19">
        <v>973</v>
      </c>
      <c r="M347" s="107">
        <v>994</v>
      </c>
      <c r="N347" s="101">
        <v>61.29</v>
      </c>
      <c r="O347" s="101">
        <v>47.2007746478873</v>
      </c>
      <c r="P347" s="107">
        <v>661</v>
      </c>
      <c r="Q347" s="107">
        <v>697</v>
      </c>
      <c r="R347" s="19">
        <v>28</v>
      </c>
      <c r="S347" s="19">
        <v>31</v>
      </c>
      <c r="T347" s="114">
        <v>3</v>
      </c>
      <c r="U347" s="19">
        <v>6</v>
      </c>
      <c r="V347" s="19">
        <v>-30</v>
      </c>
      <c r="W347" s="19">
        <v>0</v>
      </c>
      <c r="X347" s="115">
        <f t="shared" si="5"/>
        <v>0.0544629349470499</v>
      </c>
      <c r="Y347" s="114"/>
      <c r="Z347" s="19" t="s">
        <v>89</v>
      </c>
      <c r="AA347" s="19">
        <v>800</v>
      </c>
      <c r="AB347" s="114">
        <v>3020</v>
      </c>
      <c r="AC347" s="119"/>
    </row>
    <row r="348" ht="18" customHeight="1" spans="1:29">
      <c r="A348" s="19">
        <v>346</v>
      </c>
      <c r="B348" s="19">
        <v>12207</v>
      </c>
      <c r="C348" s="19" t="s">
        <v>500</v>
      </c>
      <c r="D348" s="19">
        <v>379</v>
      </c>
      <c r="E348" s="100" t="s">
        <v>501</v>
      </c>
      <c r="F348" s="19" t="s">
        <v>36</v>
      </c>
      <c r="G348" s="101">
        <v>0.651411593099956</v>
      </c>
      <c r="H348" s="101">
        <v>3.183951</v>
      </c>
      <c r="I348" s="101">
        <v>0.822991</v>
      </c>
      <c r="J348" s="101">
        <v>0.738907467625468</v>
      </c>
      <c r="K348" s="101">
        <v>0.16680789</v>
      </c>
      <c r="L348" s="19">
        <v>699</v>
      </c>
      <c r="M348" s="107">
        <v>208</v>
      </c>
      <c r="N348" s="101">
        <v>45.76</v>
      </c>
      <c r="O348" s="101">
        <v>39.566875</v>
      </c>
      <c r="P348" s="107">
        <v>544</v>
      </c>
      <c r="Q348" s="107">
        <v>256</v>
      </c>
      <c r="R348" s="19">
        <v>25</v>
      </c>
      <c r="S348" s="19">
        <v>9</v>
      </c>
      <c r="T348" s="114">
        <v>-16</v>
      </c>
      <c r="U348" s="19">
        <v>12</v>
      </c>
      <c r="V348" s="107">
        <v>-48.16</v>
      </c>
      <c r="W348" s="19">
        <v>0</v>
      </c>
      <c r="X348" s="115">
        <f t="shared" si="5"/>
        <v>-0.529411764705882</v>
      </c>
      <c r="Y348" s="114" t="s">
        <v>86</v>
      </c>
      <c r="Z348" s="19" t="s">
        <v>89</v>
      </c>
      <c r="AA348" s="19">
        <v>800</v>
      </c>
      <c r="AB348" s="114">
        <v>3798</v>
      </c>
      <c r="AC348" s="119"/>
    </row>
    <row r="349" ht="18" customHeight="1" spans="1:29">
      <c r="A349" s="19">
        <v>204</v>
      </c>
      <c r="B349" s="19">
        <v>5875</v>
      </c>
      <c r="C349" s="19" t="s">
        <v>502</v>
      </c>
      <c r="D349" s="19">
        <v>720</v>
      </c>
      <c r="E349" s="100" t="s">
        <v>503</v>
      </c>
      <c r="F349" s="19" t="s">
        <v>39</v>
      </c>
      <c r="G349" s="19">
        <v>2.7</v>
      </c>
      <c r="H349" s="101">
        <v>3.485429</v>
      </c>
      <c r="I349" s="101">
        <v>3.22958</v>
      </c>
      <c r="J349" s="101">
        <v>0.977781991115369</v>
      </c>
      <c r="K349" s="101">
        <v>0.83089917</v>
      </c>
      <c r="L349" s="19">
        <v>468</v>
      </c>
      <c r="M349" s="107">
        <v>491</v>
      </c>
      <c r="N349" s="101">
        <v>74.47</v>
      </c>
      <c r="O349" s="101">
        <v>65.7755600814664</v>
      </c>
      <c r="P349" s="107">
        <v>443</v>
      </c>
      <c r="Q349" s="107">
        <v>479</v>
      </c>
      <c r="R349" s="19">
        <v>26</v>
      </c>
      <c r="S349" s="19">
        <v>30</v>
      </c>
      <c r="T349" s="114">
        <v>4</v>
      </c>
      <c r="U349" s="19">
        <v>6</v>
      </c>
      <c r="V349" s="19">
        <v>-30</v>
      </c>
      <c r="W349" s="19">
        <v>0</v>
      </c>
      <c r="X349" s="115">
        <f t="shared" si="5"/>
        <v>0.0812641083521445</v>
      </c>
      <c r="Y349" s="114"/>
      <c r="Z349" s="19" t="s">
        <v>28</v>
      </c>
      <c r="AA349" s="19">
        <v>700</v>
      </c>
      <c r="AB349" s="114">
        <v>1788</v>
      </c>
      <c r="AC349" s="119"/>
    </row>
    <row r="350" ht="18" customHeight="1" spans="1:32">
      <c r="A350" s="19">
        <v>164</v>
      </c>
      <c r="B350" s="19">
        <v>9749</v>
      </c>
      <c r="C350" s="19" t="s">
        <v>504</v>
      </c>
      <c r="D350" s="19">
        <v>740</v>
      </c>
      <c r="E350" s="100" t="s">
        <v>354</v>
      </c>
      <c r="F350" s="19" t="s">
        <v>59</v>
      </c>
      <c r="G350" s="19">
        <v>2.6</v>
      </c>
      <c r="H350" s="101">
        <v>6.774271</v>
      </c>
      <c r="I350" s="101">
        <v>6.065783</v>
      </c>
      <c r="J350" s="101">
        <v>2.031855530451</v>
      </c>
      <c r="K350" s="101">
        <v>1.89495175</v>
      </c>
      <c r="L350" s="19">
        <v>1024</v>
      </c>
      <c r="M350" s="107">
        <v>928</v>
      </c>
      <c r="N350" s="101">
        <v>66.15</v>
      </c>
      <c r="O350" s="101">
        <v>65.3640409482759</v>
      </c>
      <c r="P350" s="107">
        <v>676</v>
      </c>
      <c r="Q350" s="107">
        <v>713</v>
      </c>
      <c r="R350" s="19">
        <v>25</v>
      </c>
      <c r="S350" s="19">
        <v>28</v>
      </c>
      <c r="T350" s="114">
        <v>3</v>
      </c>
      <c r="U350" s="19">
        <v>6</v>
      </c>
      <c r="V350" s="19">
        <v>-31</v>
      </c>
      <c r="W350" s="19">
        <v>0</v>
      </c>
      <c r="X350" s="115">
        <f t="shared" si="5"/>
        <v>0.0547337278106509</v>
      </c>
      <c r="Y350" s="114"/>
      <c r="Z350" s="19" t="s">
        <v>40</v>
      </c>
      <c r="AA350" s="19">
        <v>750</v>
      </c>
      <c r="AB350" s="114">
        <v>2111</v>
      </c>
      <c r="AC350" s="119"/>
      <c r="AD350" s="119"/>
      <c r="AE350" s="119"/>
      <c r="AF350" s="119"/>
    </row>
    <row r="351" ht="18" customHeight="1" spans="1:29">
      <c r="A351" s="19">
        <v>280</v>
      </c>
      <c r="B351" s="19">
        <v>6390</v>
      </c>
      <c r="C351" s="19" t="s">
        <v>505</v>
      </c>
      <c r="D351" s="19">
        <v>572</v>
      </c>
      <c r="E351" s="100" t="s">
        <v>278</v>
      </c>
      <c r="F351" s="19" t="s">
        <v>48</v>
      </c>
      <c r="G351" s="19">
        <v>7.5</v>
      </c>
      <c r="H351" s="101">
        <v>4.304658</v>
      </c>
      <c r="I351" s="101">
        <v>2.630311</v>
      </c>
      <c r="J351" s="101">
        <v>1.13139256425193</v>
      </c>
      <c r="K351" s="101">
        <v>0.69532491</v>
      </c>
      <c r="L351" s="19">
        <v>479</v>
      </c>
      <c r="M351" s="107">
        <v>486</v>
      </c>
      <c r="N351" s="101">
        <v>89.87</v>
      </c>
      <c r="O351" s="101">
        <v>54.1216255144033</v>
      </c>
      <c r="P351" s="107">
        <v>451</v>
      </c>
      <c r="Q351" s="107">
        <v>488</v>
      </c>
      <c r="R351" s="19">
        <v>26</v>
      </c>
      <c r="S351" s="19">
        <v>28</v>
      </c>
      <c r="T351" s="114">
        <v>2</v>
      </c>
      <c r="U351" s="19">
        <v>6</v>
      </c>
      <c r="V351" s="19">
        <v>-31</v>
      </c>
      <c r="W351" s="19">
        <v>0</v>
      </c>
      <c r="X351" s="115">
        <f t="shared" si="5"/>
        <v>0.082039911308204</v>
      </c>
      <c r="Y351" s="114"/>
      <c r="Z351" s="19" t="s">
        <v>40</v>
      </c>
      <c r="AA351" s="19">
        <v>750</v>
      </c>
      <c r="AB351" s="114">
        <v>2606</v>
      </c>
      <c r="AC351" s="119"/>
    </row>
    <row r="352" ht="18" customHeight="1" spans="1:29">
      <c r="A352" s="19">
        <v>350</v>
      </c>
      <c r="B352" s="19">
        <v>12498</v>
      </c>
      <c r="C352" s="19" t="s">
        <v>506</v>
      </c>
      <c r="D352" s="19">
        <v>377</v>
      </c>
      <c r="E352" s="100" t="s">
        <v>291</v>
      </c>
      <c r="F352" s="19" t="s">
        <v>59</v>
      </c>
      <c r="G352" s="19">
        <v>0.5</v>
      </c>
      <c r="H352" s="101">
        <v>3.419655</v>
      </c>
      <c r="I352" s="101">
        <v>3.649393</v>
      </c>
      <c r="J352" s="101">
        <v>1.07845463973998</v>
      </c>
      <c r="K352" s="101">
        <v>0.96541409</v>
      </c>
      <c r="L352" s="19">
        <v>854</v>
      </c>
      <c r="M352" s="107">
        <v>795</v>
      </c>
      <c r="N352" s="101">
        <v>40.04</v>
      </c>
      <c r="O352" s="101">
        <v>45.9043144654088</v>
      </c>
      <c r="P352" s="107">
        <v>585</v>
      </c>
      <c r="Q352" s="107">
        <v>601</v>
      </c>
      <c r="R352" s="19">
        <v>26</v>
      </c>
      <c r="S352" s="19">
        <v>29</v>
      </c>
      <c r="T352" s="114">
        <v>3</v>
      </c>
      <c r="U352" s="19">
        <v>12</v>
      </c>
      <c r="V352" s="19">
        <v>-4</v>
      </c>
      <c r="W352" s="19">
        <v>0</v>
      </c>
      <c r="X352" s="115">
        <f t="shared" si="5"/>
        <v>0.0273504273504274</v>
      </c>
      <c r="Y352" s="114"/>
      <c r="Z352" s="19" t="s">
        <v>68</v>
      </c>
      <c r="AA352" s="19">
        <v>850</v>
      </c>
      <c r="AB352" s="114">
        <v>4430</v>
      </c>
      <c r="AC352" s="119"/>
    </row>
    <row r="353" ht="18" customHeight="1" spans="1:29">
      <c r="A353" s="19">
        <v>351</v>
      </c>
      <c r="B353" s="19">
        <v>12464</v>
      </c>
      <c r="C353" s="19" t="s">
        <v>507</v>
      </c>
      <c r="D353" s="19">
        <v>377</v>
      </c>
      <c r="E353" s="100" t="s">
        <v>291</v>
      </c>
      <c r="F353" s="19" t="s">
        <v>59</v>
      </c>
      <c r="G353" s="19">
        <v>0.5</v>
      </c>
      <c r="H353" s="101">
        <v>4.743838</v>
      </c>
      <c r="I353" s="101">
        <v>4.036369</v>
      </c>
      <c r="J353" s="101">
        <v>1.54744884813097</v>
      </c>
      <c r="K353" s="101">
        <v>1.17156278</v>
      </c>
      <c r="L353" s="19">
        <v>989</v>
      </c>
      <c r="M353" s="107">
        <v>863</v>
      </c>
      <c r="N353" s="101">
        <v>47.97</v>
      </c>
      <c r="O353" s="101">
        <v>46.7713673232908</v>
      </c>
      <c r="P353" s="107">
        <v>622</v>
      </c>
      <c r="Q353" s="107">
        <v>639</v>
      </c>
      <c r="R353" s="19">
        <v>27</v>
      </c>
      <c r="S353" s="19">
        <v>28</v>
      </c>
      <c r="T353" s="114">
        <v>1</v>
      </c>
      <c r="U353" s="19">
        <v>12</v>
      </c>
      <c r="V353" s="19">
        <v>-5</v>
      </c>
      <c r="W353" s="19">
        <v>0</v>
      </c>
      <c r="X353" s="115">
        <f t="shared" si="5"/>
        <v>0.0273311897106109</v>
      </c>
      <c r="Y353" s="114"/>
      <c r="Z353" s="19" t="s">
        <v>68</v>
      </c>
      <c r="AA353" s="19">
        <v>850</v>
      </c>
      <c r="AB353" s="114">
        <v>4430</v>
      </c>
      <c r="AC353" s="119"/>
    </row>
    <row r="354" ht="18" customHeight="1" spans="1:29">
      <c r="A354" s="19">
        <v>67</v>
      </c>
      <c r="B354" s="19">
        <v>11446</v>
      </c>
      <c r="C354" s="19" t="s">
        <v>508</v>
      </c>
      <c r="D354" s="19">
        <v>104428</v>
      </c>
      <c r="E354" s="100" t="s">
        <v>144</v>
      </c>
      <c r="F354" s="19" t="s">
        <v>26</v>
      </c>
      <c r="G354" s="19">
        <v>1.7</v>
      </c>
      <c r="H354" s="101">
        <v>3.658252</v>
      </c>
      <c r="I354" s="101">
        <v>3.971243</v>
      </c>
      <c r="J354" s="101">
        <v>0.90350420074993</v>
      </c>
      <c r="K354" s="101">
        <v>0.99341167</v>
      </c>
      <c r="L354" s="19">
        <v>572</v>
      </c>
      <c r="M354" s="107">
        <v>600</v>
      </c>
      <c r="N354" s="101">
        <v>63.96</v>
      </c>
      <c r="O354" s="101">
        <v>66.1873833333333</v>
      </c>
      <c r="P354" s="107">
        <v>481</v>
      </c>
      <c r="Q354" s="107">
        <v>536</v>
      </c>
      <c r="R354" s="19">
        <v>29</v>
      </c>
      <c r="S354" s="19">
        <v>29</v>
      </c>
      <c r="T354" s="114">
        <v>0</v>
      </c>
      <c r="U354" s="19">
        <v>8</v>
      </c>
      <c r="V354" s="19">
        <v>-47</v>
      </c>
      <c r="W354" s="19">
        <v>0</v>
      </c>
      <c r="X354" s="115">
        <f t="shared" si="5"/>
        <v>0.114345114345114</v>
      </c>
      <c r="Y354" s="114"/>
      <c r="Z354" s="19" t="s">
        <v>40</v>
      </c>
      <c r="AA354" s="19">
        <v>750</v>
      </c>
      <c r="AB354" s="114">
        <v>2656</v>
      </c>
      <c r="AC354" s="119"/>
    </row>
    <row r="355" ht="18" customHeight="1" spans="1:29">
      <c r="A355" s="19">
        <v>118</v>
      </c>
      <c r="B355" s="19">
        <v>11178</v>
      </c>
      <c r="C355" s="19" t="s">
        <v>509</v>
      </c>
      <c r="D355" s="19">
        <v>753</v>
      </c>
      <c r="E355" s="100" t="s">
        <v>224</v>
      </c>
      <c r="F355" s="19" t="s">
        <v>59</v>
      </c>
      <c r="G355" s="19">
        <v>2.3</v>
      </c>
      <c r="H355" s="101">
        <v>4.116972</v>
      </c>
      <c r="I355" s="101">
        <v>3.482363</v>
      </c>
      <c r="J355" s="101">
        <v>1.34026529432173</v>
      </c>
      <c r="K355" s="101">
        <v>1.04951668</v>
      </c>
      <c r="L355" s="19">
        <v>880</v>
      </c>
      <c r="M355" s="107">
        <v>746</v>
      </c>
      <c r="N355" s="101">
        <v>46.78</v>
      </c>
      <c r="O355" s="101">
        <v>46.6804691689008</v>
      </c>
      <c r="P355" s="107">
        <v>498</v>
      </c>
      <c r="Q355" s="107">
        <v>536</v>
      </c>
      <c r="R355" s="19">
        <v>26</v>
      </c>
      <c r="S355" s="19">
        <v>29</v>
      </c>
      <c r="T355" s="114">
        <v>3</v>
      </c>
      <c r="U355" s="19">
        <v>6</v>
      </c>
      <c r="V355" s="19">
        <v>-32</v>
      </c>
      <c r="W355" s="19">
        <v>0</v>
      </c>
      <c r="X355" s="115">
        <f t="shared" si="5"/>
        <v>0.0763052208835341</v>
      </c>
      <c r="Y355" s="114"/>
      <c r="Z355" s="19" t="s">
        <v>28</v>
      </c>
      <c r="AA355" s="19">
        <v>700</v>
      </c>
      <c r="AB355" s="114">
        <v>1515</v>
      </c>
      <c r="AC355" s="119"/>
    </row>
    <row r="356" ht="18" customHeight="1" spans="1:29">
      <c r="A356" s="19">
        <v>354</v>
      </c>
      <c r="B356" s="19">
        <v>12507</v>
      </c>
      <c r="C356" s="19" t="s">
        <v>510</v>
      </c>
      <c r="D356" s="19">
        <v>373</v>
      </c>
      <c r="E356" s="100" t="s">
        <v>210</v>
      </c>
      <c r="F356" s="19" t="s">
        <v>48</v>
      </c>
      <c r="G356" s="19">
        <v>0.5</v>
      </c>
      <c r="H356" s="101">
        <v>5.145211</v>
      </c>
      <c r="I356" s="101">
        <v>4.854624</v>
      </c>
      <c r="J356" s="101">
        <v>1.46377046613339</v>
      </c>
      <c r="K356" s="101">
        <v>1.22931896</v>
      </c>
      <c r="L356" s="19">
        <v>856</v>
      </c>
      <c r="M356" s="107">
        <v>830</v>
      </c>
      <c r="N356" s="101">
        <v>60.11</v>
      </c>
      <c r="O356" s="101">
        <v>58.4894457831325</v>
      </c>
      <c r="P356" s="107">
        <v>583</v>
      </c>
      <c r="Q356" s="107">
        <v>607</v>
      </c>
      <c r="R356" s="19">
        <v>26</v>
      </c>
      <c r="S356" s="19">
        <v>30</v>
      </c>
      <c r="T356" s="114">
        <v>4</v>
      </c>
      <c r="U356" s="19">
        <v>12</v>
      </c>
      <c r="V356" s="19">
        <v>-12</v>
      </c>
      <c r="W356" s="19">
        <v>0</v>
      </c>
      <c r="X356" s="115">
        <f t="shared" si="5"/>
        <v>0.0411663807890223</v>
      </c>
      <c r="Y356" s="114"/>
      <c r="Z356" s="19" t="s">
        <v>68</v>
      </c>
      <c r="AA356" s="19">
        <v>850</v>
      </c>
      <c r="AB356" s="114">
        <v>4099</v>
      </c>
      <c r="AC356" s="119"/>
    </row>
    <row r="357" ht="18" customHeight="1" spans="1:29">
      <c r="A357" s="19">
        <v>292</v>
      </c>
      <c r="B357" s="19">
        <v>12437</v>
      </c>
      <c r="C357" s="19" t="s">
        <v>511</v>
      </c>
      <c r="D357" s="19">
        <v>546</v>
      </c>
      <c r="E357" s="100" t="s">
        <v>265</v>
      </c>
      <c r="F357" s="19" t="s">
        <v>59</v>
      </c>
      <c r="G357" s="101">
        <v>0.421274606798587</v>
      </c>
      <c r="H357" s="101">
        <v>1.842279</v>
      </c>
      <c r="I357" s="101">
        <v>0.73458</v>
      </c>
      <c r="J357" s="101">
        <v>0.611832476127</v>
      </c>
      <c r="K357" s="101">
        <v>0.18476125</v>
      </c>
      <c r="L357" s="19">
        <v>505</v>
      </c>
      <c r="M357" s="107">
        <v>220</v>
      </c>
      <c r="N357" s="101">
        <v>36.4</v>
      </c>
      <c r="O357" s="101">
        <v>33.39</v>
      </c>
      <c r="P357" s="107">
        <v>350</v>
      </c>
      <c r="Q357" s="107">
        <v>212</v>
      </c>
      <c r="R357" s="19">
        <v>26</v>
      </c>
      <c r="S357" s="19">
        <v>16</v>
      </c>
      <c r="T357" s="114">
        <v>-10</v>
      </c>
      <c r="U357" s="19">
        <v>12</v>
      </c>
      <c r="V357" s="107">
        <v>15.3846153846154</v>
      </c>
      <c r="W357" s="19">
        <v>36</v>
      </c>
      <c r="X357" s="115">
        <f t="shared" si="5"/>
        <v>-0.394285714285714</v>
      </c>
      <c r="Y357" s="114" t="s">
        <v>512</v>
      </c>
      <c r="Z357" s="19" t="s">
        <v>68</v>
      </c>
      <c r="AA357" s="19">
        <v>850</v>
      </c>
      <c r="AB357" s="114">
        <v>4765</v>
      </c>
      <c r="AC357" s="119"/>
    </row>
    <row r="358" ht="18" customHeight="1" spans="1:29">
      <c r="A358" s="19">
        <v>271</v>
      </c>
      <c r="B358" s="19">
        <v>9140</v>
      </c>
      <c r="C358" s="19" t="s">
        <v>513</v>
      </c>
      <c r="D358" s="19">
        <v>578</v>
      </c>
      <c r="E358" s="100" t="s">
        <v>414</v>
      </c>
      <c r="F358" s="19" t="s">
        <v>48</v>
      </c>
      <c r="G358" s="19">
        <v>5.7</v>
      </c>
      <c r="H358" s="101">
        <v>7.873203</v>
      </c>
      <c r="I358" s="101">
        <v>4.577047</v>
      </c>
      <c r="J358" s="101">
        <v>2.51586635930939</v>
      </c>
      <c r="K358" s="101">
        <v>1.24778085</v>
      </c>
      <c r="L358" s="19">
        <v>902</v>
      </c>
      <c r="M358" s="107">
        <v>753</v>
      </c>
      <c r="N358" s="101">
        <v>87.12</v>
      </c>
      <c r="O358" s="101">
        <v>60.7841567065073</v>
      </c>
      <c r="P358" s="107">
        <v>586</v>
      </c>
      <c r="Q358" s="107">
        <v>625</v>
      </c>
      <c r="R358" s="19">
        <v>27</v>
      </c>
      <c r="S358" s="19">
        <v>27</v>
      </c>
      <c r="T358" s="114">
        <v>0</v>
      </c>
      <c r="U358" s="19">
        <v>6</v>
      </c>
      <c r="V358" s="19">
        <v>-33</v>
      </c>
      <c r="W358" s="19">
        <v>0</v>
      </c>
      <c r="X358" s="115">
        <f t="shared" si="5"/>
        <v>0.0665529010238908</v>
      </c>
      <c r="Y358" s="114"/>
      <c r="Z358" s="19" t="s">
        <v>68</v>
      </c>
      <c r="AA358" s="19">
        <v>850</v>
      </c>
      <c r="AB358" s="114">
        <v>4215</v>
      </c>
      <c r="AC358" s="119"/>
    </row>
    <row r="359" ht="18" customHeight="1" spans="1:29">
      <c r="A359" s="19">
        <v>334</v>
      </c>
      <c r="B359" s="19">
        <v>4246</v>
      </c>
      <c r="C359" s="19" t="s">
        <v>514</v>
      </c>
      <c r="D359" s="19">
        <v>391</v>
      </c>
      <c r="E359" s="100" t="s">
        <v>419</v>
      </c>
      <c r="F359" s="19" t="s">
        <v>48</v>
      </c>
      <c r="G359" s="19">
        <v>15</v>
      </c>
      <c r="H359" s="101">
        <v>7.215788</v>
      </c>
      <c r="I359" s="101">
        <v>6.245901</v>
      </c>
      <c r="J359" s="101">
        <v>2.62596810421384</v>
      </c>
      <c r="K359" s="101">
        <v>1.848654</v>
      </c>
      <c r="L359" s="19">
        <v>675</v>
      </c>
      <c r="M359" s="107">
        <v>674</v>
      </c>
      <c r="N359" s="101">
        <v>103.84</v>
      </c>
      <c r="O359" s="101">
        <v>92.6691543026706</v>
      </c>
      <c r="P359" s="107">
        <v>487</v>
      </c>
      <c r="Q359" s="107">
        <v>527</v>
      </c>
      <c r="R359" s="19">
        <v>26</v>
      </c>
      <c r="S359" s="19">
        <v>29</v>
      </c>
      <c r="T359" s="114">
        <v>3</v>
      </c>
      <c r="U359" s="19">
        <v>6</v>
      </c>
      <c r="V359" s="19">
        <v>-34</v>
      </c>
      <c r="W359" s="19">
        <v>0</v>
      </c>
      <c r="X359" s="115">
        <f t="shared" si="5"/>
        <v>0.082135523613963</v>
      </c>
      <c r="Y359" s="114"/>
      <c r="Z359" s="19" t="s">
        <v>89</v>
      </c>
      <c r="AA359" s="19">
        <v>800</v>
      </c>
      <c r="AB359" s="114">
        <v>3062</v>
      </c>
      <c r="AC359" s="119"/>
    </row>
    <row r="360" ht="18" customHeight="1" spans="1:29">
      <c r="A360" s="19">
        <v>358</v>
      </c>
      <c r="B360" s="19">
        <v>12682</v>
      </c>
      <c r="C360" s="19" t="s">
        <v>515</v>
      </c>
      <c r="D360" s="19">
        <v>371</v>
      </c>
      <c r="E360" s="100" t="s">
        <v>441</v>
      </c>
      <c r="F360" s="19" t="s">
        <v>33</v>
      </c>
      <c r="G360" s="19">
        <v>0.3</v>
      </c>
      <c r="H360" s="101">
        <v>2.742452</v>
      </c>
      <c r="I360" s="101">
        <v>1.97192</v>
      </c>
      <c r="J360" s="101">
        <v>0.883618934172845</v>
      </c>
      <c r="K360" s="101">
        <v>0.61620061</v>
      </c>
      <c r="L360" s="19">
        <v>613</v>
      </c>
      <c r="M360" s="107">
        <v>491</v>
      </c>
      <c r="N360" s="101">
        <v>44.74</v>
      </c>
      <c r="O360" s="101">
        <v>40.1613034623218</v>
      </c>
      <c r="P360" s="107">
        <v>394</v>
      </c>
      <c r="Q360" s="107">
        <v>369</v>
      </c>
      <c r="R360" s="19">
        <v>28</v>
      </c>
      <c r="S360" s="19">
        <v>27</v>
      </c>
      <c r="T360" s="114">
        <v>-1</v>
      </c>
      <c r="U360" s="19">
        <v>0</v>
      </c>
      <c r="V360" s="19">
        <v>25</v>
      </c>
      <c r="W360" s="19">
        <v>0</v>
      </c>
      <c r="X360" s="115">
        <f t="shared" si="5"/>
        <v>-0.0634517766497462</v>
      </c>
      <c r="Y360" s="114"/>
      <c r="Z360" s="19" t="s">
        <v>40</v>
      </c>
      <c r="AA360" s="19">
        <v>750</v>
      </c>
      <c r="AB360" s="114">
        <v>2030</v>
      </c>
      <c r="AC360" s="119"/>
    </row>
    <row r="361" ht="18" customHeight="1" spans="1:29">
      <c r="A361" s="19">
        <v>187</v>
      </c>
      <c r="B361" s="19">
        <v>11512</v>
      </c>
      <c r="C361" s="19" t="s">
        <v>516</v>
      </c>
      <c r="D361" s="19">
        <v>726</v>
      </c>
      <c r="E361" s="100" t="s">
        <v>244</v>
      </c>
      <c r="F361" s="19" t="s">
        <v>36</v>
      </c>
      <c r="G361" s="19">
        <v>1.6</v>
      </c>
      <c r="H361" s="101">
        <v>3.993378</v>
      </c>
      <c r="I361" s="101">
        <v>3.785833</v>
      </c>
      <c r="J361" s="101">
        <v>1.19782709298922</v>
      </c>
      <c r="K361" s="101">
        <v>0.80125551</v>
      </c>
      <c r="L361" s="19">
        <v>637</v>
      </c>
      <c r="M361" s="107">
        <v>619</v>
      </c>
      <c r="N361" s="101">
        <v>62.94</v>
      </c>
      <c r="O361" s="101">
        <v>61.1604684975767</v>
      </c>
      <c r="P361" s="107">
        <v>487</v>
      </c>
      <c r="Q361" s="107">
        <v>542</v>
      </c>
      <c r="R361" s="19">
        <v>26</v>
      </c>
      <c r="S361" s="19">
        <v>29</v>
      </c>
      <c r="T361" s="114">
        <v>3</v>
      </c>
      <c r="U361" s="19">
        <v>8</v>
      </c>
      <c r="V361" s="19">
        <v>-47</v>
      </c>
      <c r="W361" s="19">
        <v>0</v>
      </c>
      <c r="X361" s="115">
        <f t="shared" si="5"/>
        <v>0.112936344969199</v>
      </c>
      <c r="Y361" s="114"/>
      <c r="Z361" s="19" t="s">
        <v>89</v>
      </c>
      <c r="AA361" s="19">
        <v>800</v>
      </c>
      <c r="AB361" s="114">
        <v>3018</v>
      </c>
      <c r="AC361" s="119"/>
    </row>
    <row r="362" ht="18" customHeight="1" spans="1:29">
      <c r="A362" s="19">
        <v>69</v>
      </c>
      <c r="B362" s="19">
        <v>6472</v>
      </c>
      <c r="C362" s="19" t="s">
        <v>517</v>
      </c>
      <c r="D362" s="19">
        <v>104428</v>
      </c>
      <c r="E362" s="100" t="s">
        <v>144</v>
      </c>
      <c r="F362" s="19" t="s">
        <v>26</v>
      </c>
      <c r="G362" s="19">
        <v>8.4</v>
      </c>
      <c r="H362" s="101">
        <v>6.656908</v>
      </c>
      <c r="I362" s="101">
        <v>5.593793</v>
      </c>
      <c r="J362" s="101">
        <v>1.68040562698978</v>
      </c>
      <c r="K362" s="101">
        <v>1.32042348</v>
      </c>
      <c r="L362" s="19">
        <v>750</v>
      </c>
      <c r="M362" s="107">
        <v>675</v>
      </c>
      <c r="N362" s="101">
        <v>88.19</v>
      </c>
      <c r="O362" s="101">
        <v>82.8710074074074</v>
      </c>
      <c r="P362" s="107">
        <v>570</v>
      </c>
      <c r="Q362" s="107">
        <v>611</v>
      </c>
      <c r="R362" s="19">
        <v>28</v>
      </c>
      <c r="S362" s="19">
        <v>29</v>
      </c>
      <c r="T362" s="114">
        <v>1</v>
      </c>
      <c r="U362" s="19">
        <v>6</v>
      </c>
      <c r="V362" s="19">
        <v>-35</v>
      </c>
      <c r="W362" s="19">
        <v>0</v>
      </c>
      <c r="X362" s="115">
        <f t="shared" si="5"/>
        <v>0.0719298245614035</v>
      </c>
      <c r="Y362" s="114"/>
      <c r="Z362" s="19" t="s">
        <v>40</v>
      </c>
      <c r="AA362" s="19">
        <v>750</v>
      </c>
      <c r="AB362" s="114">
        <v>2656</v>
      </c>
      <c r="AC362" s="119"/>
    </row>
    <row r="363" ht="18" customHeight="1" spans="1:29">
      <c r="A363" s="19">
        <v>361</v>
      </c>
      <c r="B363" s="19">
        <v>12277</v>
      </c>
      <c r="C363" s="19" t="s">
        <v>518</v>
      </c>
      <c r="D363" s="19">
        <v>367</v>
      </c>
      <c r="E363" s="100" t="s">
        <v>44</v>
      </c>
      <c r="F363" s="19" t="s">
        <v>26</v>
      </c>
      <c r="G363" s="19">
        <v>0.6</v>
      </c>
      <c r="H363" s="101">
        <v>4.176759</v>
      </c>
      <c r="I363" s="101">
        <v>4.025244</v>
      </c>
      <c r="J363" s="101">
        <v>0.926428582259957</v>
      </c>
      <c r="K363" s="101">
        <v>0.89761794</v>
      </c>
      <c r="L363" s="19">
        <v>709</v>
      </c>
      <c r="M363" s="107">
        <v>707</v>
      </c>
      <c r="N363" s="101">
        <v>58.88</v>
      </c>
      <c r="O363" s="101">
        <v>56.93414427157</v>
      </c>
      <c r="P363" s="107">
        <v>546</v>
      </c>
      <c r="Q363" s="107">
        <v>564</v>
      </c>
      <c r="R363" s="19">
        <v>25</v>
      </c>
      <c r="S363" s="19">
        <v>29</v>
      </c>
      <c r="T363" s="114">
        <v>4</v>
      </c>
      <c r="U363" s="19">
        <v>12</v>
      </c>
      <c r="V363" s="19">
        <v>-6</v>
      </c>
      <c r="W363" s="19">
        <v>0</v>
      </c>
      <c r="X363" s="115">
        <f t="shared" si="5"/>
        <v>0.032967032967033</v>
      </c>
      <c r="Y363" s="114"/>
      <c r="Z363" s="19" t="s">
        <v>40</v>
      </c>
      <c r="AA363" s="19">
        <v>750</v>
      </c>
      <c r="AB363" s="114">
        <v>2782</v>
      </c>
      <c r="AC363" s="119"/>
    </row>
    <row r="364" ht="18" customHeight="1" spans="1:29">
      <c r="A364" s="19">
        <v>109</v>
      </c>
      <c r="B364" s="19">
        <v>11866</v>
      </c>
      <c r="C364" s="19" t="s">
        <v>519</v>
      </c>
      <c r="D364" s="19">
        <v>101453</v>
      </c>
      <c r="E364" s="100" t="s">
        <v>169</v>
      </c>
      <c r="F364" s="19" t="s">
        <v>26</v>
      </c>
      <c r="G364" s="19">
        <v>0.5</v>
      </c>
      <c r="H364" s="101">
        <v>4.813902</v>
      </c>
      <c r="I364" s="101">
        <v>4.269164</v>
      </c>
      <c r="J364" s="101">
        <v>1.58923083814298</v>
      </c>
      <c r="K364" s="101">
        <v>1.32322223</v>
      </c>
      <c r="L364" s="19">
        <v>881</v>
      </c>
      <c r="M364" s="107">
        <v>708</v>
      </c>
      <c r="N364" s="101">
        <v>54.64</v>
      </c>
      <c r="O364" s="101">
        <v>60.2989265536723</v>
      </c>
      <c r="P364" s="107">
        <v>596</v>
      </c>
      <c r="Q364" s="107">
        <v>594</v>
      </c>
      <c r="R364" s="19">
        <v>28</v>
      </c>
      <c r="S364" s="19">
        <v>29</v>
      </c>
      <c r="T364" s="114">
        <v>1</v>
      </c>
      <c r="U364" s="19">
        <v>12</v>
      </c>
      <c r="V364" s="19">
        <v>14</v>
      </c>
      <c r="W364" s="19">
        <v>36</v>
      </c>
      <c r="X364" s="115">
        <f t="shared" si="5"/>
        <v>-0.00335570469798658</v>
      </c>
      <c r="Y364" s="114"/>
      <c r="Z364" s="19" t="s">
        <v>89</v>
      </c>
      <c r="AA364" s="19">
        <v>800</v>
      </c>
      <c r="AB364" s="114">
        <v>3315</v>
      </c>
      <c r="AC364" s="119"/>
    </row>
    <row r="365" ht="18" customHeight="1" spans="1:32">
      <c r="A365" s="19">
        <v>347</v>
      </c>
      <c r="B365" s="19">
        <v>6831</v>
      </c>
      <c r="C365" s="19" t="s">
        <v>520</v>
      </c>
      <c r="D365" s="19">
        <v>379</v>
      </c>
      <c r="E365" s="100" t="s">
        <v>501</v>
      </c>
      <c r="F365" s="19" t="s">
        <v>36</v>
      </c>
      <c r="G365" s="19">
        <v>8.1</v>
      </c>
      <c r="H365" s="101">
        <v>6.639961</v>
      </c>
      <c r="I365" s="101">
        <v>5.906366</v>
      </c>
      <c r="J365" s="101">
        <v>1.54772196647505</v>
      </c>
      <c r="K365" s="101">
        <v>1.22475807</v>
      </c>
      <c r="L365" s="19">
        <v>1122</v>
      </c>
      <c r="M365" s="107">
        <v>1036</v>
      </c>
      <c r="N365" s="101">
        <v>59.25</v>
      </c>
      <c r="O365" s="101">
        <v>57.0112548262548</v>
      </c>
      <c r="P365" s="107">
        <v>726</v>
      </c>
      <c r="Q365" s="107">
        <v>767</v>
      </c>
      <c r="R365" s="19">
        <v>28</v>
      </c>
      <c r="S365" s="19">
        <v>28</v>
      </c>
      <c r="T365" s="114">
        <v>0</v>
      </c>
      <c r="U365" s="19">
        <v>6</v>
      </c>
      <c r="V365" s="19">
        <v>-35</v>
      </c>
      <c r="W365" s="19">
        <v>0</v>
      </c>
      <c r="X365" s="115">
        <f t="shared" si="5"/>
        <v>0.0564738292011019</v>
      </c>
      <c r="Y365" s="114"/>
      <c r="Z365" s="19" t="s">
        <v>89</v>
      </c>
      <c r="AA365" s="19">
        <v>800</v>
      </c>
      <c r="AB365" s="114">
        <v>3798</v>
      </c>
      <c r="AC365" s="119"/>
      <c r="AD365" s="119"/>
      <c r="AE365" s="119"/>
      <c r="AF365" s="119"/>
    </row>
    <row r="366" ht="18" customHeight="1" spans="1:29">
      <c r="A366" s="19">
        <v>356</v>
      </c>
      <c r="B366" s="19">
        <v>8903</v>
      </c>
      <c r="C366" s="19" t="s">
        <v>521</v>
      </c>
      <c r="D366" s="19">
        <v>373</v>
      </c>
      <c r="E366" s="100" t="s">
        <v>210</v>
      </c>
      <c r="F366" s="19" t="s">
        <v>48</v>
      </c>
      <c r="G366" s="19">
        <v>5.5</v>
      </c>
      <c r="H366" s="101">
        <v>6.308235</v>
      </c>
      <c r="I366" s="101">
        <v>5.27569</v>
      </c>
      <c r="J366" s="101">
        <v>1.78255115434844</v>
      </c>
      <c r="K366" s="101">
        <v>1.33120502</v>
      </c>
      <c r="L366" s="19">
        <v>787</v>
      </c>
      <c r="M366" s="107">
        <v>832</v>
      </c>
      <c r="N366" s="101">
        <v>78.99</v>
      </c>
      <c r="O366" s="101">
        <v>63.4097355769231</v>
      </c>
      <c r="P366" s="107">
        <v>605</v>
      </c>
      <c r="Q366" s="107">
        <v>646</v>
      </c>
      <c r="R366" s="19">
        <v>27</v>
      </c>
      <c r="S366" s="19">
        <v>29</v>
      </c>
      <c r="T366" s="114">
        <v>2</v>
      </c>
      <c r="U366" s="19">
        <v>6</v>
      </c>
      <c r="V366" s="19">
        <v>-35</v>
      </c>
      <c r="W366" s="19">
        <v>0</v>
      </c>
      <c r="X366" s="115">
        <f t="shared" si="5"/>
        <v>0.0677685950413223</v>
      </c>
      <c r="Y366" s="114"/>
      <c r="Z366" s="19" t="s">
        <v>68</v>
      </c>
      <c r="AA366" s="19">
        <v>850</v>
      </c>
      <c r="AB366" s="114">
        <v>4099</v>
      </c>
      <c r="AC366" s="119"/>
    </row>
    <row r="367" ht="18" customHeight="1" spans="1:29">
      <c r="A367" s="19">
        <v>193</v>
      </c>
      <c r="B367" s="19">
        <v>12235</v>
      </c>
      <c r="C367" s="19" t="s">
        <v>522</v>
      </c>
      <c r="D367" s="19">
        <v>724</v>
      </c>
      <c r="E367" s="100" t="s">
        <v>327</v>
      </c>
      <c r="F367" s="19" t="s">
        <v>59</v>
      </c>
      <c r="G367" s="19">
        <v>0.7</v>
      </c>
      <c r="H367" s="101">
        <v>4.403341</v>
      </c>
      <c r="I367" s="101">
        <v>3.511357</v>
      </c>
      <c r="J367" s="101">
        <v>1.25778950202577</v>
      </c>
      <c r="K367" s="101">
        <v>0.81864108</v>
      </c>
      <c r="L367" s="19">
        <v>938</v>
      </c>
      <c r="M367" s="107">
        <v>781</v>
      </c>
      <c r="N367" s="101">
        <v>46.94</v>
      </c>
      <c r="O367" s="101">
        <v>44.9597567221511</v>
      </c>
      <c r="P367" s="107">
        <v>594</v>
      </c>
      <c r="Q367" s="107">
        <v>592</v>
      </c>
      <c r="R367" s="19">
        <v>29</v>
      </c>
      <c r="S367" s="19">
        <v>28</v>
      </c>
      <c r="T367" s="114">
        <v>-1</v>
      </c>
      <c r="U367" s="19">
        <v>12</v>
      </c>
      <c r="V367" s="19">
        <v>14</v>
      </c>
      <c r="W367" s="19">
        <v>36</v>
      </c>
      <c r="X367" s="115">
        <f t="shared" si="5"/>
        <v>-0.00336700336700337</v>
      </c>
      <c r="Y367" s="114"/>
      <c r="Z367" s="19" t="s">
        <v>68</v>
      </c>
      <c r="AA367" s="19">
        <v>850</v>
      </c>
      <c r="AB367" s="114">
        <v>4467</v>
      </c>
      <c r="AC367" s="119"/>
    </row>
    <row r="368" ht="18" customHeight="1" spans="1:29">
      <c r="A368" s="19">
        <v>149</v>
      </c>
      <c r="B368" s="19">
        <v>12510</v>
      </c>
      <c r="C368" s="19" t="s">
        <v>523</v>
      </c>
      <c r="D368" s="19">
        <v>744</v>
      </c>
      <c r="E368" s="100" t="s">
        <v>88</v>
      </c>
      <c r="F368" s="19" t="s">
        <v>48</v>
      </c>
      <c r="G368" s="19">
        <v>0.5</v>
      </c>
      <c r="H368" s="101">
        <v>3.116275</v>
      </c>
      <c r="I368" s="101">
        <v>2.745225</v>
      </c>
      <c r="J368" s="101">
        <v>0.758649671500113</v>
      </c>
      <c r="K368" s="101">
        <v>0.51941138</v>
      </c>
      <c r="L368" s="19">
        <v>615</v>
      </c>
      <c r="M368" s="107">
        <v>541</v>
      </c>
      <c r="N368" s="101">
        <v>50.49</v>
      </c>
      <c r="O368" s="101">
        <v>50.7435304990758</v>
      </c>
      <c r="P368" s="107">
        <v>467</v>
      </c>
      <c r="Q368" s="107">
        <v>466</v>
      </c>
      <c r="R368" s="19">
        <v>26</v>
      </c>
      <c r="S368" s="19">
        <v>29</v>
      </c>
      <c r="T368" s="114">
        <v>3</v>
      </c>
      <c r="U368" s="19">
        <v>12</v>
      </c>
      <c r="V368" s="19">
        <v>13</v>
      </c>
      <c r="W368" s="19">
        <v>36</v>
      </c>
      <c r="X368" s="115">
        <f t="shared" si="5"/>
        <v>-0.00214132762312634</v>
      </c>
      <c r="Y368" s="114"/>
      <c r="Z368" s="19" t="s">
        <v>89</v>
      </c>
      <c r="AA368" s="19">
        <v>800</v>
      </c>
      <c r="AB368" s="114">
        <v>3507</v>
      </c>
      <c r="AC368" s="119"/>
    </row>
    <row r="369" ht="18" customHeight="1" spans="1:29">
      <c r="A369" s="19">
        <v>401</v>
      </c>
      <c r="B369" s="19">
        <v>998927</v>
      </c>
      <c r="C369" s="19" t="s">
        <v>524</v>
      </c>
      <c r="D369" s="19">
        <v>341</v>
      </c>
      <c r="E369" s="100" t="s">
        <v>193</v>
      </c>
      <c r="F369" s="19" t="s">
        <v>26</v>
      </c>
      <c r="G369" s="19">
        <v>3</v>
      </c>
      <c r="H369" s="101">
        <v>9.28629</v>
      </c>
      <c r="I369" s="101">
        <v>5.968294</v>
      </c>
      <c r="J369" s="101">
        <v>2.366561</v>
      </c>
      <c r="K369" s="101">
        <v>1.40146666</v>
      </c>
      <c r="L369" s="19">
        <v>769</v>
      </c>
      <c r="M369" s="107">
        <v>678</v>
      </c>
      <c r="N369" s="101">
        <v>140.83</v>
      </c>
      <c r="O369" s="101">
        <v>88.0279351032448</v>
      </c>
      <c r="P369" s="107">
        <v>521</v>
      </c>
      <c r="Q369" s="107">
        <v>562</v>
      </c>
      <c r="R369" s="19">
        <v>30</v>
      </c>
      <c r="S369" s="19">
        <v>30</v>
      </c>
      <c r="T369" s="114">
        <v>0</v>
      </c>
      <c r="U369" s="19">
        <v>6</v>
      </c>
      <c r="V369" s="19">
        <v>-35</v>
      </c>
      <c r="W369" s="19">
        <v>0</v>
      </c>
      <c r="X369" s="115">
        <f t="shared" si="5"/>
        <v>0.0786948176583493</v>
      </c>
      <c r="Y369" s="114"/>
      <c r="Z369" s="19" t="s">
        <v>128</v>
      </c>
      <c r="AA369" s="19">
        <v>950</v>
      </c>
      <c r="AB369" s="114">
        <v>6322</v>
      </c>
      <c r="AC369" s="119"/>
    </row>
    <row r="370" ht="18" customHeight="1" spans="1:29">
      <c r="A370" s="19">
        <v>463</v>
      </c>
      <c r="B370" s="19">
        <v>6301</v>
      </c>
      <c r="C370" s="19" t="s">
        <v>525</v>
      </c>
      <c r="D370" s="19">
        <v>54</v>
      </c>
      <c r="E370" s="100" t="s">
        <v>220</v>
      </c>
      <c r="F370" s="19" t="s">
        <v>26</v>
      </c>
      <c r="G370" s="19">
        <v>8.5</v>
      </c>
      <c r="H370" s="101">
        <v>6.052806</v>
      </c>
      <c r="I370" s="101">
        <v>5.539317</v>
      </c>
      <c r="J370" s="101">
        <v>1.70454519802792</v>
      </c>
      <c r="K370" s="101">
        <v>1.37567081</v>
      </c>
      <c r="L370" s="19">
        <v>780</v>
      </c>
      <c r="M370" s="107">
        <v>681</v>
      </c>
      <c r="N370" s="101">
        <v>77.6</v>
      </c>
      <c r="O370" s="101">
        <v>81.3409251101322</v>
      </c>
      <c r="P370" s="107">
        <v>483</v>
      </c>
      <c r="Q370" s="107">
        <v>524</v>
      </c>
      <c r="R370" s="19">
        <v>26</v>
      </c>
      <c r="S370" s="19">
        <v>25</v>
      </c>
      <c r="T370" s="114">
        <v>-1</v>
      </c>
      <c r="U370" s="19">
        <v>6</v>
      </c>
      <c r="V370" s="19">
        <v>-35</v>
      </c>
      <c r="W370" s="19">
        <v>0</v>
      </c>
      <c r="X370" s="115">
        <f t="shared" si="5"/>
        <v>0.0848861283643892</v>
      </c>
      <c r="Y370" s="114"/>
      <c r="Z370" s="19" t="s">
        <v>89</v>
      </c>
      <c r="AA370" s="19">
        <v>800</v>
      </c>
      <c r="AB370" s="114">
        <v>3180</v>
      </c>
      <c r="AC370" s="119"/>
    </row>
    <row r="371" ht="18" customHeight="1" spans="1:29">
      <c r="A371" s="19">
        <v>369</v>
      </c>
      <c r="B371" s="19">
        <v>12494</v>
      </c>
      <c r="C371" s="19" t="s">
        <v>526</v>
      </c>
      <c r="D371" s="19">
        <v>359</v>
      </c>
      <c r="E371" s="100" t="s">
        <v>212</v>
      </c>
      <c r="F371" s="19" t="s">
        <v>36</v>
      </c>
      <c r="G371" s="19">
        <v>0.5</v>
      </c>
      <c r="H371" s="101">
        <v>2.908712</v>
      </c>
      <c r="I371" s="101">
        <v>3.188121</v>
      </c>
      <c r="J371" s="101">
        <v>0.772966362628</v>
      </c>
      <c r="K371" s="101">
        <v>0.91106357</v>
      </c>
      <c r="L371" s="19">
        <v>713</v>
      </c>
      <c r="M371" s="107">
        <v>837</v>
      </c>
      <c r="N371" s="101">
        <v>40.8</v>
      </c>
      <c r="O371" s="101">
        <v>38.0898566308244</v>
      </c>
      <c r="P371" s="107">
        <v>486</v>
      </c>
      <c r="Q371" s="107">
        <v>572</v>
      </c>
      <c r="R371" s="19">
        <v>27</v>
      </c>
      <c r="S371" s="19">
        <v>28</v>
      </c>
      <c r="T371" s="114">
        <v>1</v>
      </c>
      <c r="U371" s="19">
        <v>12</v>
      </c>
      <c r="V371" s="19">
        <v>-74</v>
      </c>
      <c r="W371" s="19">
        <v>0</v>
      </c>
      <c r="X371" s="115">
        <f t="shared" si="5"/>
        <v>0.176954732510288</v>
      </c>
      <c r="Y371" s="114"/>
      <c r="Z371" s="19" t="s">
        <v>68</v>
      </c>
      <c r="AA371" s="19">
        <v>850</v>
      </c>
      <c r="AB371" s="114">
        <v>4188</v>
      </c>
      <c r="AC371" s="119"/>
    </row>
    <row r="372" ht="18" customHeight="1" spans="1:29">
      <c r="A372" s="19">
        <v>276</v>
      </c>
      <c r="B372" s="19">
        <v>12466</v>
      </c>
      <c r="C372" s="19" t="s">
        <v>527</v>
      </c>
      <c r="D372" s="19">
        <v>572</v>
      </c>
      <c r="E372" s="100" t="s">
        <v>278</v>
      </c>
      <c r="F372" s="19" t="s">
        <v>48</v>
      </c>
      <c r="G372" s="19">
        <v>0.5</v>
      </c>
      <c r="H372" s="101">
        <v>2.515663</v>
      </c>
      <c r="I372" s="101">
        <v>1.837372</v>
      </c>
      <c r="J372" s="101">
        <v>0.60109514421203</v>
      </c>
      <c r="K372" s="101">
        <v>0.3912384</v>
      </c>
      <c r="L372" s="19">
        <v>507</v>
      </c>
      <c r="M372" s="107">
        <v>477</v>
      </c>
      <c r="N372" s="101">
        <v>49.62</v>
      </c>
      <c r="O372" s="101">
        <v>38.5193291404612</v>
      </c>
      <c r="P372" s="107">
        <v>408</v>
      </c>
      <c r="Q372" s="107">
        <v>407</v>
      </c>
      <c r="R372" s="19">
        <v>27</v>
      </c>
      <c r="S372" s="19">
        <v>29</v>
      </c>
      <c r="T372" s="114">
        <v>2</v>
      </c>
      <c r="U372" s="19">
        <v>12</v>
      </c>
      <c r="V372" s="19">
        <v>13</v>
      </c>
      <c r="W372" s="19">
        <v>36</v>
      </c>
      <c r="X372" s="115">
        <f t="shared" si="5"/>
        <v>-0.00245098039215686</v>
      </c>
      <c r="Y372" s="114"/>
      <c r="Z372" s="19" t="s">
        <v>40</v>
      </c>
      <c r="AA372" s="19">
        <v>750</v>
      </c>
      <c r="AB372" s="114">
        <v>2606</v>
      </c>
      <c r="AC372" s="119"/>
    </row>
    <row r="373" ht="18" customHeight="1" spans="1:29">
      <c r="A373" s="19">
        <v>437</v>
      </c>
      <c r="B373" s="19">
        <v>12623</v>
      </c>
      <c r="C373" s="19" t="s">
        <v>528</v>
      </c>
      <c r="D373" s="19">
        <v>307</v>
      </c>
      <c r="E373" s="100" t="s">
        <v>132</v>
      </c>
      <c r="F373" s="19" t="s">
        <v>133</v>
      </c>
      <c r="G373" s="19">
        <v>0.4</v>
      </c>
      <c r="H373" s="101">
        <v>0.319926</v>
      </c>
      <c r="I373" s="101">
        <v>0.02582</v>
      </c>
      <c r="J373" s="101">
        <v>0.121560956593136</v>
      </c>
      <c r="K373" s="101">
        <v>0.007682</v>
      </c>
      <c r="L373" s="19">
        <v>27</v>
      </c>
      <c r="M373" s="107">
        <v>6</v>
      </c>
      <c r="N373" s="101">
        <v>80.62</v>
      </c>
      <c r="O373" s="101">
        <v>43.0333333333333</v>
      </c>
      <c r="P373" s="107">
        <v>8</v>
      </c>
      <c r="Q373" s="107">
        <v>7</v>
      </c>
      <c r="R373" s="19">
        <v>13</v>
      </c>
      <c r="S373" s="19">
        <v>4</v>
      </c>
      <c r="T373" s="114">
        <v>-9</v>
      </c>
      <c r="U373" s="19">
        <v>12</v>
      </c>
      <c r="V373" s="19">
        <v>13</v>
      </c>
      <c r="W373" s="19">
        <v>36</v>
      </c>
      <c r="X373" s="115">
        <f t="shared" si="5"/>
        <v>-0.125</v>
      </c>
      <c r="Y373" s="114"/>
      <c r="Z373" s="19" t="s">
        <v>128</v>
      </c>
      <c r="AA373" s="19">
        <v>950</v>
      </c>
      <c r="AB373" s="114">
        <v>12241</v>
      </c>
      <c r="AC373" s="119"/>
    </row>
    <row r="374" ht="18" customHeight="1" spans="1:29">
      <c r="A374" s="19">
        <v>90</v>
      </c>
      <c r="B374" s="19">
        <v>4117</v>
      </c>
      <c r="C374" s="19" t="s">
        <v>529</v>
      </c>
      <c r="D374" s="19">
        <v>102934</v>
      </c>
      <c r="E374" s="100" t="s">
        <v>93</v>
      </c>
      <c r="F374" s="19" t="s">
        <v>36</v>
      </c>
      <c r="G374" s="19">
        <v>13.4</v>
      </c>
      <c r="H374" s="101">
        <v>8.693807</v>
      </c>
      <c r="I374" s="101">
        <v>6.594</v>
      </c>
      <c r="J374" s="101">
        <v>1.89197161293672</v>
      </c>
      <c r="K374" s="101">
        <v>1.50051026</v>
      </c>
      <c r="L374" s="19">
        <v>986</v>
      </c>
      <c r="M374" s="107">
        <v>840</v>
      </c>
      <c r="N374" s="101">
        <v>87.69</v>
      </c>
      <c r="O374" s="101">
        <v>78.5</v>
      </c>
      <c r="P374" s="107">
        <v>682</v>
      </c>
      <c r="Q374" s="107">
        <v>725</v>
      </c>
      <c r="R374" s="19">
        <v>26</v>
      </c>
      <c r="S374" s="19">
        <v>27</v>
      </c>
      <c r="T374" s="114">
        <v>1</v>
      </c>
      <c r="U374" s="19">
        <v>6</v>
      </c>
      <c r="V374" s="19">
        <v>-37</v>
      </c>
      <c r="W374" s="19">
        <v>0</v>
      </c>
      <c r="X374" s="115">
        <f t="shared" si="5"/>
        <v>0.063049853372434</v>
      </c>
      <c r="Y374" s="114"/>
      <c r="Z374" s="19" t="s">
        <v>68</v>
      </c>
      <c r="AA374" s="19">
        <v>850</v>
      </c>
      <c r="AB374" s="114">
        <v>4302</v>
      </c>
      <c r="AC374" s="119"/>
    </row>
    <row r="375" ht="18" customHeight="1" spans="1:29">
      <c r="A375" s="19">
        <v>373</v>
      </c>
      <c r="B375" s="19">
        <v>12459</v>
      </c>
      <c r="C375" s="19" t="s">
        <v>530</v>
      </c>
      <c r="D375" s="19">
        <v>357</v>
      </c>
      <c r="E375" s="100" t="s">
        <v>310</v>
      </c>
      <c r="F375" s="19" t="s">
        <v>36</v>
      </c>
      <c r="G375" s="19">
        <v>0.5</v>
      </c>
      <c r="H375" s="101">
        <v>3.747889</v>
      </c>
      <c r="I375" s="101">
        <v>4.220887</v>
      </c>
      <c r="J375" s="101">
        <v>0.73180208540599</v>
      </c>
      <c r="K375" s="101">
        <v>0.84241123</v>
      </c>
      <c r="L375" s="19">
        <v>493</v>
      </c>
      <c r="M375" s="107">
        <v>519</v>
      </c>
      <c r="N375" s="101">
        <v>76.02</v>
      </c>
      <c r="O375" s="101">
        <v>81.327302504817</v>
      </c>
      <c r="P375" s="107">
        <v>405</v>
      </c>
      <c r="Q375" s="107">
        <v>425</v>
      </c>
      <c r="R375" s="19">
        <v>29</v>
      </c>
      <c r="S375" s="19">
        <v>31</v>
      </c>
      <c r="T375" s="114">
        <v>2</v>
      </c>
      <c r="U375" s="19">
        <v>12</v>
      </c>
      <c r="V375" s="19">
        <v>-8</v>
      </c>
      <c r="W375" s="19">
        <v>0</v>
      </c>
      <c r="X375" s="115">
        <f t="shared" si="5"/>
        <v>0.0493827160493827</v>
      </c>
      <c r="Y375" s="114"/>
      <c r="Z375" s="19" t="s">
        <v>40</v>
      </c>
      <c r="AA375" s="19">
        <v>750</v>
      </c>
      <c r="AB375" s="114">
        <v>2524</v>
      </c>
      <c r="AC375" s="119"/>
    </row>
    <row r="376" ht="18" customHeight="1" spans="1:29">
      <c r="A376" s="19">
        <v>35</v>
      </c>
      <c r="B376" s="19">
        <v>12158</v>
      </c>
      <c r="C376" s="19" t="s">
        <v>531</v>
      </c>
      <c r="D376" s="19">
        <v>106399</v>
      </c>
      <c r="E376" s="100" t="s">
        <v>95</v>
      </c>
      <c r="F376" s="19" t="s">
        <v>36</v>
      </c>
      <c r="G376" s="19">
        <v>0.8</v>
      </c>
      <c r="H376" s="101">
        <v>4.798301</v>
      </c>
      <c r="I376" s="101">
        <v>4.750601</v>
      </c>
      <c r="J376" s="101">
        <v>1.18498455752901</v>
      </c>
      <c r="K376" s="101">
        <v>1.03822486</v>
      </c>
      <c r="L376" s="19">
        <v>800</v>
      </c>
      <c r="M376" s="107">
        <v>716</v>
      </c>
      <c r="N376" s="101">
        <v>59.79</v>
      </c>
      <c r="O376" s="101">
        <v>66.3491759776536</v>
      </c>
      <c r="P376" s="107">
        <v>583</v>
      </c>
      <c r="Q376" s="107">
        <v>583</v>
      </c>
      <c r="R376" s="19">
        <v>28</v>
      </c>
      <c r="S376" s="19">
        <v>28</v>
      </c>
      <c r="T376" s="114">
        <v>0</v>
      </c>
      <c r="U376" s="19">
        <v>12</v>
      </c>
      <c r="V376" s="19">
        <v>12</v>
      </c>
      <c r="W376" s="19">
        <v>36</v>
      </c>
      <c r="X376" s="115">
        <f t="shared" si="5"/>
        <v>0</v>
      </c>
      <c r="Y376" s="114"/>
      <c r="Z376" s="19" t="s">
        <v>40</v>
      </c>
      <c r="AA376" s="19">
        <v>750</v>
      </c>
      <c r="AB376" s="114">
        <v>2664</v>
      </c>
      <c r="AC376" s="119"/>
    </row>
    <row r="377" ht="18" customHeight="1" spans="1:29">
      <c r="A377" s="19">
        <v>33</v>
      </c>
      <c r="B377" s="19">
        <v>11319</v>
      </c>
      <c r="C377" s="19" t="s">
        <v>532</v>
      </c>
      <c r="D377" s="19">
        <v>106485</v>
      </c>
      <c r="E377" s="100" t="s">
        <v>84</v>
      </c>
      <c r="F377" s="19" t="s">
        <v>59</v>
      </c>
      <c r="G377" s="19">
        <v>1.5</v>
      </c>
      <c r="H377" s="101">
        <v>3.095735</v>
      </c>
      <c r="I377" s="101">
        <v>2.979382</v>
      </c>
      <c r="J377" s="101">
        <v>0.61879046402342</v>
      </c>
      <c r="K377" s="101">
        <v>0.49591979</v>
      </c>
      <c r="L377" s="19">
        <v>590</v>
      </c>
      <c r="M377" s="107">
        <v>616</v>
      </c>
      <c r="N377" s="101">
        <v>52.47</v>
      </c>
      <c r="O377" s="101">
        <v>48.3665909090909</v>
      </c>
      <c r="P377" s="107">
        <v>426</v>
      </c>
      <c r="Q377" s="107">
        <v>487</v>
      </c>
      <c r="R377" s="19">
        <v>26</v>
      </c>
      <c r="S377" s="19">
        <v>24</v>
      </c>
      <c r="T377" s="114">
        <v>-2</v>
      </c>
      <c r="U377" s="19">
        <v>8</v>
      </c>
      <c r="V377" s="19">
        <v>-53</v>
      </c>
      <c r="W377" s="19">
        <v>0</v>
      </c>
      <c r="X377" s="115">
        <f t="shared" si="5"/>
        <v>0.143192488262911</v>
      </c>
      <c r="Y377" s="114"/>
      <c r="Z377" s="19" t="s">
        <v>40</v>
      </c>
      <c r="AA377" s="19">
        <v>750</v>
      </c>
      <c r="AB377" s="114">
        <v>2343</v>
      </c>
      <c r="AC377" s="119"/>
    </row>
    <row r="378" ht="18" customHeight="1" spans="1:29">
      <c r="A378" s="19">
        <v>436</v>
      </c>
      <c r="B378" s="19">
        <v>990280</v>
      </c>
      <c r="C378" s="19" t="s">
        <v>533</v>
      </c>
      <c r="D378" s="19">
        <v>307</v>
      </c>
      <c r="E378" s="100" t="s">
        <v>132</v>
      </c>
      <c r="F378" s="19" t="s">
        <v>133</v>
      </c>
      <c r="G378" s="19">
        <v>3</v>
      </c>
      <c r="H378" s="101">
        <v>1.1</v>
      </c>
      <c r="I378" s="101">
        <v>0.604291</v>
      </c>
      <c r="J378" s="101">
        <v>0.2</v>
      </c>
      <c r="K378" s="101">
        <v>0.09582772</v>
      </c>
      <c r="L378" s="19">
        <v>98</v>
      </c>
      <c r="M378" s="107">
        <v>100</v>
      </c>
      <c r="N378" s="101">
        <v>114.6</v>
      </c>
      <c r="O378" s="101">
        <v>60.4291</v>
      </c>
      <c r="P378" s="107">
        <v>80</v>
      </c>
      <c r="Q378" s="107">
        <v>127</v>
      </c>
      <c r="R378" s="19">
        <v>23</v>
      </c>
      <c r="S378" s="19">
        <v>26</v>
      </c>
      <c r="T378" s="114">
        <v>3</v>
      </c>
      <c r="U378" s="19">
        <v>6</v>
      </c>
      <c r="V378" s="19">
        <v>-41</v>
      </c>
      <c r="W378" s="19">
        <v>0</v>
      </c>
      <c r="X378" s="115">
        <f t="shared" si="5"/>
        <v>0.5875</v>
      </c>
      <c r="Y378" s="114"/>
      <c r="Z378" s="19" t="s">
        <v>128</v>
      </c>
      <c r="AA378" s="19">
        <v>950</v>
      </c>
      <c r="AB378" s="114">
        <v>12241</v>
      </c>
      <c r="AC378" s="119"/>
    </row>
    <row r="379" ht="18" customHeight="1" spans="1:29">
      <c r="A379" s="19">
        <v>212</v>
      </c>
      <c r="B379" s="19">
        <v>7661</v>
      </c>
      <c r="C379" s="19" t="s">
        <v>238</v>
      </c>
      <c r="D379" s="19">
        <v>716</v>
      </c>
      <c r="E379" s="100" t="s">
        <v>348</v>
      </c>
      <c r="F379" s="19" t="s">
        <v>39</v>
      </c>
      <c r="G379" s="19">
        <v>7.3</v>
      </c>
      <c r="H379" s="101">
        <v>7.948987</v>
      </c>
      <c r="I379" s="101">
        <v>6.055777</v>
      </c>
      <c r="J379" s="101">
        <v>2.51181877851076</v>
      </c>
      <c r="K379" s="101">
        <v>1.82935843</v>
      </c>
      <c r="L379" s="19">
        <v>952</v>
      </c>
      <c r="M379" s="107">
        <v>875</v>
      </c>
      <c r="N379" s="101">
        <v>83.5</v>
      </c>
      <c r="O379" s="101">
        <v>69.20888</v>
      </c>
      <c r="P379" s="107">
        <v>596</v>
      </c>
      <c r="Q379" s="107">
        <v>644</v>
      </c>
      <c r="R379" s="19">
        <v>27</v>
      </c>
      <c r="S379" s="19">
        <v>28</v>
      </c>
      <c r="T379" s="114">
        <v>1</v>
      </c>
      <c r="U379" s="19">
        <v>6</v>
      </c>
      <c r="V379" s="19">
        <v>-42</v>
      </c>
      <c r="W379" s="19">
        <v>0</v>
      </c>
      <c r="X379" s="115">
        <f t="shared" si="5"/>
        <v>0.0805369127516778</v>
      </c>
      <c r="Y379" s="114"/>
      <c r="Z379" s="19" t="s">
        <v>40</v>
      </c>
      <c r="AA379" s="19">
        <v>750</v>
      </c>
      <c r="AB379" s="114">
        <v>2827</v>
      </c>
      <c r="AC379" s="119"/>
    </row>
    <row r="380" ht="18" customHeight="1" spans="1:29">
      <c r="A380" s="19">
        <v>378</v>
      </c>
      <c r="B380" s="19">
        <v>12492</v>
      </c>
      <c r="C380" s="19" t="s">
        <v>534</v>
      </c>
      <c r="D380" s="19">
        <v>355</v>
      </c>
      <c r="E380" s="100" t="s">
        <v>195</v>
      </c>
      <c r="F380" s="19" t="s">
        <v>48</v>
      </c>
      <c r="G380" s="19">
        <v>0.5</v>
      </c>
      <c r="H380" s="101">
        <v>2.64292</v>
      </c>
      <c r="I380" s="101">
        <v>1.982488</v>
      </c>
      <c r="J380" s="101">
        <v>0.8385297064789</v>
      </c>
      <c r="K380" s="101">
        <v>0.43192315</v>
      </c>
      <c r="L380" s="19">
        <v>572</v>
      </c>
      <c r="M380" s="107">
        <v>472</v>
      </c>
      <c r="N380" s="101">
        <v>45.54</v>
      </c>
      <c r="O380" s="101">
        <v>42.0018644067797</v>
      </c>
      <c r="P380" s="107">
        <v>367</v>
      </c>
      <c r="Q380" s="107">
        <v>418</v>
      </c>
      <c r="R380" s="19">
        <v>27</v>
      </c>
      <c r="S380" s="19">
        <v>27</v>
      </c>
      <c r="T380" s="114">
        <v>0</v>
      </c>
      <c r="U380" s="19">
        <v>12</v>
      </c>
      <c r="V380" s="19">
        <v>-39</v>
      </c>
      <c r="W380" s="19">
        <v>0</v>
      </c>
      <c r="X380" s="115">
        <f t="shared" si="5"/>
        <v>0.138964577656676</v>
      </c>
      <c r="Y380" s="114"/>
      <c r="Z380" s="19" t="s">
        <v>89</v>
      </c>
      <c r="AA380" s="19">
        <v>800</v>
      </c>
      <c r="AB380" s="114">
        <v>3001</v>
      </c>
      <c r="AC380" s="119"/>
    </row>
    <row r="381" ht="18" customHeight="1" spans="1:29">
      <c r="A381" s="19">
        <v>278</v>
      </c>
      <c r="B381" s="19">
        <v>10186</v>
      </c>
      <c r="C381" s="19" t="s">
        <v>535</v>
      </c>
      <c r="D381" s="19">
        <v>572</v>
      </c>
      <c r="E381" s="100" t="s">
        <v>278</v>
      </c>
      <c r="F381" s="19" t="s">
        <v>48</v>
      </c>
      <c r="G381" s="19">
        <v>4.3</v>
      </c>
      <c r="H381" s="101">
        <v>3.29906</v>
      </c>
      <c r="I381" s="101">
        <v>3.790602</v>
      </c>
      <c r="J381" s="101">
        <v>0.855947508503944</v>
      </c>
      <c r="K381" s="101">
        <v>0.80188492</v>
      </c>
      <c r="L381" s="19">
        <v>416</v>
      </c>
      <c r="M381" s="107">
        <v>414</v>
      </c>
      <c r="N381" s="101">
        <v>79.3</v>
      </c>
      <c r="O381" s="101">
        <v>91.5604347826087</v>
      </c>
      <c r="P381" s="107">
        <v>392</v>
      </c>
      <c r="Q381" s="107">
        <v>441</v>
      </c>
      <c r="R381" s="19">
        <v>26</v>
      </c>
      <c r="S381" s="19">
        <v>29</v>
      </c>
      <c r="T381" s="114">
        <v>3</v>
      </c>
      <c r="U381" s="19">
        <v>6</v>
      </c>
      <c r="V381" s="19">
        <v>-43</v>
      </c>
      <c r="W381" s="19">
        <v>0</v>
      </c>
      <c r="X381" s="115">
        <f t="shared" si="5"/>
        <v>0.125</v>
      </c>
      <c r="Y381" s="114"/>
      <c r="Z381" s="19" t="s">
        <v>40</v>
      </c>
      <c r="AA381" s="19">
        <v>750</v>
      </c>
      <c r="AB381" s="114">
        <v>2606</v>
      </c>
      <c r="AC381" s="119"/>
    </row>
    <row r="382" ht="18" customHeight="1" spans="1:29">
      <c r="A382" s="19">
        <v>206</v>
      </c>
      <c r="B382" s="19">
        <v>9130</v>
      </c>
      <c r="C382" s="19" t="s">
        <v>536</v>
      </c>
      <c r="D382" s="19">
        <v>718</v>
      </c>
      <c r="E382" s="100" t="s">
        <v>537</v>
      </c>
      <c r="F382" s="19" t="s">
        <v>48</v>
      </c>
      <c r="G382" s="19">
        <v>5.5</v>
      </c>
      <c r="H382" s="101">
        <v>3.753798</v>
      </c>
      <c r="I382" s="101">
        <v>2.919007</v>
      </c>
      <c r="J382" s="101">
        <v>0.881563254062949</v>
      </c>
      <c r="K382" s="101">
        <v>0.36865045</v>
      </c>
      <c r="L382" s="19">
        <v>598</v>
      </c>
      <c r="M382" s="107">
        <v>569</v>
      </c>
      <c r="N382" s="101">
        <v>62.77</v>
      </c>
      <c r="O382" s="101">
        <v>51.3006502636204</v>
      </c>
      <c r="P382" s="107">
        <v>499</v>
      </c>
      <c r="Q382" s="107">
        <v>549</v>
      </c>
      <c r="R382" s="19">
        <v>30</v>
      </c>
      <c r="S382" s="19">
        <v>24</v>
      </c>
      <c r="T382" s="114">
        <v>-6</v>
      </c>
      <c r="U382" s="19">
        <v>6</v>
      </c>
      <c r="V382" s="19">
        <v>-44</v>
      </c>
      <c r="W382" s="19">
        <v>0</v>
      </c>
      <c r="X382" s="115">
        <f t="shared" si="5"/>
        <v>0.100200400801603</v>
      </c>
      <c r="Y382" s="114"/>
      <c r="Z382" s="19" t="s">
        <v>28</v>
      </c>
      <c r="AA382" s="19">
        <v>700</v>
      </c>
      <c r="AB382" s="114">
        <v>1148</v>
      </c>
      <c r="AC382" s="119"/>
    </row>
    <row r="383" ht="18" customHeight="1" spans="1:29">
      <c r="A383" s="19">
        <v>6</v>
      </c>
      <c r="B383" s="19">
        <v>5954</v>
      </c>
      <c r="C383" s="19" t="s">
        <v>538</v>
      </c>
      <c r="D383" s="19">
        <v>108656</v>
      </c>
      <c r="E383" s="100" t="s">
        <v>32</v>
      </c>
      <c r="F383" s="19" t="s">
        <v>33</v>
      </c>
      <c r="G383" s="19">
        <v>8.7</v>
      </c>
      <c r="H383" s="101">
        <v>5.56687</v>
      </c>
      <c r="I383" s="101">
        <v>5.873212</v>
      </c>
      <c r="J383" s="101">
        <v>0.975700528199931</v>
      </c>
      <c r="K383" s="101">
        <v>1.03141819</v>
      </c>
      <c r="L383" s="19">
        <v>433</v>
      </c>
      <c r="M383" s="107">
        <v>441</v>
      </c>
      <c r="N383" s="101">
        <v>128.96</v>
      </c>
      <c r="O383" s="101">
        <v>133.179410430839</v>
      </c>
      <c r="P383" s="107">
        <v>336</v>
      </c>
      <c r="Q383" s="107">
        <v>389</v>
      </c>
      <c r="R383" s="19">
        <v>28</v>
      </c>
      <c r="S383" s="19">
        <v>29</v>
      </c>
      <c r="T383" s="114">
        <v>1</v>
      </c>
      <c r="U383" s="19">
        <v>6</v>
      </c>
      <c r="V383" s="19">
        <v>-47</v>
      </c>
      <c r="W383" s="19">
        <v>0</v>
      </c>
      <c r="X383" s="115">
        <f t="shared" si="5"/>
        <v>0.157738095238095</v>
      </c>
      <c r="Y383" s="114"/>
      <c r="Z383" s="19" t="s">
        <v>28</v>
      </c>
      <c r="AA383" s="19">
        <v>700</v>
      </c>
      <c r="AB383" s="114">
        <v>1401</v>
      </c>
      <c r="AC383" s="119"/>
    </row>
    <row r="384" ht="18" customHeight="1" spans="1:29">
      <c r="A384" s="19">
        <v>202</v>
      </c>
      <c r="B384" s="19">
        <v>11142</v>
      </c>
      <c r="C384" s="19" t="s">
        <v>539</v>
      </c>
      <c r="D384" s="19">
        <v>720</v>
      </c>
      <c r="E384" s="100" t="s">
        <v>503</v>
      </c>
      <c r="F384" s="19" t="s">
        <v>39</v>
      </c>
      <c r="G384" s="19">
        <v>2.4</v>
      </c>
      <c r="H384" s="101">
        <v>3.241297</v>
      </c>
      <c r="I384" s="101">
        <v>2.841891</v>
      </c>
      <c r="J384" s="101">
        <v>0.88126976621538</v>
      </c>
      <c r="K384" s="101">
        <v>0.69227232</v>
      </c>
      <c r="L384" s="19">
        <v>560</v>
      </c>
      <c r="M384" s="107">
        <v>533</v>
      </c>
      <c r="N384" s="101">
        <v>57.88</v>
      </c>
      <c r="O384" s="101">
        <v>53.3187804878049</v>
      </c>
      <c r="P384" s="107">
        <v>436</v>
      </c>
      <c r="Q384" s="107">
        <v>489</v>
      </c>
      <c r="R384" s="19">
        <v>27</v>
      </c>
      <c r="S384" s="19">
        <v>28</v>
      </c>
      <c r="T384" s="114">
        <v>1</v>
      </c>
      <c r="U384" s="19">
        <v>6</v>
      </c>
      <c r="V384" s="19">
        <v>-47</v>
      </c>
      <c r="W384" s="19">
        <v>0</v>
      </c>
      <c r="X384" s="115">
        <f t="shared" si="5"/>
        <v>0.121559633027523</v>
      </c>
      <c r="Y384" s="114"/>
      <c r="Z384" s="19" t="s">
        <v>28</v>
      </c>
      <c r="AA384" s="19">
        <v>700</v>
      </c>
      <c r="AB384" s="114">
        <v>1788</v>
      </c>
      <c r="AC384" s="119"/>
    </row>
    <row r="385" ht="18" customHeight="1" spans="1:29">
      <c r="A385" s="19">
        <v>261</v>
      </c>
      <c r="B385" s="19">
        <v>8798</v>
      </c>
      <c r="C385" s="19" t="s">
        <v>540</v>
      </c>
      <c r="D385" s="19">
        <v>582</v>
      </c>
      <c r="E385" s="100" t="s">
        <v>402</v>
      </c>
      <c r="F385" s="19" t="s">
        <v>36</v>
      </c>
      <c r="G385" s="19">
        <v>6.1</v>
      </c>
      <c r="H385" s="101">
        <v>16.260624</v>
      </c>
      <c r="I385" s="101">
        <v>17.165126</v>
      </c>
      <c r="J385" s="101">
        <v>3.63210341278522</v>
      </c>
      <c r="K385" s="101">
        <v>3.11133192</v>
      </c>
      <c r="L385" s="19">
        <v>1087</v>
      </c>
      <c r="M385" s="107">
        <v>1118</v>
      </c>
      <c r="N385" s="101">
        <v>150.54</v>
      </c>
      <c r="O385" s="101">
        <v>153.534221824687</v>
      </c>
      <c r="P385" s="107">
        <v>715</v>
      </c>
      <c r="Q385" s="107">
        <v>769</v>
      </c>
      <c r="R385" s="19">
        <v>28</v>
      </c>
      <c r="S385" s="19">
        <v>31</v>
      </c>
      <c r="T385" s="114">
        <v>3</v>
      </c>
      <c r="U385" s="19">
        <v>6</v>
      </c>
      <c r="V385" s="19">
        <v>-48</v>
      </c>
      <c r="W385" s="19">
        <v>0</v>
      </c>
      <c r="X385" s="115">
        <f t="shared" si="5"/>
        <v>0.0755244755244755</v>
      </c>
      <c r="Y385" s="114"/>
      <c r="Z385" s="19" t="s">
        <v>128</v>
      </c>
      <c r="AA385" s="19">
        <v>950</v>
      </c>
      <c r="AB385" s="114">
        <v>7208</v>
      </c>
      <c r="AC385" s="119"/>
    </row>
    <row r="386" ht="18" customHeight="1" spans="1:32">
      <c r="A386" s="19">
        <v>211</v>
      </c>
      <c r="B386" s="19">
        <v>8354</v>
      </c>
      <c r="C386" s="19" t="s">
        <v>541</v>
      </c>
      <c r="D386" s="19">
        <v>716</v>
      </c>
      <c r="E386" s="100" t="s">
        <v>348</v>
      </c>
      <c r="F386" s="19" t="s">
        <v>39</v>
      </c>
      <c r="G386" s="19">
        <v>6.6</v>
      </c>
      <c r="H386" s="101">
        <v>6.645486</v>
      </c>
      <c r="I386" s="101">
        <v>5.269189</v>
      </c>
      <c r="J386" s="101">
        <v>2.16566660458487</v>
      </c>
      <c r="K386" s="101">
        <v>1.56345411</v>
      </c>
      <c r="L386" s="19">
        <v>890</v>
      </c>
      <c r="M386" s="107">
        <v>923</v>
      </c>
      <c r="N386" s="101">
        <v>74.67</v>
      </c>
      <c r="O386" s="101">
        <v>57.0876381365114</v>
      </c>
      <c r="P386" s="107">
        <v>653</v>
      </c>
      <c r="Q386" s="107">
        <v>708</v>
      </c>
      <c r="R386" s="19">
        <v>27</v>
      </c>
      <c r="S386" s="19">
        <v>30</v>
      </c>
      <c r="T386" s="114">
        <v>3</v>
      </c>
      <c r="U386" s="19">
        <v>6</v>
      </c>
      <c r="V386" s="19">
        <v>-49</v>
      </c>
      <c r="W386" s="19">
        <v>0</v>
      </c>
      <c r="X386" s="115">
        <f t="shared" si="5"/>
        <v>0.0842266462480858</v>
      </c>
      <c r="Y386" s="114"/>
      <c r="Z386" s="19" t="s">
        <v>40</v>
      </c>
      <c r="AA386" s="19">
        <v>750</v>
      </c>
      <c r="AB386" s="114">
        <v>2827</v>
      </c>
      <c r="AC386" s="119"/>
      <c r="AD386" s="119"/>
      <c r="AE386" s="119"/>
      <c r="AF386" s="119"/>
    </row>
    <row r="387" ht="18" customHeight="1" spans="1:29">
      <c r="A387" s="19">
        <v>383</v>
      </c>
      <c r="B387" s="19">
        <v>11256</v>
      </c>
      <c r="C387" s="19" t="s">
        <v>542</v>
      </c>
      <c r="D387" s="19">
        <v>351</v>
      </c>
      <c r="E387" s="100" t="s">
        <v>97</v>
      </c>
      <c r="F387" s="19" t="s">
        <v>26</v>
      </c>
      <c r="G387" s="19">
        <v>2.2</v>
      </c>
      <c r="H387" s="101">
        <v>4.029637</v>
      </c>
      <c r="I387" s="101">
        <v>2.988813</v>
      </c>
      <c r="J387" s="101">
        <v>1.47894192869542</v>
      </c>
      <c r="K387" s="101">
        <v>0.80600348</v>
      </c>
      <c r="L387" s="19">
        <v>472</v>
      </c>
      <c r="M387" s="107">
        <v>375</v>
      </c>
      <c r="N387" s="101">
        <v>93.77</v>
      </c>
      <c r="O387" s="101">
        <v>79.70168</v>
      </c>
      <c r="P387" s="107">
        <v>376</v>
      </c>
      <c r="Q387" s="107">
        <v>432</v>
      </c>
      <c r="R387" s="19">
        <v>25</v>
      </c>
      <c r="S387" s="19">
        <v>27</v>
      </c>
      <c r="T387" s="114">
        <v>2</v>
      </c>
      <c r="U387" s="19">
        <v>6</v>
      </c>
      <c r="V387" s="19">
        <v>-50</v>
      </c>
      <c r="W387" s="19">
        <v>0</v>
      </c>
      <c r="X387" s="115">
        <f t="shared" si="5"/>
        <v>0.148936170212766</v>
      </c>
      <c r="Y387" s="114"/>
      <c r="Z387" s="19" t="s">
        <v>28</v>
      </c>
      <c r="AA387" s="19">
        <v>700</v>
      </c>
      <c r="AB387" s="114">
        <v>1613</v>
      </c>
      <c r="AC387" s="119"/>
    </row>
    <row r="388" ht="18" customHeight="1" spans="1:29">
      <c r="A388" s="19">
        <v>386</v>
      </c>
      <c r="B388" s="19">
        <v>12751</v>
      </c>
      <c r="C388" s="19" t="s">
        <v>543</v>
      </c>
      <c r="D388" s="19">
        <v>349</v>
      </c>
      <c r="E388" s="100" t="s">
        <v>64</v>
      </c>
      <c r="F388" s="19" t="s">
        <v>48</v>
      </c>
      <c r="G388" s="19">
        <v>0.1</v>
      </c>
      <c r="H388" s="101">
        <v>0.08491</v>
      </c>
      <c r="I388" s="101">
        <v>1.430554</v>
      </c>
      <c r="J388" s="101">
        <v>0.0369803</v>
      </c>
      <c r="K388" s="101">
        <v>0.28053652</v>
      </c>
      <c r="L388" s="19">
        <v>24</v>
      </c>
      <c r="M388" s="107">
        <v>450</v>
      </c>
      <c r="N388" s="101">
        <v>35.38</v>
      </c>
      <c r="O388" s="101">
        <v>31.7900888888889</v>
      </c>
      <c r="P388" s="107">
        <v>28</v>
      </c>
      <c r="Q388" s="107">
        <v>371</v>
      </c>
      <c r="R388" s="19">
        <v>4</v>
      </c>
      <c r="S388" s="19">
        <v>29</v>
      </c>
      <c r="T388" s="114">
        <v>25</v>
      </c>
      <c r="U388" s="19">
        <v>0</v>
      </c>
      <c r="V388" s="19">
        <v>-343</v>
      </c>
      <c r="W388" s="19">
        <v>0</v>
      </c>
      <c r="X388" s="115">
        <f t="shared" ref="X388:X451" si="6">(Q388-P388)/P388</f>
        <v>12.25</v>
      </c>
      <c r="Y388" s="114"/>
      <c r="Z388" s="19" t="s">
        <v>40</v>
      </c>
      <c r="AA388" s="19">
        <v>750</v>
      </c>
      <c r="AB388" s="114">
        <v>2734</v>
      </c>
      <c r="AC388" s="119"/>
    </row>
    <row r="389" ht="18" customHeight="1" spans="1:29">
      <c r="A389" s="19">
        <v>29</v>
      </c>
      <c r="B389" s="19">
        <v>12222</v>
      </c>
      <c r="C389" s="19" t="s">
        <v>544</v>
      </c>
      <c r="D389" s="19">
        <v>106568</v>
      </c>
      <c r="E389" s="100" t="s">
        <v>79</v>
      </c>
      <c r="F389" s="19" t="s">
        <v>59</v>
      </c>
      <c r="G389" s="101">
        <v>0.651411593099956</v>
      </c>
      <c r="H389" s="101">
        <v>1.37267</v>
      </c>
      <c r="I389" s="101">
        <v>0.332993</v>
      </c>
      <c r="J389" s="101">
        <v>0.45345204825999</v>
      </c>
      <c r="K389" s="101">
        <v>0.11565875</v>
      </c>
      <c r="L389" s="19">
        <v>382</v>
      </c>
      <c r="M389" s="107">
        <v>108</v>
      </c>
      <c r="N389" s="101">
        <v>35.93</v>
      </c>
      <c r="O389" s="101">
        <v>30.8326851851852</v>
      </c>
      <c r="P389" s="107">
        <v>298</v>
      </c>
      <c r="Q389" s="107">
        <v>97</v>
      </c>
      <c r="R389" s="19">
        <v>25</v>
      </c>
      <c r="S389" s="19">
        <v>8</v>
      </c>
      <c r="T389" s="114">
        <v>-17</v>
      </c>
      <c r="U389" s="19">
        <v>12</v>
      </c>
      <c r="V389" s="107">
        <v>10.36</v>
      </c>
      <c r="W389" s="19">
        <v>30</v>
      </c>
      <c r="X389" s="115">
        <f t="shared" si="6"/>
        <v>-0.674496644295302</v>
      </c>
      <c r="Y389" s="114" t="s">
        <v>86</v>
      </c>
      <c r="Z389" s="19" t="s">
        <v>28</v>
      </c>
      <c r="AA389" s="19">
        <v>700</v>
      </c>
      <c r="AB389" s="114">
        <v>1256</v>
      </c>
      <c r="AC389" s="119"/>
    </row>
    <row r="390" ht="18" customHeight="1" spans="1:29">
      <c r="A390" s="19">
        <v>388</v>
      </c>
      <c r="B390" s="19">
        <v>12200</v>
      </c>
      <c r="C390" s="19" t="s">
        <v>545</v>
      </c>
      <c r="D390" s="19">
        <v>349</v>
      </c>
      <c r="E390" s="100" t="s">
        <v>64</v>
      </c>
      <c r="F390" s="19" t="s">
        <v>48</v>
      </c>
      <c r="G390" s="101">
        <v>0.651411593099956</v>
      </c>
      <c r="H390" s="101">
        <v>2.916671</v>
      </c>
      <c r="I390" s="101">
        <v>0.886694</v>
      </c>
      <c r="J390" s="101">
        <v>0.95447619269326</v>
      </c>
      <c r="K390" s="101">
        <v>0.25786802</v>
      </c>
      <c r="L390" s="19">
        <v>530</v>
      </c>
      <c r="M390" s="107">
        <v>162</v>
      </c>
      <c r="N390" s="101">
        <v>55.03</v>
      </c>
      <c r="O390" s="101">
        <v>54.7341975308642</v>
      </c>
      <c r="P390" s="107">
        <v>409</v>
      </c>
      <c r="Q390" s="107">
        <v>171</v>
      </c>
      <c r="R390" s="19">
        <v>27</v>
      </c>
      <c r="S390" s="19">
        <v>9</v>
      </c>
      <c r="T390" s="114">
        <v>-18</v>
      </c>
      <c r="U390" s="19">
        <v>12</v>
      </c>
      <c r="V390" s="107">
        <v>-22.6666666666667</v>
      </c>
      <c r="W390" s="19">
        <v>0</v>
      </c>
      <c r="X390" s="115">
        <f t="shared" si="6"/>
        <v>-0.581907090464548</v>
      </c>
      <c r="Y390" s="114" t="s">
        <v>167</v>
      </c>
      <c r="Z390" s="19" t="s">
        <v>40</v>
      </c>
      <c r="AA390" s="19">
        <v>750</v>
      </c>
      <c r="AB390" s="114">
        <v>2734</v>
      </c>
      <c r="AC390" s="119"/>
    </row>
    <row r="391" ht="18" customHeight="1" spans="1:32">
      <c r="A391" s="19">
        <v>86</v>
      </c>
      <c r="B391" s="19">
        <v>12477</v>
      </c>
      <c r="C391" s="19" t="s">
        <v>546</v>
      </c>
      <c r="D391" s="19">
        <v>102934</v>
      </c>
      <c r="E391" s="100" t="s">
        <v>93</v>
      </c>
      <c r="F391" s="19" t="s">
        <v>36</v>
      </c>
      <c r="G391" s="19">
        <v>0.5</v>
      </c>
      <c r="H391" s="101">
        <v>4.227457</v>
      </c>
      <c r="I391" s="101">
        <v>3.521925</v>
      </c>
      <c r="J391" s="101">
        <v>1.16922877769893</v>
      </c>
      <c r="K391" s="101">
        <v>0.70767569</v>
      </c>
      <c r="L391" s="19">
        <v>795</v>
      </c>
      <c r="M391" s="107">
        <v>645</v>
      </c>
      <c r="N391" s="101">
        <v>53.18</v>
      </c>
      <c r="O391" s="101">
        <v>54.603488372093</v>
      </c>
      <c r="P391" s="107">
        <v>568</v>
      </c>
      <c r="Q391" s="107">
        <v>570</v>
      </c>
      <c r="R391" s="19">
        <v>28</v>
      </c>
      <c r="S391" s="19">
        <v>27</v>
      </c>
      <c r="T391" s="114">
        <v>-1</v>
      </c>
      <c r="U391" s="19">
        <v>12</v>
      </c>
      <c r="V391" s="19">
        <v>10</v>
      </c>
      <c r="W391" s="19">
        <v>30</v>
      </c>
      <c r="X391" s="115">
        <f t="shared" si="6"/>
        <v>0.00352112676056338</v>
      </c>
      <c r="Y391" s="114"/>
      <c r="Z391" s="19" t="s">
        <v>68</v>
      </c>
      <c r="AA391" s="19">
        <v>850</v>
      </c>
      <c r="AB391" s="114">
        <v>4302</v>
      </c>
      <c r="AC391" s="119"/>
      <c r="AD391" s="119"/>
      <c r="AE391" s="119"/>
      <c r="AF391" s="119"/>
    </row>
    <row r="392" ht="18" customHeight="1" spans="1:29">
      <c r="A392" s="19">
        <v>19</v>
      </c>
      <c r="B392" s="19">
        <v>7388</v>
      </c>
      <c r="C392" s="19" t="s">
        <v>547</v>
      </c>
      <c r="D392" s="19">
        <v>107658</v>
      </c>
      <c r="E392" s="100" t="s">
        <v>61</v>
      </c>
      <c r="F392" s="19" t="s">
        <v>36</v>
      </c>
      <c r="G392" s="19">
        <v>1.2</v>
      </c>
      <c r="H392" s="101">
        <v>2.272636</v>
      </c>
      <c r="I392" s="101">
        <v>2.910996</v>
      </c>
      <c r="J392" s="101">
        <v>0.570090163330009</v>
      </c>
      <c r="K392" s="101">
        <v>0.54208953</v>
      </c>
      <c r="L392" s="19">
        <v>566</v>
      </c>
      <c r="M392" s="107">
        <v>619</v>
      </c>
      <c r="N392" s="101">
        <v>40.15</v>
      </c>
      <c r="O392" s="101">
        <v>47.0273990306947</v>
      </c>
      <c r="P392" s="107">
        <v>410</v>
      </c>
      <c r="Q392" s="107">
        <v>490</v>
      </c>
      <c r="R392" s="19">
        <v>26</v>
      </c>
      <c r="S392" s="19">
        <v>28</v>
      </c>
      <c r="T392" s="114">
        <v>2</v>
      </c>
      <c r="U392" s="19">
        <v>8</v>
      </c>
      <c r="V392" s="19">
        <v>-72</v>
      </c>
      <c r="W392" s="19">
        <v>0</v>
      </c>
      <c r="X392" s="115">
        <f t="shared" si="6"/>
        <v>0.195121951219512</v>
      </c>
      <c r="Y392" s="114"/>
      <c r="Z392" s="19" t="s">
        <v>40</v>
      </c>
      <c r="AA392" s="19">
        <v>750</v>
      </c>
      <c r="AB392" s="114">
        <v>2873</v>
      </c>
      <c r="AC392" s="119"/>
    </row>
    <row r="393" ht="18" customHeight="1" spans="1:29">
      <c r="A393" s="19">
        <v>352</v>
      </c>
      <c r="B393" s="19">
        <v>11323</v>
      </c>
      <c r="C393" s="19" t="s">
        <v>548</v>
      </c>
      <c r="D393" s="19">
        <v>377</v>
      </c>
      <c r="E393" s="100" t="s">
        <v>291</v>
      </c>
      <c r="F393" s="19" t="s">
        <v>59</v>
      </c>
      <c r="G393" s="19">
        <v>1.5</v>
      </c>
      <c r="H393" s="101">
        <v>7.062819</v>
      </c>
      <c r="I393" s="101">
        <v>6.785316</v>
      </c>
      <c r="J393" s="101">
        <v>2.08905284148076</v>
      </c>
      <c r="K393" s="101">
        <v>1.89941998</v>
      </c>
      <c r="L393" s="19">
        <v>1074</v>
      </c>
      <c r="M393" s="107">
        <v>1113</v>
      </c>
      <c r="N393" s="101">
        <v>65.76</v>
      </c>
      <c r="O393" s="101">
        <v>60.964204851752</v>
      </c>
      <c r="P393" s="107">
        <v>752</v>
      </c>
      <c r="Q393" s="107">
        <v>836</v>
      </c>
      <c r="R393" s="19">
        <v>26</v>
      </c>
      <c r="S393" s="19">
        <v>27</v>
      </c>
      <c r="T393" s="114">
        <v>1</v>
      </c>
      <c r="U393" s="19">
        <v>8</v>
      </c>
      <c r="V393" s="19">
        <v>-76</v>
      </c>
      <c r="W393" s="19">
        <v>0</v>
      </c>
      <c r="X393" s="115">
        <f t="shared" si="6"/>
        <v>0.111702127659574</v>
      </c>
      <c r="Y393" s="114"/>
      <c r="Z393" s="19" t="s">
        <v>68</v>
      </c>
      <c r="AA393" s="19">
        <v>850</v>
      </c>
      <c r="AB393" s="114">
        <v>4430</v>
      </c>
      <c r="AC393" s="119"/>
    </row>
    <row r="394" ht="18" customHeight="1" spans="1:29">
      <c r="A394" s="19">
        <v>392</v>
      </c>
      <c r="B394" s="19">
        <v>12500</v>
      </c>
      <c r="C394" s="19" t="s">
        <v>549</v>
      </c>
      <c r="D394" s="19">
        <v>347</v>
      </c>
      <c r="E394" s="100" t="s">
        <v>461</v>
      </c>
      <c r="F394" s="19" t="s">
        <v>36</v>
      </c>
      <c r="G394" s="19">
        <v>0.5</v>
      </c>
      <c r="H394" s="101">
        <v>2.225225</v>
      </c>
      <c r="I394" s="101">
        <v>2.81555</v>
      </c>
      <c r="J394" s="101">
        <v>0.712156155899989</v>
      </c>
      <c r="K394" s="101">
        <v>0.71758842</v>
      </c>
      <c r="L394" s="19">
        <v>483</v>
      </c>
      <c r="M394" s="107">
        <v>608</v>
      </c>
      <c r="N394" s="101">
        <v>46.21</v>
      </c>
      <c r="O394" s="101">
        <v>46.3083881578947</v>
      </c>
      <c r="P394" s="107">
        <v>377</v>
      </c>
      <c r="Q394" s="107">
        <v>476</v>
      </c>
      <c r="R394" s="19">
        <v>25</v>
      </c>
      <c r="S394" s="19">
        <v>29</v>
      </c>
      <c r="T394" s="114">
        <v>4</v>
      </c>
      <c r="U394" s="19">
        <v>12</v>
      </c>
      <c r="V394" s="19">
        <v>-87</v>
      </c>
      <c r="W394" s="19">
        <v>0</v>
      </c>
      <c r="X394" s="115">
        <f t="shared" si="6"/>
        <v>0.262599469496021</v>
      </c>
      <c r="Y394" s="114"/>
      <c r="Z394" s="19" t="s">
        <v>40</v>
      </c>
      <c r="AA394" s="19">
        <v>750</v>
      </c>
      <c r="AB394" s="114">
        <v>2529</v>
      </c>
      <c r="AC394" s="119"/>
    </row>
    <row r="395" ht="18" customHeight="1" spans="1:29">
      <c r="A395" s="19">
        <v>393</v>
      </c>
      <c r="B395" s="19">
        <v>11768</v>
      </c>
      <c r="C395" s="19" t="s">
        <v>437</v>
      </c>
      <c r="D395" s="19">
        <v>347</v>
      </c>
      <c r="E395" s="100" t="s">
        <v>461</v>
      </c>
      <c r="F395" s="19" t="s">
        <v>36</v>
      </c>
      <c r="G395" s="19">
        <v>0.5</v>
      </c>
      <c r="H395" s="101">
        <v>5.44191</v>
      </c>
      <c r="I395" s="101">
        <v>5.076615</v>
      </c>
      <c r="J395" s="101">
        <v>1.70968049675795</v>
      </c>
      <c r="K395" s="101">
        <v>1.33010045</v>
      </c>
      <c r="L395" s="19">
        <v>799</v>
      </c>
      <c r="M395" s="107">
        <v>798</v>
      </c>
      <c r="N395" s="101">
        <v>68.03</v>
      </c>
      <c r="O395" s="101">
        <v>63.6167293233083</v>
      </c>
      <c r="P395" s="107">
        <v>522</v>
      </c>
      <c r="Q395" s="107">
        <v>586</v>
      </c>
      <c r="R395" s="19">
        <v>28</v>
      </c>
      <c r="S395" s="19">
        <v>30</v>
      </c>
      <c r="T395" s="114">
        <v>2</v>
      </c>
      <c r="U395" s="19">
        <v>12</v>
      </c>
      <c r="V395" s="19">
        <v>-52</v>
      </c>
      <c r="W395" s="19">
        <v>0</v>
      </c>
      <c r="X395" s="115">
        <f t="shared" si="6"/>
        <v>0.122605363984674</v>
      </c>
      <c r="Y395" s="114"/>
      <c r="Z395" s="19" t="s">
        <v>40</v>
      </c>
      <c r="AA395" s="19">
        <v>750</v>
      </c>
      <c r="AB395" s="114">
        <v>2529</v>
      </c>
      <c r="AC395" s="119"/>
    </row>
    <row r="396" ht="18" customHeight="1" spans="1:29">
      <c r="A396" s="19">
        <v>62</v>
      </c>
      <c r="B396" s="19">
        <v>5665</v>
      </c>
      <c r="C396" s="19" t="s">
        <v>550</v>
      </c>
      <c r="D396" s="19">
        <v>104430</v>
      </c>
      <c r="E396" s="100" t="s">
        <v>135</v>
      </c>
      <c r="F396" s="19" t="s">
        <v>59</v>
      </c>
      <c r="G396" s="19">
        <v>8.8</v>
      </c>
      <c r="H396" s="101">
        <v>3.370631</v>
      </c>
      <c r="I396" s="101">
        <v>3.2065</v>
      </c>
      <c r="J396" s="101">
        <v>0.799282448282089</v>
      </c>
      <c r="K396" s="101">
        <v>0.73624059</v>
      </c>
      <c r="L396" s="19">
        <v>591</v>
      </c>
      <c r="M396" s="107">
        <v>607</v>
      </c>
      <c r="N396" s="101">
        <v>57.03</v>
      </c>
      <c r="O396" s="101">
        <v>52.8253706754531</v>
      </c>
      <c r="P396" s="107">
        <v>445</v>
      </c>
      <c r="Q396" s="107">
        <v>505</v>
      </c>
      <c r="R396" s="19">
        <v>26</v>
      </c>
      <c r="S396" s="19">
        <v>28</v>
      </c>
      <c r="T396" s="114">
        <v>2</v>
      </c>
      <c r="U396" s="19">
        <v>6</v>
      </c>
      <c r="V396" s="19">
        <v>-54</v>
      </c>
      <c r="W396" s="19">
        <v>0</v>
      </c>
      <c r="X396" s="115">
        <f t="shared" si="6"/>
        <v>0.134831460674157</v>
      </c>
      <c r="Y396" s="114"/>
      <c r="Z396" s="19" t="s">
        <v>40</v>
      </c>
      <c r="AA396" s="19">
        <v>750</v>
      </c>
      <c r="AB396" s="114">
        <v>2344</v>
      </c>
      <c r="AC396" s="119"/>
    </row>
    <row r="397" ht="18" customHeight="1" spans="1:29">
      <c r="A397" s="19">
        <v>275</v>
      </c>
      <c r="B397" s="19">
        <v>5501</v>
      </c>
      <c r="C397" s="19" t="s">
        <v>551</v>
      </c>
      <c r="D397" s="19">
        <v>573</v>
      </c>
      <c r="E397" s="100" t="s">
        <v>421</v>
      </c>
      <c r="F397" s="19" t="s">
        <v>59</v>
      </c>
      <c r="G397" s="19">
        <v>9</v>
      </c>
      <c r="H397" s="101">
        <v>6.512741</v>
      </c>
      <c r="I397" s="101">
        <v>5.275726</v>
      </c>
      <c r="J397" s="101">
        <v>1.78961068445897</v>
      </c>
      <c r="K397" s="101">
        <v>1.13552544</v>
      </c>
      <c r="L397" s="19">
        <v>1160</v>
      </c>
      <c r="M397" s="107">
        <v>985</v>
      </c>
      <c r="N397" s="101">
        <v>56.04</v>
      </c>
      <c r="O397" s="101">
        <v>53.5606700507614</v>
      </c>
      <c r="P397" s="107">
        <v>661</v>
      </c>
      <c r="Q397" s="107">
        <v>721</v>
      </c>
      <c r="R397" s="19">
        <v>30</v>
      </c>
      <c r="S397" s="19">
        <v>31</v>
      </c>
      <c r="T397" s="114">
        <v>1</v>
      </c>
      <c r="U397" s="19">
        <v>6</v>
      </c>
      <c r="V397" s="19">
        <v>-54</v>
      </c>
      <c r="W397" s="19">
        <v>0</v>
      </c>
      <c r="X397" s="115">
        <f t="shared" si="6"/>
        <v>0.0907715582450832</v>
      </c>
      <c r="Y397" s="114"/>
      <c r="Z397" s="19" t="s">
        <v>40</v>
      </c>
      <c r="AA397" s="19">
        <v>750</v>
      </c>
      <c r="AB397" s="114">
        <v>2835</v>
      </c>
      <c r="AC397" s="119"/>
    </row>
    <row r="398" ht="18" customHeight="1" spans="1:29">
      <c r="A398" s="19">
        <v>417</v>
      </c>
      <c r="B398" s="19">
        <v>12210</v>
      </c>
      <c r="C398" s="19" t="s">
        <v>552</v>
      </c>
      <c r="D398" s="19">
        <v>337</v>
      </c>
      <c r="E398" s="100" t="s">
        <v>202</v>
      </c>
      <c r="F398" s="19" t="s">
        <v>48</v>
      </c>
      <c r="G398" s="101">
        <v>0.651411593099956</v>
      </c>
      <c r="H398" s="101">
        <v>5.360645</v>
      </c>
      <c r="I398" s="101">
        <v>1.005971</v>
      </c>
      <c r="J398" s="101">
        <v>1.43008669352001</v>
      </c>
      <c r="K398" s="101">
        <v>0.17013436</v>
      </c>
      <c r="L398" s="19">
        <v>686</v>
      </c>
      <c r="M398" s="107">
        <v>140</v>
      </c>
      <c r="N398" s="101">
        <v>76.91</v>
      </c>
      <c r="O398" s="101">
        <v>71.8550714285714</v>
      </c>
      <c r="P398" s="107">
        <v>495</v>
      </c>
      <c r="Q398" s="107">
        <v>149</v>
      </c>
      <c r="R398" s="19">
        <v>27</v>
      </c>
      <c r="S398" s="19">
        <v>8</v>
      </c>
      <c r="T398" s="114">
        <v>-19</v>
      </c>
      <c r="U398" s="19">
        <v>12</v>
      </c>
      <c r="V398" s="107">
        <v>9.66666666666666</v>
      </c>
      <c r="W398" s="19">
        <v>30</v>
      </c>
      <c r="X398" s="115">
        <f t="shared" si="6"/>
        <v>-0.698989898989899</v>
      </c>
      <c r="Y398" s="114" t="s">
        <v>86</v>
      </c>
      <c r="Z398" s="19" t="s">
        <v>128</v>
      </c>
      <c r="AA398" s="19">
        <v>950</v>
      </c>
      <c r="AB398" s="114">
        <v>7840</v>
      </c>
      <c r="AC398" s="119"/>
    </row>
    <row r="399" ht="18" customHeight="1" spans="1:29">
      <c r="A399" s="19">
        <v>397</v>
      </c>
      <c r="B399" s="19">
        <v>12501</v>
      </c>
      <c r="C399" s="19" t="s">
        <v>553</v>
      </c>
      <c r="D399" s="19">
        <v>343</v>
      </c>
      <c r="E399" s="100" t="s">
        <v>181</v>
      </c>
      <c r="F399" s="19" t="s">
        <v>36</v>
      </c>
      <c r="G399" s="19">
        <v>0.5</v>
      </c>
      <c r="H399" s="101">
        <v>4.33565</v>
      </c>
      <c r="I399" s="101">
        <v>4.396892</v>
      </c>
      <c r="J399" s="101">
        <v>0.499150113409676</v>
      </c>
      <c r="K399" s="101">
        <v>0.48957077</v>
      </c>
      <c r="L399" s="19">
        <v>713</v>
      </c>
      <c r="M399" s="107">
        <v>754</v>
      </c>
      <c r="N399" s="101">
        <v>59.98</v>
      </c>
      <c r="O399" s="101">
        <v>58.3142175066313</v>
      </c>
      <c r="P399" s="107">
        <v>467</v>
      </c>
      <c r="Q399" s="107">
        <v>591</v>
      </c>
      <c r="R399" s="19">
        <v>27</v>
      </c>
      <c r="S399" s="19">
        <v>30</v>
      </c>
      <c r="T399" s="114">
        <v>3</v>
      </c>
      <c r="U399" s="19">
        <v>12</v>
      </c>
      <c r="V399" s="19">
        <v>-112</v>
      </c>
      <c r="W399" s="19">
        <v>0</v>
      </c>
      <c r="X399" s="115">
        <f t="shared" si="6"/>
        <v>0.265524625267666</v>
      </c>
      <c r="Y399" s="114"/>
      <c r="Z399" s="19" t="s">
        <v>182</v>
      </c>
      <c r="AA399" s="19">
        <v>900</v>
      </c>
      <c r="AB399" s="114">
        <v>5196</v>
      </c>
      <c r="AC399" s="119"/>
    </row>
    <row r="400" ht="18" customHeight="1" spans="1:29">
      <c r="A400" s="19">
        <v>101</v>
      </c>
      <c r="B400" s="19">
        <v>11363</v>
      </c>
      <c r="C400" s="19" t="s">
        <v>554</v>
      </c>
      <c r="D400" s="19">
        <v>102564</v>
      </c>
      <c r="E400" s="100" t="s">
        <v>197</v>
      </c>
      <c r="F400" s="19" t="s">
        <v>186</v>
      </c>
      <c r="G400" s="19">
        <v>1.9</v>
      </c>
      <c r="H400" s="101">
        <v>3.391017</v>
      </c>
      <c r="I400" s="101">
        <v>3.430087</v>
      </c>
      <c r="J400" s="101">
        <v>1.05360366214817</v>
      </c>
      <c r="K400" s="101">
        <v>0.94716772</v>
      </c>
      <c r="L400" s="19">
        <v>561</v>
      </c>
      <c r="M400" s="107">
        <v>561</v>
      </c>
      <c r="N400" s="101">
        <v>60.45</v>
      </c>
      <c r="O400" s="101">
        <v>61.1423707664884</v>
      </c>
      <c r="P400" s="107">
        <v>495</v>
      </c>
      <c r="Q400" s="107">
        <v>580</v>
      </c>
      <c r="R400" s="19">
        <v>28</v>
      </c>
      <c r="S400" s="19">
        <v>30</v>
      </c>
      <c r="T400" s="114">
        <v>2</v>
      </c>
      <c r="U400" s="19">
        <v>8</v>
      </c>
      <c r="V400" s="19">
        <v>-77</v>
      </c>
      <c r="W400" s="19">
        <v>0</v>
      </c>
      <c r="X400" s="115">
        <f t="shared" si="6"/>
        <v>0.171717171717172</v>
      </c>
      <c r="Y400" s="114"/>
      <c r="Z400" s="19" t="s">
        <v>40</v>
      </c>
      <c r="AA400" s="19">
        <v>750</v>
      </c>
      <c r="AB400" s="114">
        <v>2261</v>
      </c>
      <c r="AC400" s="119"/>
    </row>
    <row r="401" ht="18" customHeight="1" spans="1:29">
      <c r="A401" s="19">
        <v>349</v>
      </c>
      <c r="B401" s="19">
        <v>5344</v>
      </c>
      <c r="C401" s="19" t="s">
        <v>555</v>
      </c>
      <c r="D401" s="19">
        <v>379</v>
      </c>
      <c r="E401" s="100" t="s">
        <v>501</v>
      </c>
      <c r="F401" s="19" t="s">
        <v>36</v>
      </c>
      <c r="G401" s="19">
        <v>9.2</v>
      </c>
      <c r="H401" s="101">
        <v>6.845754</v>
      </c>
      <c r="I401" s="101">
        <v>4.751243</v>
      </c>
      <c r="J401" s="101">
        <v>1.76454330979538</v>
      </c>
      <c r="K401" s="101">
        <v>0.87531539</v>
      </c>
      <c r="L401" s="19">
        <v>926</v>
      </c>
      <c r="M401" s="107">
        <v>930</v>
      </c>
      <c r="N401" s="101">
        <v>74.99</v>
      </c>
      <c r="O401" s="101">
        <v>51.0886344086022</v>
      </c>
      <c r="P401" s="107">
        <v>653</v>
      </c>
      <c r="Q401" s="107">
        <v>713</v>
      </c>
      <c r="R401" s="19">
        <v>28</v>
      </c>
      <c r="S401" s="19">
        <v>27</v>
      </c>
      <c r="T401" s="114">
        <v>-1</v>
      </c>
      <c r="U401" s="19">
        <v>6</v>
      </c>
      <c r="V401" s="19">
        <v>-54</v>
      </c>
      <c r="W401" s="19">
        <v>0</v>
      </c>
      <c r="X401" s="115">
        <f t="shared" si="6"/>
        <v>0.0918836140888208</v>
      </c>
      <c r="Y401" s="114"/>
      <c r="Z401" s="19" t="s">
        <v>89</v>
      </c>
      <c r="AA401" s="19">
        <v>800</v>
      </c>
      <c r="AB401" s="114">
        <v>3798</v>
      </c>
      <c r="AC401" s="119"/>
    </row>
    <row r="402" ht="18" customHeight="1" spans="1:29">
      <c r="A402" s="19">
        <v>408</v>
      </c>
      <c r="B402" s="19">
        <v>4187</v>
      </c>
      <c r="C402" s="19" t="s">
        <v>556</v>
      </c>
      <c r="D402" s="19">
        <v>341</v>
      </c>
      <c r="E402" s="100" t="s">
        <v>193</v>
      </c>
      <c r="F402" s="19" t="s">
        <v>186</v>
      </c>
      <c r="G402" s="19">
        <v>9.5</v>
      </c>
      <c r="H402" s="101">
        <v>8.109904</v>
      </c>
      <c r="I402" s="101">
        <v>7.079429</v>
      </c>
      <c r="J402" s="101">
        <v>1.94534556396817</v>
      </c>
      <c r="K402" s="101">
        <v>1.32062203</v>
      </c>
      <c r="L402" s="19">
        <v>614</v>
      </c>
      <c r="M402" s="107">
        <v>476</v>
      </c>
      <c r="N402" s="101">
        <v>137.74</v>
      </c>
      <c r="O402" s="101">
        <v>148.7275</v>
      </c>
      <c r="P402" s="107">
        <v>403</v>
      </c>
      <c r="Q402" s="107">
        <v>463</v>
      </c>
      <c r="R402" s="19">
        <v>28</v>
      </c>
      <c r="S402" s="19">
        <v>28</v>
      </c>
      <c r="T402" s="114">
        <v>0</v>
      </c>
      <c r="U402" s="19">
        <v>6</v>
      </c>
      <c r="V402" s="19">
        <v>-54</v>
      </c>
      <c r="W402" s="19">
        <v>0</v>
      </c>
      <c r="X402" s="115">
        <f t="shared" si="6"/>
        <v>0.148883374689826</v>
      </c>
      <c r="Y402" s="114"/>
      <c r="Z402" s="19" t="s">
        <v>128</v>
      </c>
      <c r="AA402" s="19">
        <v>950</v>
      </c>
      <c r="AB402" s="114">
        <v>6322</v>
      </c>
      <c r="AC402" s="119"/>
    </row>
    <row r="403" ht="18" customHeight="1" spans="1:29">
      <c r="A403" s="19">
        <v>222</v>
      </c>
      <c r="B403" s="19">
        <v>9527</v>
      </c>
      <c r="C403" s="19" t="s">
        <v>557</v>
      </c>
      <c r="D403" s="19">
        <v>710</v>
      </c>
      <c r="E403" s="100" t="s">
        <v>281</v>
      </c>
      <c r="F403" s="19" t="s">
        <v>26</v>
      </c>
      <c r="G403" s="19">
        <v>5.3</v>
      </c>
      <c r="H403" s="101">
        <v>3.553298</v>
      </c>
      <c r="I403" s="101">
        <v>3.764788</v>
      </c>
      <c r="J403" s="101">
        <v>1.18154334292997</v>
      </c>
      <c r="K403" s="101">
        <v>1.03655499</v>
      </c>
      <c r="L403" s="19">
        <v>673</v>
      </c>
      <c r="M403" s="107">
        <v>671</v>
      </c>
      <c r="N403" s="101">
        <v>52.8</v>
      </c>
      <c r="O403" s="101">
        <v>56.1071236959761</v>
      </c>
      <c r="P403" s="107">
        <v>509</v>
      </c>
      <c r="Q403" s="107">
        <v>574</v>
      </c>
      <c r="R403" s="19">
        <v>26</v>
      </c>
      <c r="S403" s="19">
        <v>27</v>
      </c>
      <c r="T403" s="114">
        <v>1</v>
      </c>
      <c r="U403" s="19">
        <v>6</v>
      </c>
      <c r="V403" s="19">
        <v>-59</v>
      </c>
      <c r="W403" s="19">
        <v>0</v>
      </c>
      <c r="X403" s="115">
        <f t="shared" si="6"/>
        <v>0.12770137524558</v>
      </c>
      <c r="Y403" s="114"/>
      <c r="Z403" s="19" t="s">
        <v>40</v>
      </c>
      <c r="AA403" s="19">
        <v>750</v>
      </c>
      <c r="AB403" s="114">
        <v>2200</v>
      </c>
      <c r="AC403" s="119"/>
    </row>
    <row r="404" ht="18" customHeight="1" spans="1:29">
      <c r="A404" s="19">
        <v>341</v>
      </c>
      <c r="B404" s="19">
        <v>5408</v>
      </c>
      <c r="C404" s="19" t="s">
        <v>558</v>
      </c>
      <c r="D404" s="19">
        <v>387</v>
      </c>
      <c r="E404" s="100" t="s">
        <v>377</v>
      </c>
      <c r="F404" s="19" t="s">
        <v>59</v>
      </c>
      <c r="G404" s="19">
        <v>9.1</v>
      </c>
      <c r="H404" s="101">
        <v>6.624105</v>
      </c>
      <c r="I404" s="101">
        <v>7.514886</v>
      </c>
      <c r="J404" s="101">
        <v>1.62551825462701</v>
      </c>
      <c r="K404" s="101">
        <v>1.48663489</v>
      </c>
      <c r="L404" s="19">
        <v>892</v>
      </c>
      <c r="M404" s="107">
        <v>1033</v>
      </c>
      <c r="N404" s="101">
        <v>74.2</v>
      </c>
      <c r="O404" s="101">
        <v>72.7481703775411</v>
      </c>
      <c r="P404" s="107">
        <v>669</v>
      </c>
      <c r="Q404" s="107">
        <v>735</v>
      </c>
      <c r="R404" s="19">
        <v>24</v>
      </c>
      <c r="S404" s="19">
        <v>30</v>
      </c>
      <c r="T404" s="114">
        <v>6</v>
      </c>
      <c r="U404" s="19">
        <v>6</v>
      </c>
      <c r="V404" s="19">
        <v>-60</v>
      </c>
      <c r="W404" s="19">
        <v>0</v>
      </c>
      <c r="X404" s="115">
        <f t="shared" si="6"/>
        <v>0.0986547085201794</v>
      </c>
      <c r="Y404" s="114"/>
      <c r="Z404" s="19" t="s">
        <v>68</v>
      </c>
      <c r="AA404" s="19">
        <v>850</v>
      </c>
      <c r="AB404" s="114">
        <v>4067</v>
      </c>
      <c r="AC404" s="119"/>
    </row>
    <row r="405" ht="18" customHeight="1" spans="1:29">
      <c r="A405" s="19">
        <v>20</v>
      </c>
      <c r="B405" s="19">
        <v>4562</v>
      </c>
      <c r="C405" s="19" t="s">
        <v>559</v>
      </c>
      <c r="D405" s="19">
        <v>107658</v>
      </c>
      <c r="E405" s="100" t="s">
        <v>61</v>
      </c>
      <c r="F405" s="19" t="s">
        <v>36</v>
      </c>
      <c r="G405" s="19">
        <v>0.8</v>
      </c>
      <c r="H405" s="101">
        <v>3.043202</v>
      </c>
      <c r="I405" s="101">
        <v>3.088824</v>
      </c>
      <c r="J405" s="101">
        <v>0.841713764236026</v>
      </c>
      <c r="K405" s="101">
        <v>0.77322495</v>
      </c>
      <c r="L405" s="19">
        <v>715</v>
      </c>
      <c r="M405" s="107">
        <v>667</v>
      </c>
      <c r="N405" s="101">
        <v>42.56</v>
      </c>
      <c r="O405" s="101">
        <v>46.3092053973014</v>
      </c>
      <c r="P405" s="107">
        <v>577</v>
      </c>
      <c r="Q405" s="107">
        <v>582</v>
      </c>
      <c r="R405" s="19">
        <v>26</v>
      </c>
      <c r="S405" s="19">
        <v>26</v>
      </c>
      <c r="T405" s="114">
        <v>0</v>
      </c>
      <c r="U405" s="19">
        <v>12</v>
      </c>
      <c r="V405" s="19">
        <v>7</v>
      </c>
      <c r="W405" s="19">
        <v>21</v>
      </c>
      <c r="X405" s="115">
        <f t="shared" si="6"/>
        <v>0.00866551126516464</v>
      </c>
      <c r="Y405" s="114"/>
      <c r="Z405" s="19" t="s">
        <v>40</v>
      </c>
      <c r="AA405" s="19">
        <v>750</v>
      </c>
      <c r="AB405" s="114">
        <v>2873</v>
      </c>
      <c r="AC405" s="119"/>
    </row>
    <row r="406" ht="18" customHeight="1" spans="1:29">
      <c r="A406" s="19">
        <v>404</v>
      </c>
      <c r="B406" s="19">
        <v>12143</v>
      </c>
      <c r="C406" s="19" t="s">
        <v>560</v>
      </c>
      <c r="D406" s="19">
        <v>341</v>
      </c>
      <c r="E406" s="100" t="s">
        <v>193</v>
      </c>
      <c r="F406" s="19" t="s">
        <v>186</v>
      </c>
      <c r="G406" s="19">
        <v>0.8</v>
      </c>
      <c r="H406" s="101">
        <v>6.628103</v>
      </c>
      <c r="I406" s="101">
        <v>4.399701</v>
      </c>
      <c r="J406" s="101">
        <v>2.11996276958453</v>
      </c>
      <c r="K406" s="101">
        <v>1.18883743</v>
      </c>
      <c r="L406" s="19">
        <v>832</v>
      </c>
      <c r="M406" s="107">
        <v>648</v>
      </c>
      <c r="N406" s="101">
        <v>79.11</v>
      </c>
      <c r="O406" s="101">
        <v>67.8966203703704</v>
      </c>
      <c r="P406" s="107">
        <v>506</v>
      </c>
      <c r="Q406" s="107">
        <v>594</v>
      </c>
      <c r="R406" s="19">
        <v>30</v>
      </c>
      <c r="S406" s="19">
        <v>31</v>
      </c>
      <c r="T406" s="114">
        <v>1</v>
      </c>
      <c r="U406" s="19">
        <v>12</v>
      </c>
      <c r="V406" s="19">
        <v>-76</v>
      </c>
      <c r="W406" s="19">
        <v>0</v>
      </c>
      <c r="X406" s="115">
        <f t="shared" si="6"/>
        <v>0.173913043478261</v>
      </c>
      <c r="Y406" s="114"/>
      <c r="Z406" s="19" t="s">
        <v>128</v>
      </c>
      <c r="AA406" s="19">
        <v>950</v>
      </c>
      <c r="AB406" s="114">
        <v>6322</v>
      </c>
      <c r="AC406" s="119"/>
    </row>
    <row r="407" ht="18" customHeight="1" spans="1:29">
      <c r="A407" s="19">
        <v>217</v>
      </c>
      <c r="B407" s="19">
        <v>11383</v>
      </c>
      <c r="C407" s="19" t="s">
        <v>561</v>
      </c>
      <c r="D407" s="19">
        <v>712</v>
      </c>
      <c r="E407" s="100" t="s">
        <v>67</v>
      </c>
      <c r="F407" s="19" t="s">
        <v>59</v>
      </c>
      <c r="G407" s="19">
        <v>1.8</v>
      </c>
      <c r="H407" s="101">
        <v>4.607672</v>
      </c>
      <c r="I407" s="101">
        <v>4.883462</v>
      </c>
      <c r="J407" s="101">
        <v>1.48466168141994</v>
      </c>
      <c r="K407" s="101">
        <v>1.48765569</v>
      </c>
      <c r="L407" s="19">
        <v>578</v>
      </c>
      <c r="M407" s="107">
        <v>751</v>
      </c>
      <c r="N407" s="101">
        <v>79.72</v>
      </c>
      <c r="O407" s="101">
        <v>65.0261251664447</v>
      </c>
      <c r="P407" s="107">
        <v>491</v>
      </c>
      <c r="Q407" s="107">
        <v>594</v>
      </c>
      <c r="R407" s="19">
        <v>26</v>
      </c>
      <c r="S407" s="19">
        <v>26</v>
      </c>
      <c r="T407" s="114">
        <v>0</v>
      </c>
      <c r="U407" s="19">
        <v>8</v>
      </c>
      <c r="V407" s="19">
        <v>-95</v>
      </c>
      <c r="W407" s="19">
        <v>0</v>
      </c>
      <c r="X407" s="115">
        <f t="shared" si="6"/>
        <v>0.209775967413442</v>
      </c>
      <c r="Y407" s="114"/>
      <c r="Z407" s="19" t="s">
        <v>68</v>
      </c>
      <c r="AA407" s="19">
        <v>850</v>
      </c>
      <c r="AB407" s="114">
        <v>4888</v>
      </c>
      <c r="AC407" s="119"/>
    </row>
    <row r="408" ht="18" customHeight="1" spans="1:29">
      <c r="A408" s="19">
        <v>163</v>
      </c>
      <c r="B408" s="19">
        <v>7666</v>
      </c>
      <c r="C408" s="19" t="s">
        <v>562</v>
      </c>
      <c r="D408" s="19">
        <v>741</v>
      </c>
      <c r="E408" s="100" t="s">
        <v>287</v>
      </c>
      <c r="F408" s="19" t="s">
        <v>36</v>
      </c>
      <c r="G408" s="19">
        <v>1.6</v>
      </c>
      <c r="H408" s="101">
        <v>4.269059</v>
      </c>
      <c r="I408" s="101">
        <v>4.249551</v>
      </c>
      <c r="J408" s="101">
        <v>1.06191394034397</v>
      </c>
      <c r="K408" s="101">
        <v>0.81636541</v>
      </c>
      <c r="L408" s="19">
        <v>447</v>
      </c>
      <c r="M408" s="107">
        <v>531</v>
      </c>
      <c r="N408" s="101">
        <v>95.5</v>
      </c>
      <c r="O408" s="101">
        <v>80.029209039548</v>
      </c>
      <c r="P408" s="107">
        <v>364</v>
      </c>
      <c r="Q408" s="107">
        <v>477</v>
      </c>
      <c r="R408" s="19">
        <v>26</v>
      </c>
      <c r="S408" s="19">
        <v>29</v>
      </c>
      <c r="T408" s="114">
        <v>3</v>
      </c>
      <c r="U408" s="19">
        <v>8</v>
      </c>
      <c r="V408" s="19">
        <v>-105</v>
      </c>
      <c r="W408" s="19">
        <v>0</v>
      </c>
      <c r="X408" s="115">
        <f t="shared" si="6"/>
        <v>0.31043956043956</v>
      </c>
      <c r="Y408" s="114"/>
      <c r="Z408" s="19" t="s">
        <v>28</v>
      </c>
      <c r="AA408" s="19">
        <v>700</v>
      </c>
      <c r="AB408" s="114">
        <v>1301</v>
      </c>
      <c r="AC408" s="119"/>
    </row>
    <row r="409" ht="18" customHeight="1" spans="1:32">
      <c r="A409" s="19">
        <v>333</v>
      </c>
      <c r="B409" s="19">
        <v>11902</v>
      </c>
      <c r="C409" s="19" t="s">
        <v>563</v>
      </c>
      <c r="D409" s="19">
        <v>391</v>
      </c>
      <c r="E409" s="100" t="s">
        <v>419</v>
      </c>
      <c r="F409" s="19" t="s">
        <v>48</v>
      </c>
      <c r="G409" s="19">
        <v>1.3</v>
      </c>
      <c r="H409" s="101">
        <v>3.335677</v>
      </c>
      <c r="I409" s="101">
        <v>3.797582</v>
      </c>
      <c r="J409" s="101">
        <v>1.12735064852999</v>
      </c>
      <c r="K409" s="101">
        <v>1.13801717</v>
      </c>
      <c r="L409" s="19">
        <v>512</v>
      </c>
      <c r="M409" s="107">
        <v>654</v>
      </c>
      <c r="N409" s="101">
        <v>64.19</v>
      </c>
      <c r="O409" s="101">
        <v>58.067003058104</v>
      </c>
      <c r="P409" s="107">
        <v>429</v>
      </c>
      <c r="Q409" s="107">
        <v>556</v>
      </c>
      <c r="R409" s="19">
        <v>27</v>
      </c>
      <c r="S409" s="19">
        <v>30</v>
      </c>
      <c r="T409" s="114">
        <v>3</v>
      </c>
      <c r="U409" s="19">
        <v>8</v>
      </c>
      <c r="V409" s="19">
        <v>-119</v>
      </c>
      <c r="W409" s="19">
        <v>0</v>
      </c>
      <c r="X409" s="115">
        <f t="shared" si="6"/>
        <v>0.296037296037296</v>
      </c>
      <c r="Y409" s="114"/>
      <c r="Z409" s="19" t="s">
        <v>89</v>
      </c>
      <c r="AA409" s="19">
        <v>800</v>
      </c>
      <c r="AB409" s="114">
        <v>3062</v>
      </c>
      <c r="AC409" s="119"/>
      <c r="AD409" s="120"/>
      <c r="AE409" s="120"/>
      <c r="AF409" s="120"/>
    </row>
    <row r="410" ht="18" customHeight="1" spans="1:29">
      <c r="A410" s="19">
        <v>250</v>
      </c>
      <c r="B410" s="19">
        <v>6497</v>
      </c>
      <c r="C410" s="19" t="s">
        <v>564</v>
      </c>
      <c r="D410" s="19">
        <v>587</v>
      </c>
      <c r="E410" s="100" t="s">
        <v>391</v>
      </c>
      <c r="F410" s="19" t="s">
        <v>26</v>
      </c>
      <c r="G410" s="19">
        <v>8.3</v>
      </c>
      <c r="H410" s="101">
        <v>5.549926</v>
      </c>
      <c r="I410" s="101">
        <v>5.236474</v>
      </c>
      <c r="J410" s="101">
        <v>1.63832874019999</v>
      </c>
      <c r="K410" s="101">
        <v>1.36829604</v>
      </c>
      <c r="L410" s="19">
        <v>681</v>
      </c>
      <c r="M410" s="107">
        <v>711</v>
      </c>
      <c r="N410" s="101">
        <v>81.5</v>
      </c>
      <c r="O410" s="101">
        <v>73.649423347398</v>
      </c>
      <c r="P410" s="107">
        <v>570</v>
      </c>
      <c r="Q410" s="107">
        <v>637</v>
      </c>
      <c r="R410" s="19">
        <v>26</v>
      </c>
      <c r="S410" s="19">
        <v>28</v>
      </c>
      <c r="T410" s="114">
        <v>2</v>
      </c>
      <c r="U410" s="19">
        <v>6</v>
      </c>
      <c r="V410" s="19">
        <v>-61</v>
      </c>
      <c r="W410" s="19">
        <v>0</v>
      </c>
      <c r="X410" s="115">
        <f t="shared" si="6"/>
        <v>0.117543859649123</v>
      </c>
      <c r="Y410" s="114"/>
      <c r="Z410" s="19" t="s">
        <v>28</v>
      </c>
      <c r="AA410" s="19">
        <v>700</v>
      </c>
      <c r="AB410" s="114">
        <v>1987</v>
      </c>
      <c r="AC410" s="119"/>
    </row>
    <row r="411" ht="18" customHeight="1" spans="1:29">
      <c r="A411" s="19">
        <v>409</v>
      </c>
      <c r="B411" s="19">
        <v>12509</v>
      </c>
      <c r="C411" s="19" t="s">
        <v>237</v>
      </c>
      <c r="D411" s="19">
        <v>339</v>
      </c>
      <c r="E411" s="100" t="s">
        <v>218</v>
      </c>
      <c r="F411" s="19" t="s">
        <v>36</v>
      </c>
      <c r="G411" s="19">
        <v>0.5</v>
      </c>
      <c r="H411" s="101">
        <v>2.465464</v>
      </c>
      <c r="I411" s="101">
        <v>2.401605</v>
      </c>
      <c r="J411" s="101">
        <v>0.6952455476</v>
      </c>
      <c r="K411" s="101">
        <v>0.67463371</v>
      </c>
      <c r="L411" s="19">
        <v>481</v>
      </c>
      <c r="M411" s="107">
        <v>472</v>
      </c>
      <c r="N411" s="101">
        <v>51.26</v>
      </c>
      <c r="O411" s="101">
        <v>50.8814618644068</v>
      </c>
      <c r="P411" s="107">
        <v>385</v>
      </c>
      <c r="Q411" s="107">
        <v>437</v>
      </c>
      <c r="R411" s="19">
        <v>26</v>
      </c>
      <c r="S411" s="19">
        <v>25</v>
      </c>
      <c r="T411" s="114">
        <v>-1</v>
      </c>
      <c r="U411" s="19">
        <v>12</v>
      </c>
      <c r="V411" s="19">
        <v>-40</v>
      </c>
      <c r="W411" s="19">
        <v>0</v>
      </c>
      <c r="X411" s="115">
        <f t="shared" si="6"/>
        <v>0.135064935064935</v>
      </c>
      <c r="Y411" s="114"/>
      <c r="Z411" s="19" t="s">
        <v>40</v>
      </c>
      <c r="AA411" s="19">
        <v>750</v>
      </c>
      <c r="AB411" s="114">
        <v>2064</v>
      </c>
      <c r="AC411" s="119"/>
    </row>
    <row r="412" ht="18" customHeight="1" spans="1:29">
      <c r="A412" s="19">
        <v>70</v>
      </c>
      <c r="B412" s="19">
        <v>12454</v>
      </c>
      <c r="C412" s="19" t="s">
        <v>565</v>
      </c>
      <c r="D412" s="19">
        <v>103639</v>
      </c>
      <c r="E412" s="100" t="s">
        <v>151</v>
      </c>
      <c r="F412" s="19" t="s">
        <v>59</v>
      </c>
      <c r="G412" s="19">
        <v>0.5</v>
      </c>
      <c r="H412" s="101">
        <v>2.177191</v>
      </c>
      <c r="I412" s="101">
        <v>1.856387</v>
      </c>
      <c r="J412" s="101">
        <v>0.622939005220029</v>
      </c>
      <c r="K412" s="101">
        <v>0.3684022</v>
      </c>
      <c r="L412" s="19">
        <v>510</v>
      </c>
      <c r="M412" s="107">
        <v>478</v>
      </c>
      <c r="N412" s="101">
        <v>42.69</v>
      </c>
      <c r="O412" s="101">
        <v>38.8365481171548</v>
      </c>
      <c r="P412" s="107">
        <v>396</v>
      </c>
      <c r="Q412" s="107">
        <v>401</v>
      </c>
      <c r="R412" s="19">
        <v>28</v>
      </c>
      <c r="S412" s="19">
        <v>30</v>
      </c>
      <c r="T412" s="114">
        <v>2</v>
      </c>
      <c r="U412" s="19">
        <v>12</v>
      </c>
      <c r="V412" s="19">
        <v>7</v>
      </c>
      <c r="W412" s="19">
        <v>21</v>
      </c>
      <c r="X412" s="115">
        <f t="shared" si="6"/>
        <v>0.0126262626262626</v>
      </c>
      <c r="Y412" s="114"/>
      <c r="Z412" s="19" t="s">
        <v>89</v>
      </c>
      <c r="AA412" s="19">
        <v>800</v>
      </c>
      <c r="AB412" s="114">
        <v>3204</v>
      </c>
      <c r="AC412" s="119"/>
    </row>
    <row r="413" ht="18" customHeight="1" spans="1:29">
      <c r="A413" s="19">
        <v>205</v>
      </c>
      <c r="B413" s="19">
        <v>11993</v>
      </c>
      <c r="C413" s="19" t="s">
        <v>566</v>
      </c>
      <c r="D413" s="19">
        <v>718</v>
      </c>
      <c r="E413" s="100" t="s">
        <v>537</v>
      </c>
      <c r="F413" s="19" t="s">
        <v>48</v>
      </c>
      <c r="G413" s="19">
        <v>1.1</v>
      </c>
      <c r="H413" s="101">
        <v>3.116283</v>
      </c>
      <c r="I413" s="101">
        <v>2.903781</v>
      </c>
      <c r="J413" s="101">
        <v>0.768215127214661</v>
      </c>
      <c r="K413" s="101">
        <v>0.35746365</v>
      </c>
      <c r="L413" s="19">
        <v>568</v>
      </c>
      <c r="M413" s="107">
        <v>540</v>
      </c>
      <c r="N413" s="101">
        <v>54.86</v>
      </c>
      <c r="O413" s="101">
        <v>53.7737222222222</v>
      </c>
      <c r="P413" s="107">
        <v>424</v>
      </c>
      <c r="Q413" s="107">
        <v>568</v>
      </c>
      <c r="R413" s="19">
        <v>28</v>
      </c>
      <c r="S413" s="19">
        <v>27</v>
      </c>
      <c r="T413" s="114">
        <v>-1</v>
      </c>
      <c r="U413" s="19">
        <v>8</v>
      </c>
      <c r="V413" s="19">
        <v>-136</v>
      </c>
      <c r="W413" s="19">
        <v>0</v>
      </c>
      <c r="X413" s="115">
        <f t="shared" si="6"/>
        <v>0.339622641509434</v>
      </c>
      <c r="Y413" s="114"/>
      <c r="Z413" s="19" t="s">
        <v>28</v>
      </c>
      <c r="AA413" s="19">
        <v>700</v>
      </c>
      <c r="AB413" s="114">
        <v>1148</v>
      </c>
      <c r="AC413" s="119"/>
    </row>
    <row r="414" ht="18" customHeight="1" spans="1:29">
      <c r="A414" s="19">
        <v>385</v>
      </c>
      <c r="B414" s="19">
        <v>8594</v>
      </c>
      <c r="C414" s="19" t="s">
        <v>567</v>
      </c>
      <c r="D414" s="19">
        <v>351</v>
      </c>
      <c r="E414" s="100" t="s">
        <v>97</v>
      </c>
      <c r="F414" s="19" t="s">
        <v>26</v>
      </c>
      <c r="G414" s="19">
        <v>6.4</v>
      </c>
      <c r="H414" s="101">
        <v>4.352518</v>
      </c>
      <c r="I414" s="101">
        <v>2.68291</v>
      </c>
      <c r="J414" s="101">
        <v>1.36930402825481</v>
      </c>
      <c r="K414" s="101">
        <v>0.59249213</v>
      </c>
      <c r="L414" s="19">
        <v>526</v>
      </c>
      <c r="M414" s="107">
        <v>415</v>
      </c>
      <c r="N414" s="101">
        <v>90.31</v>
      </c>
      <c r="O414" s="101">
        <v>64.6484337349398</v>
      </c>
      <c r="P414" s="107">
        <v>361</v>
      </c>
      <c r="Q414" s="107">
        <v>430</v>
      </c>
      <c r="R414" s="19">
        <v>27</v>
      </c>
      <c r="S414" s="19">
        <v>31</v>
      </c>
      <c r="T414" s="114">
        <v>4</v>
      </c>
      <c r="U414" s="19">
        <v>6</v>
      </c>
      <c r="V414" s="19">
        <v>-63</v>
      </c>
      <c r="W414" s="19">
        <v>0</v>
      </c>
      <c r="X414" s="115">
        <f t="shared" si="6"/>
        <v>0.191135734072022</v>
      </c>
      <c r="Y414" s="114"/>
      <c r="Z414" s="19" t="s">
        <v>28</v>
      </c>
      <c r="AA414" s="19">
        <v>700</v>
      </c>
      <c r="AB414" s="114">
        <v>1613</v>
      </c>
      <c r="AC414" s="119"/>
    </row>
    <row r="415" ht="18" customHeight="1" spans="1:29">
      <c r="A415" s="19">
        <v>143</v>
      </c>
      <c r="B415" s="19">
        <v>7386</v>
      </c>
      <c r="C415" s="19" t="s">
        <v>568</v>
      </c>
      <c r="D415" s="19">
        <v>746</v>
      </c>
      <c r="E415" s="100" t="s">
        <v>256</v>
      </c>
      <c r="F415" s="19" t="s">
        <v>39</v>
      </c>
      <c r="G415" s="19">
        <v>7.6</v>
      </c>
      <c r="H415" s="101">
        <v>6.396178</v>
      </c>
      <c r="I415" s="101">
        <v>5.685965</v>
      </c>
      <c r="J415" s="101">
        <v>1.91384382175296</v>
      </c>
      <c r="K415" s="101">
        <v>1.71540926</v>
      </c>
      <c r="L415" s="19">
        <v>899</v>
      </c>
      <c r="M415" s="107">
        <v>836</v>
      </c>
      <c r="N415" s="101">
        <v>71.06</v>
      </c>
      <c r="O415" s="101">
        <v>68.0139354066986</v>
      </c>
      <c r="P415" s="107">
        <v>696</v>
      </c>
      <c r="Q415" s="107">
        <v>766</v>
      </c>
      <c r="R415" s="19">
        <v>26</v>
      </c>
      <c r="S415" s="19">
        <v>29</v>
      </c>
      <c r="T415" s="114">
        <v>3</v>
      </c>
      <c r="U415" s="19">
        <v>6</v>
      </c>
      <c r="V415" s="19">
        <v>-64</v>
      </c>
      <c r="W415" s="19">
        <v>0</v>
      </c>
      <c r="X415" s="115">
        <f t="shared" si="6"/>
        <v>0.100574712643678</v>
      </c>
      <c r="Y415" s="114"/>
      <c r="Z415" s="19" t="s">
        <v>68</v>
      </c>
      <c r="AA415" s="19">
        <v>850</v>
      </c>
      <c r="AB415" s="114">
        <v>4016</v>
      </c>
      <c r="AC415" s="119"/>
    </row>
    <row r="416" ht="18" customHeight="1" spans="1:29">
      <c r="A416" s="19">
        <v>414</v>
      </c>
      <c r="B416" s="19">
        <v>12700</v>
      </c>
      <c r="C416" s="19" t="s">
        <v>569</v>
      </c>
      <c r="D416" s="19">
        <v>337</v>
      </c>
      <c r="E416" s="100" t="s">
        <v>202</v>
      </c>
      <c r="F416" s="19" t="s">
        <v>48</v>
      </c>
      <c r="G416" s="19">
        <v>0.3</v>
      </c>
      <c r="H416" s="101">
        <v>0.365531</v>
      </c>
      <c r="I416" s="101">
        <v>3.172323</v>
      </c>
      <c r="J416" s="101">
        <v>0.10371618</v>
      </c>
      <c r="K416" s="101">
        <v>0.5930931</v>
      </c>
      <c r="L416" s="19">
        <v>58</v>
      </c>
      <c r="M416" s="107">
        <v>288</v>
      </c>
      <c r="N416" s="101">
        <v>63.02</v>
      </c>
      <c r="O416" s="101">
        <v>110.150104166667</v>
      </c>
      <c r="P416" s="107">
        <v>58</v>
      </c>
      <c r="Q416" s="107">
        <v>320</v>
      </c>
      <c r="R416" s="19">
        <v>3</v>
      </c>
      <c r="S416" s="19">
        <v>20</v>
      </c>
      <c r="T416" s="114">
        <v>17</v>
      </c>
      <c r="U416" s="19">
        <v>0</v>
      </c>
      <c r="V416" s="19">
        <v>-262</v>
      </c>
      <c r="W416" s="19">
        <v>0</v>
      </c>
      <c r="X416" s="115">
        <f t="shared" si="6"/>
        <v>4.51724137931035</v>
      </c>
      <c r="Y416" s="114"/>
      <c r="Z416" s="19" t="s">
        <v>128</v>
      </c>
      <c r="AA416" s="19">
        <v>950</v>
      </c>
      <c r="AB416" s="114">
        <v>7840</v>
      </c>
      <c r="AC416" s="119"/>
    </row>
    <row r="417" ht="18" customHeight="1" spans="1:29">
      <c r="A417" s="19">
        <v>415</v>
      </c>
      <c r="B417" s="19">
        <v>12504</v>
      </c>
      <c r="C417" s="19" t="s">
        <v>570</v>
      </c>
      <c r="D417" s="19">
        <v>337</v>
      </c>
      <c r="E417" s="100" t="s">
        <v>202</v>
      </c>
      <c r="F417" s="19" t="s">
        <v>48</v>
      </c>
      <c r="G417" s="19">
        <v>0.5</v>
      </c>
      <c r="H417" s="101">
        <v>5.415533</v>
      </c>
      <c r="I417" s="101">
        <v>6.173241</v>
      </c>
      <c r="J417" s="101">
        <v>1.37329065204698</v>
      </c>
      <c r="K417" s="101">
        <v>1.20006945</v>
      </c>
      <c r="L417" s="19">
        <v>472</v>
      </c>
      <c r="M417" s="107">
        <v>455</v>
      </c>
      <c r="N417" s="101">
        <v>114.6</v>
      </c>
      <c r="O417" s="101">
        <v>135.675626373626</v>
      </c>
      <c r="P417" s="107">
        <v>376</v>
      </c>
      <c r="Q417" s="107">
        <v>440</v>
      </c>
      <c r="R417" s="19">
        <v>28</v>
      </c>
      <c r="S417" s="19">
        <v>29</v>
      </c>
      <c r="T417" s="114">
        <v>1</v>
      </c>
      <c r="U417" s="19">
        <v>12</v>
      </c>
      <c r="V417" s="19">
        <v>-52</v>
      </c>
      <c r="W417" s="19">
        <v>0</v>
      </c>
      <c r="X417" s="115">
        <f t="shared" si="6"/>
        <v>0.170212765957447</v>
      </c>
      <c r="Y417" s="114"/>
      <c r="Z417" s="19" t="s">
        <v>128</v>
      </c>
      <c r="AA417" s="19">
        <v>950</v>
      </c>
      <c r="AB417" s="114">
        <v>7840</v>
      </c>
      <c r="AC417" s="119"/>
    </row>
    <row r="418" ht="18" customHeight="1" spans="1:29">
      <c r="A418" s="19">
        <v>416</v>
      </c>
      <c r="B418" s="19">
        <v>12503</v>
      </c>
      <c r="C418" s="19" t="s">
        <v>571</v>
      </c>
      <c r="D418" s="19">
        <v>337</v>
      </c>
      <c r="E418" s="100" t="s">
        <v>202</v>
      </c>
      <c r="F418" s="19" t="s">
        <v>48</v>
      </c>
      <c r="G418" s="19">
        <v>0.5</v>
      </c>
      <c r="H418" s="101">
        <v>4.717127</v>
      </c>
      <c r="I418" s="101">
        <v>4.598491</v>
      </c>
      <c r="J418" s="101">
        <v>1.34569408561699</v>
      </c>
      <c r="K418" s="101">
        <v>1.20842576</v>
      </c>
      <c r="L418" s="19">
        <v>533</v>
      </c>
      <c r="M418" s="107">
        <v>598</v>
      </c>
      <c r="N418" s="101">
        <v>87.04</v>
      </c>
      <c r="O418" s="101">
        <v>76.8978428093645</v>
      </c>
      <c r="P418" s="107">
        <v>390</v>
      </c>
      <c r="Q418" s="107">
        <v>512</v>
      </c>
      <c r="R418" s="19">
        <v>27</v>
      </c>
      <c r="S418" s="19">
        <v>28</v>
      </c>
      <c r="T418" s="114">
        <v>1</v>
      </c>
      <c r="U418" s="19">
        <v>12</v>
      </c>
      <c r="V418" s="19">
        <v>-110</v>
      </c>
      <c r="W418" s="19">
        <v>0</v>
      </c>
      <c r="X418" s="115">
        <f t="shared" si="6"/>
        <v>0.312820512820513</v>
      </c>
      <c r="Y418" s="114"/>
      <c r="Z418" s="19" t="s">
        <v>128</v>
      </c>
      <c r="AA418" s="19">
        <v>950</v>
      </c>
      <c r="AB418" s="114">
        <v>7840</v>
      </c>
      <c r="AC418" s="119"/>
    </row>
    <row r="419" ht="18" customHeight="1" spans="1:29">
      <c r="A419" s="19">
        <v>365</v>
      </c>
      <c r="B419" s="19">
        <v>12497</v>
      </c>
      <c r="C419" s="19" t="s">
        <v>572</v>
      </c>
      <c r="D419" s="19">
        <v>365</v>
      </c>
      <c r="E419" s="100" t="s">
        <v>176</v>
      </c>
      <c r="F419" s="19" t="s">
        <v>36</v>
      </c>
      <c r="G419" s="19">
        <v>0.5</v>
      </c>
      <c r="H419" s="101">
        <v>3.769714</v>
      </c>
      <c r="I419" s="101">
        <v>3.228698</v>
      </c>
      <c r="J419" s="101">
        <v>1.17573789449462</v>
      </c>
      <c r="K419" s="101">
        <v>0.8835761</v>
      </c>
      <c r="L419" s="19">
        <v>645</v>
      </c>
      <c r="M419" s="107">
        <v>552</v>
      </c>
      <c r="N419" s="101">
        <v>58.53</v>
      </c>
      <c r="O419" s="101">
        <v>58.4909057971014</v>
      </c>
      <c r="P419" s="107">
        <v>477</v>
      </c>
      <c r="Q419" s="107">
        <v>482</v>
      </c>
      <c r="R419" s="19">
        <v>27</v>
      </c>
      <c r="S419" s="19">
        <v>28</v>
      </c>
      <c r="T419" s="114">
        <v>1</v>
      </c>
      <c r="U419" s="19">
        <v>12</v>
      </c>
      <c r="V419" s="19">
        <v>7</v>
      </c>
      <c r="W419" s="19">
        <v>21</v>
      </c>
      <c r="X419" s="115">
        <f t="shared" si="6"/>
        <v>0.010482180293501</v>
      </c>
      <c r="Y419" s="114"/>
      <c r="Z419" s="19" t="s">
        <v>89</v>
      </c>
      <c r="AA419" s="19">
        <v>800</v>
      </c>
      <c r="AB419" s="114">
        <v>3470</v>
      </c>
      <c r="AC419" s="119"/>
    </row>
    <row r="420" ht="18" customHeight="1" spans="1:29">
      <c r="A420" s="19">
        <v>387</v>
      </c>
      <c r="B420" s="19">
        <v>12517</v>
      </c>
      <c r="C420" s="19" t="s">
        <v>573</v>
      </c>
      <c r="D420" s="19">
        <v>349</v>
      </c>
      <c r="E420" s="100" t="s">
        <v>64</v>
      </c>
      <c r="F420" s="19" t="s">
        <v>48</v>
      </c>
      <c r="G420" s="19">
        <v>0.5</v>
      </c>
      <c r="H420" s="101">
        <v>3.037342</v>
      </c>
      <c r="I420" s="101">
        <v>2.817257</v>
      </c>
      <c r="J420" s="101">
        <v>1.009488130986</v>
      </c>
      <c r="K420" s="101">
        <v>0.8892394</v>
      </c>
      <c r="L420" s="19">
        <v>563</v>
      </c>
      <c r="M420" s="107">
        <v>496</v>
      </c>
      <c r="N420" s="101">
        <v>53.95</v>
      </c>
      <c r="O420" s="101">
        <v>56.7995362903226</v>
      </c>
      <c r="P420" s="107">
        <v>407</v>
      </c>
      <c r="Q420" s="107">
        <v>412</v>
      </c>
      <c r="R420" s="19">
        <v>30</v>
      </c>
      <c r="S420" s="19">
        <v>30</v>
      </c>
      <c r="T420" s="114">
        <v>0</v>
      </c>
      <c r="U420" s="19">
        <v>12</v>
      </c>
      <c r="V420" s="19">
        <v>7</v>
      </c>
      <c r="W420" s="19">
        <v>21</v>
      </c>
      <c r="X420" s="115">
        <f t="shared" si="6"/>
        <v>0.0122850122850123</v>
      </c>
      <c r="Y420" s="114"/>
      <c r="Z420" s="19" t="s">
        <v>40</v>
      </c>
      <c r="AA420" s="19">
        <v>750</v>
      </c>
      <c r="AB420" s="114">
        <v>2734</v>
      </c>
      <c r="AC420" s="119"/>
    </row>
    <row r="421" ht="18" customHeight="1" spans="1:32">
      <c r="A421" s="19">
        <v>16</v>
      </c>
      <c r="B421" s="19">
        <v>11012</v>
      </c>
      <c r="C421" s="19" t="s">
        <v>574</v>
      </c>
      <c r="D421" s="19">
        <v>107728</v>
      </c>
      <c r="E421" s="100" t="s">
        <v>55</v>
      </c>
      <c r="F421" s="19" t="s">
        <v>39</v>
      </c>
      <c r="G421" s="19">
        <v>2.6</v>
      </c>
      <c r="H421" s="101">
        <v>4.250022</v>
      </c>
      <c r="I421" s="101">
        <v>5.887093</v>
      </c>
      <c r="J421" s="101">
        <v>1.08664603336003</v>
      </c>
      <c r="K421" s="101">
        <v>1.16386546</v>
      </c>
      <c r="L421" s="19">
        <v>588</v>
      </c>
      <c r="M421" s="107">
        <v>619</v>
      </c>
      <c r="N421" s="101">
        <v>72.28</v>
      </c>
      <c r="O421" s="101">
        <v>95.1065105008078</v>
      </c>
      <c r="P421" s="107">
        <v>505</v>
      </c>
      <c r="Q421" s="107">
        <v>576</v>
      </c>
      <c r="R421" s="19">
        <v>27</v>
      </c>
      <c r="S421" s="19">
        <v>28</v>
      </c>
      <c r="T421" s="114">
        <v>1</v>
      </c>
      <c r="U421" s="19">
        <v>6</v>
      </c>
      <c r="V421" s="19">
        <v>-65</v>
      </c>
      <c r="W421" s="19">
        <v>0</v>
      </c>
      <c r="X421" s="115">
        <f t="shared" si="6"/>
        <v>0.140594059405941</v>
      </c>
      <c r="Y421" s="114"/>
      <c r="Z421" s="19" t="s">
        <v>28</v>
      </c>
      <c r="AA421" s="19">
        <v>700</v>
      </c>
      <c r="AB421" s="114">
        <v>1829</v>
      </c>
      <c r="AC421" s="119"/>
      <c r="AD421" s="91"/>
      <c r="AE421" s="91"/>
      <c r="AF421" s="91"/>
    </row>
    <row r="422" ht="18" customHeight="1" spans="1:32">
      <c r="A422" s="19">
        <v>384</v>
      </c>
      <c r="B422" s="19">
        <v>8606</v>
      </c>
      <c r="C422" s="19" t="s">
        <v>575</v>
      </c>
      <c r="D422" s="19">
        <v>351</v>
      </c>
      <c r="E422" s="100" t="s">
        <v>97</v>
      </c>
      <c r="F422" s="19" t="s">
        <v>26</v>
      </c>
      <c r="G422" s="19">
        <v>6.3</v>
      </c>
      <c r="H422" s="101">
        <v>4.979993</v>
      </c>
      <c r="I422" s="101">
        <v>2.866709</v>
      </c>
      <c r="J422" s="101">
        <v>1.82893277181968</v>
      </c>
      <c r="K422" s="101">
        <v>0.83393327</v>
      </c>
      <c r="L422" s="19">
        <v>423</v>
      </c>
      <c r="M422" s="107">
        <v>298</v>
      </c>
      <c r="N422" s="101">
        <v>132.45</v>
      </c>
      <c r="O422" s="101">
        <v>96.198288590604</v>
      </c>
      <c r="P422" s="107">
        <v>274</v>
      </c>
      <c r="Q422" s="107">
        <v>345</v>
      </c>
      <c r="R422" s="19">
        <v>26</v>
      </c>
      <c r="S422" s="19">
        <v>26</v>
      </c>
      <c r="T422" s="114">
        <v>0</v>
      </c>
      <c r="U422" s="19">
        <v>6</v>
      </c>
      <c r="V422" s="19">
        <v>-65</v>
      </c>
      <c r="W422" s="19">
        <v>0</v>
      </c>
      <c r="X422" s="115">
        <f t="shared" si="6"/>
        <v>0.259124087591241</v>
      </c>
      <c r="Y422" s="114"/>
      <c r="Z422" s="19" t="s">
        <v>28</v>
      </c>
      <c r="AA422" s="19">
        <v>700</v>
      </c>
      <c r="AB422" s="114">
        <v>1613</v>
      </c>
      <c r="AC422" s="119"/>
      <c r="AD422" s="120"/>
      <c r="AE422" s="120"/>
      <c r="AF422" s="120"/>
    </row>
    <row r="423" ht="18" customHeight="1" spans="1:32">
      <c r="A423" s="19">
        <v>76</v>
      </c>
      <c r="B423" s="19">
        <v>6306</v>
      </c>
      <c r="C423" s="19" t="s">
        <v>576</v>
      </c>
      <c r="D423" s="19">
        <v>103199</v>
      </c>
      <c r="E423" s="100" t="s">
        <v>157</v>
      </c>
      <c r="F423" s="19" t="s">
        <v>36</v>
      </c>
      <c r="G423" s="19">
        <v>2.7</v>
      </c>
      <c r="H423" s="101">
        <v>7.132931</v>
      </c>
      <c r="I423" s="101">
        <v>5.735902</v>
      </c>
      <c r="J423" s="101">
        <v>2.40951874608538</v>
      </c>
      <c r="K423" s="101">
        <v>1.97096515</v>
      </c>
      <c r="L423" s="19">
        <v>1383</v>
      </c>
      <c r="M423" s="107">
        <v>1251</v>
      </c>
      <c r="N423" s="101">
        <v>51.58</v>
      </c>
      <c r="O423" s="101">
        <v>45.8505355715428</v>
      </c>
      <c r="P423" s="107">
        <v>772</v>
      </c>
      <c r="Q423" s="107">
        <v>845</v>
      </c>
      <c r="R423" s="19">
        <v>29</v>
      </c>
      <c r="S423" s="19">
        <v>30</v>
      </c>
      <c r="T423" s="114">
        <v>1</v>
      </c>
      <c r="U423" s="19">
        <v>6</v>
      </c>
      <c r="V423" s="19">
        <v>-67</v>
      </c>
      <c r="W423" s="19">
        <v>0</v>
      </c>
      <c r="X423" s="115">
        <f t="shared" si="6"/>
        <v>0.094559585492228</v>
      </c>
      <c r="Y423" s="114"/>
      <c r="Z423" s="19" t="s">
        <v>68</v>
      </c>
      <c r="AA423" s="19">
        <v>850</v>
      </c>
      <c r="AB423" s="114">
        <v>4168</v>
      </c>
      <c r="AC423" s="119"/>
      <c r="AD423" s="119"/>
      <c r="AE423" s="119"/>
      <c r="AF423" s="119"/>
    </row>
    <row r="424" ht="18" customHeight="1" spans="1:32">
      <c r="A424" s="19">
        <v>243</v>
      </c>
      <c r="B424" s="19">
        <v>6232</v>
      </c>
      <c r="C424" s="19" t="s">
        <v>577</v>
      </c>
      <c r="D424" s="19">
        <v>594</v>
      </c>
      <c r="E424" s="100" t="s">
        <v>459</v>
      </c>
      <c r="F424" s="19" t="s">
        <v>39</v>
      </c>
      <c r="G424" s="19">
        <v>8.5</v>
      </c>
      <c r="H424" s="101">
        <v>6.278864</v>
      </c>
      <c r="I424" s="101">
        <v>5.321477</v>
      </c>
      <c r="J424" s="101">
        <v>1.83418633137577</v>
      </c>
      <c r="K424" s="101">
        <v>1.38086338</v>
      </c>
      <c r="L424" s="19">
        <v>808</v>
      </c>
      <c r="M424" s="107">
        <v>855</v>
      </c>
      <c r="N424" s="101">
        <v>77.7</v>
      </c>
      <c r="O424" s="101">
        <v>62.2394970760234</v>
      </c>
      <c r="P424" s="107">
        <v>655</v>
      </c>
      <c r="Q424" s="107">
        <v>729</v>
      </c>
      <c r="R424" s="19">
        <v>29</v>
      </c>
      <c r="S424" s="19">
        <v>31</v>
      </c>
      <c r="T424" s="114">
        <v>2</v>
      </c>
      <c r="U424" s="19">
        <v>6</v>
      </c>
      <c r="V424" s="19">
        <v>-68</v>
      </c>
      <c r="W424" s="19">
        <v>0</v>
      </c>
      <c r="X424" s="115">
        <f t="shared" si="6"/>
        <v>0.112977099236641</v>
      </c>
      <c r="Y424" s="114"/>
      <c r="Z424" s="19" t="s">
        <v>28</v>
      </c>
      <c r="AA424" s="19">
        <v>700</v>
      </c>
      <c r="AB424" s="114">
        <v>1830</v>
      </c>
      <c r="AC424" s="119"/>
      <c r="AD424" s="120"/>
      <c r="AE424" s="120"/>
      <c r="AF424" s="120"/>
    </row>
    <row r="425" ht="18" customHeight="1" spans="1:32">
      <c r="A425" s="19">
        <v>439</v>
      </c>
      <c r="B425" s="19">
        <v>12470</v>
      </c>
      <c r="C425" s="19" t="s">
        <v>578</v>
      </c>
      <c r="D425" s="19">
        <v>307</v>
      </c>
      <c r="E425" s="100" t="s">
        <v>132</v>
      </c>
      <c r="F425" s="19" t="s">
        <v>133</v>
      </c>
      <c r="G425" s="19">
        <v>0.5</v>
      </c>
      <c r="H425" s="101">
        <v>0.095368</v>
      </c>
      <c r="I425" s="101">
        <v>0.130304</v>
      </c>
      <c r="J425" s="101">
        <v>0.0227957754329899</v>
      </c>
      <c r="K425" s="101">
        <v>0.01907435</v>
      </c>
      <c r="L425" s="19">
        <v>24</v>
      </c>
      <c r="M425" s="107">
        <v>26</v>
      </c>
      <c r="N425" s="101">
        <v>39.74</v>
      </c>
      <c r="O425" s="101">
        <v>50.1169230769231</v>
      </c>
      <c r="P425" s="107">
        <v>31</v>
      </c>
      <c r="Q425" s="107">
        <v>37</v>
      </c>
      <c r="R425" s="19">
        <v>14</v>
      </c>
      <c r="S425" s="19">
        <v>15</v>
      </c>
      <c r="T425" s="114">
        <v>1</v>
      </c>
      <c r="U425" s="19">
        <v>12</v>
      </c>
      <c r="V425" s="19">
        <v>6</v>
      </c>
      <c r="W425" s="19">
        <v>18</v>
      </c>
      <c r="X425" s="115">
        <f t="shared" si="6"/>
        <v>0.193548387096774</v>
      </c>
      <c r="Y425" s="114"/>
      <c r="Z425" s="19" t="s">
        <v>128</v>
      </c>
      <c r="AA425" s="19">
        <v>950</v>
      </c>
      <c r="AB425" s="114">
        <v>12241</v>
      </c>
      <c r="AC425" s="119"/>
      <c r="AD425" s="119"/>
      <c r="AE425" s="119"/>
      <c r="AF425" s="119"/>
    </row>
    <row r="426" ht="18" customHeight="1" spans="1:32">
      <c r="A426" s="19">
        <v>328</v>
      </c>
      <c r="B426" s="19">
        <v>12205</v>
      </c>
      <c r="C426" s="19" t="s">
        <v>579</v>
      </c>
      <c r="D426" s="19">
        <v>399</v>
      </c>
      <c r="E426" s="100" t="s">
        <v>276</v>
      </c>
      <c r="F426" s="19" t="s">
        <v>59</v>
      </c>
      <c r="G426" s="101">
        <v>0.651411593099956</v>
      </c>
      <c r="H426" s="101">
        <v>4.3719</v>
      </c>
      <c r="I426" s="101">
        <v>0.940452</v>
      </c>
      <c r="J426" s="101">
        <v>1.41218935394997</v>
      </c>
      <c r="K426" s="101">
        <v>0.2544117</v>
      </c>
      <c r="L426" s="19">
        <v>683</v>
      </c>
      <c r="M426" s="107">
        <v>158</v>
      </c>
      <c r="N426" s="101">
        <v>64.01</v>
      </c>
      <c r="O426" s="101">
        <v>59.5222784810127</v>
      </c>
      <c r="P426" s="107">
        <v>537</v>
      </c>
      <c r="Q426" s="107">
        <v>166</v>
      </c>
      <c r="R426" s="19">
        <v>27</v>
      </c>
      <c r="S426" s="19">
        <v>8</v>
      </c>
      <c r="T426" s="114">
        <v>-19</v>
      </c>
      <c r="U426" s="19">
        <v>12</v>
      </c>
      <c r="V426" s="107">
        <v>5.11111111111111</v>
      </c>
      <c r="W426" s="19">
        <v>15</v>
      </c>
      <c r="X426" s="115">
        <f t="shared" si="6"/>
        <v>-0.690875232774674</v>
      </c>
      <c r="Y426" s="114" t="s">
        <v>86</v>
      </c>
      <c r="Z426" s="19" t="s">
        <v>40</v>
      </c>
      <c r="AA426" s="19">
        <v>750</v>
      </c>
      <c r="AB426" s="114">
        <v>2808</v>
      </c>
      <c r="AC426" s="119"/>
      <c r="AD426" s="120"/>
      <c r="AE426" s="120"/>
      <c r="AF426" s="120"/>
    </row>
    <row r="427" ht="18" customHeight="1" spans="1:32">
      <c r="A427" s="19">
        <v>172</v>
      </c>
      <c r="B427" s="19">
        <v>11109</v>
      </c>
      <c r="C427" s="19" t="s">
        <v>580</v>
      </c>
      <c r="D427" s="19">
        <v>737</v>
      </c>
      <c r="E427" s="100" t="s">
        <v>296</v>
      </c>
      <c r="F427" s="19" t="s">
        <v>59</v>
      </c>
      <c r="G427" s="19">
        <v>1.5</v>
      </c>
      <c r="H427" s="101">
        <v>7.205684</v>
      </c>
      <c r="I427" s="101">
        <v>6.92542</v>
      </c>
      <c r="J427" s="101">
        <v>2.24523637248877</v>
      </c>
      <c r="K427" s="101">
        <v>2.11473406</v>
      </c>
      <c r="L427" s="19">
        <v>960</v>
      </c>
      <c r="M427" s="107">
        <v>1062</v>
      </c>
      <c r="N427" s="101">
        <v>74.86</v>
      </c>
      <c r="O427" s="101">
        <v>65.2111111111111</v>
      </c>
      <c r="P427" s="107">
        <v>616</v>
      </c>
      <c r="Q427" s="107">
        <v>763</v>
      </c>
      <c r="R427" s="19">
        <v>26</v>
      </c>
      <c r="S427" s="19">
        <v>30</v>
      </c>
      <c r="T427" s="114">
        <v>4</v>
      </c>
      <c r="U427" s="19">
        <v>8</v>
      </c>
      <c r="V427" s="19">
        <v>-139</v>
      </c>
      <c r="W427" s="19">
        <v>0</v>
      </c>
      <c r="X427" s="115">
        <f t="shared" si="6"/>
        <v>0.238636363636364</v>
      </c>
      <c r="Y427" s="114"/>
      <c r="Z427" s="19" t="s">
        <v>89</v>
      </c>
      <c r="AA427" s="19">
        <v>800</v>
      </c>
      <c r="AB427" s="114">
        <v>3908</v>
      </c>
      <c r="AC427" s="119"/>
      <c r="AD427" s="120"/>
      <c r="AE427" s="120"/>
      <c r="AF427" s="120"/>
    </row>
    <row r="428" ht="18" customHeight="1" spans="1:32">
      <c r="A428" s="19">
        <v>203</v>
      </c>
      <c r="B428" s="19">
        <v>6823</v>
      </c>
      <c r="C428" s="19" t="s">
        <v>581</v>
      </c>
      <c r="D428" s="19">
        <v>720</v>
      </c>
      <c r="E428" s="100" t="s">
        <v>503</v>
      </c>
      <c r="F428" s="19" t="s">
        <v>39</v>
      </c>
      <c r="G428" s="19">
        <v>8.1</v>
      </c>
      <c r="H428" s="101">
        <v>5.203486</v>
      </c>
      <c r="I428" s="101">
        <v>4.212455</v>
      </c>
      <c r="J428" s="101">
        <v>1.48833380875986</v>
      </c>
      <c r="K428" s="101">
        <v>1.04380133</v>
      </c>
      <c r="L428" s="19">
        <v>585</v>
      </c>
      <c r="M428" s="107">
        <v>554</v>
      </c>
      <c r="N428" s="101">
        <v>88.95</v>
      </c>
      <c r="O428" s="101">
        <v>76.0370938628159</v>
      </c>
      <c r="P428" s="107">
        <v>469</v>
      </c>
      <c r="Q428" s="107">
        <v>544</v>
      </c>
      <c r="R428" s="19">
        <v>27</v>
      </c>
      <c r="S428" s="19">
        <v>28</v>
      </c>
      <c r="T428" s="114">
        <v>1</v>
      </c>
      <c r="U428" s="19">
        <v>6</v>
      </c>
      <c r="V428" s="19">
        <v>-69</v>
      </c>
      <c r="W428" s="19">
        <v>0</v>
      </c>
      <c r="X428" s="115">
        <f t="shared" si="6"/>
        <v>0.159914712153518</v>
      </c>
      <c r="Y428" s="114"/>
      <c r="Z428" s="19" t="s">
        <v>28</v>
      </c>
      <c r="AA428" s="19">
        <v>700</v>
      </c>
      <c r="AB428" s="114">
        <v>1788</v>
      </c>
      <c r="AC428" s="119"/>
      <c r="AD428" s="120"/>
      <c r="AE428" s="120"/>
      <c r="AF428" s="120"/>
    </row>
    <row r="429" ht="18" customHeight="1" spans="1:32">
      <c r="A429" s="19">
        <v>308</v>
      </c>
      <c r="B429" s="19">
        <v>4022</v>
      </c>
      <c r="C429" s="19" t="s">
        <v>582</v>
      </c>
      <c r="D429" s="19">
        <v>517</v>
      </c>
      <c r="E429" s="100" t="s">
        <v>249</v>
      </c>
      <c r="F429" s="19" t="s">
        <v>48</v>
      </c>
      <c r="G429" s="19">
        <v>2.4</v>
      </c>
      <c r="H429" s="101">
        <v>13.359047</v>
      </c>
      <c r="I429" s="101">
        <v>10.347359</v>
      </c>
      <c r="J429" s="101">
        <v>2.93661615592996</v>
      </c>
      <c r="K429" s="101">
        <v>2.38485939</v>
      </c>
      <c r="L429" s="19">
        <v>1252</v>
      </c>
      <c r="M429" s="107">
        <v>1014</v>
      </c>
      <c r="N429" s="101">
        <v>106.7</v>
      </c>
      <c r="O429" s="101">
        <v>102.044960552268</v>
      </c>
      <c r="P429" s="107">
        <v>555</v>
      </c>
      <c r="Q429" s="107">
        <v>630</v>
      </c>
      <c r="R429" s="19">
        <v>28</v>
      </c>
      <c r="S429" s="19">
        <v>29</v>
      </c>
      <c r="T429" s="114">
        <v>1</v>
      </c>
      <c r="U429" s="19">
        <v>6</v>
      </c>
      <c r="V429" s="19">
        <v>-69</v>
      </c>
      <c r="W429" s="19">
        <v>0</v>
      </c>
      <c r="X429" s="115">
        <f t="shared" si="6"/>
        <v>0.135135135135135</v>
      </c>
      <c r="Y429" s="114"/>
      <c r="Z429" s="19" t="s">
        <v>128</v>
      </c>
      <c r="AA429" s="19">
        <v>950</v>
      </c>
      <c r="AB429" s="114">
        <v>7701</v>
      </c>
      <c r="AC429" s="119"/>
      <c r="AD429" s="120"/>
      <c r="AE429" s="120"/>
      <c r="AF429" s="120"/>
    </row>
    <row r="430" ht="18" customHeight="1" spans="1:32">
      <c r="A430" s="19">
        <v>198</v>
      </c>
      <c r="B430" s="19">
        <v>8386</v>
      </c>
      <c r="C430" s="19" t="s">
        <v>583</v>
      </c>
      <c r="D430" s="19">
        <v>723</v>
      </c>
      <c r="E430" s="100" t="s">
        <v>159</v>
      </c>
      <c r="F430" s="19" t="s">
        <v>48</v>
      </c>
      <c r="G430" s="19">
        <v>5.5</v>
      </c>
      <c r="H430" s="101">
        <v>4.41057</v>
      </c>
      <c r="I430" s="101">
        <v>4.558514</v>
      </c>
      <c r="J430" s="101">
        <v>1.13714972226874</v>
      </c>
      <c r="K430" s="101">
        <v>1.04895766</v>
      </c>
      <c r="L430" s="19">
        <v>742</v>
      </c>
      <c r="M430" s="107">
        <v>842</v>
      </c>
      <c r="N430" s="101">
        <v>59.44</v>
      </c>
      <c r="O430" s="101">
        <v>54.1391211401425</v>
      </c>
      <c r="P430" s="107">
        <v>558</v>
      </c>
      <c r="Q430" s="107">
        <v>634</v>
      </c>
      <c r="R430" s="19">
        <v>22</v>
      </c>
      <c r="S430" s="19">
        <v>28</v>
      </c>
      <c r="T430" s="114">
        <v>6</v>
      </c>
      <c r="U430" s="19">
        <v>6</v>
      </c>
      <c r="V430" s="19">
        <v>-70</v>
      </c>
      <c r="W430" s="19">
        <v>0</v>
      </c>
      <c r="X430" s="115">
        <f t="shared" si="6"/>
        <v>0.136200716845878</v>
      </c>
      <c r="Y430" s="114"/>
      <c r="Z430" s="19" t="s">
        <v>40</v>
      </c>
      <c r="AA430" s="19">
        <v>750</v>
      </c>
      <c r="AB430" s="114">
        <v>2516</v>
      </c>
      <c r="AC430" s="119"/>
      <c r="AD430" s="120"/>
      <c r="AE430" s="120"/>
      <c r="AF430" s="120"/>
    </row>
    <row r="431" ht="18" customHeight="1" spans="1:29">
      <c r="A431" s="19">
        <v>429</v>
      </c>
      <c r="B431" s="19">
        <v>12516</v>
      </c>
      <c r="C431" s="19" t="s">
        <v>584</v>
      </c>
      <c r="D431" s="19">
        <v>308</v>
      </c>
      <c r="E431" s="100" t="s">
        <v>325</v>
      </c>
      <c r="F431" s="19" t="s">
        <v>48</v>
      </c>
      <c r="G431" s="19">
        <v>0.5</v>
      </c>
      <c r="H431" s="101">
        <v>2.633551</v>
      </c>
      <c r="I431" s="101">
        <v>1.760967</v>
      </c>
      <c r="J431" s="101">
        <v>0.822245263260737</v>
      </c>
      <c r="K431" s="101">
        <v>0.55421071</v>
      </c>
      <c r="L431" s="19">
        <v>483</v>
      </c>
      <c r="M431" s="107">
        <v>349</v>
      </c>
      <c r="N431" s="101">
        <v>50.56</v>
      </c>
      <c r="O431" s="101">
        <v>50.4575071633238</v>
      </c>
      <c r="P431" s="107">
        <v>332</v>
      </c>
      <c r="Q431" s="107">
        <v>345</v>
      </c>
      <c r="R431" s="19">
        <v>26</v>
      </c>
      <c r="S431" s="19">
        <v>26</v>
      </c>
      <c r="T431" s="114">
        <v>0</v>
      </c>
      <c r="U431" s="19">
        <v>12</v>
      </c>
      <c r="V431" s="19">
        <v>-1</v>
      </c>
      <c r="W431" s="19">
        <v>0</v>
      </c>
      <c r="X431" s="115">
        <f t="shared" si="6"/>
        <v>0.0391566265060241</v>
      </c>
      <c r="Y431" s="114"/>
      <c r="Z431" s="19" t="s">
        <v>40</v>
      </c>
      <c r="AA431" s="19">
        <v>750</v>
      </c>
      <c r="AB431" s="114">
        <v>2984</v>
      </c>
      <c r="AC431" s="119"/>
    </row>
    <row r="432" ht="18" customHeight="1" spans="1:29">
      <c r="A432" s="19">
        <v>430</v>
      </c>
      <c r="B432" s="19">
        <v>12515</v>
      </c>
      <c r="C432" s="19" t="s">
        <v>585</v>
      </c>
      <c r="D432" s="19">
        <v>308</v>
      </c>
      <c r="E432" s="100" t="s">
        <v>325</v>
      </c>
      <c r="F432" s="19" t="s">
        <v>48</v>
      </c>
      <c r="G432" s="19">
        <v>0.5</v>
      </c>
      <c r="H432" s="101">
        <v>2.896052</v>
      </c>
      <c r="I432" s="101">
        <v>2.154571</v>
      </c>
      <c r="J432" s="101">
        <v>0.980274361713144</v>
      </c>
      <c r="K432" s="101">
        <v>0.62484352</v>
      </c>
      <c r="L432" s="19">
        <v>523</v>
      </c>
      <c r="M432" s="107">
        <v>433</v>
      </c>
      <c r="N432" s="101">
        <v>52.43</v>
      </c>
      <c r="O432" s="101">
        <v>49.7591454965358</v>
      </c>
      <c r="P432" s="107">
        <v>369</v>
      </c>
      <c r="Q432" s="107">
        <v>405</v>
      </c>
      <c r="R432" s="19">
        <v>27</v>
      </c>
      <c r="S432" s="19">
        <v>28</v>
      </c>
      <c r="T432" s="114">
        <v>1</v>
      </c>
      <c r="U432" s="19">
        <v>12</v>
      </c>
      <c r="V432" s="19">
        <v>-24</v>
      </c>
      <c r="W432" s="19">
        <v>0</v>
      </c>
      <c r="X432" s="115">
        <f t="shared" si="6"/>
        <v>0.0975609756097561</v>
      </c>
      <c r="Y432" s="114"/>
      <c r="Z432" s="19" t="s">
        <v>40</v>
      </c>
      <c r="AA432" s="19">
        <v>750</v>
      </c>
      <c r="AB432" s="114">
        <v>2984</v>
      </c>
      <c r="AC432" s="119"/>
    </row>
    <row r="433" ht="18" customHeight="1" spans="1:32">
      <c r="A433" s="19">
        <v>307</v>
      </c>
      <c r="B433" s="19">
        <v>4024</v>
      </c>
      <c r="C433" s="19" t="s">
        <v>586</v>
      </c>
      <c r="D433" s="19">
        <v>517</v>
      </c>
      <c r="E433" s="100" t="s">
        <v>249</v>
      </c>
      <c r="F433" s="19" t="s">
        <v>48</v>
      </c>
      <c r="G433" s="19">
        <v>16.7</v>
      </c>
      <c r="H433" s="101">
        <v>14.687049</v>
      </c>
      <c r="I433" s="101">
        <v>11.56429</v>
      </c>
      <c r="J433" s="101">
        <v>3.0921724589009</v>
      </c>
      <c r="K433" s="101">
        <v>2.37770134</v>
      </c>
      <c r="L433" s="19">
        <v>1104</v>
      </c>
      <c r="M433" s="107">
        <v>888</v>
      </c>
      <c r="N433" s="101">
        <v>132.81</v>
      </c>
      <c r="O433" s="101">
        <v>130.228490990991</v>
      </c>
      <c r="P433" s="107">
        <v>476</v>
      </c>
      <c r="Q433" s="107">
        <v>552</v>
      </c>
      <c r="R433" s="19">
        <v>26</v>
      </c>
      <c r="S433" s="19">
        <v>26</v>
      </c>
      <c r="T433" s="114">
        <v>0</v>
      </c>
      <c r="U433" s="19">
        <v>6</v>
      </c>
      <c r="V433" s="19">
        <v>-70</v>
      </c>
      <c r="W433" s="19">
        <v>0</v>
      </c>
      <c r="X433" s="115">
        <f t="shared" si="6"/>
        <v>0.159663865546218</v>
      </c>
      <c r="Y433" s="114"/>
      <c r="Z433" s="19" t="s">
        <v>128</v>
      </c>
      <c r="AA433" s="19">
        <v>950</v>
      </c>
      <c r="AB433" s="114">
        <v>7701</v>
      </c>
      <c r="AC433" s="119"/>
      <c r="AD433" s="120"/>
      <c r="AE433" s="120"/>
      <c r="AF433" s="120"/>
    </row>
    <row r="434" ht="18" customHeight="1" spans="1:32">
      <c r="A434" s="19">
        <v>363</v>
      </c>
      <c r="B434" s="19">
        <v>10955</v>
      </c>
      <c r="C434" s="19" t="s">
        <v>587</v>
      </c>
      <c r="D434" s="19">
        <v>367</v>
      </c>
      <c r="E434" s="100" t="s">
        <v>44</v>
      </c>
      <c r="F434" s="19" t="s">
        <v>26</v>
      </c>
      <c r="G434" s="19">
        <v>2.7</v>
      </c>
      <c r="H434" s="101">
        <v>5.202933</v>
      </c>
      <c r="I434" s="101">
        <v>4.992173</v>
      </c>
      <c r="J434" s="101">
        <v>1.42346165999995</v>
      </c>
      <c r="K434" s="101">
        <v>1.21042999</v>
      </c>
      <c r="L434" s="19">
        <v>690</v>
      </c>
      <c r="M434" s="107">
        <v>781</v>
      </c>
      <c r="N434" s="101">
        <v>75.29</v>
      </c>
      <c r="O434" s="101">
        <v>63.9202688860435</v>
      </c>
      <c r="P434" s="107">
        <v>556</v>
      </c>
      <c r="Q434" s="107">
        <v>632</v>
      </c>
      <c r="R434" s="19">
        <v>25</v>
      </c>
      <c r="S434" s="19">
        <v>29</v>
      </c>
      <c r="T434" s="114">
        <v>4</v>
      </c>
      <c r="U434" s="19">
        <v>6</v>
      </c>
      <c r="V434" s="19">
        <v>-70</v>
      </c>
      <c r="W434" s="19">
        <v>0</v>
      </c>
      <c r="X434" s="115">
        <f t="shared" si="6"/>
        <v>0.136690647482014</v>
      </c>
      <c r="Y434" s="114"/>
      <c r="Z434" s="19" t="s">
        <v>40</v>
      </c>
      <c r="AA434" s="19">
        <v>750</v>
      </c>
      <c r="AB434" s="114">
        <v>2782</v>
      </c>
      <c r="AC434" s="119"/>
      <c r="AD434" s="120"/>
      <c r="AE434" s="120"/>
      <c r="AF434" s="120"/>
    </row>
    <row r="435" ht="18" customHeight="1" spans="1:32">
      <c r="A435" s="19">
        <v>92</v>
      </c>
      <c r="B435" s="19">
        <v>6251</v>
      </c>
      <c r="C435" s="19" t="s">
        <v>588</v>
      </c>
      <c r="D435" s="19">
        <v>102567</v>
      </c>
      <c r="E435" s="100" t="s">
        <v>190</v>
      </c>
      <c r="F435" s="19" t="s">
        <v>33</v>
      </c>
      <c r="G435" s="19">
        <v>8.5</v>
      </c>
      <c r="H435" s="101">
        <v>2.804414</v>
      </c>
      <c r="I435" s="101">
        <v>2.461727</v>
      </c>
      <c r="J435" s="101">
        <v>0.71196657999999</v>
      </c>
      <c r="K435" s="101">
        <v>0.58514838</v>
      </c>
      <c r="L435" s="19">
        <v>358</v>
      </c>
      <c r="M435" s="107">
        <v>378</v>
      </c>
      <c r="N435" s="101">
        <v>78.34</v>
      </c>
      <c r="O435" s="101">
        <v>65.1250529100529</v>
      </c>
      <c r="P435" s="107">
        <v>321</v>
      </c>
      <c r="Q435" s="107">
        <v>398</v>
      </c>
      <c r="R435" s="19">
        <v>26</v>
      </c>
      <c r="S435" s="19">
        <v>28</v>
      </c>
      <c r="T435" s="114">
        <v>2</v>
      </c>
      <c r="U435" s="19">
        <v>6</v>
      </c>
      <c r="V435" s="19">
        <v>-71</v>
      </c>
      <c r="W435" s="19">
        <v>0</v>
      </c>
      <c r="X435" s="115">
        <f t="shared" si="6"/>
        <v>0.2398753894081</v>
      </c>
      <c r="Y435" s="114"/>
      <c r="Z435" s="19" t="s">
        <v>28</v>
      </c>
      <c r="AA435" s="19">
        <v>700</v>
      </c>
      <c r="AB435" s="114">
        <v>1208</v>
      </c>
      <c r="AC435" s="119"/>
      <c r="AD435" s="120"/>
      <c r="AE435" s="120"/>
      <c r="AF435" s="120"/>
    </row>
    <row r="436" ht="18" customHeight="1" spans="1:32">
      <c r="A436" s="19">
        <v>186</v>
      </c>
      <c r="B436" s="19">
        <v>6456</v>
      </c>
      <c r="C436" s="19" t="s">
        <v>589</v>
      </c>
      <c r="D436" s="19">
        <v>727</v>
      </c>
      <c r="E436" s="100" t="s">
        <v>316</v>
      </c>
      <c r="F436" s="19" t="s">
        <v>36</v>
      </c>
      <c r="G436" s="19">
        <v>8.4</v>
      </c>
      <c r="H436" s="101">
        <v>4.065228</v>
      </c>
      <c r="I436" s="101">
        <v>4.343889</v>
      </c>
      <c r="J436" s="101">
        <v>1.27333505585539</v>
      </c>
      <c r="K436" s="101">
        <v>1.11410986</v>
      </c>
      <c r="L436" s="19">
        <v>587</v>
      </c>
      <c r="M436" s="107">
        <v>635</v>
      </c>
      <c r="N436" s="101">
        <v>69.25</v>
      </c>
      <c r="O436" s="101">
        <v>68.4077007874016</v>
      </c>
      <c r="P436" s="107">
        <v>483</v>
      </c>
      <c r="Q436" s="107">
        <v>560</v>
      </c>
      <c r="R436" s="19">
        <v>26</v>
      </c>
      <c r="S436" s="19">
        <v>31</v>
      </c>
      <c r="T436" s="114">
        <v>5</v>
      </c>
      <c r="U436" s="19">
        <v>6</v>
      </c>
      <c r="V436" s="19">
        <v>-71</v>
      </c>
      <c r="W436" s="19">
        <v>0</v>
      </c>
      <c r="X436" s="115">
        <f t="shared" si="6"/>
        <v>0.159420289855072</v>
      </c>
      <c r="Y436" s="114"/>
      <c r="Z436" s="19" t="s">
        <v>40</v>
      </c>
      <c r="AA436" s="19">
        <v>750</v>
      </c>
      <c r="AB436" s="114">
        <v>2262</v>
      </c>
      <c r="AC436" s="119"/>
      <c r="AD436" s="120"/>
      <c r="AE436" s="120"/>
      <c r="AF436" s="120"/>
    </row>
    <row r="437" ht="18" customHeight="1" spans="1:32">
      <c r="A437" s="19">
        <v>102</v>
      </c>
      <c r="B437" s="19">
        <v>8113</v>
      </c>
      <c r="C437" s="19" t="s">
        <v>590</v>
      </c>
      <c r="D437" s="19">
        <v>102564</v>
      </c>
      <c r="E437" s="100" t="s">
        <v>197</v>
      </c>
      <c r="F437" s="19" t="s">
        <v>186</v>
      </c>
      <c r="G437" s="19">
        <v>6.7</v>
      </c>
      <c r="H437" s="101">
        <v>4.05807</v>
      </c>
      <c r="I437" s="101">
        <v>3.409725</v>
      </c>
      <c r="J437" s="101">
        <v>1.16525557319996</v>
      </c>
      <c r="K437" s="101">
        <v>0.967204</v>
      </c>
      <c r="L437" s="19">
        <v>489</v>
      </c>
      <c r="M437" s="107">
        <v>520</v>
      </c>
      <c r="N437" s="101">
        <v>82.99</v>
      </c>
      <c r="O437" s="101">
        <v>65.5716346153846</v>
      </c>
      <c r="P437" s="107">
        <v>427</v>
      </c>
      <c r="Q437" s="107">
        <v>505</v>
      </c>
      <c r="R437" s="19">
        <v>28</v>
      </c>
      <c r="S437" s="19">
        <v>31</v>
      </c>
      <c r="T437" s="114">
        <v>3</v>
      </c>
      <c r="U437" s="19">
        <v>6</v>
      </c>
      <c r="V437" s="19">
        <v>-72</v>
      </c>
      <c r="W437" s="19">
        <v>0</v>
      </c>
      <c r="X437" s="115">
        <f t="shared" si="6"/>
        <v>0.182669789227166</v>
      </c>
      <c r="Y437" s="114"/>
      <c r="Z437" s="19" t="s">
        <v>40</v>
      </c>
      <c r="AA437" s="19">
        <v>750</v>
      </c>
      <c r="AB437" s="114">
        <v>2261</v>
      </c>
      <c r="AC437" s="119"/>
      <c r="AD437" s="120"/>
      <c r="AE437" s="120"/>
      <c r="AF437" s="120"/>
    </row>
    <row r="438" ht="18" customHeight="1" spans="1:32">
      <c r="A438" s="19">
        <v>156</v>
      </c>
      <c r="B438" s="19">
        <v>10893</v>
      </c>
      <c r="C438" s="19" t="s">
        <v>591</v>
      </c>
      <c r="D438" s="19">
        <v>743</v>
      </c>
      <c r="E438" s="100" t="s">
        <v>274</v>
      </c>
      <c r="F438" s="19" t="s">
        <v>59</v>
      </c>
      <c r="G438" s="19">
        <v>2.5</v>
      </c>
      <c r="H438" s="101">
        <v>4.972488</v>
      </c>
      <c r="I438" s="101">
        <v>5.192892</v>
      </c>
      <c r="J438" s="101">
        <v>1.3298944911224</v>
      </c>
      <c r="K438" s="101">
        <v>1.21822547</v>
      </c>
      <c r="L438" s="19">
        <v>973</v>
      </c>
      <c r="M438" s="107">
        <v>974</v>
      </c>
      <c r="N438" s="101">
        <v>51.1</v>
      </c>
      <c r="O438" s="101">
        <v>53.315112936345</v>
      </c>
      <c r="P438" s="107">
        <v>600</v>
      </c>
      <c r="Q438" s="107">
        <v>678</v>
      </c>
      <c r="R438" s="19">
        <v>28</v>
      </c>
      <c r="S438" s="19">
        <v>28</v>
      </c>
      <c r="T438" s="114">
        <v>0</v>
      </c>
      <c r="U438" s="19">
        <v>6</v>
      </c>
      <c r="V438" s="19">
        <v>-72</v>
      </c>
      <c r="W438" s="19">
        <v>0</v>
      </c>
      <c r="X438" s="115">
        <f t="shared" si="6"/>
        <v>0.13</v>
      </c>
      <c r="Y438" s="114"/>
      <c r="Z438" s="19" t="s">
        <v>89</v>
      </c>
      <c r="AA438" s="19">
        <v>800</v>
      </c>
      <c r="AB438" s="114">
        <v>3067</v>
      </c>
      <c r="AC438" s="119"/>
      <c r="AD438" s="120"/>
      <c r="AE438" s="120"/>
      <c r="AF438" s="120"/>
    </row>
    <row r="439" ht="18" customHeight="1" spans="1:32">
      <c r="A439" s="19">
        <v>265</v>
      </c>
      <c r="B439" s="19">
        <v>12487</v>
      </c>
      <c r="C439" s="19" t="s">
        <v>592</v>
      </c>
      <c r="D439" s="19">
        <v>581</v>
      </c>
      <c r="E439" s="100" t="s">
        <v>319</v>
      </c>
      <c r="F439" s="19" t="s">
        <v>36</v>
      </c>
      <c r="G439" s="19">
        <v>0.5</v>
      </c>
      <c r="H439" s="101">
        <v>2.811265</v>
      </c>
      <c r="I439" s="101">
        <v>2.45379</v>
      </c>
      <c r="J439" s="101">
        <v>0.706260219352973</v>
      </c>
      <c r="K439" s="101">
        <v>0.46636847</v>
      </c>
      <c r="L439" s="19">
        <v>760</v>
      </c>
      <c r="M439" s="107">
        <v>638</v>
      </c>
      <c r="N439" s="101">
        <v>37.02</v>
      </c>
      <c r="O439" s="101">
        <v>38.46065830721</v>
      </c>
      <c r="P439" s="107">
        <v>456</v>
      </c>
      <c r="Q439" s="107">
        <v>463</v>
      </c>
      <c r="R439" s="19">
        <v>28</v>
      </c>
      <c r="S439" s="19">
        <v>30</v>
      </c>
      <c r="T439" s="114">
        <v>2</v>
      </c>
      <c r="U439" s="19">
        <v>12</v>
      </c>
      <c r="V439" s="19">
        <v>5</v>
      </c>
      <c r="W439" s="19">
        <v>15</v>
      </c>
      <c r="X439" s="115">
        <f t="shared" si="6"/>
        <v>0.0153508771929825</v>
      </c>
      <c r="Y439" s="114"/>
      <c r="Z439" s="19" t="s">
        <v>182</v>
      </c>
      <c r="AA439" s="19">
        <v>900</v>
      </c>
      <c r="AB439" s="114">
        <v>5460</v>
      </c>
      <c r="AC439" s="119"/>
      <c r="AD439" s="120"/>
      <c r="AE439" s="120"/>
      <c r="AF439" s="120"/>
    </row>
    <row r="440" ht="18" customHeight="1" spans="1:29">
      <c r="A440" s="19">
        <v>438</v>
      </c>
      <c r="B440" s="19">
        <v>12518</v>
      </c>
      <c r="C440" s="19" t="s">
        <v>593</v>
      </c>
      <c r="D440" s="19">
        <v>307</v>
      </c>
      <c r="E440" s="100" t="s">
        <v>132</v>
      </c>
      <c r="F440" s="19" t="s">
        <v>133</v>
      </c>
      <c r="G440" s="19">
        <v>0.5</v>
      </c>
      <c r="H440" s="101">
        <v>0.061643</v>
      </c>
      <c r="I440" s="101">
        <v>0.118611</v>
      </c>
      <c r="J440" s="101">
        <v>0.013494</v>
      </c>
      <c r="K440" s="101">
        <v>0.02629738</v>
      </c>
      <c r="L440" s="19">
        <v>31</v>
      </c>
      <c r="M440" s="107">
        <v>42</v>
      </c>
      <c r="N440" s="101">
        <v>19.88</v>
      </c>
      <c r="O440" s="101">
        <v>28.2407142857143</v>
      </c>
      <c r="P440" s="107">
        <v>23</v>
      </c>
      <c r="Q440" s="107">
        <v>47</v>
      </c>
      <c r="R440" s="19">
        <v>14</v>
      </c>
      <c r="S440" s="19">
        <v>20</v>
      </c>
      <c r="T440" s="114">
        <v>6</v>
      </c>
      <c r="U440" s="19">
        <v>12</v>
      </c>
      <c r="V440" s="19">
        <v>-12</v>
      </c>
      <c r="W440" s="19">
        <v>0</v>
      </c>
      <c r="X440" s="115">
        <f t="shared" si="6"/>
        <v>1.04347826086957</v>
      </c>
      <c r="Y440" s="114"/>
      <c r="Z440" s="19" t="s">
        <v>128</v>
      </c>
      <c r="AA440" s="19">
        <v>950</v>
      </c>
      <c r="AB440" s="114">
        <v>12241</v>
      </c>
      <c r="AC440" s="119"/>
    </row>
    <row r="441" ht="18" customHeight="1" spans="1:32">
      <c r="A441" s="19">
        <v>95</v>
      </c>
      <c r="B441" s="19">
        <v>11880</v>
      </c>
      <c r="C441" s="19" t="s">
        <v>594</v>
      </c>
      <c r="D441" s="19">
        <v>102565</v>
      </c>
      <c r="E441" s="100" t="s">
        <v>114</v>
      </c>
      <c r="F441" s="19" t="s">
        <v>36</v>
      </c>
      <c r="G441" s="19">
        <v>0.5</v>
      </c>
      <c r="H441" s="101">
        <v>4.971005</v>
      </c>
      <c r="I441" s="101">
        <v>4.527503</v>
      </c>
      <c r="J441" s="101">
        <v>1.36572279221701</v>
      </c>
      <c r="K441" s="101">
        <v>1.25490928</v>
      </c>
      <c r="L441" s="19">
        <v>875</v>
      </c>
      <c r="M441" s="107">
        <v>838</v>
      </c>
      <c r="N441" s="101">
        <v>56.81</v>
      </c>
      <c r="O441" s="101">
        <v>54.0274821002387</v>
      </c>
      <c r="P441" s="107">
        <v>578</v>
      </c>
      <c r="Q441" s="107">
        <v>588</v>
      </c>
      <c r="R441" s="19">
        <v>26</v>
      </c>
      <c r="S441" s="19">
        <v>28</v>
      </c>
      <c r="T441" s="114">
        <v>2</v>
      </c>
      <c r="U441" s="19">
        <v>12</v>
      </c>
      <c r="V441" s="19">
        <v>2</v>
      </c>
      <c r="W441" s="19">
        <v>6</v>
      </c>
      <c r="X441" s="115">
        <f t="shared" si="6"/>
        <v>0.0173010380622837</v>
      </c>
      <c r="Y441" s="114"/>
      <c r="Z441" s="19" t="s">
        <v>89</v>
      </c>
      <c r="AA441" s="19">
        <v>800</v>
      </c>
      <c r="AB441" s="114">
        <v>3627</v>
      </c>
      <c r="AC441" s="119"/>
      <c r="AD441" s="91"/>
      <c r="AE441" s="91"/>
      <c r="AF441" s="91"/>
    </row>
    <row r="442" ht="18" customHeight="1" spans="1:29">
      <c r="A442" s="19">
        <v>440</v>
      </c>
      <c r="B442" s="19">
        <v>12140</v>
      </c>
      <c r="C442" s="19" t="s">
        <v>595</v>
      </c>
      <c r="D442" s="19">
        <v>307</v>
      </c>
      <c r="E442" s="100" t="s">
        <v>132</v>
      </c>
      <c r="F442" s="19" t="s">
        <v>133</v>
      </c>
      <c r="G442" s="19">
        <v>0.8</v>
      </c>
      <c r="H442" s="101">
        <v>0.046202</v>
      </c>
      <c r="I442" s="101">
        <v>0.17517</v>
      </c>
      <c r="J442" s="101">
        <v>0.01654588</v>
      </c>
      <c r="K442" s="101">
        <v>0.04654164</v>
      </c>
      <c r="L442" s="19">
        <v>5</v>
      </c>
      <c r="M442" s="107">
        <v>12</v>
      </c>
      <c r="N442" s="101">
        <v>68.51</v>
      </c>
      <c r="O442" s="101">
        <v>145.975</v>
      </c>
      <c r="P442" s="107">
        <v>1</v>
      </c>
      <c r="Q442" s="107">
        <v>16</v>
      </c>
      <c r="R442" s="19">
        <v>5</v>
      </c>
      <c r="S442" s="19">
        <v>6</v>
      </c>
      <c r="T442" s="114">
        <v>1</v>
      </c>
      <c r="U442" s="19">
        <v>12</v>
      </c>
      <c r="V442" s="19">
        <v>-3</v>
      </c>
      <c r="W442" s="19">
        <v>0</v>
      </c>
      <c r="X442" s="115">
        <f t="shared" si="6"/>
        <v>15</v>
      </c>
      <c r="Y442" s="114"/>
      <c r="Z442" s="19" t="s">
        <v>128</v>
      </c>
      <c r="AA442" s="19">
        <v>950</v>
      </c>
      <c r="AB442" s="114">
        <v>12241</v>
      </c>
      <c r="AC442" s="119"/>
    </row>
    <row r="443" ht="18" customHeight="1" spans="1:29">
      <c r="A443" s="19">
        <v>441</v>
      </c>
      <c r="B443" s="19">
        <v>11752</v>
      </c>
      <c r="C443" s="19" t="s">
        <v>596</v>
      </c>
      <c r="D443" s="19">
        <v>307</v>
      </c>
      <c r="E443" s="100" t="s">
        <v>132</v>
      </c>
      <c r="F443" s="19" t="s">
        <v>133</v>
      </c>
      <c r="G443" s="19">
        <v>0.5</v>
      </c>
      <c r="H443" s="101">
        <v>0.036226</v>
      </c>
      <c r="I443" s="101">
        <v>0.082693</v>
      </c>
      <c r="J443" s="101">
        <v>0.01374125</v>
      </c>
      <c r="K443" s="101">
        <v>0.02821216</v>
      </c>
      <c r="L443" s="19">
        <v>20</v>
      </c>
      <c r="M443" s="107">
        <v>17</v>
      </c>
      <c r="N443" s="101">
        <v>18.11</v>
      </c>
      <c r="O443" s="101">
        <v>48.6429411764706</v>
      </c>
      <c r="P443" s="107">
        <v>15</v>
      </c>
      <c r="Q443" s="107">
        <v>28</v>
      </c>
      <c r="R443" s="19">
        <v>10</v>
      </c>
      <c r="S443" s="19">
        <v>12</v>
      </c>
      <c r="T443" s="114">
        <v>2</v>
      </c>
      <c r="U443" s="19">
        <v>12</v>
      </c>
      <c r="V443" s="19">
        <v>-1</v>
      </c>
      <c r="W443" s="19">
        <v>0</v>
      </c>
      <c r="X443" s="115">
        <f t="shared" si="6"/>
        <v>0.866666666666667</v>
      </c>
      <c r="Y443" s="114"/>
      <c r="Z443" s="19" t="s">
        <v>128</v>
      </c>
      <c r="AA443" s="19">
        <v>950</v>
      </c>
      <c r="AB443" s="114">
        <v>12241</v>
      </c>
      <c r="AC443" s="119"/>
    </row>
    <row r="444" ht="18" customHeight="1" spans="1:32">
      <c r="A444" s="19">
        <v>310</v>
      </c>
      <c r="B444" s="19">
        <v>11986</v>
      </c>
      <c r="C444" s="19" t="s">
        <v>597</v>
      </c>
      <c r="D444" s="19">
        <v>515</v>
      </c>
      <c r="E444" s="100" t="s">
        <v>120</v>
      </c>
      <c r="F444" s="19" t="s">
        <v>48</v>
      </c>
      <c r="G444" s="19">
        <v>1.1</v>
      </c>
      <c r="H444" s="101">
        <v>0.008379</v>
      </c>
      <c r="I444" s="101">
        <v>1.36003</v>
      </c>
      <c r="J444" s="101">
        <v>0.000599</v>
      </c>
      <c r="K444" s="101">
        <v>0.30401186</v>
      </c>
      <c r="L444" s="19">
        <v>2</v>
      </c>
      <c r="M444" s="107">
        <v>341</v>
      </c>
      <c r="N444" s="101">
        <v>41.9</v>
      </c>
      <c r="O444" s="101">
        <v>39.88357771261</v>
      </c>
      <c r="P444" s="107">
        <v>3</v>
      </c>
      <c r="Q444" s="107">
        <v>304</v>
      </c>
      <c r="R444" s="19">
        <v>2</v>
      </c>
      <c r="S444" s="19">
        <v>19</v>
      </c>
      <c r="T444" s="114">
        <v>17</v>
      </c>
      <c r="U444" s="19">
        <v>8</v>
      </c>
      <c r="V444" s="19">
        <v>-293</v>
      </c>
      <c r="W444" s="19">
        <v>0</v>
      </c>
      <c r="X444" s="115">
        <f t="shared" si="6"/>
        <v>100.333333333333</v>
      </c>
      <c r="Y444" s="114"/>
      <c r="Z444" s="19" t="s">
        <v>89</v>
      </c>
      <c r="AA444" s="19">
        <v>800</v>
      </c>
      <c r="AB444" s="114">
        <v>3572</v>
      </c>
      <c r="AC444" s="119"/>
      <c r="AD444" s="120"/>
      <c r="AE444" s="120"/>
      <c r="AF444" s="120"/>
    </row>
    <row r="445" ht="18" customHeight="1" spans="1:32">
      <c r="A445" s="19">
        <v>260</v>
      </c>
      <c r="B445" s="19">
        <v>10816</v>
      </c>
      <c r="C445" s="19" t="s">
        <v>598</v>
      </c>
      <c r="D445" s="19">
        <v>582</v>
      </c>
      <c r="E445" s="100" t="s">
        <v>402</v>
      </c>
      <c r="F445" s="19" t="s">
        <v>36</v>
      </c>
      <c r="G445" s="19">
        <v>3.3</v>
      </c>
      <c r="H445" s="101">
        <v>11.687165</v>
      </c>
      <c r="I445" s="101">
        <v>13.347977</v>
      </c>
      <c r="J445" s="101">
        <v>2.85200034150793</v>
      </c>
      <c r="K445" s="101">
        <v>2.54881485</v>
      </c>
      <c r="L445" s="19">
        <v>844</v>
      </c>
      <c r="M445" s="107">
        <v>821</v>
      </c>
      <c r="N445" s="101">
        <v>140.6</v>
      </c>
      <c r="O445" s="101">
        <v>162.581936662607</v>
      </c>
      <c r="P445" s="107">
        <v>535</v>
      </c>
      <c r="Q445" s="107">
        <v>622</v>
      </c>
      <c r="R445" s="19">
        <v>24</v>
      </c>
      <c r="S445" s="19">
        <v>27</v>
      </c>
      <c r="T445" s="114">
        <v>3</v>
      </c>
      <c r="U445" s="19">
        <v>6</v>
      </c>
      <c r="V445" s="19">
        <v>-81</v>
      </c>
      <c r="W445" s="19">
        <v>0</v>
      </c>
      <c r="X445" s="115">
        <f t="shared" si="6"/>
        <v>0.162616822429907</v>
      </c>
      <c r="Y445" s="114"/>
      <c r="Z445" s="19" t="s">
        <v>128</v>
      </c>
      <c r="AA445" s="19">
        <v>950</v>
      </c>
      <c r="AB445" s="114">
        <v>7208</v>
      </c>
      <c r="AC445" s="119"/>
      <c r="AD445" s="120"/>
      <c r="AE445" s="120"/>
      <c r="AF445" s="120"/>
    </row>
    <row r="446" ht="18" customHeight="1" spans="1:32">
      <c r="A446" s="19">
        <v>419</v>
      </c>
      <c r="B446" s="19">
        <v>10892</v>
      </c>
      <c r="C446" s="19" t="s">
        <v>599</v>
      </c>
      <c r="D446" s="19">
        <v>337</v>
      </c>
      <c r="E446" s="100" t="s">
        <v>202</v>
      </c>
      <c r="F446" s="19" t="s">
        <v>133</v>
      </c>
      <c r="G446" s="19">
        <v>2.5</v>
      </c>
      <c r="H446" s="101">
        <v>3.907314</v>
      </c>
      <c r="I446" s="101">
        <v>5.670138</v>
      </c>
      <c r="J446" s="101">
        <v>1.21035677603501</v>
      </c>
      <c r="K446" s="101">
        <v>1.3245536</v>
      </c>
      <c r="L446" s="19">
        <v>507</v>
      </c>
      <c r="M446" s="107">
        <v>545</v>
      </c>
      <c r="N446" s="101">
        <v>76.63</v>
      </c>
      <c r="O446" s="101">
        <v>104.039229357798</v>
      </c>
      <c r="P446" s="107">
        <v>399</v>
      </c>
      <c r="Q446" s="107">
        <v>486</v>
      </c>
      <c r="R446" s="19">
        <v>24</v>
      </c>
      <c r="S446" s="19">
        <v>26</v>
      </c>
      <c r="T446" s="114">
        <v>2</v>
      </c>
      <c r="U446" s="19">
        <v>6</v>
      </c>
      <c r="V446" s="19">
        <v>-81</v>
      </c>
      <c r="W446" s="19">
        <v>0</v>
      </c>
      <c r="X446" s="115">
        <f t="shared" si="6"/>
        <v>0.218045112781955</v>
      </c>
      <c r="Y446" s="114"/>
      <c r="Z446" s="19" t="s">
        <v>128</v>
      </c>
      <c r="AA446" s="19">
        <v>950</v>
      </c>
      <c r="AB446" s="114">
        <v>7840</v>
      </c>
      <c r="AC446" s="119"/>
      <c r="AD446" s="119"/>
      <c r="AE446" s="119"/>
      <c r="AF446" s="119"/>
    </row>
    <row r="447" ht="18" customHeight="1" spans="1:32">
      <c r="A447" s="19">
        <v>270</v>
      </c>
      <c r="B447" s="19">
        <v>9331</v>
      </c>
      <c r="C447" s="19" t="s">
        <v>600</v>
      </c>
      <c r="D447" s="19">
        <v>578</v>
      </c>
      <c r="E447" s="100" t="s">
        <v>414</v>
      </c>
      <c r="F447" s="19" t="s">
        <v>48</v>
      </c>
      <c r="G447" s="19">
        <v>4.5</v>
      </c>
      <c r="H447" s="101">
        <v>6.52135</v>
      </c>
      <c r="I447" s="101">
        <v>3.840838</v>
      </c>
      <c r="J447" s="101">
        <v>2.10751740914651</v>
      </c>
      <c r="K447" s="101">
        <v>1.10798894</v>
      </c>
      <c r="L447" s="19">
        <v>688</v>
      </c>
      <c r="M447" s="107">
        <v>677</v>
      </c>
      <c r="N447" s="101">
        <v>94</v>
      </c>
      <c r="O447" s="101">
        <v>56.7332053175775</v>
      </c>
      <c r="P447" s="107">
        <v>488</v>
      </c>
      <c r="Q447" s="107">
        <v>589</v>
      </c>
      <c r="R447" s="19">
        <v>28</v>
      </c>
      <c r="S447" s="19">
        <v>26</v>
      </c>
      <c r="T447" s="114">
        <v>-2</v>
      </c>
      <c r="U447" s="19">
        <v>6</v>
      </c>
      <c r="V447" s="19">
        <v>-95</v>
      </c>
      <c r="W447" s="19">
        <v>0</v>
      </c>
      <c r="X447" s="115">
        <f t="shared" si="6"/>
        <v>0.206967213114754</v>
      </c>
      <c r="Y447" s="114"/>
      <c r="Z447" s="19" t="s">
        <v>68</v>
      </c>
      <c r="AA447" s="19">
        <v>850</v>
      </c>
      <c r="AB447" s="114">
        <v>4215</v>
      </c>
      <c r="AC447" s="119"/>
      <c r="AD447" s="120"/>
      <c r="AE447" s="120"/>
      <c r="AF447" s="120"/>
    </row>
    <row r="448" ht="18" customHeight="1" spans="1:32">
      <c r="A448" s="19">
        <v>111</v>
      </c>
      <c r="B448" s="19">
        <v>10927</v>
      </c>
      <c r="C448" s="19" t="s">
        <v>601</v>
      </c>
      <c r="D448" s="19">
        <v>101453</v>
      </c>
      <c r="E448" s="100" t="s">
        <v>169</v>
      </c>
      <c r="F448" s="19" t="s">
        <v>26</v>
      </c>
      <c r="G448" s="19">
        <v>2.8</v>
      </c>
      <c r="H448" s="101">
        <v>3.515858</v>
      </c>
      <c r="I448" s="101">
        <v>3.653315</v>
      </c>
      <c r="J448" s="101">
        <v>1.08195200905195</v>
      </c>
      <c r="K448" s="101">
        <v>1.08463478</v>
      </c>
      <c r="L448" s="19">
        <v>540</v>
      </c>
      <c r="M448" s="107">
        <v>655</v>
      </c>
      <c r="N448" s="101">
        <v>65.11</v>
      </c>
      <c r="O448" s="101">
        <v>55.7758015267176</v>
      </c>
      <c r="P448" s="107">
        <v>473</v>
      </c>
      <c r="Q448" s="107">
        <v>579</v>
      </c>
      <c r="R448" s="19">
        <v>22</v>
      </c>
      <c r="S448" s="19">
        <v>27</v>
      </c>
      <c r="T448" s="114">
        <v>5</v>
      </c>
      <c r="U448" s="19">
        <v>6</v>
      </c>
      <c r="V448" s="19">
        <v>-100</v>
      </c>
      <c r="W448" s="19">
        <v>0</v>
      </c>
      <c r="X448" s="115">
        <f t="shared" si="6"/>
        <v>0.224101479915433</v>
      </c>
      <c r="Y448" s="114"/>
      <c r="Z448" s="19" t="s">
        <v>89</v>
      </c>
      <c r="AA448" s="19">
        <v>800</v>
      </c>
      <c r="AB448" s="114">
        <v>3315</v>
      </c>
      <c r="AC448" s="119"/>
      <c r="AD448" s="120"/>
      <c r="AE448" s="120"/>
      <c r="AF448" s="120"/>
    </row>
    <row r="449" ht="18" customHeight="1" spans="1:32">
      <c r="A449" s="19">
        <v>281</v>
      </c>
      <c r="B449" s="19">
        <v>995987</v>
      </c>
      <c r="C449" s="19" t="s">
        <v>602</v>
      </c>
      <c r="D449" s="19">
        <v>571</v>
      </c>
      <c r="E449" s="100" t="s">
        <v>323</v>
      </c>
      <c r="F449" s="19" t="s">
        <v>39</v>
      </c>
      <c r="G449" s="19">
        <v>3</v>
      </c>
      <c r="H449" s="101">
        <v>11.37769</v>
      </c>
      <c r="I449" s="101">
        <v>11.649536</v>
      </c>
      <c r="J449" s="101">
        <v>3.272868</v>
      </c>
      <c r="K449" s="101">
        <v>2.80401411</v>
      </c>
      <c r="L449" s="19">
        <v>1069</v>
      </c>
      <c r="M449" s="107">
        <v>1295</v>
      </c>
      <c r="N449" s="101">
        <v>79.97</v>
      </c>
      <c r="O449" s="101">
        <v>89.957806949807</v>
      </c>
      <c r="P449" s="107">
        <v>689</v>
      </c>
      <c r="Q449" s="107">
        <v>800</v>
      </c>
      <c r="R449" s="19">
        <v>26</v>
      </c>
      <c r="S449" s="19">
        <v>29</v>
      </c>
      <c r="T449" s="114">
        <v>3</v>
      </c>
      <c r="U449" s="19">
        <v>6</v>
      </c>
      <c r="V449" s="19">
        <v>-105</v>
      </c>
      <c r="W449" s="19">
        <v>0</v>
      </c>
      <c r="X449" s="115">
        <f t="shared" si="6"/>
        <v>0.161103047895501</v>
      </c>
      <c r="Y449" s="114"/>
      <c r="Z449" s="19" t="s">
        <v>182</v>
      </c>
      <c r="AA449" s="19">
        <v>900</v>
      </c>
      <c r="AB449" s="114">
        <v>5663</v>
      </c>
      <c r="AC449" s="119"/>
      <c r="AD449" s="120"/>
      <c r="AE449" s="120"/>
      <c r="AF449" s="120"/>
    </row>
    <row r="450" ht="18" customHeight="1" spans="1:32">
      <c r="A450" s="19">
        <v>389</v>
      </c>
      <c r="B450" s="19">
        <v>12091</v>
      </c>
      <c r="C450" s="19" t="s">
        <v>603</v>
      </c>
      <c r="D450" s="19">
        <v>349</v>
      </c>
      <c r="E450" s="100" t="s">
        <v>64</v>
      </c>
      <c r="F450" s="19" t="s">
        <v>48</v>
      </c>
      <c r="G450" s="19">
        <v>0.9</v>
      </c>
      <c r="H450" s="101">
        <v>4.223092</v>
      </c>
      <c r="I450" s="101">
        <v>3.852278</v>
      </c>
      <c r="J450" s="101">
        <v>1.40953758337595</v>
      </c>
      <c r="K450" s="101">
        <v>1.18599623</v>
      </c>
      <c r="L450" s="19">
        <v>632</v>
      </c>
      <c r="M450" s="107">
        <v>552</v>
      </c>
      <c r="N450" s="101">
        <v>66.82</v>
      </c>
      <c r="O450" s="101">
        <v>69.7876449275362</v>
      </c>
      <c r="P450" s="107">
        <v>470</v>
      </c>
      <c r="Q450" s="107">
        <v>480</v>
      </c>
      <c r="R450" s="19">
        <v>29</v>
      </c>
      <c r="S450" s="19">
        <v>30</v>
      </c>
      <c r="T450" s="114">
        <v>1</v>
      </c>
      <c r="U450" s="19">
        <v>12</v>
      </c>
      <c r="V450" s="19">
        <v>2</v>
      </c>
      <c r="W450" s="19">
        <v>6</v>
      </c>
      <c r="X450" s="115">
        <f t="shared" si="6"/>
        <v>0.0212765957446809</v>
      </c>
      <c r="Y450" s="114"/>
      <c r="Z450" s="19" t="s">
        <v>40</v>
      </c>
      <c r="AA450" s="19">
        <v>750</v>
      </c>
      <c r="AB450" s="114">
        <v>2734</v>
      </c>
      <c r="AC450" s="119"/>
      <c r="AD450" s="120"/>
      <c r="AE450" s="120"/>
      <c r="AF450" s="120"/>
    </row>
    <row r="451" ht="18" customHeight="1" spans="1:29">
      <c r="A451" s="19">
        <v>377</v>
      </c>
      <c r="B451" s="19">
        <v>990467</v>
      </c>
      <c r="C451" s="19" t="s">
        <v>604</v>
      </c>
      <c r="D451" s="19">
        <v>355</v>
      </c>
      <c r="E451" s="100" t="s">
        <v>195</v>
      </c>
      <c r="F451" s="19" t="s">
        <v>26</v>
      </c>
      <c r="G451" s="19">
        <v>3</v>
      </c>
      <c r="H451" s="101">
        <v>4.788529</v>
      </c>
      <c r="I451" s="101">
        <v>4.153725</v>
      </c>
      <c r="J451" s="101">
        <v>1.27258</v>
      </c>
      <c r="K451" s="101">
        <v>0.9228061</v>
      </c>
      <c r="L451" s="19">
        <v>593</v>
      </c>
      <c r="M451" s="107">
        <v>685</v>
      </c>
      <c r="N451" s="101">
        <v>106.43</v>
      </c>
      <c r="O451" s="101">
        <v>60.6383211678832</v>
      </c>
      <c r="P451" s="107">
        <v>493</v>
      </c>
      <c r="Q451" s="107">
        <v>618</v>
      </c>
      <c r="R451" s="19">
        <v>24</v>
      </c>
      <c r="S451" s="19">
        <v>29</v>
      </c>
      <c r="T451" s="114">
        <v>5</v>
      </c>
      <c r="U451" s="19">
        <v>6</v>
      </c>
      <c r="V451" s="19">
        <v>-119</v>
      </c>
      <c r="W451" s="19">
        <v>0</v>
      </c>
      <c r="X451" s="115">
        <f t="shared" si="6"/>
        <v>0.253549695740365</v>
      </c>
      <c r="Y451" s="114"/>
      <c r="Z451" s="19" t="s">
        <v>89</v>
      </c>
      <c r="AA451" s="19">
        <v>800</v>
      </c>
      <c r="AB451" s="114">
        <v>3001</v>
      </c>
      <c r="AC451" s="119"/>
    </row>
    <row r="452" ht="18" customHeight="1" spans="1:29">
      <c r="A452" s="19">
        <v>5</v>
      </c>
      <c r="B452" s="19">
        <v>8489</v>
      </c>
      <c r="C452" s="19" t="s">
        <v>605</v>
      </c>
      <c r="D452" s="19">
        <v>108656</v>
      </c>
      <c r="E452" s="100" t="s">
        <v>32</v>
      </c>
      <c r="F452" s="19" t="s">
        <v>33</v>
      </c>
      <c r="G452" s="19">
        <v>6.5</v>
      </c>
      <c r="H452" s="101">
        <v>5.106541</v>
      </c>
      <c r="I452" s="101">
        <v>5.839884</v>
      </c>
      <c r="J452" s="101">
        <v>0.913906854999949</v>
      </c>
      <c r="K452" s="101">
        <v>1.04026576</v>
      </c>
      <c r="L452" s="19">
        <v>361</v>
      </c>
      <c r="M452" s="107">
        <v>448</v>
      </c>
      <c r="N452" s="101">
        <v>141.46</v>
      </c>
      <c r="O452" s="101">
        <v>130.354553571429</v>
      </c>
      <c r="P452" s="107">
        <v>273</v>
      </c>
      <c r="Q452" s="107">
        <v>404</v>
      </c>
      <c r="R452" s="19">
        <v>27</v>
      </c>
      <c r="S452" s="19">
        <v>28</v>
      </c>
      <c r="T452" s="114">
        <v>1</v>
      </c>
      <c r="U452" s="19">
        <v>6</v>
      </c>
      <c r="V452" s="19">
        <v>-125</v>
      </c>
      <c r="W452" s="19">
        <v>0</v>
      </c>
      <c r="X452" s="115">
        <f t="shared" ref="X452:X469" si="7">(Q452-P452)/P452</f>
        <v>0.47985347985348</v>
      </c>
      <c r="Y452" s="114"/>
      <c r="Z452" s="19" t="s">
        <v>28</v>
      </c>
      <c r="AA452" s="19">
        <v>700</v>
      </c>
      <c r="AB452" s="114">
        <v>1401</v>
      </c>
      <c r="AC452" s="119"/>
    </row>
    <row r="453" ht="18" customHeight="1" spans="1:32">
      <c r="A453" s="19">
        <v>300</v>
      </c>
      <c r="B453" s="19">
        <v>7050</v>
      </c>
      <c r="C453" s="19" t="s">
        <v>606</v>
      </c>
      <c r="D453" s="19">
        <v>545</v>
      </c>
      <c r="E453" s="100" t="s">
        <v>285</v>
      </c>
      <c r="F453" s="19" t="s">
        <v>59</v>
      </c>
      <c r="G453" s="19">
        <v>8</v>
      </c>
      <c r="H453" s="101">
        <v>0.126517</v>
      </c>
      <c r="I453" s="101">
        <v>0.931683</v>
      </c>
      <c r="J453" s="101">
        <v>-0.003506</v>
      </c>
      <c r="K453" s="101">
        <v>0.29842284</v>
      </c>
      <c r="L453" s="19">
        <v>68</v>
      </c>
      <c r="M453" s="107">
        <v>177</v>
      </c>
      <c r="N453" s="101">
        <v>18.61</v>
      </c>
      <c r="O453" s="101">
        <v>52.6374576271186</v>
      </c>
      <c r="P453" s="107">
        <v>65</v>
      </c>
      <c r="Q453" s="107">
        <v>203</v>
      </c>
      <c r="R453" s="19">
        <v>22</v>
      </c>
      <c r="S453" s="19">
        <v>28</v>
      </c>
      <c r="T453" s="114">
        <v>6</v>
      </c>
      <c r="U453" s="19">
        <v>6</v>
      </c>
      <c r="V453" s="19">
        <v>-132</v>
      </c>
      <c r="W453" s="19">
        <v>0</v>
      </c>
      <c r="X453" s="115">
        <f t="shared" si="7"/>
        <v>2.12307692307692</v>
      </c>
      <c r="Y453" s="114"/>
      <c r="Z453" s="19" t="s">
        <v>28</v>
      </c>
      <c r="AA453" s="19">
        <v>700</v>
      </c>
      <c r="AB453" s="114">
        <v>1442</v>
      </c>
      <c r="AC453" s="119"/>
      <c r="AD453" s="120"/>
      <c r="AE453" s="120"/>
      <c r="AF453" s="120"/>
    </row>
    <row r="454" ht="18" customHeight="1" spans="1:32">
      <c r="A454" s="19">
        <v>256</v>
      </c>
      <c r="B454" s="19">
        <v>990035</v>
      </c>
      <c r="C454" s="19" t="s">
        <v>607</v>
      </c>
      <c r="D454" s="19">
        <v>582</v>
      </c>
      <c r="E454" s="100" t="s">
        <v>402</v>
      </c>
      <c r="F454" s="19" t="s">
        <v>39</v>
      </c>
      <c r="G454" s="19">
        <v>3</v>
      </c>
      <c r="H454" s="101">
        <v>15.663063</v>
      </c>
      <c r="I454" s="101">
        <v>19.216371</v>
      </c>
      <c r="J454" s="101">
        <v>2.8824977</v>
      </c>
      <c r="K454" s="101">
        <v>3.05732674</v>
      </c>
      <c r="L454" s="19">
        <v>857</v>
      </c>
      <c r="M454" s="107">
        <v>955</v>
      </c>
      <c r="N454" s="101">
        <v>123.1</v>
      </c>
      <c r="O454" s="101">
        <v>201.218544502618</v>
      </c>
      <c r="P454" s="107">
        <v>548</v>
      </c>
      <c r="Q454" s="107">
        <v>689</v>
      </c>
      <c r="R454" s="19">
        <v>29</v>
      </c>
      <c r="S454" s="19">
        <v>30</v>
      </c>
      <c r="T454" s="114">
        <v>1</v>
      </c>
      <c r="U454" s="19">
        <v>6</v>
      </c>
      <c r="V454" s="19">
        <v>-135</v>
      </c>
      <c r="W454" s="19">
        <v>0</v>
      </c>
      <c r="X454" s="115">
        <f t="shared" si="7"/>
        <v>0.257299270072993</v>
      </c>
      <c r="Y454" s="114"/>
      <c r="Z454" s="19" t="s">
        <v>128</v>
      </c>
      <c r="AA454" s="19">
        <v>950</v>
      </c>
      <c r="AB454" s="114">
        <v>7208</v>
      </c>
      <c r="AC454" s="119"/>
      <c r="AD454" s="120"/>
      <c r="AE454" s="120"/>
      <c r="AF454" s="120"/>
    </row>
    <row r="455" ht="18" customHeight="1" spans="1:32">
      <c r="A455" s="19">
        <v>296</v>
      </c>
      <c r="B455" s="19">
        <v>10849</v>
      </c>
      <c r="C455" s="19" t="s">
        <v>608</v>
      </c>
      <c r="D455" s="19">
        <v>546</v>
      </c>
      <c r="E455" s="100" t="s">
        <v>265</v>
      </c>
      <c r="F455" s="19" t="s">
        <v>59</v>
      </c>
      <c r="G455" s="19">
        <v>2.6</v>
      </c>
      <c r="H455" s="101">
        <v>6.582126</v>
      </c>
      <c r="I455" s="101">
        <v>7.431654</v>
      </c>
      <c r="J455" s="101">
        <v>2.12433852545456</v>
      </c>
      <c r="K455" s="101">
        <v>2.18567469</v>
      </c>
      <c r="L455" s="19">
        <v>1017</v>
      </c>
      <c r="M455" s="107">
        <v>1197</v>
      </c>
      <c r="N455" s="101">
        <v>64.71</v>
      </c>
      <c r="O455" s="101">
        <v>62.085664160401</v>
      </c>
      <c r="P455" s="107">
        <v>639</v>
      </c>
      <c r="Q455" s="107">
        <v>783</v>
      </c>
      <c r="R455" s="19">
        <v>25</v>
      </c>
      <c r="S455" s="19">
        <v>31</v>
      </c>
      <c r="T455" s="114">
        <v>6</v>
      </c>
      <c r="U455" s="19">
        <v>6</v>
      </c>
      <c r="V455" s="19">
        <v>-138</v>
      </c>
      <c r="W455" s="19">
        <v>0</v>
      </c>
      <c r="X455" s="115">
        <f t="shared" si="7"/>
        <v>0.225352112676056</v>
      </c>
      <c r="Y455" s="114"/>
      <c r="Z455" s="19" t="s">
        <v>68</v>
      </c>
      <c r="AA455" s="19">
        <v>850</v>
      </c>
      <c r="AB455" s="114">
        <v>4765</v>
      </c>
      <c r="AC455" s="119"/>
      <c r="AD455" s="120"/>
      <c r="AE455" s="120"/>
      <c r="AF455" s="120"/>
    </row>
    <row r="456" ht="18" customHeight="1" spans="1:29">
      <c r="A456" s="19">
        <v>272</v>
      </c>
      <c r="B456" s="19">
        <v>5519</v>
      </c>
      <c r="C456" s="19" t="s">
        <v>609</v>
      </c>
      <c r="D456" s="19">
        <v>578</v>
      </c>
      <c r="E456" s="100" t="s">
        <v>414</v>
      </c>
      <c r="F456" s="19" t="s">
        <v>48</v>
      </c>
      <c r="G456" s="19">
        <v>9.2</v>
      </c>
      <c r="H456" s="101">
        <v>5.147263</v>
      </c>
      <c r="I456" s="101">
        <v>4.622053</v>
      </c>
      <c r="J456" s="101">
        <v>1.68740543861376</v>
      </c>
      <c r="K456" s="101">
        <v>1.32714964</v>
      </c>
      <c r="L456" s="19">
        <v>776</v>
      </c>
      <c r="M456" s="107">
        <v>870</v>
      </c>
      <c r="N456" s="101">
        <v>66.16</v>
      </c>
      <c r="O456" s="101">
        <v>53.1270459770115</v>
      </c>
      <c r="P456" s="107">
        <v>534</v>
      </c>
      <c r="Q456" s="107">
        <v>684</v>
      </c>
      <c r="R456" s="19">
        <v>26</v>
      </c>
      <c r="S456" s="19">
        <v>28</v>
      </c>
      <c r="T456" s="114">
        <v>2</v>
      </c>
      <c r="U456" s="19">
        <v>6</v>
      </c>
      <c r="V456" s="19">
        <v>-144</v>
      </c>
      <c r="W456" s="19">
        <v>0</v>
      </c>
      <c r="X456" s="115">
        <f t="shared" si="7"/>
        <v>0.280898876404494</v>
      </c>
      <c r="Y456" s="114"/>
      <c r="Z456" s="19" t="s">
        <v>68</v>
      </c>
      <c r="AA456" s="19">
        <v>850</v>
      </c>
      <c r="AB456" s="114">
        <v>4215</v>
      </c>
      <c r="AC456" s="119"/>
    </row>
    <row r="457" ht="18" customHeight="1" spans="1:32">
      <c r="A457" s="19">
        <v>263</v>
      </c>
      <c r="B457" s="19">
        <v>4044</v>
      </c>
      <c r="C457" s="19" t="s">
        <v>610</v>
      </c>
      <c r="D457" s="19">
        <v>582</v>
      </c>
      <c r="E457" s="100" t="s">
        <v>402</v>
      </c>
      <c r="F457" s="19" t="s">
        <v>36</v>
      </c>
      <c r="G457" s="19">
        <v>10.2</v>
      </c>
      <c r="H457" s="101">
        <v>13.583406</v>
      </c>
      <c r="I457" s="101">
        <v>15.736651</v>
      </c>
      <c r="J457" s="101">
        <v>2.74045503722984</v>
      </c>
      <c r="K457" s="101">
        <v>2.84891212</v>
      </c>
      <c r="L457" s="19">
        <v>926</v>
      </c>
      <c r="M457" s="107">
        <v>1015</v>
      </c>
      <c r="N457" s="101">
        <v>146.62</v>
      </c>
      <c r="O457" s="101">
        <v>155.040896551724</v>
      </c>
      <c r="P457" s="107">
        <v>592</v>
      </c>
      <c r="Q457" s="107">
        <v>744</v>
      </c>
      <c r="R457" s="19">
        <v>26</v>
      </c>
      <c r="S457" s="19">
        <v>31</v>
      </c>
      <c r="T457" s="114">
        <v>5</v>
      </c>
      <c r="U457" s="19">
        <v>6</v>
      </c>
      <c r="V457" s="19">
        <v>-146</v>
      </c>
      <c r="W457" s="19">
        <v>0</v>
      </c>
      <c r="X457" s="115">
        <f t="shared" si="7"/>
        <v>0.256756756756757</v>
      </c>
      <c r="Y457" s="114"/>
      <c r="Z457" s="19" t="s">
        <v>128</v>
      </c>
      <c r="AA457" s="19">
        <v>950</v>
      </c>
      <c r="AB457" s="114">
        <v>7208</v>
      </c>
      <c r="AC457" s="119"/>
      <c r="AD457" s="120"/>
      <c r="AE457" s="120"/>
      <c r="AF457" s="120"/>
    </row>
    <row r="458" ht="18" customHeight="1" spans="1:29">
      <c r="A458" s="19">
        <v>297</v>
      </c>
      <c r="B458" s="19">
        <v>6123</v>
      </c>
      <c r="C458" s="19" t="s">
        <v>611</v>
      </c>
      <c r="D458" s="19">
        <v>546</v>
      </c>
      <c r="E458" s="100" t="s">
        <v>265</v>
      </c>
      <c r="F458" s="19" t="s">
        <v>59</v>
      </c>
      <c r="G458" s="19">
        <v>8.6</v>
      </c>
      <c r="H458" s="101">
        <v>6.666768</v>
      </c>
      <c r="I458" s="101">
        <v>6.386269</v>
      </c>
      <c r="J458" s="101">
        <v>1.75595997811451</v>
      </c>
      <c r="K458" s="101">
        <v>1.69906282</v>
      </c>
      <c r="L458" s="19">
        <v>953</v>
      </c>
      <c r="M458" s="107">
        <v>1155</v>
      </c>
      <c r="N458" s="101">
        <v>69.83</v>
      </c>
      <c r="O458" s="101">
        <v>55.2923722943723</v>
      </c>
      <c r="P458" s="107">
        <v>637</v>
      </c>
      <c r="Q458" s="107">
        <v>791</v>
      </c>
      <c r="R458" s="19">
        <v>29</v>
      </c>
      <c r="S458" s="19">
        <v>30</v>
      </c>
      <c r="T458" s="114">
        <v>1</v>
      </c>
      <c r="U458" s="19">
        <v>6</v>
      </c>
      <c r="V458" s="19">
        <v>-148</v>
      </c>
      <c r="W458" s="19">
        <v>0</v>
      </c>
      <c r="X458" s="115">
        <f t="shared" si="7"/>
        <v>0.241758241758242</v>
      </c>
      <c r="Y458" s="114"/>
      <c r="Z458" s="19" t="s">
        <v>68</v>
      </c>
      <c r="AA458" s="19">
        <v>850</v>
      </c>
      <c r="AB458" s="114">
        <v>4765</v>
      </c>
      <c r="AC458" s="119"/>
    </row>
    <row r="459" ht="18" customHeight="1" spans="1:32">
      <c r="A459" s="19">
        <v>287</v>
      </c>
      <c r="B459" s="19">
        <v>11537</v>
      </c>
      <c r="C459" s="19" t="s">
        <v>612</v>
      </c>
      <c r="D459" s="19">
        <v>570</v>
      </c>
      <c r="E459" s="100" t="s">
        <v>434</v>
      </c>
      <c r="F459" s="19" t="s">
        <v>36</v>
      </c>
      <c r="G459" s="19">
        <v>1.6</v>
      </c>
      <c r="H459" s="101">
        <v>0.915787</v>
      </c>
      <c r="I459" s="101">
        <v>4.069807</v>
      </c>
      <c r="J459" s="101">
        <v>0.18834049629597</v>
      </c>
      <c r="K459" s="101">
        <v>0.90803469</v>
      </c>
      <c r="L459" s="19">
        <v>134</v>
      </c>
      <c r="M459" s="107">
        <v>631</v>
      </c>
      <c r="N459" s="101">
        <v>68.34</v>
      </c>
      <c r="O459" s="101">
        <v>64.4977337559429</v>
      </c>
      <c r="P459" s="107">
        <v>181</v>
      </c>
      <c r="Q459" s="107">
        <v>624</v>
      </c>
      <c r="R459" s="19">
        <v>5</v>
      </c>
      <c r="S459" s="19">
        <v>28</v>
      </c>
      <c r="T459" s="114">
        <v>23</v>
      </c>
      <c r="U459" s="19">
        <v>8</v>
      </c>
      <c r="V459" s="19">
        <v>-435</v>
      </c>
      <c r="W459" s="19">
        <v>0</v>
      </c>
      <c r="X459" s="115">
        <f t="shared" si="7"/>
        <v>2.4475138121547</v>
      </c>
      <c r="Y459" s="114"/>
      <c r="Z459" s="19" t="s">
        <v>40</v>
      </c>
      <c r="AA459" s="19">
        <v>750</v>
      </c>
      <c r="AB459" s="114">
        <v>2143</v>
      </c>
      <c r="AC459" s="119"/>
      <c r="AD459" s="120"/>
      <c r="AE459" s="120"/>
      <c r="AF459" s="120"/>
    </row>
    <row r="460" ht="18" customHeight="1" spans="1:32">
      <c r="A460" s="19">
        <v>262</v>
      </c>
      <c r="B460" s="19">
        <v>4444</v>
      </c>
      <c r="C460" s="19" t="s">
        <v>613</v>
      </c>
      <c r="D460" s="19">
        <v>582</v>
      </c>
      <c r="E460" s="100" t="s">
        <v>402</v>
      </c>
      <c r="F460" s="19" t="s">
        <v>36</v>
      </c>
      <c r="G460" s="19">
        <v>4.5</v>
      </c>
      <c r="H460" s="101">
        <v>16.136598</v>
      </c>
      <c r="I460" s="101">
        <v>17.781838</v>
      </c>
      <c r="J460" s="101">
        <v>2.99765256051733</v>
      </c>
      <c r="K460" s="101">
        <v>2.90481857</v>
      </c>
      <c r="L460" s="19">
        <v>835</v>
      </c>
      <c r="M460" s="107">
        <v>878</v>
      </c>
      <c r="N460" s="101">
        <v>195.35</v>
      </c>
      <c r="O460" s="101">
        <v>202.526628701595</v>
      </c>
      <c r="P460" s="107">
        <v>525</v>
      </c>
      <c r="Q460" s="107">
        <v>686</v>
      </c>
      <c r="R460" s="19">
        <v>27</v>
      </c>
      <c r="S460" s="19">
        <v>30</v>
      </c>
      <c r="T460" s="114">
        <v>3</v>
      </c>
      <c r="U460" s="19">
        <v>6</v>
      </c>
      <c r="V460" s="19">
        <v>-155</v>
      </c>
      <c r="W460" s="19">
        <v>0</v>
      </c>
      <c r="X460" s="115">
        <f t="shared" si="7"/>
        <v>0.306666666666667</v>
      </c>
      <c r="Y460" s="114"/>
      <c r="Z460" s="19" t="s">
        <v>128</v>
      </c>
      <c r="AA460" s="19">
        <v>950</v>
      </c>
      <c r="AB460" s="114">
        <v>7208</v>
      </c>
      <c r="AC460" s="119"/>
      <c r="AD460" s="120"/>
      <c r="AE460" s="120"/>
      <c r="AF460" s="120"/>
    </row>
    <row r="461" ht="18" customHeight="1" spans="1:32">
      <c r="A461" s="19">
        <v>30</v>
      </c>
      <c r="B461" s="19">
        <v>9295</v>
      </c>
      <c r="C461" s="19" t="s">
        <v>614</v>
      </c>
      <c r="D461" s="19">
        <v>106568</v>
      </c>
      <c r="E461" s="100" t="s">
        <v>79</v>
      </c>
      <c r="F461" s="19" t="s">
        <v>59</v>
      </c>
      <c r="G461" s="19">
        <v>2.3</v>
      </c>
      <c r="H461" s="101">
        <v>2.122095</v>
      </c>
      <c r="I461" s="101">
        <v>2.650723</v>
      </c>
      <c r="J461" s="101">
        <v>0.60866056539996</v>
      </c>
      <c r="K461" s="101">
        <v>0.7073641</v>
      </c>
      <c r="L461" s="19">
        <v>271</v>
      </c>
      <c r="M461" s="107">
        <v>397</v>
      </c>
      <c r="N461" s="101">
        <v>78.31</v>
      </c>
      <c r="O461" s="101">
        <v>66.7688413098237</v>
      </c>
      <c r="P461" s="107">
        <v>249</v>
      </c>
      <c r="Q461" s="107">
        <v>414</v>
      </c>
      <c r="R461" s="19">
        <v>25</v>
      </c>
      <c r="S461" s="19">
        <v>27</v>
      </c>
      <c r="T461" s="114">
        <v>2</v>
      </c>
      <c r="U461" s="19">
        <v>6</v>
      </c>
      <c r="V461" s="19">
        <v>-159</v>
      </c>
      <c r="W461" s="19">
        <v>0</v>
      </c>
      <c r="X461" s="115">
        <f t="shared" si="7"/>
        <v>0.662650602409639</v>
      </c>
      <c r="Y461" s="114"/>
      <c r="Z461" s="19" t="s">
        <v>28</v>
      </c>
      <c r="AA461" s="19">
        <v>700</v>
      </c>
      <c r="AB461" s="114">
        <v>1256</v>
      </c>
      <c r="AC461" s="119"/>
      <c r="AD461" s="119"/>
      <c r="AE461" s="119"/>
      <c r="AF461" s="119"/>
    </row>
    <row r="462" ht="18" customHeight="1" spans="1:32">
      <c r="A462" s="19">
        <v>348</v>
      </c>
      <c r="B462" s="19">
        <v>6830</v>
      </c>
      <c r="C462" s="19" t="s">
        <v>615</v>
      </c>
      <c r="D462" s="19">
        <v>379</v>
      </c>
      <c r="E462" s="100" t="s">
        <v>501</v>
      </c>
      <c r="F462" s="19" t="s">
        <v>36</v>
      </c>
      <c r="G462" s="19">
        <v>8.1</v>
      </c>
      <c r="H462" s="101">
        <v>9.408284</v>
      </c>
      <c r="I462" s="101">
        <v>7.449957</v>
      </c>
      <c r="J462" s="101">
        <v>2.49352311816776</v>
      </c>
      <c r="K462" s="101">
        <v>1.73263631</v>
      </c>
      <c r="L462" s="19">
        <v>899</v>
      </c>
      <c r="M462" s="107">
        <v>1014</v>
      </c>
      <c r="N462" s="101">
        <v>105.5</v>
      </c>
      <c r="O462" s="101">
        <v>73.470976331361</v>
      </c>
      <c r="P462" s="107">
        <v>662</v>
      </c>
      <c r="Q462" s="107">
        <v>831</v>
      </c>
      <c r="R462" s="19">
        <v>26</v>
      </c>
      <c r="S462" s="19">
        <v>27</v>
      </c>
      <c r="T462" s="114">
        <v>1</v>
      </c>
      <c r="U462" s="19">
        <v>6</v>
      </c>
      <c r="V462" s="19">
        <v>-163</v>
      </c>
      <c r="W462" s="19">
        <v>0</v>
      </c>
      <c r="X462" s="115">
        <f t="shared" si="7"/>
        <v>0.255287009063444</v>
      </c>
      <c r="Y462" s="114"/>
      <c r="Z462" s="19" t="s">
        <v>89</v>
      </c>
      <c r="AA462" s="19">
        <v>800</v>
      </c>
      <c r="AB462" s="114">
        <v>3798</v>
      </c>
      <c r="AC462" s="119"/>
      <c r="AD462" s="120"/>
      <c r="AE462" s="120"/>
      <c r="AF462" s="120"/>
    </row>
    <row r="463" ht="18" customHeight="1" spans="1:32">
      <c r="A463" s="19">
        <v>34</v>
      </c>
      <c r="B463" s="19">
        <v>8763</v>
      </c>
      <c r="C463" s="19" t="s">
        <v>616</v>
      </c>
      <c r="D463" s="19">
        <v>106485</v>
      </c>
      <c r="E463" s="100" t="s">
        <v>84</v>
      </c>
      <c r="F463" s="19" t="s">
        <v>59</v>
      </c>
      <c r="G463" s="19">
        <v>6.2</v>
      </c>
      <c r="H463" s="101">
        <v>4.53057</v>
      </c>
      <c r="I463" s="101">
        <v>4.905648</v>
      </c>
      <c r="J463" s="101">
        <v>1.12282378492805</v>
      </c>
      <c r="K463" s="101">
        <v>0.92619811</v>
      </c>
      <c r="L463" s="19">
        <v>544</v>
      </c>
      <c r="M463" s="107">
        <v>760</v>
      </c>
      <c r="N463" s="101">
        <v>82.6</v>
      </c>
      <c r="O463" s="101">
        <v>64.548</v>
      </c>
      <c r="P463" s="107">
        <v>428</v>
      </c>
      <c r="Q463" s="107">
        <v>621</v>
      </c>
      <c r="R463" s="19">
        <v>28</v>
      </c>
      <c r="S463" s="19">
        <v>29</v>
      </c>
      <c r="T463" s="114">
        <v>1</v>
      </c>
      <c r="U463" s="19">
        <v>6</v>
      </c>
      <c r="V463" s="19">
        <v>-187</v>
      </c>
      <c r="W463" s="19">
        <v>0</v>
      </c>
      <c r="X463" s="115">
        <f t="shared" si="7"/>
        <v>0.450934579439252</v>
      </c>
      <c r="Y463" s="114"/>
      <c r="Z463" s="19" t="s">
        <v>40</v>
      </c>
      <c r="AA463" s="19">
        <v>750</v>
      </c>
      <c r="AB463" s="114">
        <v>2343</v>
      </c>
      <c r="AC463" s="119"/>
      <c r="AD463" s="120"/>
      <c r="AE463" s="120"/>
      <c r="AF463" s="120"/>
    </row>
    <row r="464" ht="18" customHeight="1" spans="1:32">
      <c r="A464" s="19">
        <v>58</v>
      </c>
      <c r="B464" s="19">
        <v>4081</v>
      </c>
      <c r="C464" s="19" t="s">
        <v>254</v>
      </c>
      <c r="D464" s="19">
        <v>104533</v>
      </c>
      <c r="E464" s="100" t="s">
        <v>130</v>
      </c>
      <c r="F464" s="19" t="s">
        <v>39</v>
      </c>
      <c r="G464" s="19">
        <v>2.3</v>
      </c>
      <c r="H464" s="101">
        <v>4.543</v>
      </c>
      <c r="I464" s="101">
        <v>5.721423</v>
      </c>
      <c r="J464" s="101">
        <v>1.13206669090001</v>
      </c>
      <c r="K464" s="101">
        <v>1.46772209</v>
      </c>
      <c r="L464" s="19">
        <v>770</v>
      </c>
      <c r="M464" s="107">
        <v>1075</v>
      </c>
      <c r="N464" s="101">
        <v>58.99</v>
      </c>
      <c r="O464" s="101">
        <v>53.2225395348837</v>
      </c>
      <c r="P464" s="107">
        <v>646</v>
      </c>
      <c r="Q464" s="107">
        <v>845</v>
      </c>
      <c r="R464" s="19">
        <v>28</v>
      </c>
      <c r="S464" s="19">
        <v>30</v>
      </c>
      <c r="T464" s="114">
        <v>2</v>
      </c>
      <c r="U464" s="19">
        <v>6</v>
      </c>
      <c r="V464" s="19">
        <v>-193</v>
      </c>
      <c r="W464" s="19">
        <v>0</v>
      </c>
      <c r="X464" s="115">
        <f t="shared" si="7"/>
        <v>0.308049535603715</v>
      </c>
      <c r="Y464" s="114"/>
      <c r="Z464" s="19" t="s">
        <v>40</v>
      </c>
      <c r="AA464" s="19">
        <v>750</v>
      </c>
      <c r="AB464" s="114">
        <v>2256</v>
      </c>
      <c r="AC464" s="119"/>
      <c r="AD464" s="120"/>
      <c r="AE464" s="120"/>
      <c r="AF464" s="120"/>
    </row>
    <row r="465" ht="18" customHeight="1" spans="1:29">
      <c r="A465" s="19">
        <v>230</v>
      </c>
      <c r="B465" s="19">
        <v>10951</v>
      </c>
      <c r="C465" s="19" t="s">
        <v>617</v>
      </c>
      <c r="D465" s="19">
        <v>707</v>
      </c>
      <c r="E465" s="100" t="s">
        <v>228</v>
      </c>
      <c r="F465" s="19" t="s">
        <v>59</v>
      </c>
      <c r="G465" s="19">
        <v>2.8</v>
      </c>
      <c r="H465" s="101">
        <v>4.488933</v>
      </c>
      <c r="I465" s="101">
        <v>5.769488</v>
      </c>
      <c r="J465" s="101">
        <v>1.22490365804943</v>
      </c>
      <c r="K465" s="101">
        <v>1.28735404</v>
      </c>
      <c r="L465" s="19">
        <v>513</v>
      </c>
      <c r="M465" s="107">
        <v>839</v>
      </c>
      <c r="N465" s="101">
        <v>87.2</v>
      </c>
      <c r="O465" s="101">
        <v>68.7662455303933</v>
      </c>
      <c r="P465" s="107">
        <v>425</v>
      </c>
      <c r="Q465" s="107">
        <v>625</v>
      </c>
      <c r="R465" s="19">
        <v>22</v>
      </c>
      <c r="S465" s="19">
        <v>28</v>
      </c>
      <c r="T465" s="114">
        <v>6</v>
      </c>
      <c r="U465" s="19">
        <v>6</v>
      </c>
      <c r="V465" s="19">
        <v>-194</v>
      </c>
      <c r="W465" s="19">
        <v>0</v>
      </c>
      <c r="X465" s="115">
        <f t="shared" si="7"/>
        <v>0.470588235294118</v>
      </c>
      <c r="Y465" s="114"/>
      <c r="Z465" s="19" t="s">
        <v>68</v>
      </c>
      <c r="AA465" s="19">
        <v>850</v>
      </c>
      <c r="AB465" s="114">
        <v>4428</v>
      </c>
      <c r="AC465" s="119"/>
    </row>
    <row r="466" ht="18" customHeight="1" spans="1:32">
      <c r="A466" s="19">
        <v>82</v>
      </c>
      <c r="B466" s="19">
        <v>12499</v>
      </c>
      <c r="C466" s="19" t="s">
        <v>618</v>
      </c>
      <c r="D466" s="19">
        <v>102935</v>
      </c>
      <c r="E466" s="100" t="s">
        <v>172</v>
      </c>
      <c r="F466" s="19" t="s">
        <v>48</v>
      </c>
      <c r="G466" s="19">
        <v>0.5</v>
      </c>
      <c r="H466" s="101">
        <v>3.432522</v>
      </c>
      <c r="I466" s="101">
        <v>2.761533</v>
      </c>
      <c r="J466" s="101">
        <v>1.11232912754236</v>
      </c>
      <c r="K466" s="101">
        <v>0.78566056</v>
      </c>
      <c r="L466" s="19">
        <v>741</v>
      </c>
      <c r="M466" s="107">
        <v>579</v>
      </c>
      <c r="N466" s="101">
        <v>46.32</v>
      </c>
      <c r="O466" s="101">
        <v>47.6948704663212</v>
      </c>
      <c r="P466" s="107">
        <v>451</v>
      </c>
      <c r="Q466" s="107">
        <v>462</v>
      </c>
      <c r="R466" s="19">
        <v>27</v>
      </c>
      <c r="S466" s="19">
        <v>25</v>
      </c>
      <c r="T466" s="114">
        <v>-2</v>
      </c>
      <c r="U466" s="19">
        <v>12</v>
      </c>
      <c r="V466" s="19">
        <v>1</v>
      </c>
      <c r="W466" s="19">
        <v>3</v>
      </c>
      <c r="X466" s="115">
        <f t="shared" si="7"/>
        <v>0.024390243902439</v>
      </c>
      <c r="Y466" s="114"/>
      <c r="Z466" s="19" t="s">
        <v>40</v>
      </c>
      <c r="AA466" s="19">
        <v>750</v>
      </c>
      <c r="AB466" s="114">
        <v>2920</v>
      </c>
      <c r="AC466" s="119"/>
      <c r="AD466" s="120"/>
      <c r="AE466" s="120"/>
      <c r="AF466" s="120"/>
    </row>
    <row r="467" ht="18" customHeight="1" spans="1:29">
      <c r="A467" s="19">
        <v>465</v>
      </c>
      <c r="B467" s="19">
        <v>12186</v>
      </c>
      <c r="C467" s="19" t="s">
        <v>619</v>
      </c>
      <c r="D467" s="19">
        <v>52</v>
      </c>
      <c r="E467" s="100" t="s">
        <v>445</v>
      </c>
      <c r="F467" s="19" t="s">
        <v>26</v>
      </c>
      <c r="G467" s="19">
        <v>0.7</v>
      </c>
      <c r="H467" s="101">
        <v>3.719928</v>
      </c>
      <c r="I467" s="101">
        <v>2.947037</v>
      </c>
      <c r="J467" s="101">
        <v>1.12030538561544</v>
      </c>
      <c r="K467" s="101">
        <v>0.84632171</v>
      </c>
      <c r="L467" s="19">
        <v>505</v>
      </c>
      <c r="M467" s="107">
        <v>466</v>
      </c>
      <c r="N467" s="101">
        <v>73.94</v>
      </c>
      <c r="O467" s="101">
        <v>63.2411373390558</v>
      </c>
      <c r="P467" s="107">
        <v>424</v>
      </c>
      <c r="Q467" s="107">
        <v>445</v>
      </c>
      <c r="R467" s="19">
        <v>25</v>
      </c>
      <c r="S467" s="19">
        <v>26</v>
      </c>
      <c r="T467" s="114">
        <v>1</v>
      </c>
      <c r="U467" s="19">
        <v>12</v>
      </c>
      <c r="V467" s="19">
        <v>-9</v>
      </c>
      <c r="W467" s="19">
        <v>0</v>
      </c>
      <c r="X467" s="115">
        <f t="shared" si="7"/>
        <v>0.0495283018867925</v>
      </c>
      <c r="Y467" s="114"/>
      <c r="Z467" s="19" t="s">
        <v>40</v>
      </c>
      <c r="AA467" s="19">
        <v>750</v>
      </c>
      <c r="AB467" s="114">
        <v>2006</v>
      </c>
      <c r="AC467" s="119"/>
    </row>
    <row r="468" ht="18" customHeight="1" spans="1:32">
      <c r="A468" s="19">
        <v>45</v>
      </c>
      <c r="B468" s="19">
        <v>11088</v>
      </c>
      <c r="C468" s="19" t="s">
        <v>620</v>
      </c>
      <c r="D468" s="19">
        <v>105751</v>
      </c>
      <c r="E468" s="100" t="s">
        <v>105</v>
      </c>
      <c r="F468" s="19" t="s">
        <v>59</v>
      </c>
      <c r="G468" s="19">
        <v>2.5</v>
      </c>
      <c r="H468" s="101">
        <v>0.033978</v>
      </c>
      <c r="I468" s="101">
        <v>3.947436</v>
      </c>
      <c r="J468" s="101">
        <v>0.007472</v>
      </c>
      <c r="K468" s="101">
        <v>1.14989819</v>
      </c>
      <c r="L468" s="19">
        <v>10</v>
      </c>
      <c r="M468" s="107">
        <v>550</v>
      </c>
      <c r="N468" s="101">
        <v>33.98</v>
      </c>
      <c r="O468" s="101">
        <v>71.7715636363636</v>
      </c>
      <c r="P468" s="107">
        <v>10</v>
      </c>
      <c r="Q468" s="107">
        <v>541</v>
      </c>
      <c r="R468" s="19">
        <v>9</v>
      </c>
      <c r="S468" s="19">
        <v>27</v>
      </c>
      <c r="T468" s="114">
        <v>18</v>
      </c>
      <c r="U468" s="19">
        <v>6</v>
      </c>
      <c r="V468" s="19">
        <v>-525</v>
      </c>
      <c r="W468" s="19">
        <v>0</v>
      </c>
      <c r="X468" s="115">
        <f t="shared" si="7"/>
        <v>53.1</v>
      </c>
      <c r="Y468" s="114"/>
      <c r="Z468" s="19" t="s">
        <v>89</v>
      </c>
      <c r="AA468" s="19">
        <v>800</v>
      </c>
      <c r="AB468" s="114">
        <v>3705</v>
      </c>
      <c r="AC468" s="119"/>
      <c r="AD468" s="120"/>
      <c r="AE468" s="120"/>
      <c r="AF468" s="120"/>
    </row>
    <row r="469" ht="18" customHeight="1" spans="1:29">
      <c r="A469" s="19">
        <v>467</v>
      </c>
      <c r="B469" s="19">
        <v>4121</v>
      </c>
      <c r="C469" s="19" t="s">
        <v>621</v>
      </c>
      <c r="D469" s="19">
        <v>52</v>
      </c>
      <c r="E469" s="100" t="s">
        <v>445</v>
      </c>
      <c r="F469" s="19" t="s">
        <v>26</v>
      </c>
      <c r="G469" s="19">
        <v>0.3</v>
      </c>
      <c r="H469" s="101">
        <v>4.221197</v>
      </c>
      <c r="I469" s="101">
        <v>2.474488</v>
      </c>
      <c r="J469" s="101">
        <v>1.03872176314613</v>
      </c>
      <c r="K469" s="101">
        <v>0.56944008</v>
      </c>
      <c r="L469" s="19">
        <v>565</v>
      </c>
      <c r="M469" s="107">
        <v>472</v>
      </c>
      <c r="N469" s="101">
        <v>74.81</v>
      </c>
      <c r="O469" s="101">
        <v>52.425593220339</v>
      </c>
      <c r="P469" s="107">
        <v>466</v>
      </c>
      <c r="Q469" s="107">
        <v>425</v>
      </c>
      <c r="R469" s="19">
        <v>27</v>
      </c>
      <c r="S469" s="19">
        <v>26</v>
      </c>
      <c r="T469" s="114">
        <v>-1</v>
      </c>
      <c r="U469" s="19">
        <v>0</v>
      </c>
      <c r="V469" s="19">
        <v>41</v>
      </c>
      <c r="W469" s="19">
        <v>0</v>
      </c>
      <c r="X469" s="115">
        <f t="shared" si="7"/>
        <v>-0.0879828326180258</v>
      </c>
      <c r="Y469" s="114"/>
      <c r="Z469" s="19" t="s">
        <v>40</v>
      </c>
      <c r="AA469" s="19">
        <v>750</v>
      </c>
      <c r="AB469" s="114">
        <v>2006</v>
      </c>
      <c r="AC469" s="119"/>
    </row>
    <row r="470" spans="24:25">
      <c r="X470" s="91"/>
      <c r="Y470" s="89"/>
    </row>
  </sheetData>
  <mergeCells count="22">
    <mergeCell ref="H1:I1"/>
    <mergeCell ref="J1:K1"/>
    <mergeCell ref="L1:M1"/>
    <mergeCell ref="N1:O1"/>
    <mergeCell ref="P1:Q1"/>
    <mergeCell ref="R1:S1"/>
    <mergeCell ref="A1:A2"/>
    <mergeCell ref="B1:B2"/>
    <mergeCell ref="C1:C2"/>
    <mergeCell ref="D1:D2"/>
    <mergeCell ref="E1:E2"/>
    <mergeCell ref="F1:F2"/>
    <mergeCell ref="G1:G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pageMargins left="0.699305555555556" right="0.699305555555556" top="0.75" bottom="0.75" header="0.3" footer="0.3"/>
  <pageSetup paperSize="9" orientation="portrait"/>
  <headerFooter/>
  <ignoredErrors>
    <ignoredError sqref="A1:G2 W1:AB2 R1:U2 H1:Q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97"/>
  <sheetViews>
    <sheetView topLeftCell="A178" workbookViewId="0">
      <selection activeCell="L12" sqref="L12"/>
    </sheetView>
  </sheetViews>
  <sheetFormatPr defaultColWidth="9" defaultRowHeight="13.5"/>
  <cols>
    <col min="1" max="4" width="7.875" style="46" customWidth="1"/>
    <col min="5" max="5" width="18.5" style="55" customWidth="1"/>
    <col min="6" max="6" width="9" style="46"/>
    <col min="7" max="19" width="7.125" style="46" customWidth="1"/>
    <col min="20" max="23" width="7.125" style="56" customWidth="1"/>
    <col min="24" max="24" width="9" style="56"/>
    <col min="25" max="25" width="34.625" style="46" customWidth="1"/>
    <col min="26" max="27" width="9" style="46"/>
    <col min="28" max="28" width="9" style="56"/>
    <col min="29" max="16384" width="9" style="46"/>
  </cols>
  <sheetData>
    <row r="1" ht="26" customHeight="1" spans="1:28">
      <c r="A1" s="57" t="s">
        <v>0</v>
      </c>
      <c r="B1" s="58" t="s">
        <v>1</v>
      </c>
      <c r="C1" s="59" t="s">
        <v>2</v>
      </c>
      <c r="D1" s="60" t="s">
        <v>3</v>
      </c>
      <c r="E1" s="61" t="s">
        <v>4</v>
      </c>
      <c r="F1" s="62" t="s">
        <v>5</v>
      </c>
      <c r="G1" s="63" t="s">
        <v>6</v>
      </c>
      <c r="H1" s="64" t="s">
        <v>7</v>
      </c>
      <c r="I1" s="73"/>
      <c r="J1" s="64" t="s">
        <v>8</v>
      </c>
      <c r="K1" s="73"/>
      <c r="L1" s="74" t="s">
        <v>9</v>
      </c>
      <c r="M1" s="75"/>
      <c r="N1" s="62" t="s">
        <v>10</v>
      </c>
      <c r="O1" s="73"/>
      <c r="P1" s="62" t="s">
        <v>11</v>
      </c>
      <c r="Q1" s="23"/>
      <c r="R1" s="62" t="s">
        <v>12</v>
      </c>
      <c r="S1" s="23"/>
      <c r="T1" s="60" t="s">
        <v>13</v>
      </c>
      <c r="U1" s="60" t="s">
        <v>14</v>
      </c>
      <c r="V1" s="60" t="s">
        <v>15</v>
      </c>
      <c r="W1" s="78" t="s">
        <v>16</v>
      </c>
      <c r="X1" s="79" t="s">
        <v>17</v>
      </c>
      <c r="Y1" s="86" t="s">
        <v>18</v>
      </c>
      <c r="Z1" s="60" t="s">
        <v>19</v>
      </c>
      <c r="AA1" s="62" t="s">
        <v>20</v>
      </c>
      <c r="AB1" s="60" t="s">
        <v>21</v>
      </c>
    </row>
    <row r="2" ht="21" customHeight="1" spans="1:28">
      <c r="A2" s="57"/>
      <c r="B2" s="65"/>
      <c r="C2" s="66"/>
      <c r="D2" s="23"/>
      <c r="E2" s="21"/>
      <c r="F2" s="23"/>
      <c r="G2" s="67"/>
      <c r="H2" s="68" t="s">
        <v>22</v>
      </c>
      <c r="I2" s="68" t="s">
        <v>23</v>
      </c>
      <c r="J2" s="68" t="s">
        <v>22</v>
      </c>
      <c r="K2" s="68" t="s">
        <v>23</v>
      </c>
      <c r="L2" s="68" t="s">
        <v>22</v>
      </c>
      <c r="M2" s="68" t="s">
        <v>23</v>
      </c>
      <c r="N2" s="68" t="s">
        <v>22</v>
      </c>
      <c r="O2" s="68" t="s">
        <v>23</v>
      </c>
      <c r="P2" s="68" t="s">
        <v>22</v>
      </c>
      <c r="Q2" s="68" t="s">
        <v>23</v>
      </c>
      <c r="R2" s="68" t="s">
        <v>22</v>
      </c>
      <c r="S2" s="68" t="s">
        <v>23</v>
      </c>
      <c r="T2" s="80"/>
      <c r="U2" s="80"/>
      <c r="V2" s="80"/>
      <c r="W2" s="81"/>
      <c r="X2" s="82"/>
      <c r="Y2" s="23"/>
      <c r="Z2" s="23"/>
      <c r="AA2" s="23"/>
      <c r="AB2" s="23"/>
    </row>
    <row r="3" s="54" customFormat="1" ht="18" customHeight="1" spans="1:28">
      <c r="A3" s="57">
        <v>8</v>
      </c>
      <c r="B3" s="57">
        <v>11782</v>
      </c>
      <c r="C3" s="57" t="s">
        <v>229</v>
      </c>
      <c r="D3" s="57">
        <v>108277</v>
      </c>
      <c r="E3" s="69" t="s">
        <v>42</v>
      </c>
      <c r="F3" s="57" t="s">
        <v>36</v>
      </c>
      <c r="G3" s="57">
        <v>0.5</v>
      </c>
      <c r="H3" s="70">
        <v>3.661839</v>
      </c>
      <c r="I3" s="70">
        <v>2.542393</v>
      </c>
      <c r="J3" s="70">
        <v>0.871181593259289</v>
      </c>
      <c r="K3" s="70">
        <v>0.5166358</v>
      </c>
      <c r="L3" s="57">
        <v>698</v>
      </c>
      <c r="M3" s="76">
        <v>590</v>
      </c>
      <c r="N3" s="70">
        <v>52.46</v>
      </c>
      <c r="O3" s="70">
        <v>43.091406779661</v>
      </c>
      <c r="P3" s="76">
        <v>505</v>
      </c>
      <c r="Q3" s="76">
        <v>467</v>
      </c>
      <c r="R3" s="57">
        <v>28</v>
      </c>
      <c r="S3" s="57">
        <v>27</v>
      </c>
      <c r="T3" s="57">
        <v>-1</v>
      </c>
      <c r="U3" s="83">
        <v>12</v>
      </c>
      <c r="V3" s="57">
        <v>50</v>
      </c>
      <c r="W3" s="57">
        <v>36</v>
      </c>
      <c r="X3" s="84">
        <v>-0.0752475247524752</v>
      </c>
      <c r="Y3" s="87"/>
      <c r="Z3" s="57" t="s">
        <v>40</v>
      </c>
      <c r="AA3" s="57">
        <v>750</v>
      </c>
      <c r="AB3" s="87">
        <v>2153</v>
      </c>
    </row>
    <row r="4" ht="18" customHeight="1" spans="1:28">
      <c r="A4" s="57">
        <v>10</v>
      </c>
      <c r="B4" s="57">
        <v>12461</v>
      </c>
      <c r="C4" s="57" t="s">
        <v>455</v>
      </c>
      <c r="D4" s="57">
        <v>107829</v>
      </c>
      <c r="E4" s="69" t="s">
        <v>51</v>
      </c>
      <c r="F4" s="57" t="s">
        <v>48</v>
      </c>
      <c r="G4" s="57">
        <v>0.5</v>
      </c>
      <c r="H4" s="70">
        <v>1.819918</v>
      </c>
      <c r="I4" s="70">
        <v>1.445673</v>
      </c>
      <c r="J4" s="70">
        <v>0.44929349685399</v>
      </c>
      <c r="K4" s="70">
        <v>0.36955829</v>
      </c>
      <c r="L4" s="57">
        <v>398</v>
      </c>
      <c r="M4" s="76">
        <v>315</v>
      </c>
      <c r="N4" s="70">
        <v>45.73</v>
      </c>
      <c r="O4" s="70">
        <v>45.8943809523809</v>
      </c>
      <c r="P4" s="76">
        <v>324</v>
      </c>
      <c r="Q4" s="76">
        <v>311</v>
      </c>
      <c r="R4" s="57">
        <v>30</v>
      </c>
      <c r="S4" s="57">
        <v>30</v>
      </c>
      <c r="T4" s="57">
        <v>0</v>
      </c>
      <c r="U4" s="83">
        <v>12</v>
      </c>
      <c r="V4" s="57">
        <v>25</v>
      </c>
      <c r="W4" s="57">
        <v>36</v>
      </c>
      <c r="X4" s="84">
        <v>-0.0401234567901235</v>
      </c>
      <c r="Y4" s="87"/>
      <c r="Z4" s="57" t="s">
        <v>28</v>
      </c>
      <c r="AA4" s="57">
        <v>700</v>
      </c>
      <c r="AB4" s="87">
        <v>1432</v>
      </c>
    </row>
    <row r="5" s="54" customFormat="1" ht="18" customHeight="1" spans="1:28">
      <c r="A5" s="57">
        <v>13</v>
      </c>
      <c r="B5" s="57">
        <v>11330</v>
      </c>
      <c r="C5" s="57" t="s">
        <v>174</v>
      </c>
      <c r="D5" s="57">
        <v>107829</v>
      </c>
      <c r="E5" s="69" t="s">
        <v>51</v>
      </c>
      <c r="F5" s="57" t="s">
        <v>48</v>
      </c>
      <c r="G5" s="57">
        <v>1.5</v>
      </c>
      <c r="H5" s="70">
        <v>2.478008</v>
      </c>
      <c r="I5" s="70">
        <v>2.051451</v>
      </c>
      <c r="J5" s="70">
        <v>0.69167727367598</v>
      </c>
      <c r="K5" s="70">
        <v>0.51747705</v>
      </c>
      <c r="L5" s="57">
        <v>419</v>
      </c>
      <c r="M5" s="76">
        <v>311</v>
      </c>
      <c r="N5" s="70">
        <v>59.14</v>
      </c>
      <c r="O5" s="70">
        <v>65.9630546623794</v>
      </c>
      <c r="P5" s="76">
        <v>369</v>
      </c>
      <c r="Q5" s="76">
        <v>330</v>
      </c>
      <c r="R5" s="57">
        <v>28</v>
      </c>
      <c r="S5" s="57">
        <v>31</v>
      </c>
      <c r="T5" s="57">
        <v>3</v>
      </c>
      <c r="U5" s="57">
        <v>8</v>
      </c>
      <c r="V5" s="57">
        <v>47</v>
      </c>
      <c r="W5" s="57">
        <v>40</v>
      </c>
      <c r="X5" s="84">
        <v>-0.105691056910569</v>
      </c>
      <c r="Y5" s="87"/>
      <c r="Z5" s="57" t="s">
        <v>28</v>
      </c>
      <c r="AA5" s="57">
        <v>700</v>
      </c>
      <c r="AB5" s="87">
        <v>1432</v>
      </c>
    </row>
    <row r="6" ht="18" customHeight="1" spans="1:28">
      <c r="A6" s="57">
        <v>20</v>
      </c>
      <c r="B6" s="57">
        <v>4562</v>
      </c>
      <c r="C6" s="57" t="s">
        <v>559</v>
      </c>
      <c r="D6" s="57">
        <v>107658</v>
      </c>
      <c r="E6" s="69" t="s">
        <v>61</v>
      </c>
      <c r="F6" s="57" t="s">
        <v>36</v>
      </c>
      <c r="G6" s="57">
        <v>0.8</v>
      </c>
      <c r="H6" s="70">
        <v>3.043202</v>
      </c>
      <c r="I6" s="70">
        <v>3.088824</v>
      </c>
      <c r="J6" s="70">
        <v>0.841713764236026</v>
      </c>
      <c r="K6" s="70">
        <v>0.77322495</v>
      </c>
      <c r="L6" s="57">
        <v>715</v>
      </c>
      <c r="M6" s="76">
        <v>667</v>
      </c>
      <c r="N6" s="70">
        <v>42.56</v>
      </c>
      <c r="O6" s="70">
        <v>46.3092053973014</v>
      </c>
      <c r="P6" s="76">
        <v>577</v>
      </c>
      <c r="Q6" s="76">
        <v>582</v>
      </c>
      <c r="R6" s="57">
        <v>26</v>
      </c>
      <c r="S6" s="57">
        <v>26</v>
      </c>
      <c r="T6" s="57">
        <v>0</v>
      </c>
      <c r="U6" s="83">
        <v>12</v>
      </c>
      <c r="V6" s="57">
        <v>7</v>
      </c>
      <c r="W6" s="57">
        <v>21</v>
      </c>
      <c r="X6" s="84">
        <v>0.00866551126516464</v>
      </c>
      <c r="Y6" s="87"/>
      <c r="Z6" s="57" t="s">
        <v>40</v>
      </c>
      <c r="AA6" s="57">
        <v>750</v>
      </c>
      <c r="AB6" s="87">
        <v>2873</v>
      </c>
    </row>
    <row r="7" ht="18" customHeight="1" spans="1:28">
      <c r="A7" s="57">
        <v>29</v>
      </c>
      <c r="B7" s="57">
        <v>12222</v>
      </c>
      <c r="C7" s="57" t="s">
        <v>544</v>
      </c>
      <c r="D7" s="57">
        <v>106568</v>
      </c>
      <c r="E7" s="69" t="s">
        <v>79</v>
      </c>
      <c r="F7" s="57" t="s">
        <v>59</v>
      </c>
      <c r="G7" s="70">
        <v>0.651411593099956</v>
      </c>
      <c r="H7" s="70">
        <v>1.37267</v>
      </c>
      <c r="I7" s="70">
        <v>0.332993</v>
      </c>
      <c r="J7" s="70">
        <v>0.45345204825999</v>
      </c>
      <c r="K7" s="70">
        <v>0.11565875</v>
      </c>
      <c r="L7" s="57">
        <v>382</v>
      </c>
      <c r="M7" s="76">
        <v>108</v>
      </c>
      <c r="N7" s="70">
        <v>35.93</v>
      </c>
      <c r="O7" s="70">
        <v>30.8326851851852</v>
      </c>
      <c r="P7" s="76">
        <v>298</v>
      </c>
      <c r="Q7" s="76">
        <v>97</v>
      </c>
      <c r="R7" s="57">
        <v>25</v>
      </c>
      <c r="S7" s="57">
        <v>8</v>
      </c>
      <c r="T7" s="57">
        <v>-17</v>
      </c>
      <c r="U7" s="83">
        <v>12</v>
      </c>
      <c r="V7" s="76">
        <v>10.36</v>
      </c>
      <c r="W7" s="57">
        <v>30</v>
      </c>
      <c r="X7" s="84">
        <v>-0.674496644295302</v>
      </c>
      <c r="Y7" s="87" t="s">
        <v>86</v>
      </c>
      <c r="Z7" s="57" t="s">
        <v>28</v>
      </c>
      <c r="AA7" s="57">
        <v>700</v>
      </c>
      <c r="AB7" s="87">
        <v>1256</v>
      </c>
    </row>
    <row r="8" ht="18" customHeight="1" spans="1:28">
      <c r="A8" s="57">
        <v>35</v>
      </c>
      <c r="B8" s="57">
        <v>12158</v>
      </c>
      <c r="C8" s="57" t="s">
        <v>531</v>
      </c>
      <c r="D8" s="57">
        <v>106399</v>
      </c>
      <c r="E8" s="69" t="s">
        <v>95</v>
      </c>
      <c r="F8" s="57" t="s">
        <v>36</v>
      </c>
      <c r="G8" s="57">
        <v>0.8</v>
      </c>
      <c r="H8" s="70">
        <v>4.798301</v>
      </c>
      <c r="I8" s="70">
        <v>4.750601</v>
      </c>
      <c r="J8" s="70">
        <v>1.18498455752901</v>
      </c>
      <c r="K8" s="70">
        <v>1.03822486</v>
      </c>
      <c r="L8" s="57">
        <v>800</v>
      </c>
      <c r="M8" s="76">
        <v>716</v>
      </c>
      <c r="N8" s="70">
        <v>59.79</v>
      </c>
      <c r="O8" s="70">
        <v>66.3491759776536</v>
      </c>
      <c r="P8" s="76">
        <v>583</v>
      </c>
      <c r="Q8" s="76">
        <v>583</v>
      </c>
      <c r="R8" s="57">
        <v>28</v>
      </c>
      <c r="S8" s="57">
        <v>28</v>
      </c>
      <c r="T8" s="57">
        <v>0</v>
      </c>
      <c r="U8" s="83">
        <v>12</v>
      </c>
      <c r="V8" s="57">
        <v>12</v>
      </c>
      <c r="W8" s="57">
        <v>36</v>
      </c>
      <c r="X8" s="84">
        <v>0</v>
      </c>
      <c r="Y8" s="87"/>
      <c r="Z8" s="57" t="s">
        <v>40</v>
      </c>
      <c r="AA8" s="57">
        <v>750</v>
      </c>
      <c r="AB8" s="87">
        <v>2664</v>
      </c>
    </row>
    <row r="9" ht="18" customHeight="1" spans="1:28">
      <c r="A9" s="57">
        <v>40</v>
      </c>
      <c r="B9" s="57">
        <v>11774</v>
      </c>
      <c r="C9" s="57" t="s">
        <v>404</v>
      </c>
      <c r="D9" s="57">
        <v>105910</v>
      </c>
      <c r="E9" s="69" t="s">
        <v>100</v>
      </c>
      <c r="F9" s="57" t="s">
        <v>59</v>
      </c>
      <c r="G9" s="57">
        <v>0.5</v>
      </c>
      <c r="H9" s="70">
        <v>3.11043</v>
      </c>
      <c r="I9" s="70">
        <v>2.512145</v>
      </c>
      <c r="J9" s="70">
        <v>0.726838378300016</v>
      </c>
      <c r="K9" s="70">
        <v>0.64824832</v>
      </c>
      <c r="L9" s="57">
        <v>520</v>
      </c>
      <c r="M9" s="76">
        <v>465</v>
      </c>
      <c r="N9" s="70">
        <v>59.82</v>
      </c>
      <c r="O9" s="70">
        <v>54.024623655914</v>
      </c>
      <c r="P9" s="76">
        <v>399</v>
      </c>
      <c r="Q9" s="76">
        <v>379</v>
      </c>
      <c r="R9" s="57">
        <v>29</v>
      </c>
      <c r="S9" s="57">
        <v>30</v>
      </c>
      <c r="T9" s="57">
        <v>1</v>
      </c>
      <c r="U9" s="83">
        <v>12</v>
      </c>
      <c r="V9" s="57">
        <v>32</v>
      </c>
      <c r="W9" s="57">
        <v>36</v>
      </c>
      <c r="X9" s="84">
        <v>-0.050125313283208</v>
      </c>
      <c r="Y9" s="87"/>
      <c r="Z9" s="57" t="s">
        <v>40</v>
      </c>
      <c r="AA9" s="57">
        <v>750</v>
      </c>
      <c r="AB9" s="87">
        <v>2064</v>
      </c>
    </row>
    <row r="10" s="54" customFormat="1" ht="18" customHeight="1" spans="1:28">
      <c r="A10" s="57">
        <v>47</v>
      </c>
      <c r="B10" s="57">
        <v>12481</v>
      </c>
      <c r="C10" s="57" t="s">
        <v>410</v>
      </c>
      <c r="D10" s="57">
        <v>105396</v>
      </c>
      <c r="E10" s="69" t="s">
        <v>112</v>
      </c>
      <c r="F10" s="57" t="s">
        <v>59</v>
      </c>
      <c r="G10" s="57">
        <v>0.5</v>
      </c>
      <c r="H10" s="70">
        <v>2.409965</v>
      </c>
      <c r="I10" s="70">
        <v>2.268171</v>
      </c>
      <c r="J10" s="70">
        <v>0.757553578774266</v>
      </c>
      <c r="K10" s="70">
        <v>0.72564517</v>
      </c>
      <c r="L10" s="57">
        <v>432</v>
      </c>
      <c r="M10" s="76">
        <v>411</v>
      </c>
      <c r="N10" s="70">
        <v>55.79</v>
      </c>
      <c r="O10" s="70">
        <v>55.1866423357664</v>
      </c>
      <c r="P10" s="76">
        <v>297</v>
      </c>
      <c r="Q10" s="76">
        <v>277</v>
      </c>
      <c r="R10" s="57">
        <v>28</v>
      </c>
      <c r="S10" s="57">
        <v>28</v>
      </c>
      <c r="T10" s="57">
        <v>0</v>
      </c>
      <c r="U10" s="83">
        <v>12</v>
      </c>
      <c r="V10" s="57">
        <v>32</v>
      </c>
      <c r="W10" s="57">
        <v>36</v>
      </c>
      <c r="X10" s="84">
        <v>-0.0673400673400673</v>
      </c>
      <c r="Y10" s="87"/>
      <c r="Z10" s="57" t="s">
        <v>28</v>
      </c>
      <c r="AA10" s="57">
        <v>700</v>
      </c>
      <c r="AB10" s="87">
        <v>1909</v>
      </c>
    </row>
    <row r="11" ht="18" customHeight="1" spans="1:28">
      <c r="A11" s="57">
        <v>48</v>
      </c>
      <c r="B11" s="57">
        <v>9689</v>
      </c>
      <c r="C11" s="57" t="s">
        <v>146</v>
      </c>
      <c r="D11" s="57">
        <v>105396</v>
      </c>
      <c r="E11" s="69" t="s">
        <v>112</v>
      </c>
      <c r="F11" s="57" t="s">
        <v>59</v>
      </c>
      <c r="G11" s="57">
        <v>4.5</v>
      </c>
      <c r="H11" s="70">
        <v>2.331496</v>
      </c>
      <c r="I11" s="70">
        <v>1.830612</v>
      </c>
      <c r="J11" s="70">
        <v>0.714628734535996</v>
      </c>
      <c r="K11" s="70">
        <v>0.55552426</v>
      </c>
      <c r="L11" s="57">
        <v>472</v>
      </c>
      <c r="M11" s="76">
        <v>397</v>
      </c>
      <c r="N11" s="70">
        <v>49.4</v>
      </c>
      <c r="O11" s="70">
        <v>46.1111335012594</v>
      </c>
      <c r="P11" s="76">
        <v>364</v>
      </c>
      <c r="Q11" s="76">
        <v>299</v>
      </c>
      <c r="R11" s="57">
        <v>25</v>
      </c>
      <c r="S11" s="57">
        <v>22</v>
      </c>
      <c r="T11" s="57">
        <v>-3</v>
      </c>
      <c r="U11" s="57">
        <v>6</v>
      </c>
      <c r="V11" s="57">
        <v>71</v>
      </c>
      <c r="W11" s="57">
        <v>48</v>
      </c>
      <c r="X11" s="84">
        <v>-0.178571428571429</v>
      </c>
      <c r="Y11" s="87"/>
      <c r="Z11" s="57" t="s">
        <v>28</v>
      </c>
      <c r="AA11" s="57">
        <v>700</v>
      </c>
      <c r="AB11" s="87">
        <v>1909</v>
      </c>
    </row>
    <row r="12" ht="18" customHeight="1" spans="1:28">
      <c r="A12" s="57">
        <v>49</v>
      </c>
      <c r="B12" s="57">
        <v>7369</v>
      </c>
      <c r="C12" s="57" t="s">
        <v>312</v>
      </c>
      <c r="D12" s="57">
        <v>105396</v>
      </c>
      <c r="E12" s="69" t="s">
        <v>112</v>
      </c>
      <c r="F12" s="57" t="s">
        <v>59</v>
      </c>
      <c r="G12" s="57">
        <v>2.5</v>
      </c>
      <c r="H12" s="70">
        <v>3.094586</v>
      </c>
      <c r="I12" s="70">
        <v>2.904428</v>
      </c>
      <c r="J12" s="70">
        <v>0.94406256927085</v>
      </c>
      <c r="K12" s="70">
        <v>0.93949182</v>
      </c>
      <c r="L12" s="57">
        <v>480</v>
      </c>
      <c r="M12" s="76">
        <v>454</v>
      </c>
      <c r="N12" s="70">
        <v>64.47</v>
      </c>
      <c r="O12" s="70">
        <v>63.9741850220264</v>
      </c>
      <c r="P12" s="76">
        <v>338</v>
      </c>
      <c r="Q12" s="76">
        <v>320</v>
      </c>
      <c r="R12" s="57">
        <v>28</v>
      </c>
      <c r="S12" s="57">
        <v>27</v>
      </c>
      <c r="T12" s="57">
        <v>-1</v>
      </c>
      <c r="U12" s="57">
        <v>6</v>
      </c>
      <c r="V12" s="57">
        <v>24</v>
      </c>
      <c r="W12" s="57">
        <v>36</v>
      </c>
      <c r="X12" s="84">
        <v>-0.0532544378698225</v>
      </c>
      <c r="Y12" s="87"/>
      <c r="Z12" s="57" t="s">
        <v>28</v>
      </c>
      <c r="AA12" s="57">
        <v>700</v>
      </c>
      <c r="AB12" s="87">
        <v>1909</v>
      </c>
    </row>
    <row r="13" s="54" customFormat="1" ht="19" customHeight="1" spans="1:28">
      <c r="A13" s="47">
        <v>52</v>
      </c>
      <c r="B13" s="47">
        <v>5457</v>
      </c>
      <c r="C13" s="47" t="s">
        <v>90</v>
      </c>
      <c r="D13" s="47">
        <v>105267</v>
      </c>
      <c r="E13" s="71" t="s">
        <v>91</v>
      </c>
      <c r="F13" s="47" t="s">
        <v>36</v>
      </c>
      <c r="G13" s="47">
        <v>8.5</v>
      </c>
      <c r="H13" s="72">
        <v>5.991277</v>
      </c>
      <c r="I13" s="72">
        <v>3.652233</v>
      </c>
      <c r="J13" s="72">
        <v>1.73537966836703</v>
      </c>
      <c r="K13" s="72">
        <v>1.0017539</v>
      </c>
      <c r="L13" s="47">
        <v>850</v>
      </c>
      <c r="M13" s="77">
        <v>652</v>
      </c>
      <c r="N13" s="72">
        <v>70.49</v>
      </c>
      <c r="O13" s="72">
        <v>56.0158435582822</v>
      </c>
      <c r="P13" s="77">
        <v>671</v>
      </c>
      <c r="Q13" s="77">
        <v>552</v>
      </c>
      <c r="R13" s="47">
        <v>29</v>
      </c>
      <c r="S13" s="47">
        <v>23</v>
      </c>
      <c r="T13" s="47">
        <v>-6</v>
      </c>
      <c r="U13" s="47">
        <v>6</v>
      </c>
      <c r="V13" s="47">
        <v>125</v>
      </c>
      <c r="W13" s="47">
        <v>72</v>
      </c>
      <c r="X13" s="52">
        <v>-0.177347242921013</v>
      </c>
      <c r="Y13" s="53"/>
      <c r="Z13" s="47" t="s">
        <v>40</v>
      </c>
      <c r="AA13" s="47">
        <v>750</v>
      </c>
      <c r="AB13" s="53">
        <v>2661</v>
      </c>
    </row>
    <row r="14" ht="18" customHeight="1" spans="1:28">
      <c r="A14" s="57">
        <v>55</v>
      </c>
      <c r="B14" s="57">
        <v>11241</v>
      </c>
      <c r="C14" s="57" t="s">
        <v>305</v>
      </c>
      <c r="D14" s="57">
        <v>104838</v>
      </c>
      <c r="E14" s="69" t="s">
        <v>122</v>
      </c>
      <c r="F14" s="57" t="s">
        <v>26</v>
      </c>
      <c r="G14" s="57">
        <v>2.2</v>
      </c>
      <c r="H14" s="70">
        <v>3.948059</v>
      </c>
      <c r="I14" s="70">
        <v>2.816021</v>
      </c>
      <c r="J14" s="70">
        <v>0.98127155419597</v>
      </c>
      <c r="K14" s="70">
        <v>0.67239058</v>
      </c>
      <c r="L14" s="57">
        <v>581</v>
      </c>
      <c r="M14" s="76">
        <v>544</v>
      </c>
      <c r="N14" s="70">
        <v>67.75</v>
      </c>
      <c r="O14" s="70">
        <v>51.7650919117647</v>
      </c>
      <c r="P14" s="76">
        <v>518</v>
      </c>
      <c r="Q14" s="76">
        <v>497</v>
      </c>
      <c r="R14" s="57">
        <v>25</v>
      </c>
      <c r="S14" s="57">
        <v>27</v>
      </c>
      <c r="T14" s="57">
        <v>2</v>
      </c>
      <c r="U14" s="57">
        <v>6</v>
      </c>
      <c r="V14" s="57">
        <v>27</v>
      </c>
      <c r="W14" s="57">
        <v>36</v>
      </c>
      <c r="X14" s="84">
        <v>-0.0405405405405405</v>
      </c>
      <c r="Y14" s="87"/>
      <c r="Z14" s="57" t="s">
        <v>40</v>
      </c>
      <c r="AA14" s="57">
        <v>750</v>
      </c>
      <c r="AB14" s="87">
        <v>2272</v>
      </c>
    </row>
    <row r="15" s="54" customFormat="1" ht="18" customHeight="1" spans="1:28">
      <c r="A15" s="57">
        <v>56</v>
      </c>
      <c r="B15" s="57">
        <v>10218</v>
      </c>
      <c r="C15" s="57" t="s">
        <v>374</v>
      </c>
      <c r="D15" s="57">
        <v>104838</v>
      </c>
      <c r="E15" s="69" t="s">
        <v>122</v>
      </c>
      <c r="F15" s="57" t="s">
        <v>26</v>
      </c>
      <c r="G15" s="57">
        <v>4.2</v>
      </c>
      <c r="H15" s="70">
        <v>3.171603</v>
      </c>
      <c r="I15" s="70">
        <v>2.611356</v>
      </c>
      <c r="J15" s="70">
        <v>0.687206701499991</v>
      </c>
      <c r="K15" s="70">
        <v>0.56240626</v>
      </c>
      <c r="L15" s="57">
        <v>636</v>
      </c>
      <c r="M15" s="76">
        <v>532</v>
      </c>
      <c r="N15" s="70">
        <v>49.87</v>
      </c>
      <c r="O15" s="70">
        <v>49.0856390977444</v>
      </c>
      <c r="P15" s="76">
        <v>512</v>
      </c>
      <c r="Q15" s="76">
        <v>511</v>
      </c>
      <c r="R15" s="57">
        <v>29</v>
      </c>
      <c r="S15" s="57">
        <v>28</v>
      </c>
      <c r="T15" s="57">
        <v>-1</v>
      </c>
      <c r="U15" s="57">
        <v>6</v>
      </c>
      <c r="V15" s="57">
        <v>7</v>
      </c>
      <c r="W15" s="57">
        <v>36</v>
      </c>
      <c r="X15" s="84">
        <v>-0.001953125</v>
      </c>
      <c r="Y15" s="87"/>
      <c r="Z15" s="57" t="s">
        <v>40</v>
      </c>
      <c r="AA15" s="57">
        <v>750</v>
      </c>
      <c r="AB15" s="87">
        <v>2272</v>
      </c>
    </row>
    <row r="16" ht="18" customHeight="1" spans="1:28">
      <c r="A16" s="57">
        <v>68</v>
      </c>
      <c r="B16" s="57">
        <v>9841</v>
      </c>
      <c r="C16" s="57" t="s">
        <v>394</v>
      </c>
      <c r="D16" s="57">
        <v>104428</v>
      </c>
      <c r="E16" s="69" t="s">
        <v>144</v>
      </c>
      <c r="F16" s="57" t="s">
        <v>26</v>
      </c>
      <c r="G16" s="57">
        <v>2.2</v>
      </c>
      <c r="H16" s="70">
        <v>4.174172</v>
      </c>
      <c r="I16" s="70">
        <v>3.069033</v>
      </c>
      <c r="J16" s="70">
        <v>1.15836144443995</v>
      </c>
      <c r="K16" s="70">
        <v>0.8117779</v>
      </c>
      <c r="L16" s="57">
        <v>600</v>
      </c>
      <c r="M16" s="76">
        <v>505</v>
      </c>
      <c r="N16" s="70">
        <v>69.57</v>
      </c>
      <c r="O16" s="70">
        <v>60.7729306930693</v>
      </c>
      <c r="P16" s="76">
        <v>462</v>
      </c>
      <c r="Q16" s="76">
        <v>466</v>
      </c>
      <c r="R16" s="57">
        <v>27</v>
      </c>
      <c r="S16" s="57">
        <v>28</v>
      </c>
      <c r="T16" s="57">
        <v>1</v>
      </c>
      <c r="U16" s="57">
        <v>6</v>
      </c>
      <c r="V16" s="57">
        <v>2</v>
      </c>
      <c r="W16" s="57">
        <v>12</v>
      </c>
      <c r="X16" s="84">
        <v>0.00865800865800866</v>
      </c>
      <c r="Y16" s="87"/>
      <c r="Z16" s="57" t="s">
        <v>40</v>
      </c>
      <c r="AA16" s="57">
        <v>750</v>
      </c>
      <c r="AB16" s="87">
        <v>2656</v>
      </c>
    </row>
    <row r="17" ht="18" customHeight="1" spans="1:28">
      <c r="A17" s="57">
        <v>70</v>
      </c>
      <c r="B17" s="57">
        <v>12454</v>
      </c>
      <c r="C17" s="57" t="s">
        <v>565</v>
      </c>
      <c r="D17" s="57">
        <v>103639</v>
      </c>
      <c r="E17" s="69" t="s">
        <v>151</v>
      </c>
      <c r="F17" s="57" t="s">
        <v>59</v>
      </c>
      <c r="G17" s="57">
        <v>0.5</v>
      </c>
      <c r="H17" s="70">
        <v>2.177191</v>
      </c>
      <c r="I17" s="70">
        <v>1.856387</v>
      </c>
      <c r="J17" s="70">
        <v>0.622939005220029</v>
      </c>
      <c r="K17" s="70">
        <v>0.3684022</v>
      </c>
      <c r="L17" s="57">
        <v>510</v>
      </c>
      <c r="M17" s="76">
        <v>478</v>
      </c>
      <c r="N17" s="70">
        <v>42.69</v>
      </c>
      <c r="O17" s="70">
        <v>38.8365481171548</v>
      </c>
      <c r="P17" s="76">
        <v>396</v>
      </c>
      <c r="Q17" s="76">
        <v>401</v>
      </c>
      <c r="R17" s="57">
        <v>28</v>
      </c>
      <c r="S17" s="57">
        <v>30</v>
      </c>
      <c r="T17" s="57">
        <v>2</v>
      </c>
      <c r="U17" s="83">
        <v>12</v>
      </c>
      <c r="V17" s="57">
        <v>7</v>
      </c>
      <c r="W17" s="57">
        <v>21</v>
      </c>
      <c r="X17" s="84">
        <v>0.0126262626262626</v>
      </c>
      <c r="Y17" s="87"/>
      <c r="Z17" s="57" t="s">
        <v>89</v>
      </c>
      <c r="AA17" s="57">
        <v>800</v>
      </c>
      <c r="AB17" s="87">
        <v>3204</v>
      </c>
    </row>
    <row r="18" ht="18" customHeight="1" spans="1:28">
      <c r="A18" s="57">
        <v>73</v>
      </c>
      <c r="B18" s="57">
        <v>9682</v>
      </c>
      <c r="C18" s="57" t="s">
        <v>335</v>
      </c>
      <c r="D18" s="57">
        <v>103639</v>
      </c>
      <c r="E18" s="69" t="s">
        <v>151</v>
      </c>
      <c r="F18" s="57" t="s">
        <v>59</v>
      </c>
      <c r="G18" s="57">
        <v>4.5</v>
      </c>
      <c r="H18" s="70">
        <v>6.199564</v>
      </c>
      <c r="I18" s="70">
        <v>4.261397</v>
      </c>
      <c r="J18" s="70">
        <v>1.93675789611196</v>
      </c>
      <c r="K18" s="70">
        <v>1.22931354</v>
      </c>
      <c r="L18" s="57">
        <v>899</v>
      </c>
      <c r="M18" s="76">
        <v>678</v>
      </c>
      <c r="N18" s="70">
        <v>68.96</v>
      </c>
      <c r="O18" s="70">
        <v>62.8524631268437</v>
      </c>
      <c r="P18" s="76">
        <v>573</v>
      </c>
      <c r="Q18" s="76">
        <v>559</v>
      </c>
      <c r="R18" s="57">
        <v>30</v>
      </c>
      <c r="S18" s="57">
        <v>28</v>
      </c>
      <c r="T18" s="57">
        <v>-2</v>
      </c>
      <c r="U18" s="57">
        <v>6</v>
      </c>
      <c r="V18" s="57">
        <v>20</v>
      </c>
      <c r="W18" s="57">
        <v>36</v>
      </c>
      <c r="X18" s="84">
        <v>-0.0244328097731239</v>
      </c>
      <c r="Y18" s="87"/>
      <c r="Z18" s="57" t="s">
        <v>89</v>
      </c>
      <c r="AA18" s="57">
        <v>800</v>
      </c>
      <c r="AB18" s="87">
        <v>3204</v>
      </c>
    </row>
    <row r="19" ht="18" customHeight="1" spans="1:28">
      <c r="A19" s="57">
        <v>81</v>
      </c>
      <c r="B19" s="57">
        <v>4086</v>
      </c>
      <c r="C19" s="57" t="s">
        <v>304</v>
      </c>
      <c r="D19" s="57">
        <v>103198</v>
      </c>
      <c r="E19" s="69" t="s">
        <v>163</v>
      </c>
      <c r="F19" s="57" t="s">
        <v>36</v>
      </c>
      <c r="G19" s="57">
        <v>10.2</v>
      </c>
      <c r="H19" s="70">
        <v>9.038289</v>
      </c>
      <c r="I19" s="70">
        <v>7.46637</v>
      </c>
      <c r="J19" s="70">
        <v>1.95626261688262</v>
      </c>
      <c r="K19" s="70">
        <v>1.43784574</v>
      </c>
      <c r="L19" s="57">
        <v>1213</v>
      </c>
      <c r="M19" s="76">
        <v>1018</v>
      </c>
      <c r="N19" s="70">
        <v>74.51</v>
      </c>
      <c r="O19" s="70">
        <v>73.3435166994106</v>
      </c>
      <c r="P19" s="76">
        <v>726</v>
      </c>
      <c r="Q19" s="76">
        <v>704</v>
      </c>
      <c r="R19" s="57">
        <v>27</v>
      </c>
      <c r="S19" s="57">
        <v>31</v>
      </c>
      <c r="T19" s="57">
        <v>4</v>
      </c>
      <c r="U19" s="57">
        <v>6</v>
      </c>
      <c r="V19" s="57">
        <v>28</v>
      </c>
      <c r="W19" s="57">
        <v>36</v>
      </c>
      <c r="X19" s="84">
        <v>-0.0303030303030303</v>
      </c>
      <c r="Y19" s="87"/>
      <c r="Z19" s="57" t="s">
        <v>68</v>
      </c>
      <c r="AA19" s="57">
        <v>850</v>
      </c>
      <c r="AB19" s="87">
        <v>4227</v>
      </c>
    </row>
    <row r="20" ht="18" customHeight="1" spans="1:28">
      <c r="A20" s="57">
        <v>82</v>
      </c>
      <c r="B20" s="57">
        <v>12499</v>
      </c>
      <c r="C20" s="57" t="s">
        <v>618</v>
      </c>
      <c r="D20" s="57">
        <v>102935</v>
      </c>
      <c r="E20" s="69" t="s">
        <v>172</v>
      </c>
      <c r="F20" s="57" t="s">
        <v>48</v>
      </c>
      <c r="G20" s="57">
        <v>0.5</v>
      </c>
      <c r="H20" s="70">
        <v>3.432522</v>
      </c>
      <c r="I20" s="70">
        <v>2.761533</v>
      </c>
      <c r="J20" s="70">
        <v>1.11232912754236</v>
      </c>
      <c r="K20" s="70">
        <v>0.78566056</v>
      </c>
      <c r="L20" s="57">
        <v>741</v>
      </c>
      <c r="M20" s="76">
        <v>579</v>
      </c>
      <c r="N20" s="70">
        <v>46.32</v>
      </c>
      <c r="O20" s="70">
        <v>47.6948704663212</v>
      </c>
      <c r="P20" s="76">
        <v>451</v>
      </c>
      <c r="Q20" s="76">
        <v>462</v>
      </c>
      <c r="R20" s="57">
        <v>27</v>
      </c>
      <c r="S20" s="57">
        <v>25</v>
      </c>
      <c r="T20" s="57">
        <v>-2</v>
      </c>
      <c r="U20" s="83">
        <v>12</v>
      </c>
      <c r="V20" s="57">
        <v>1</v>
      </c>
      <c r="W20" s="57">
        <v>3</v>
      </c>
      <c r="X20" s="84">
        <v>0.024390243902439</v>
      </c>
      <c r="Y20" s="87"/>
      <c r="Z20" s="57" t="s">
        <v>40</v>
      </c>
      <c r="AA20" s="57">
        <v>750</v>
      </c>
      <c r="AB20" s="87">
        <v>2920</v>
      </c>
    </row>
    <row r="21" ht="18" customHeight="1" spans="1:28">
      <c r="A21" s="57">
        <v>85</v>
      </c>
      <c r="B21" s="57">
        <v>11793</v>
      </c>
      <c r="C21" s="57" t="s">
        <v>289</v>
      </c>
      <c r="D21" s="57">
        <v>102935</v>
      </c>
      <c r="E21" s="69" t="s">
        <v>172</v>
      </c>
      <c r="F21" s="57" t="s">
        <v>48</v>
      </c>
      <c r="G21" s="57">
        <v>1.5</v>
      </c>
      <c r="H21" s="70">
        <v>3.86414</v>
      </c>
      <c r="I21" s="70">
        <v>3.227321</v>
      </c>
      <c r="J21" s="70">
        <v>1.28493496162444</v>
      </c>
      <c r="K21" s="70">
        <v>0.97292135</v>
      </c>
      <c r="L21" s="57">
        <v>691</v>
      </c>
      <c r="M21" s="76">
        <v>602</v>
      </c>
      <c r="N21" s="70">
        <v>55.92</v>
      </c>
      <c r="O21" s="70">
        <v>53.6099833887043</v>
      </c>
      <c r="P21" s="76">
        <v>482</v>
      </c>
      <c r="Q21" s="76">
        <v>480</v>
      </c>
      <c r="R21" s="57">
        <v>26</v>
      </c>
      <c r="S21" s="57">
        <v>27</v>
      </c>
      <c r="T21" s="57">
        <v>1</v>
      </c>
      <c r="U21" s="57">
        <v>8</v>
      </c>
      <c r="V21" s="57">
        <v>10</v>
      </c>
      <c r="W21" s="57">
        <v>40</v>
      </c>
      <c r="X21" s="84">
        <v>-0.004149377593361</v>
      </c>
      <c r="Y21" s="87"/>
      <c r="Z21" s="57" t="s">
        <v>40</v>
      </c>
      <c r="AA21" s="57">
        <v>750</v>
      </c>
      <c r="AB21" s="87">
        <v>2920</v>
      </c>
    </row>
    <row r="22" ht="18" customHeight="1" spans="1:28">
      <c r="A22" s="57">
        <v>86</v>
      </c>
      <c r="B22" s="57">
        <v>12477</v>
      </c>
      <c r="C22" s="57" t="s">
        <v>546</v>
      </c>
      <c r="D22" s="57">
        <v>102934</v>
      </c>
      <c r="E22" s="69" t="s">
        <v>93</v>
      </c>
      <c r="F22" s="57" t="s">
        <v>36</v>
      </c>
      <c r="G22" s="57">
        <v>0.5</v>
      </c>
      <c r="H22" s="70">
        <v>4.227457</v>
      </c>
      <c r="I22" s="70">
        <v>3.521925</v>
      </c>
      <c r="J22" s="70">
        <v>1.16922877769893</v>
      </c>
      <c r="K22" s="70">
        <v>0.70767569</v>
      </c>
      <c r="L22" s="57">
        <v>795</v>
      </c>
      <c r="M22" s="76">
        <v>645</v>
      </c>
      <c r="N22" s="70">
        <v>53.18</v>
      </c>
      <c r="O22" s="70">
        <v>54.603488372093</v>
      </c>
      <c r="P22" s="76">
        <v>568</v>
      </c>
      <c r="Q22" s="76">
        <v>570</v>
      </c>
      <c r="R22" s="57">
        <v>28</v>
      </c>
      <c r="S22" s="57">
        <v>27</v>
      </c>
      <c r="T22" s="57">
        <v>-1</v>
      </c>
      <c r="U22" s="83">
        <v>12</v>
      </c>
      <c r="V22" s="57">
        <v>10</v>
      </c>
      <c r="W22" s="57">
        <v>30</v>
      </c>
      <c r="X22" s="84">
        <v>0.00352112676056338</v>
      </c>
      <c r="Y22" s="87"/>
      <c r="Z22" s="57" t="s">
        <v>68</v>
      </c>
      <c r="AA22" s="57">
        <v>850</v>
      </c>
      <c r="AB22" s="87">
        <v>4302</v>
      </c>
    </row>
    <row r="23" ht="18" customHeight="1" spans="1:28">
      <c r="A23" s="57">
        <v>88</v>
      </c>
      <c r="B23" s="57">
        <v>12332</v>
      </c>
      <c r="C23" s="57" t="s">
        <v>92</v>
      </c>
      <c r="D23" s="57">
        <v>102934</v>
      </c>
      <c r="E23" s="69" t="s">
        <v>93</v>
      </c>
      <c r="F23" s="57" t="s">
        <v>36</v>
      </c>
      <c r="G23" s="57">
        <v>0.6</v>
      </c>
      <c r="H23" s="70">
        <v>5.861854</v>
      </c>
      <c r="I23" s="70">
        <v>3.887176</v>
      </c>
      <c r="J23" s="70">
        <v>1.43720905447728</v>
      </c>
      <c r="K23" s="70">
        <v>0.87119026</v>
      </c>
      <c r="L23" s="57">
        <v>920</v>
      </c>
      <c r="M23" s="76">
        <v>623</v>
      </c>
      <c r="N23" s="70">
        <v>63.72</v>
      </c>
      <c r="O23" s="70">
        <v>62.3944783306581</v>
      </c>
      <c r="P23" s="76">
        <v>633</v>
      </c>
      <c r="Q23" s="76">
        <v>526</v>
      </c>
      <c r="R23" s="57">
        <v>27</v>
      </c>
      <c r="S23" s="57">
        <v>26</v>
      </c>
      <c r="T23" s="57">
        <v>-1</v>
      </c>
      <c r="U23" s="83">
        <v>12</v>
      </c>
      <c r="V23" s="57">
        <v>119</v>
      </c>
      <c r="W23" s="57">
        <v>72</v>
      </c>
      <c r="X23" s="84">
        <v>-0.169036334913112</v>
      </c>
      <c r="Y23" s="87"/>
      <c r="Z23" s="57" t="s">
        <v>68</v>
      </c>
      <c r="AA23" s="57">
        <v>850</v>
      </c>
      <c r="AB23" s="87">
        <v>4302</v>
      </c>
    </row>
    <row r="24" s="54" customFormat="1" ht="18" customHeight="1" spans="1:28">
      <c r="A24" s="57">
        <v>91</v>
      </c>
      <c r="B24" s="57">
        <v>12556</v>
      </c>
      <c r="C24" s="57" t="s">
        <v>189</v>
      </c>
      <c r="D24" s="57">
        <v>102567</v>
      </c>
      <c r="E24" s="69" t="s">
        <v>190</v>
      </c>
      <c r="F24" s="57" t="s">
        <v>33</v>
      </c>
      <c r="G24" s="57">
        <v>0.4</v>
      </c>
      <c r="H24" s="70">
        <v>2.586563</v>
      </c>
      <c r="I24" s="70">
        <v>1.576442</v>
      </c>
      <c r="J24" s="70">
        <v>0.69682305870006</v>
      </c>
      <c r="K24" s="70">
        <v>0.39968219</v>
      </c>
      <c r="L24" s="57">
        <v>404</v>
      </c>
      <c r="M24" s="76">
        <v>283</v>
      </c>
      <c r="N24" s="70">
        <v>64.02</v>
      </c>
      <c r="O24" s="70">
        <v>55.7046643109541</v>
      </c>
      <c r="P24" s="76">
        <v>364</v>
      </c>
      <c r="Q24" s="76">
        <v>308</v>
      </c>
      <c r="R24" s="57">
        <v>25</v>
      </c>
      <c r="S24" s="57">
        <v>24</v>
      </c>
      <c r="T24" s="57">
        <v>-1</v>
      </c>
      <c r="U24" s="83">
        <v>12</v>
      </c>
      <c r="V24" s="57">
        <v>68</v>
      </c>
      <c r="W24" s="57">
        <v>48</v>
      </c>
      <c r="X24" s="84">
        <v>-0.153846153846154</v>
      </c>
      <c r="Y24" s="87"/>
      <c r="Z24" s="57" t="s">
        <v>28</v>
      </c>
      <c r="AA24" s="57">
        <v>700</v>
      </c>
      <c r="AB24" s="87">
        <v>1208</v>
      </c>
    </row>
    <row r="25" ht="18" customHeight="1" spans="1:28">
      <c r="A25" s="57">
        <v>94</v>
      </c>
      <c r="B25" s="57">
        <v>12479</v>
      </c>
      <c r="C25" s="57" t="s">
        <v>424</v>
      </c>
      <c r="D25" s="57">
        <v>102565</v>
      </c>
      <c r="E25" s="69" t="s">
        <v>114</v>
      </c>
      <c r="F25" s="57" t="s">
        <v>36</v>
      </c>
      <c r="G25" s="57">
        <v>0.5</v>
      </c>
      <c r="H25" s="70">
        <v>2.211812</v>
      </c>
      <c r="I25" s="70">
        <v>1.672469</v>
      </c>
      <c r="J25" s="70">
        <v>0.498332122639979</v>
      </c>
      <c r="K25" s="70">
        <v>0.37674321</v>
      </c>
      <c r="L25" s="57">
        <v>657</v>
      </c>
      <c r="M25" s="76">
        <v>504</v>
      </c>
      <c r="N25" s="70">
        <v>33.38</v>
      </c>
      <c r="O25" s="70">
        <v>33.1839087301587</v>
      </c>
      <c r="P25" s="76">
        <v>434</v>
      </c>
      <c r="Q25" s="76">
        <v>418</v>
      </c>
      <c r="R25" s="57">
        <v>25</v>
      </c>
      <c r="S25" s="57">
        <v>26</v>
      </c>
      <c r="T25" s="57">
        <v>1</v>
      </c>
      <c r="U25" s="83">
        <v>12</v>
      </c>
      <c r="V25" s="57">
        <v>28</v>
      </c>
      <c r="W25" s="57">
        <v>36</v>
      </c>
      <c r="X25" s="84">
        <v>-0.0368663594470046</v>
      </c>
      <c r="Y25" s="87"/>
      <c r="Z25" s="57" t="s">
        <v>89</v>
      </c>
      <c r="AA25" s="57">
        <v>800</v>
      </c>
      <c r="AB25" s="87">
        <v>3627</v>
      </c>
    </row>
    <row r="26" ht="18" customHeight="1" spans="1:28">
      <c r="A26" s="57">
        <v>95</v>
      </c>
      <c r="B26" s="57">
        <v>11880</v>
      </c>
      <c r="C26" s="57" t="s">
        <v>594</v>
      </c>
      <c r="D26" s="57">
        <v>102565</v>
      </c>
      <c r="E26" s="69" t="s">
        <v>114</v>
      </c>
      <c r="F26" s="57" t="s">
        <v>36</v>
      </c>
      <c r="G26" s="57">
        <v>0.5</v>
      </c>
      <c r="H26" s="70">
        <v>4.971005</v>
      </c>
      <c r="I26" s="70">
        <v>4.527503</v>
      </c>
      <c r="J26" s="70">
        <v>1.36572279221701</v>
      </c>
      <c r="K26" s="70">
        <v>1.25490928</v>
      </c>
      <c r="L26" s="57">
        <v>875</v>
      </c>
      <c r="M26" s="76">
        <v>838</v>
      </c>
      <c r="N26" s="70">
        <v>56.81</v>
      </c>
      <c r="O26" s="70">
        <v>54.0274821002387</v>
      </c>
      <c r="P26" s="76">
        <v>578</v>
      </c>
      <c r="Q26" s="76">
        <v>588</v>
      </c>
      <c r="R26" s="57">
        <v>26</v>
      </c>
      <c r="S26" s="57">
        <v>28</v>
      </c>
      <c r="T26" s="57">
        <v>2</v>
      </c>
      <c r="U26" s="83">
        <v>12</v>
      </c>
      <c r="V26" s="57">
        <v>2</v>
      </c>
      <c r="W26" s="57">
        <v>6</v>
      </c>
      <c r="X26" s="84">
        <v>0.0173010380622837</v>
      </c>
      <c r="Y26" s="87"/>
      <c r="Z26" s="57" t="s">
        <v>89</v>
      </c>
      <c r="AA26" s="57">
        <v>800</v>
      </c>
      <c r="AB26" s="87">
        <v>3627</v>
      </c>
    </row>
    <row r="27" ht="18" customHeight="1" spans="1:28">
      <c r="A27" s="57">
        <v>96</v>
      </c>
      <c r="B27" s="57">
        <v>11871</v>
      </c>
      <c r="C27" s="57" t="s">
        <v>113</v>
      </c>
      <c r="D27" s="57">
        <v>102565</v>
      </c>
      <c r="E27" s="69" t="s">
        <v>114</v>
      </c>
      <c r="F27" s="57" t="s">
        <v>36</v>
      </c>
      <c r="G27" s="57">
        <v>0.5</v>
      </c>
      <c r="H27" s="70">
        <v>5.465395</v>
      </c>
      <c r="I27" s="70">
        <v>4.53395</v>
      </c>
      <c r="J27" s="70">
        <v>1.63570901425295</v>
      </c>
      <c r="K27" s="70">
        <v>1.24511321</v>
      </c>
      <c r="L27" s="57">
        <v>1184</v>
      </c>
      <c r="M27" s="76">
        <v>895</v>
      </c>
      <c r="N27" s="70">
        <v>46.16</v>
      </c>
      <c r="O27" s="70">
        <v>50.6586592178771</v>
      </c>
      <c r="P27" s="76">
        <v>718</v>
      </c>
      <c r="Q27" s="76">
        <v>636</v>
      </c>
      <c r="R27" s="57">
        <v>29</v>
      </c>
      <c r="S27" s="57">
        <v>30</v>
      </c>
      <c r="T27" s="57">
        <v>1</v>
      </c>
      <c r="U27" s="83">
        <v>12</v>
      </c>
      <c r="V27" s="57">
        <v>94</v>
      </c>
      <c r="W27" s="57">
        <v>48</v>
      </c>
      <c r="X27" s="84">
        <v>-0.114206128133705</v>
      </c>
      <c r="Y27" s="87"/>
      <c r="Z27" s="57" t="s">
        <v>89</v>
      </c>
      <c r="AA27" s="57">
        <v>800</v>
      </c>
      <c r="AB27" s="87">
        <v>3627</v>
      </c>
    </row>
    <row r="28" ht="18" customHeight="1" spans="1:28">
      <c r="A28" s="57">
        <v>97</v>
      </c>
      <c r="B28" s="57">
        <v>11686</v>
      </c>
      <c r="C28" s="57" t="s">
        <v>320</v>
      </c>
      <c r="D28" s="57">
        <v>102565</v>
      </c>
      <c r="E28" s="69" t="s">
        <v>114</v>
      </c>
      <c r="F28" s="57" t="s">
        <v>36</v>
      </c>
      <c r="G28" s="57">
        <v>1.5</v>
      </c>
      <c r="H28" s="70">
        <v>5.993355</v>
      </c>
      <c r="I28" s="70">
        <v>5.283812</v>
      </c>
      <c r="J28" s="70">
        <v>1.72341495870598</v>
      </c>
      <c r="K28" s="70">
        <v>1.41427638</v>
      </c>
      <c r="L28" s="57">
        <v>993</v>
      </c>
      <c r="M28" s="76">
        <v>906</v>
      </c>
      <c r="N28" s="70">
        <v>60.36</v>
      </c>
      <c r="O28" s="70">
        <v>58.3202207505519</v>
      </c>
      <c r="P28" s="76">
        <v>657</v>
      </c>
      <c r="Q28" s="76">
        <v>664</v>
      </c>
      <c r="R28" s="57">
        <v>28</v>
      </c>
      <c r="S28" s="57">
        <v>30</v>
      </c>
      <c r="T28" s="57">
        <v>2</v>
      </c>
      <c r="U28" s="57">
        <v>8</v>
      </c>
      <c r="V28" s="57">
        <v>1</v>
      </c>
      <c r="W28" s="57">
        <v>5</v>
      </c>
      <c r="X28" s="84">
        <v>0.0106544901065449</v>
      </c>
      <c r="Y28" s="87"/>
      <c r="Z28" s="57" t="s">
        <v>89</v>
      </c>
      <c r="AA28" s="57">
        <v>800</v>
      </c>
      <c r="AB28" s="87">
        <v>3627</v>
      </c>
    </row>
    <row r="29" ht="18" customHeight="1" spans="1:28">
      <c r="A29" s="57">
        <v>98</v>
      </c>
      <c r="B29" s="57">
        <v>4569</v>
      </c>
      <c r="C29" s="57" t="s">
        <v>374</v>
      </c>
      <c r="D29" s="57">
        <v>102565</v>
      </c>
      <c r="E29" s="69" t="s">
        <v>114</v>
      </c>
      <c r="F29" s="57" t="s">
        <v>36</v>
      </c>
      <c r="G29" s="57">
        <v>8.5</v>
      </c>
      <c r="H29" s="70">
        <v>0.00341</v>
      </c>
      <c r="I29" s="70">
        <v>0.015632</v>
      </c>
      <c r="J29" s="70">
        <v>0.00179185</v>
      </c>
      <c r="K29" s="70">
        <v>0.001189</v>
      </c>
      <c r="L29" s="57">
        <v>2</v>
      </c>
      <c r="M29" s="76">
        <v>3</v>
      </c>
      <c r="N29" s="70">
        <v>17.05</v>
      </c>
      <c r="O29" s="70">
        <v>52.1066666666667</v>
      </c>
      <c r="P29" s="76">
        <v>2</v>
      </c>
      <c r="Q29" s="76">
        <v>3</v>
      </c>
      <c r="R29" s="57">
        <v>2</v>
      </c>
      <c r="S29" s="57">
        <v>3</v>
      </c>
      <c r="T29" s="57">
        <v>1</v>
      </c>
      <c r="U29" s="57">
        <v>6</v>
      </c>
      <c r="V29" s="57">
        <v>5</v>
      </c>
      <c r="W29" s="57">
        <v>30</v>
      </c>
      <c r="X29" s="84">
        <v>0.5</v>
      </c>
      <c r="Y29" s="87"/>
      <c r="Z29" s="57" t="s">
        <v>89</v>
      </c>
      <c r="AA29" s="57">
        <v>800</v>
      </c>
      <c r="AB29" s="87">
        <v>3627</v>
      </c>
    </row>
    <row r="30" ht="18" customHeight="1" spans="1:28">
      <c r="A30" s="57">
        <v>100</v>
      </c>
      <c r="B30" s="57">
        <v>12410</v>
      </c>
      <c r="C30" s="57" t="s">
        <v>437</v>
      </c>
      <c r="D30" s="57">
        <v>102564</v>
      </c>
      <c r="E30" s="69" t="s">
        <v>197</v>
      </c>
      <c r="F30" s="57" t="s">
        <v>186</v>
      </c>
      <c r="G30" s="57">
        <v>0.5</v>
      </c>
      <c r="H30" s="70">
        <v>2.808725</v>
      </c>
      <c r="I30" s="70">
        <v>2.666683</v>
      </c>
      <c r="J30" s="70">
        <v>0.860692457136018</v>
      </c>
      <c r="K30" s="70">
        <v>0.70945284</v>
      </c>
      <c r="L30" s="57">
        <v>562</v>
      </c>
      <c r="M30" s="76">
        <v>495</v>
      </c>
      <c r="N30" s="70">
        <v>49.98</v>
      </c>
      <c r="O30" s="70">
        <v>53.8723838383838</v>
      </c>
      <c r="P30" s="76">
        <v>461</v>
      </c>
      <c r="Q30" s="76">
        <v>445</v>
      </c>
      <c r="R30" s="57">
        <v>29</v>
      </c>
      <c r="S30" s="57">
        <v>29</v>
      </c>
      <c r="T30" s="57">
        <v>0</v>
      </c>
      <c r="U30" s="83">
        <v>12</v>
      </c>
      <c r="V30" s="57">
        <v>28</v>
      </c>
      <c r="W30" s="57">
        <v>36</v>
      </c>
      <c r="X30" s="84">
        <v>-0.03470715835141</v>
      </c>
      <c r="Y30" s="87"/>
      <c r="Z30" s="57" t="s">
        <v>40</v>
      </c>
      <c r="AA30" s="57">
        <v>750</v>
      </c>
      <c r="AB30" s="87">
        <v>2261</v>
      </c>
    </row>
    <row r="31" ht="18" customHeight="1" spans="1:28">
      <c r="A31" s="57">
        <v>104</v>
      </c>
      <c r="B31" s="57">
        <v>12199</v>
      </c>
      <c r="C31" s="57" t="s">
        <v>102</v>
      </c>
      <c r="D31" s="57">
        <v>102479</v>
      </c>
      <c r="E31" s="69" t="s">
        <v>103</v>
      </c>
      <c r="F31" s="57" t="s">
        <v>48</v>
      </c>
      <c r="G31" s="57">
        <v>0.7</v>
      </c>
      <c r="H31" s="70">
        <v>5.197205</v>
      </c>
      <c r="I31" s="70">
        <v>3.943609</v>
      </c>
      <c r="J31" s="70">
        <v>1.51692842210002</v>
      </c>
      <c r="K31" s="70">
        <v>1.12913965</v>
      </c>
      <c r="L31" s="57">
        <v>1251</v>
      </c>
      <c r="M31" s="76">
        <v>846</v>
      </c>
      <c r="N31" s="70">
        <v>41.54</v>
      </c>
      <c r="O31" s="70">
        <v>46.6147635933806</v>
      </c>
      <c r="P31" s="76">
        <v>632</v>
      </c>
      <c r="Q31" s="76">
        <v>543</v>
      </c>
      <c r="R31" s="57">
        <v>27</v>
      </c>
      <c r="S31" s="57">
        <v>23</v>
      </c>
      <c r="T31" s="57">
        <v>-4</v>
      </c>
      <c r="U31" s="83">
        <v>12</v>
      </c>
      <c r="V31" s="57">
        <v>101</v>
      </c>
      <c r="W31" s="57">
        <v>72</v>
      </c>
      <c r="X31" s="84">
        <v>-0.140822784810127</v>
      </c>
      <c r="Y31" s="87"/>
      <c r="Z31" s="57" t="s">
        <v>89</v>
      </c>
      <c r="AA31" s="57">
        <v>800</v>
      </c>
      <c r="AB31" s="87">
        <v>3847</v>
      </c>
    </row>
    <row r="32" ht="18" customHeight="1" spans="1:28">
      <c r="A32" s="57">
        <v>105</v>
      </c>
      <c r="B32" s="57">
        <v>4311</v>
      </c>
      <c r="C32" s="57" t="s">
        <v>253</v>
      </c>
      <c r="D32" s="57">
        <v>102479</v>
      </c>
      <c r="E32" s="69" t="s">
        <v>103</v>
      </c>
      <c r="F32" s="57" t="s">
        <v>48</v>
      </c>
      <c r="G32" s="57">
        <v>10.5</v>
      </c>
      <c r="H32" s="70">
        <v>6.490652</v>
      </c>
      <c r="I32" s="70">
        <v>4.997205</v>
      </c>
      <c r="J32" s="70">
        <v>1.75624858747988</v>
      </c>
      <c r="K32" s="70">
        <v>1.37113036</v>
      </c>
      <c r="L32" s="57">
        <v>1056</v>
      </c>
      <c r="M32" s="76">
        <v>1022</v>
      </c>
      <c r="N32" s="70">
        <v>61.5</v>
      </c>
      <c r="O32" s="70">
        <v>48.8963307240705</v>
      </c>
      <c r="P32" s="76">
        <v>708</v>
      </c>
      <c r="Q32" s="76">
        <v>677</v>
      </c>
      <c r="R32" s="57">
        <v>28</v>
      </c>
      <c r="S32" s="57">
        <v>27</v>
      </c>
      <c r="T32" s="57">
        <v>-1</v>
      </c>
      <c r="U32" s="57">
        <v>6</v>
      </c>
      <c r="V32" s="57">
        <v>37</v>
      </c>
      <c r="W32" s="57">
        <v>36</v>
      </c>
      <c r="X32" s="84">
        <v>-0.0437853107344633</v>
      </c>
      <c r="Y32" s="87"/>
      <c r="Z32" s="57" t="s">
        <v>89</v>
      </c>
      <c r="AA32" s="57">
        <v>800</v>
      </c>
      <c r="AB32" s="87">
        <v>3847</v>
      </c>
    </row>
    <row r="33" ht="18" customHeight="1" spans="1:28">
      <c r="A33" s="47">
        <v>107</v>
      </c>
      <c r="B33" s="47">
        <v>12519</v>
      </c>
      <c r="C33" s="47" t="s">
        <v>170</v>
      </c>
      <c r="D33" s="47">
        <v>102478</v>
      </c>
      <c r="E33" s="71" t="s">
        <v>81</v>
      </c>
      <c r="F33" s="47" t="s">
        <v>48</v>
      </c>
      <c r="G33" s="47">
        <v>0.5</v>
      </c>
      <c r="H33" s="72">
        <v>2.106121</v>
      </c>
      <c r="I33" s="72">
        <v>1.237741</v>
      </c>
      <c r="J33" s="72">
        <v>0.537898201364009</v>
      </c>
      <c r="K33" s="72">
        <v>0.32230824</v>
      </c>
      <c r="L33" s="47">
        <v>417</v>
      </c>
      <c r="M33" s="77">
        <v>217</v>
      </c>
      <c r="N33" s="72">
        <v>50.51</v>
      </c>
      <c r="O33" s="72">
        <v>57.0387557603687</v>
      </c>
      <c r="P33" s="77">
        <v>342</v>
      </c>
      <c r="Q33" s="77">
        <v>266</v>
      </c>
      <c r="R33" s="47">
        <v>26</v>
      </c>
      <c r="S33" s="47">
        <v>13</v>
      </c>
      <c r="T33" s="47">
        <v>-13</v>
      </c>
      <c r="U33" s="85">
        <v>12</v>
      </c>
      <c r="V33" s="47">
        <v>88</v>
      </c>
      <c r="W33" s="47">
        <v>48</v>
      </c>
      <c r="X33" s="52">
        <v>-0.222222222222222</v>
      </c>
      <c r="Y33" s="53"/>
      <c r="Z33" s="47" t="s">
        <v>28</v>
      </c>
      <c r="AA33" s="47">
        <v>700</v>
      </c>
      <c r="AB33" s="53">
        <v>1441</v>
      </c>
    </row>
    <row r="34" s="54" customFormat="1" ht="18" customHeight="1" spans="1:28">
      <c r="A34" s="47">
        <v>108</v>
      </c>
      <c r="B34" s="47">
        <v>11760</v>
      </c>
      <c r="C34" s="47" t="s">
        <v>80</v>
      </c>
      <c r="D34" s="47">
        <v>102478</v>
      </c>
      <c r="E34" s="71" t="s">
        <v>81</v>
      </c>
      <c r="F34" s="47" t="s">
        <v>48</v>
      </c>
      <c r="G34" s="47">
        <v>0.5</v>
      </c>
      <c r="H34" s="72">
        <v>2.937548</v>
      </c>
      <c r="I34" s="72">
        <v>1.314048</v>
      </c>
      <c r="J34" s="72">
        <v>0.86409984320998</v>
      </c>
      <c r="K34" s="72">
        <v>0.34967015</v>
      </c>
      <c r="L34" s="47">
        <v>549</v>
      </c>
      <c r="M34" s="77">
        <v>291</v>
      </c>
      <c r="N34" s="72">
        <v>53.51</v>
      </c>
      <c r="O34" s="72">
        <v>45.1562886597938</v>
      </c>
      <c r="P34" s="77">
        <v>412</v>
      </c>
      <c r="Q34" s="77">
        <v>289</v>
      </c>
      <c r="R34" s="47">
        <v>26</v>
      </c>
      <c r="S34" s="47">
        <v>16</v>
      </c>
      <c r="T34" s="47">
        <v>-10</v>
      </c>
      <c r="U34" s="85">
        <v>12</v>
      </c>
      <c r="V34" s="47">
        <v>135</v>
      </c>
      <c r="W34" s="47">
        <v>72</v>
      </c>
      <c r="X34" s="52">
        <v>-0.298543689320388</v>
      </c>
      <c r="Y34" s="53"/>
      <c r="Z34" s="47" t="s">
        <v>28</v>
      </c>
      <c r="AA34" s="47">
        <v>700</v>
      </c>
      <c r="AB34" s="53">
        <v>1441</v>
      </c>
    </row>
    <row r="35" ht="18" customHeight="1" spans="1:28">
      <c r="A35" s="57">
        <v>109</v>
      </c>
      <c r="B35" s="57">
        <v>11866</v>
      </c>
      <c r="C35" s="57" t="s">
        <v>519</v>
      </c>
      <c r="D35" s="57">
        <v>101453</v>
      </c>
      <c r="E35" s="69" t="s">
        <v>169</v>
      </c>
      <c r="F35" s="57" t="s">
        <v>26</v>
      </c>
      <c r="G35" s="57">
        <v>0.5</v>
      </c>
      <c r="H35" s="70">
        <v>4.813902</v>
      </c>
      <c r="I35" s="70">
        <v>4.269164</v>
      </c>
      <c r="J35" s="70">
        <v>1.58923083814298</v>
      </c>
      <c r="K35" s="70">
        <v>1.32322223</v>
      </c>
      <c r="L35" s="57">
        <v>881</v>
      </c>
      <c r="M35" s="76">
        <v>708</v>
      </c>
      <c r="N35" s="70">
        <v>54.64</v>
      </c>
      <c r="O35" s="70">
        <v>60.2989265536723</v>
      </c>
      <c r="P35" s="76">
        <v>596</v>
      </c>
      <c r="Q35" s="76">
        <v>594</v>
      </c>
      <c r="R35" s="57">
        <v>28</v>
      </c>
      <c r="S35" s="57">
        <v>29</v>
      </c>
      <c r="T35" s="57">
        <v>1</v>
      </c>
      <c r="U35" s="83">
        <v>12</v>
      </c>
      <c r="V35" s="57">
        <v>14</v>
      </c>
      <c r="W35" s="57">
        <v>36</v>
      </c>
      <c r="X35" s="84">
        <v>-0.00335570469798658</v>
      </c>
      <c r="Y35" s="87"/>
      <c r="Z35" s="57" t="s">
        <v>89</v>
      </c>
      <c r="AA35" s="57">
        <v>800</v>
      </c>
      <c r="AB35" s="87">
        <v>3315</v>
      </c>
    </row>
    <row r="36" ht="18" customHeight="1" spans="1:28">
      <c r="A36" s="57">
        <v>110</v>
      </c>
      <c r="B36" s="57">
        <v>11711</v>
      </c>
      <c r="C36" s="57" t="s">
        <v>173</v>
      </c>
      <c r="D36" s="57">
        <v>101453</v>
      </c>
      <c r="E36" s="69" t="s">
        <v>169</v>
      </c>
      <c r="F36" s="57" t="s">
        <v>26</v>
      </c>
      <c r="G36" s="57">
        <v>1.5</v>
      </c>
      <c r="H36" s="70">
        <v>5.619746</v>
      </c>
      <c r="I36" s="70">
        <v>3.73011</v>
      </c>
      <c r="J36" s="70">
        <v>1.59866019686699</v>
      </c>
      <c r="K36" s="70">
        <v>1.04764979</v>
      </c>
      <c r="L36" s="57">
        <v>859</v>
      </c>
      <c r="M36" s="76">
        <v>640</v>
      </c>
      <c r="N36" s="70">
        <v>65.42</v>
      </c>
      <c r="O36" s="70">
        <v>58.28296875</v>
      </c>
      <c r="P36" s="76">
        <v>613</v>
      </c>
      <c r="Q36" s="76">
        <v>573</v>
      </c>
      <c r="R36" s="57">
        <v>26</v>
      </c>
      <c r="S36" s="57">
        <v>29</v>
      </c>
      <c r="T36" s="57">
        <v>3</v>
      </c>
      <c r="U36" s="57">
        <v>8</v>
      </c>
      <c r="V36" s="57">
        <v>48</v>
      </c>
      <c r="W36" s="57">
        <v>40</v>
      </c>
      <c r="X36" s="84">
        <v>-0.065252854812398</v>
      </c>
      <c r="Y36" s="87"/>
      <c r="Z36" s="57" t="s">
        <v>89</v>
      </c>
      <c r="AA36" s="57">
        <v>800</v>
      </c>
      <c r="AB36" s="87">
        <v>3315</v>
      </c>
    </row>
    <row r="37" ht="18" customHeight="1" spans="1:28">
      <c r="A37" s="57">
        <v>112</v>
      </c>
      <c r="B37" s="57">
        <v>4518</v>
      </c>
      <c r="C37" s="57" t="s">
        <v>168</v>
      </c>
      <c r="D37" s="57">
        <v>101453</v>
      </c>
      <c r="E37" s="69" t="s">
        <v>169</v>
      </c>
      <c r="F37" s="57" t="s">
        <v>26</v>
      </c>
      <c r="G37" s="57">
        <v>8.5</v>
      </c>
      <c r="H37" s="70">
        <v>7.50168</v>
      </c>
      <c r="I37" s="70">
        <v>6.540198</v>
      </c>
      <c r="J37" s="70">
        <v>2.15689160188001</v>
      </c>
      <c r="K37" s="70">
        <v>1.72150783</v>
      </c>
      <c r="L37" s="57">
        <v>996</v>
      </c>
      <c r="M37" s="76">
        <v>818</v>
      </c>
      <c r="N37" s="70">
        <v>75.03</v>
      </c>
      <c r="O37" s="70">
        <v>79.9535207823961</v>
      </c>
      <c r="P37" s="76">
        <v>687</v>
      </c>
      <c r="Q37" s="76">
        <v>630</v>
      </c>
      <c r="R37" s="57">
        <v>29</v>
      </c>
      <c r="S37" s="57">
        <v>30</v>
      </c>
      <c r="T37" s="57">
        <v>1</v>
      </c>
      <c r="U37" s="57">
        <v>6</v>
      </c>
      <c r="V37" s="57">
        <v>63</v>
      </c>
      <c r="W37" s="57">
        <v>48</v>
      </c>
      <c r="X37" s="84">
        <v>-0.0829694323144105</v>
      </c>
      <c r="Y37" s="87"/>
      <c r="Z37" s="57" t="s">
        <v>89</v>
      </c>
      <c r="AA37" s="57">
        <v>800</v>
      </c>
      <c r="AB37" s="87">
        <v>3315</v>
      </c>
    </row>
    <row r="38" ht="18" customHeight="1" spans="1:28">
      <c r="A38" s="57">
        <v>115</v>
      </c>
      <c r="B38" s="57">
        <v>10900</v>
      </c>
      <c r="C38" s="57" t="s">
        <v>124</v>
      </c>
      <c r="D38" s="57">
        <v>754</v>
      </c>
      <c r="E38" s="69" t="s">
        <v>125</v>
      </c>
      <c r="F38" s="57" t="s">
        <v>26</v>
      </c>
      <c r="G38" s="57">
        <v>2.5</v>
      </c>
      <c r="H38" s="70">
        <v>6.315784</v>
      </c>
      <c r="I38" s="70">
        <v>5.6177</v>
      </c>
      <c r="J38" s="70">
        <v>1.62792763999998</v>
      </c>
      <c r="K38" s="70">
        <v>1.36729097</v>
      </c>
      <c r="L38" s="57">
        <v>965</v>
      </c>
      <c r="M38" s="76">
        <v>827</v>
      </c>
      <c r="N38" s="70">
        <v>65.45</v>
      </c>
      <c r="O38" s="70">
        <v>67.9286577992745</v>
      </c>
      <c r="P38" s="76">
        <v>643</v>
      </c>
      <c r="Q38" s="76">
        <v>561</v>
      </c>
      <c r="R38" s="57">
        <v>28</v>
      </c>
      <c r="S38" s="57">
        <v>30</v>
      </c>
      <c r="T38" s="57">
        <v>2</v>
      </c>
      <c r="U38" s="57">
        <v>6</v>
      </c>
      <c r="V38" s="57">
        <v>88</v>
      </c>
      <c r="W38" s="57">
        <v>48</v>
      </c>
      <c r="X38" s="84">
        <v>-0.127527216174184</v>
      </c>
      <c r="Y38" s="87"/>
      <c r="Z38" s="57" t="s">
        <v>89</v>
      </c>
      <c r="AA38" s="57">
        <v>800</v>
      </c>
      <c r="AB38" s="87">
        <v>3538</v>
      </c>
    </row>
    <row r="39" ht="18" customHeight="1" spans="1:28">
      <c r="A39" s="57">
        <v>119</v>
      </c>
      <c r="B39" s="57">
        <v>11120</v>
      </c>
      <c r="C39" s="57" t="s">
        <v>269</v>
      </c>
      <c r="D39" s="57">
        <v>753</v>
      </c>
      <c r="E39" s="69" t="s">
        <v>224</v>
      </c>
      <c r="F39" s="57" t="s">
        <v>59</v>
      </c>
      <c r="G39" s="57">
        <v>1.5</v>
      </c>
      <c r="H39" s="70">
        <v>4.202521</v>
      </c>
      <c r="I39" s="70">
        <v>3.853566</v>
      </c>
      <c r="J39" s="70">
        <v>1.21979005940398</v>
      </c>
      <c r="K39" s="70">
        <v>0.88801814</v>
      </c>
      <c r="L39" s="57">
        <v>494</v>
      </c>
      <c r="M39" s="76">
        <v>478</v>
      </c>
      <c r="N39" s="70">
        <v>85.07</v>
      </c>
      <c r="O39" s="70">
        <v>80.6185355648536</v>
      </c>
      <c r="P39" s="76">
        <v>443</v>
      </c>
      <c r="Q39" s="76">
        <v>434</v>
      </c>
      <c r="R39" s="57">
        <v>27</v>
      </c>
      <c r="S39" s="57">
        <v>29</v>
      </c>
      <c r="T39" s="57">
        <v>2</v>
      </c>
      <c r="U39" s="57">
        <v>8</v>
      </c>
      <c r="V39" s="57">
        <v>17</v>
      </c>
      <c r="W39" s="57">
        <v>40</v>
      </c>
      <c r="X39" s="84">
        <v>-0.0203160270880361</v>
      </c>
      <c r="Y39" s="87"/>
      <c r="Z39" s="57" t="s">
        <v>28</v>
      </c>
      <c r="AA39" s="57">
        <v>700</v>
      </c>
      <c r="AB39" s="87">
        <v>1515</v>
      </c>
    </row>
    <row r="40" ht="18" customHeight="1" spans="1:28">
      <c r="A40" s="57">
        <v>120</v>
      </c>
      <c r="B40" s="57">
        <v>12448</v>
      </c>
      <c r="C40" s="57" t="s">
        <v>367</v>
      </c>
      <c r="D40" s="57">
        <v>752</v>
      </c>
      <c r="E40" s="69" t="s">
        <v>268</v>
      </c>
      <c r="F40" s="57" t="s">
        <v>36</v>
      </c>
      <c r="G40" s="57">
        <v>0.5</v>
      </c>
      <c r="H40" s="70">
        <v>2.728467</v>
      </c>
      <c r="I40" s="70">
        <v>2.379086</v>
      </c>
      <c r="J40" s="70">
        <v>0.54679778423681</v>
      </c>
      <c r="K40" s="70">
        <v>0.4053669</v>
      </c>
      <c r="L40" s="57">
        <v>532</v>
      </c>
      <c r="M40" s="76">
        <v>478</v>
      </c>
      <c r="N40" s="70">
        <v>51.29</v>
      </c>
      <c r="O40" s="70">
        <v>49.7716736401674</v>
      </c>
      <c r="P40" s="76">
        <v>432</v>
      </c>
      <c r="Q40" s="76">
        <v>411</v>
      </c>
      <c r="R40" s="57">
        <v>27</v>
      </c>
      <c r="S40" s="57">
        <v>30</v>
      </c>
      <c r="T40" s="57">
        <v>3</v>
      </c>
      <c r="U40" s="83">
        <v>12</v>
      </c>
      <c r="V40" s="57">
        <v>33</v>
      </c>
      <c r="W40" s="57">
        <v>36</v>
      </c>
      <c r="X40" s="84">
        <v>-0.0486111111111111</v>
      </c>
      <c r="Y40" s="87"/>
      <c r="Z40" s="57" t="s">
        <v>28</v>
      </c>
      <c r="AA40" s="57">
        <v>700</v>
      </c>
      <c r="AB40" s="87">
        <v>1864</v>
      </c>
    </row>
    <row r="41" ht="18" customHeight="1" spans="1:28">
      <c r="A41" s="57">
        <v>121</v>
      </c>
      <c r="B41" s="57">
        <v>12054</v>
      </c>
      <c r="C41" s="57" t="s">
        <v>267</v>
      </c>
      <c r="D41" s="57">
        <v>752</v>
      </c>
      <c r="E41" s="69" t="s">
        <v>268</v>
      </c>
      <c r="F41" s="57" t="s">
        <v>36</v>
      </c>
      <c r="G41" s="57">
        <v>0.9</v>
      </c>
      <c r="H41" s="70">
        <v>3.777645</v>
      </c>
      <c r="I41" s="70">
        <v>2.800235</v>
      </c>
      <c r="J41" s="70">
        <v>0.838565915009011</v>
      </c>
      <c r="K41" s="70">
        <v>0.65480865</v>
      </c>
      <c r="L41" s="57">
        <v>650</v>
      </c>
      <c r="M41" s="76">
        <v>505</v>
      </c>
      <c r="N41" s="70">
        <v>58.12</v>
      </c>
      <c r="O41" s="70">
        <v>55.450198019802</v>
      </c>
      <c r="P41" s="76">
        <v>480</v>
      </c>
      <c r="Q41" s="76">
        <v>451</v>
      </c>
      <c r="R41" s="57">
        <v>28</v>
      </c>
      <c r="S41" s="57">
        <v>30</v>
      </c>
      <c r="T41" s="57">
        <v>2</v>
      </c>
      <c r="U41" s="83">
        <v>12</v>
      </c>
      <c r="V41" s="57">
        <v>41</v>
      </c>
      <c r="W41" s="57">
        <v>36</v>
      </c>
      <c r="X41" s="84">
        <v>-0.0604166666666667</v>
      </c>
      <c r="Y41" s="87"/>
      <c r="Z41" s="57" t="s">
        <v>28</v>
      </c>
      <c r="AA41" s="57">
        <v>700</v>
      </c>
      <c r="AB41" s="87">
        <v>1864</v>
      </c>
    </row>
    <row r="42" ht="18" customHeight="1" spans="1:28">
      <c r="A42" s="57">
        <v>123</v>
      </c>
      <c r="B42" s="57">
        <v>10468</v>
      </c>
      <c r="C42" s="57" t="s">
        <v>400</v>
      </c>
      <c r="D42" s="57">
        <v>752</v>
      </c>
      <c r="E42" s="69" t="s">
        <v>268</v>
      </c>
      <c r="F42" s="57" t="s">
        <v>36</v>
      </c>
      <c r="G42" s="57">
        <v>3.5</v>
      </c>
      <c r="H42" s="70">
        <v>0.016188</v>
      </c>
      <c r="I42" s="70">
        <v>0.004408</v>
      </c>
      <c r="J42" s="70">
        <v>-0.000706</v>
      </c>
      <c r="K42" s="70">
        <v>-0.002347</v>
      </c>
      <c r="L42" s="57">
        <v>8</v>
      </c>
      <c r="M42" s="76">
        <v>3</v>
      </c>
      <c r="N42" s="70">
        <v>20.24</v>
      </c>
      <c r="O42" s="70">
        <v>14.6933333333333</v>
      </c>
      <c r="P42" s="76">
        <v>2</v>
      </c>
      <c r="Q42" s="76">
        <v>7</v>
      </c>
      <c r="R42" s="57">
        <v>7</v>
      </c>
      <c r="S42" s="57">
        <v>3</v>
      </c>
      <c r="T42" s="57">
        <v>-4</v>
      </c>
      <c r="U42" s="57">
        <v>6</v>
      </c>
      <c r="V42" s="57">
        <v>1</v>
      </c>
      <c r="W42" s="57">
        <v>6</v>
      </c>
      <c r="X42" s="84">
        <v>2.5</v>
      </c>
      <c r="Y42" s="87"/>
      <c r="Z42" s="57" t="s">
        <v>28</v>
      </c>
      <c r="AA42" s="57">
        <v>700</v>
      </c>
      <c r="AB42" s="87">
        <v>1864</v>
      </c>
    </row>
    <row r="43" s="54" customFormat="1" ht="18" customHeight="1" spans="1:28">
      <c r="A43" s="57">
        <v>127</v>
      </c>
      <c r="B43" s="57">
        <v>12254</v>
      </c>
      <c r="C43" s="57" t="s">
        <v>178</v>
      </c>
      <c r="D43" s="57">
        <v>750</v>
      </c>
      <c r="E43" s="69" t="s">
        <v>127</v>
      </c>
      <c r="F43" s="57" t="s">
        <v>59</v>
      </c>
      <c r="G43" s="57">
        <v>0.7</v>
      </c>
      <c r="H43" s="70">
        <v>11.720667</v>
      </c>
      <c r="I43" s="70">
        <v>8.49377</v>
      </c>
      <c r="J43" s="70">
        <v>3.73844647871751</v>
      </c>
      <c r="K43" s="70">
        <v>2.6243679</v>
      </c>
      <c r="L43" s="57">
        <v>1384</v>
      </c>
      <c r="M43" s="76">
        <v>1095</v>
      </c>
      <c r="N43" s="70">
        <v>84.18</v>
      </c>
      <c r="O43" s="70">
        <v>77.5686757990868</v>
      </c>
      <c r="P43" s="76">
        <v>746</v>
      </c>
      <c r="Q43" s="76">
        <v>679</v>
      </c>
      <c r="R43" s="57">
        <v>27</v>
      </c>
      <c r="S43" s="57">
        <v>27</v>
      </c>
      <c r="T43" s="57">
        <v>0</v>
      </c>
      <c r="U43" s="83">
        <v>12</v>
      </c>
      <c r="V43" s="57">
        <v>79</v>
      </c>
      <c r="W43" s="57">
        <v>48</v>
      </c>
      <c r="X43" s="84">
        <v>-0.0898123324396783</v>
      </c>
      <c r="Y43" s="87"/>
      <c r="Z43" s="57" t="s">
        <v>128</v>
      </c>
      <c r="AA43" s="57">
        <v>950</v>
      </c>
      <c r="AB43" s="87">
        <v>9559</v>
      </c>
    </row>
    <row r="44" ht="18" customHeight="1" spans="1:28">
      <c r="A44" s="57">
        <v>130</v>
      </c>
      <c r="B44" s="57">
        <v>11051</v>
      </c>
      <c r="C44" s="57" t="s">
        <v>254</v>
      </c>
      <c r="D44" s="57">
        <v>750</v>
      </c>
      <c r="E44" s="69" t="s">
        <v>127</v>
      </c>
      <c r="F44" s="57" t="s">
        <v>59</v>
      </c>
      <c r="G44" s="57">
        <v>2.6</v>
      </c>
      <c r="H44" s="70">
        <v>15.569058</v>
      </c>
      <c r="I44" s="70">
        <v>11.637493</v>
      </c>
      <c r="J44" s="70">
        <v>4.98110363769229</v>
      </c>
      <c r="K44" s="70">
        <v>3.31037664</v>
      </c>
      <c r="L44" s="57">
        <v>1418</v>
      </c>
      <c r="M44" s="76">
        <v>1193</v>
      </c>
      <c r="N44" s="70">
        <v>109.8</v>
      </c>
      <c r="O44" s="70">
        <v>97.5481391450126</v>
      </c>
      <c r="P44" s="76">
        <v>788</v>
      </c>
      <c r="Q44" s="76">
        <v>757</v>
      </c>
      <c r="R44" s="57">
        <v>28</v>
      </c>
      <c r="S44" s="57">
        <v>27</v>
      </c>
      <c r="T44" s="57">
        <v>-1</v>
      </c>
      <c r="U44" s="57">
        <v>6</v>
      </c>
      <c r="V44" s="57">
        <v>37</v>
      </c>
      <c r="W44" s="57">
        <v>36</v>
      </c>
      <c r="X44" s="84">
        <v>-0.0393401015228426</v>
      </c>
      <c r="Y44" s="87"/>
      <c r="Z44" s="57" t="s">
        <v>128</v>
      </c>
      <c r="AA44" s="57">
        <v>950</v>
      </c>
      <c r="AB44" s="87">
        <v>9559</v>
      </c>
    </row>
    <row r="45" ht="18" customHeight="1" spans="1:28">
      <c r="A45" s="57">
        <v>131</v>
      </c>
      <c r="B45" s="57">
        <v>4033</v>
      </c>
      <c r="C45" s="57" t="s">
        <v>126</v>
      </c>
      <c r="D45" s="57">
        <v>750</v>
      </c>
      <c r="E45" s="69" t="s">
        <v>127</v>
      </c>
      <c r="F45" s="57" t="s">
        <v>59</v>
      </c>
      <c r="G45" s="57">
        <v>11.5</v>
      </c>
      <c r="H45" s="70">
        <v>17.828924</v>
      </c>
      <c r="I45" s="70">
        <v>13.00312</v>
      </c>
      <c r="J45" s="70">
        <v>5.88044501232923</v>
      </c>
      <c r="K45" s="70">
        <v>3.96507546</v>
      </c>
      <c r="L45" s="57">
        <v>1272</v>
      </c>
      <c r="M45" s="76">
        <v>977</v>
      </c>
      <c r="N45" s="70">
        <v>140.16</v>
      </c>
      <c r="O45" s="70">
        <v>133.092323439099</v>
      </c>
      <c r="P45" s="76">
        <v>735</v>
      </c>
      <c r="Q45" s="76">
        <v>653</v>
      </c>
      <c r="R45" s="57">
        <v>27</v>
      </c>
      <c r="S45" s="57">
        <v>27</v>
      </c>
      <c r="T45" s="57">
        <v>0</v>
      </c>
      <c r="U45" s="57">
        <v>6</v>
      </c>
      <c r="V45" s="57">
        <v>88</v>
      </c>
      <c r="W45" s="57">
        <v>48</v>
      </c>
      <c r="X45" s="84">
        <v>-0.11156462585034</v>
      </c>
      <c r="Y45" s="87"/>
      <c r="Z45" s="57" t="s">
        <v>128</v>
      </c>
      <c r="AA45" s="57">
        <v>950</v>
      </c>
      <c r="AB45" s="87">
        <v>9559</v>
      </c>
    </row>
    <row r="46" ht="18" customHeight="1" spans="1:28">
      <c r="A46" s="57">
        <v>133</v>
      </c>
      <c r="B46" s="57">
        <v>11903</v>
      </c>
      <c r="C46" s="57" t="s">
        <v>145</v>
      </c>
      <c r="D46" s="57">
        <v>748</v>
      </c>
      <c r="E46" s="69" t="s">
        <v>38</v>
      </c>
      <c r="F46" s="57" t="s">
        <v>39</v>
      </c>
      <c r="G46" s="57">
        <v>1.3</v>
      </c>
      <c r="H46" s="70">
        <v>6.657555</v>
      </c>
      <c r="I46" s="70">
        <v>4.828424</v>
      </c>
      <c r="J46" s="70">
        <v>2.00530405999991</v>
      </c>
      <c r="K46" s="70">
        <v>1.25059219</v>
      </c>
      <c r="L46" s="57">
        <v>960</v>
      </c>
      <c r="M46" s="76">
        <v>707</v>
      </c>
      <c r="N46" s="70">
        <v>69.35</v>
      </c>
      <c r="O46" s="70">
        <v>68.294540311174</v>
      </c>
      <c r="P46" s="76">
        <v>673</v>
      </c>
      <c r="Q46" s="76">
        <v>613</v>
      </c>
      <c r="R46" s="57">
        <v>29</v>
      </c>
      <c r="S46" s="57">
        <v>28</v>
      </c>
      <c r="T46" s="57">
        <v>-1</v>
      </c>
      <c r="U46" s="57">
        <v>8</v>
      </c>
      <c r="V46" s="57">
        <v>68</v>
      </c>
      <c r="W46" s="57">
        <v>48</v>
      </c>
      <c r="X46" s="84">
        <v>-0.0891530460624071</v>
      </c>
      <c r="Y46" s="87"/>
      <c r="Z46" s="57" t="s">
        <v>40</v>
      </c>
      <c r="AA46" s="57">
        <v>750</v>
      </c>
      <c r="AB46" s="87">
        <v>2326</v>
      </c>
    </row>
    <row r="47" ht="18" customHeight="1" spans="1:28">
      <c r="A47" s="57">
        <v>134</v>
      </c>
      <c r="B47" s="57">
        <v>6537</v>
      </c>
      <c r="C47" s="57" t="s">
        <v>37</v>
      </c>
      <c r="D47" s="57">
        <v>748</v>
      </c>
      <c r="E47" s="69" t="s">
        <v>38</v>
      </c>
      <c r="F47" s="57" t="s">
        <v>39</v>
      </c>
      <c r="G47" s="57">
        <v>3.7</v>
      </c>
      <c r="H47" s="70">
        <v>8.928776</v>
      </c>
      <c r="I47" s="70">
        <v>4.683759</v>
      </c>
      <c r="J47" s="70">
        <v>2.44756953353998</v>
      </c>
      <c r="K47" s="70">
        <v>1.30932612</v>
      </c>
      <c r="L47" s="57">
        <v>1010</v>
      </c>
      <c r="M47" s="76">
        <v>612</v>
      </c>
      <c r="N47" s="70">
        <v>88.4</v>
      </c>
      <c r="O47" s="70">
        <v>76.5320098039216</v>
      </c>
      <c r="P47" s="76">
        <v>740</v>
      </c>
      <c r="Q47" s="76">
        <v>587</v>
      </c>
      <c r="R47" s="57">
        <v>28</v>
      </c>
      <c r="S47" s="57">
        <v>25</v>
      </c>
      <c r="T47" s="57">
        <v>-3</v>
      </c>
      <c r="U47" s="57">
        <v>6</v>
      </c>
      <c r="V47" s="57">
        <v>159</v>
      </c>
      <c r="W47" s="57">
        <v>72</v>
      </c>
      <c r="X47" s="84">
        <v>-0.206756756756757</v>
      </c>
      <c r="Y47" s="87"/>
      <c r="Z47" s="57" t="s">
        <v>40</v>
      </c>
      <c r="AA47" s="57">
        <v>750</v>
      </c>
      <c r="AB47" s="87">
        <v>2326</v>
      </c>
    </row>
    <row r="48" ht="18" customHeight="1" spans="1:28">
      <c r="A48" s="57">
        <v>135</v>
      </c>
      <c r="B48" s="57">
        <v>12467</v>
      </c>
      <c r="C48" s="57" t="s">
        <v>183</v>
      </c>
      <c r="D48" s="57">
        <v>747</v>
      </c>
      <c r="E48" s="69" t="s">
        <v>155</v>
      </c>
      <c r="F48" s="57" t="s">
        <v>48</v>
      </c>
      <c r="G48" s="57">
        <v>0.5</v>
      </c>
      <c r="H48" s="70">
        <v>3.43091</v>
      </c>
      <c r="I48" s="70">
        <v>2.38699</v>
      </c>
      <c r="J48" s="70">
        <v>0.77839127859101</v>
      </c>
      <c r="K48" s="70">
        <v>0.4143103</v>
      </c>
      <c r="L48" s="57">
        <v>434</v>
      </c>
      <c r="M48" s="76">
        <v>278</v>
      </c>
      <c r="N48" s="70">
        <v>78.91</v>
      </c>
      <c r="O48" s="70">
        <v>85.8629496402878</v>
      </c>
      <c r="P48" s="76">
        <v>336</v>
      </c>
      <c r="Q48" s="76">
        <v>278</v>
      </c>
      <c r="R48" s="57">
        <v>27</v>
      </c>
      <c r="S48" s="57">
        <v>26</v>
      </c>
      <c r="T48" s="57">
        <v>-1</v>
      </c>
      <c r="U48" s="83">
        <v>12</v>
      </c>
      <c r="V48" s="57">
        <v>70</v>
      </c>
      <c r="W48" s="57">
        <v>48</v>
      </c>
      <c r="X48" s="84">
        <v>-0.172619047619048</v>
      </c>
      <c r="Y48" s="87"/>
      <c r="Z48" s="57" t="s">
        <v>40</v>
      </c>
      <c r="AA48" s="57">
        <v>750</v>
      </c>
      <c r="AB48" s="87">
        <v>2111</v>
      </c>
    </row>
    <row r="49" ht="18" customHeight="1" spans="1:28">
      <c r="A49" s="57">
        <v>136</v>
      </c>
      <c r="B49" s="57">
        <v>12398</v>
      </c>
      <c r="C49" s="57" t="s">
        <v>279</v>
      </c>
      <c r="D49" s="57">
        <v>747</v>
      </c>
      <c r="E49" s="69" t="s">
        <v>155</v>
      </c>
      <c r="F49" s="57" t="s">
        <v>48</v>
      </c>
      <c r="G49" s="57">
        <v>0.5</v>
      </c>
      <c r="H49" s="70">
        <v>3.263125</v>
      </c>
      <c r="I49" s="70">
        <v>3.303941</v>
      </c>
      <c r="J49" s="70">
        <v>0.85986965775098</v>
      </c>
      <c r="K49" s="70">
        <v>0.62566291</v>
      </c>
      <c r="L49" s="57">
        <v>400</v>
      </c>
      <c r="M49" s="76">
        <v>355</v>
      </c>
      <c r="N49" s="70">
        <v>81.58</v>
      </c>
      <c r="O49" s="70">
        <v>93.0687605633803</v>
      </c>
      <c r="P49" s="76">
        <v>367</v>
      </c>
      <c r="Q49" s="76">
        <v>339</v>
      </c>
      <c r="R49" s="57">
        <v>25</v>
      </c>
      <c r="S49" s="57">
        <v>25</v>
      </c>
      <c r="T49" s="57">
        <v>0</v>
      </c>
      <c r="U49" s="83">
        <v>12</v>
      </c>
      <c r="V49" s="57">
        <v>40</v>
      </c>
      <c r="W49" s="57">
        <v>36</v>
      </c>
      <c r="X49" s="84">
        <v>-0.0762942779291553</v>
      </c>
      <c r="Y49" s="87"/>
      <c r="Z49" s="57" t="s">
        <v>40</v>
      </c>
      <c r="AA49" s="57">
        <v>750</v>
      </c>
      <c r="AB49" s="87">
        <v>2111</v>
      </c>
    </row>
    <row r="50" ht="18" customHeight="1" spans="1:28">
      <c r="A50" s="57">
        <v>138</v>
      </c>
      <c r="B50" s="57">
        <v>11023</v>
      </c>
      <c r="C50" s="57" t="s">
        <v>398</v>
      </c>
      <c r="D50" s="57">
        <v>747</v>
      </c>
      <c r="E50" s="69" t="s">
        <v>155</v>
      </c>
      <c r="F50" s="57" t="s">
        <v>48</v>
      </c>
      <c r="G50" s="57">
        <v>2.6</v>
      </c>
      <c r="H50" s="70">
        <v>5.236522</v>
      </c>
      <c r="I50" s="70">
        <v>3.307736</v>
      </c>
      <c r="J50" s="70">
        <v>1.08518741722601</v>
      </c>
      <c r="K50" s="70">
        <v>0.65938368</v>
      </c>
      <c r="L50" s="57">
        <v>369</v>
      </c>
      <c r="M50" s="76">
        <v>332</v>
      </c>
      <c r="N50" s="70">
        <v>141.91</v>
      </c>
      <c r="O50" s="70">
        <v>99.6306024096386</v>
      </c>
      <c r="P50" s="76">
        <v>354</v>
      </c>
      <c r="Q50" s="76">
        <v>358</v>
      </c>
      <c r="R50" s="57">
        <v>27</v>
      </c>
      <c r="S50" s="57">
        <v>26</v>
      </c>
      <c r="T50" s="57">
        <v>-1</v>
      </c>
      <c r="U50" s="57">
        <v>6</v>
      </c>
      <c r="V50" s="57">
        <v>2</v>
      </c>
      <c r="W50" s="57">
        <v>12</v>
      </c>
      <c r="X50" s="84">
        <v>0.0112994350282486</v>
      </c>
      <c r="Y50" s="87"/>
      <c r="Z50" s="57" t="s">
        <v>40</v>
      </c>
      <c r="AA50" s="57">
        <v>750</v>
      </c>
      <c r="AB50" s="87">
        <v>2111</v>
      </c>
    </row>
    <row r="51" ht="18" customHeight="1" spans="1:28">
      <c r="A51" s="57">
        <v>139</v>
      </c>
      <c r="B51" s="57">
        <v>10907</v>
      </c>
      <c r="C51" s="57" t="s">
        <v>215</v>
      </c>
      <c r="D51" s="57">
        <v>747</v>
      </c>
      <c r="E51" s="69" t="s">
        <v>155</v>
      </c>
      <c r="F51" s="57" t="s">
        <v>48</v>
      </c>
      <c r="G51" s="57">
        <v>3</v>
      </c>
      <c r="H51" s="70">
        <v>5.127486</v>
      </c>
      <c r="I51" s="70">
        <v>4.664434</v>
      </c>
      <c r="J51" s="70">
        <v>1.20478096211492</v>
      </c>
      <c r="K51" s="70">
        <v>0.86471266</v>
      </c>
      <c r="L51" s="57">
        <v>399</v>
      </c>
      <c r="M51" s="76">
        <v>280</v>
      </c>
      <c r="N51" s="70">
        <v>128.35</v>
      </c>
      <c r="O51" s="70">
        <v>166.586928571429</v>
      </c>
      <c r="P51" s="76">
        <v>357</v>
      </c>
      <c r="Q51" s="76">
        <v>317</v>
      </c>
      <c r="R51" s="57">
        <v>27</v>
      </c>
      <c r="S51" s="57">
        <v>27</v>
      </c>
      <c r="T51" s="57">
        <v>0</v>
      </c>
      <c r="U51" s="57">
        <v>6</v>
      </c>
      <c r="V51" s="57">
        <v>46</v>
      </c>
      <c r="W51" s="57">
        <v>36</v>
      </c>
      <c r="X51" s="84">
        <v>-0.112044817927171</v>
      </c>
      <c r="Y51" s="87"/>
      <c r="Z51" s="57" t="s">
        <v>40</v>
      </c>
      <c r="AA51" s="57">
        <v>750</v>
      </c>
      <c r="AB51" s="87">
        <v>2111</v>
      </c>
    </row>
    <row r="52" ht="18" customHeight="1" spans="1:28">
      <c r="A52" s="57">
        <v>140</v>
      </c>
      <c r="B52" s="57">
        <v>10898</v>
      </c>
      <c r="C52" s="57" t="s">
        <v>154</v>
      </c>
      <c r="D52" s="57">
        <v>747</v>
      </c>
      <c r="E52" s="69" t="s">
        <v>155</v>
      </c>
      <c r="F52" s="57" t="s">
        <v>48</v>
      </c>
      <c r="G52" s="57">
        <v>2.5</v>
      </c>
      <c r="H52" s="70">
        <v>4.30415</v>
      </c>
      <c r="I52" s="70">
        <v>3.361538</v>
      </c>
      <c r="J52" s="70">
        <v>0.929279118610018</v>
      </c>
      <c r="K52" s="70">
        <v>0.61101345</v>
      </c>
      <c r="L52" s="57">
        <v>370</v>
      </c>
      <c r="M52" s="76">
        <v>283</v>
      </c>
      <c r="N52" s="70">
        <v>116.33</v>
      </c>
      <c r="O52" s="70">
        <v>118.782261484099</v>
      </c>
      <c r="P52" s="76">
        <v>364</v>
      </c>
      <c r="Q52" s="76">
        <v>304</v>
      </c>
      <c r="R52" s="57">
        <v>29</v>
      </c>
      <c r="S52" s="57">
        <v>28</v>
      </c>
      <c r="T52" s="57">
        <v>-1</v>
      </c>
      <c r="U52" s="57">
        <v>6</v>
      </c>
      <c r="V52" s="57">
        <v>66</v>
      </c>
      <c r="W52" s="57">
        <v>48</v>
      </c>
      <c r="X52" s="84">
        <v>-0.164835164835165</v>
      </c>
      <c r="Y52" s="87"/>
      <c r="Z52" s="57" t="s">
        <v>40</v>
      </c>
      <c r="AA52" s="57">
        <v>750</v>
      </c>
      <c r="AB52" s="87">
        <v>2111</v>
      </c>
    </row>
    <row r="53" ht="18" customHeight="1" spans="1:28">
      <c r="A53" s="57">
        <v>142</v>
      </c>
      <c r="B53" s="57">
        <v>8068</v>
      </c>
      <c r="C53" s="57" t="s">
        <v>365</v>
      </c>
      <c r="D53" s="57">
        <v>746</v>
      </c>
      <c r="E53" s="69" t="s">
        <v>256</v>
      </c>
      <c r="F53" s="57" t="s">
        <v>39</v>
      </c>
      <c r="G53" s="57">
        <v>6.8</v>
      </c>
      <c r="H53" s="70">
        <v>6.233325</v>
      </c>
      <c r="I53" s="70">
        <v>4.943135</v>
      </c>
      <c r="J53" s="70">
        <v>1.88037247214707</v>
      </c>
      <c r="K53" s="70">
        <v>1.43731464</v>
      </c>
      <c r="L53" s="57">
        <v>967</v>
      </c>
      <c r="M53" s="76">
        <v>920</v>
      </c>
      <c r="N53" s="70">
        <v>64.2</v>
      </c>
      <c r="O53" s="70">
        <v>53.7297282608696</v>
      </c>
      <c r="P53" s="76">
        <v>692</v>
      </c>
      <c r="Q53" s="76">
        <v>687</v>
      </c>
      <c r="R53" s="57">
        <v>30</v>
      </c>
      <c r="S53" s="57">
        <v>28</v>
      </c>
      <c r="T53" s="57">
        <v>-2</v>
      </c>
      <c r="U53" s="57">
        <v>6</v>
      </c>
      <c r="V53" s="57">
        <v>11</v>
      </c>
      <c r="W53" s="57">
        <v>36</v>
      </c>
      <c r="X53" s="84">
        <v>-0.00722543352601156</v>
      </c>
      <c r="Y53" s="87"/>
      <c r="Z53" s="57" t="s">
        <v>68</v>
      </c>
      <c r="AA53" s="57">
        <v>850</v>
      </c>
      <c r="AB53" s="87">
        <v>4016</v>
      </c>
    </row>
    <row r="54" ht="18" customHeight="1" spans="1:28">
      <c r="A54" s="57">
        <v>144</v>
      </c>
      <c r="B54" s="57">
        <v>4028</v>
      </c>
      <c r="C54" s="57" t="s">
        <v>294</v>
      </c>
      <c r="D54" s="57">
        <v>746</v>
      </c>
      <c r="E54" s="69" t="s">
        <v>256</v>
      </c>
      <c r="F54" s="57" t="s">
        <v>39</v>
      </c>
      <c r="G54" s="57">
        <v>10.5</v>
      </c>
      <c r="H54" s="70">
        <v>6.963519</v>
      </c>
      <c r="I54" s="70">
        <v>5.65602</v>
      </c>
      <c r="J54" s="70">
        <v>1.93736995956348</v>
      </c>
      <c r="K54" s="70">
        <v>1.32251635</v>
      </c>
      <c r="L54" s="57">
        <v>947</v>
      </c>
      <c r="M54" s="76">
        <v>830</v>
      </c>
      <c r="N54" s="70">
        <v>70.49</v>
      </c>
      <c r="O54" s="70">
        <v>68.1448192771084</v>
      </c>
      <c r="P54" s="76">
        <v>692</v>
      </c>
      <c r="Q54" s="76">
        <v>669</v>
      </c>
      <c r="R54" s="57">
        <v>28</v>
      </c>
      <c r="S54" s="57">
        <v>27</v>
      </c>
      <c r="T54" s="57">
        <v>-1</v>
      </c>
      <c r="U54" s="57">
        <v>6</v>
      </c>
      <c r="V54" s="57">
        <v>29</v>
      </c>
      <c r="W54" s="57">
        <v>36</v>
      </c>
      <c r="X54" s="84">
        <v>-0.0332369942196532</v>
      </c>
      <c r="Y54" s="87"/>
      <c r="Z54" s="57" t="s">
        <v>68</v>
      </c>
      <c r="AA54" s="57">
        <v>850</v>
      </c>
      <c r="AB54" s="87">
        <v>4016</v>
      </c>
    </row>
    <row r="55" ht="18" customHeight="1" spans="1:28">
      <c r="A55" s="57">
        <v>147</v>
      </c>
      <c r="B55" s="57">
        <v>12209</v>
      </c>
      <c r="C55" s="57" t="s">
        <v>475</v>
      </c>
      <c r="D55" s="57">
        <v>745</v>
      </c>
      <c r="E55" s="69" t="s">
        <v>261</v>
      </c>
      <c r="F55" s="57" t="s">
        <v>36</v>
      </c>
      <c r="G55" s="70">
        <v>0.651411593099956</v>
      </c>
      <c r="H55" s="70">
        <v>3.124777</v>
      </c>
      <c r="I55" s="70">
        <v>0.460391</v>
      </c>
      <c r="J55" s="70">
        <v>0.832417159633</v>
      </c>
      <c r="K55" s="70">
        <v>0.11472415</v>
      </c>
      <c r="L55" s="57">
        <v>543</v>
      </c>
      <c r="M55" s="76">
        <v>91</v>
      </c>
      <c r="N55" s="70">
        <v>57.55</v>
      </c>
      <c r="O55" s="70">
        <v>50.5924175824176</v>
      </c>
      <c r="P55" s="76">
        <v>447</v>
      </c>
      <c r="Q55" s="76">
        <v>116</v>
      </c>
      <c r="R55" s="57">
        <v>29</v>
      </c>
      <c r="S55" s="57">
        <v>8</v>
      </c>
      <c r="T55" s="57">
        <v>-21</v>
      </c>
      <c r="U55" s="83">
        <v>12</v>
      </c>
      <c r="V55" s="76">
        <v>19.3103448275862</v>
      </c>
      <c r="W55" s="57">
        <v>36</v>
      </c>
      <c r="X55" s="84">
        <v>-0.740492170022371</v>
      </c>
      <c r="Y55" s="87" t="s">
        <v>167</v>
      </c>
      <c r="Z55" s="57" t="s">
        <v>40</v>
      </c>
      <c r="AA55" s="57">
        <v>750</v>
      </c>
      <c r="AB55" s="87">
        <v>2039</v>
      </c>
    </row>
    <row r="56" ht="18" customHeight="1" spans="1:28">
      <c r="A56" s="57">
        <v>149</v>
      </c>
      <c r="B56" s="57">
        <v>12510</v>
      </c>
      <c r="C56" s="57" t="s">
        <v>523</v>
      </c>
      <c r="D56" s="57">
        <v>744</v>
      </c>
      <c r="E56" s="69" t="s">
        <v>88</v>
      </c>
      <c r="F56" s="57" t="s">
        <v>48</v>
      </c>
      <c r="G56" s="57">
        <v>0.5</v>
      </c>
      <c r="H56" s="70">
        <v>3.116275</v>
      </c>
      <c r="I56" s="70">
        <v>2.745225</v>
      </c>
      <c r="J56" s="70">
        <v>0.758649671500113</v>
      </c>
      <c r="K56" s="70">
        <v>0.51941138</v>
      </c>
      <c r="L56" s="57">
        <v>615</v>
      </c>
      <c r="M56" s="76">
        <v>541</v>
      </c>
      <c r="N56" s="70">
        <v>50.49</v>
      </c>
      <c r="O56" s="70">
        <v>50.7435304990758</v>
      </c>
      <c r="P56" s="76">
        <v>467</v>
      </c>
      <c r="Q56" s="76">
        <v>466</v>
      </c>
      <c r="R56" s="57">
        <v>26</v>
      </c>
      <c r="S56" s="57">
        <v>29</v>
      </c>
      <c r="T56" s="57">
        <v>3</v>
      </c>
      <c r="U56" s="83">
        <v>12</v>
      </c>
      <c r="V56" s="57">
        <v>13</v>
      </c>
      <c r="W56" s="57">
        <v>36</v>
      </c>
      <c r="X56" s="84">
        <v>-0.00214132762312634</v>
      </c>
      <c r="Y56" s="87"/>
      <c r="Z56" s="57" t="s">
        <v>89</v>
      </c>
      <c r="AA56" s="57">
        <v>800</v>
      </c>
      <c r="AB56" s="87">
        <v>3507</v>
      </c>
    </row>
    <row r="57" ht="18" customHeight="1" spans="1:28">
      <c r="A57" s="57">
        <v>150</v>
      </c>
      <c r="B57" s="57">
        <v>11769</v>
      </c>
      <c r="C57" s="57" t="s">
        <v>191</v>
      </c>
      <c r="D57" s="57">
        <v>744</v>
      </c>
      <c r="E57" s="69" t="s">
        <v>88</v>
      </c>
      <c r="F57" s="57" t="s">
        <v>48</v>
      </c>
      <c r="G57" s="57">
        <v>0.5</v>
      </c>
      <c r="H57" s="70">
        <v>5.008289</v>
      </c>
      <c r="I57" s="70">
        <v>4.074063</v>
      </c>
      <c r="J57" s="70">
        <v>1.24393788124191</v>
      </c>
      <c r="K57" s="70">
        <v>0.81702444</v>
      </c>
      <c r="L57" s="57">
        <v>678</v>
      </c>
      <c r="M57" s="76">
        <v>542</v>
      </c>
      <c r="N57" s="70">
        <v>69.26</v>
      </c>
      <c r="O57" s="70">
        <v>75.1672140221402</v>
      </c>
      <c r="P57" s="76">
        <v>521</v>
      </c>
      <c r="Q57" s="76">
        <v>470</v>
      </c>
      <c r="R57" s="57">
        <v>27</v>
      </c>
      <c r="S57" s="57">
        <v>27</v>
      </c>
      <c r="T57" s="57">
        <v>0</v>
      </c>
      <c r="U57" s="83">
        <v>12</v>
      </c>
      <c r="V57" s="57">
        <v>63</v>
      </c>
      <c r="W57" s="57">
        <v>48</v>
      </c>
      <c r="X57" s="84">
        <v>-0.0978886756238004</v>
      </c>
      <c r="Y57" s="87"/>
      <c r="Z57" s="57" t="s">
        <v>89</v>
      </c>
      <c r="AA57" s="57">
        <v>800</v>
      </c>
      <c r="AB57" s="87">
        <v>3507</v>
      </c>
    </row>
    <row r="58" ht="18" customHeight="1" spans="1:28">
      <c r="A58" s="57">
        <v>151</v>
      </c>
      <c r="B58" s="57">
        <v>11620</v>
      </c>
      <c r="C58" s="57" t="s">
        <v>87</v>
      </c>
      <c r="D58" s="57">
        <v>744</v>
      </c>
      <c r="E58" s="69" t="s">
        <v>88</v>
      </c>
      <c r="F58" s="57" t="s">
        <v>48</v>
      </c>
      <c r="G58" s="57">
        <v>1.6</v>
      </c>
      <c r="H58" s="70">
        <v>6.202171</v>
      </c>
      <c r="I58" s="70">
        <v>4.613036</v>
      </c>
      <c r="J58" s="70">
        <v>1.51064865948406</v>
      </c>
      <c r="K58" s="70">
        <v>1.0127153</v>
      </c>
      <c r="L58" s="57">
        <v>841</v>
      </c>
      <c r="M58" s="76">
        <v>661</v>
      </c>
      <c r="N58" s="70">
        <v>71.09</v>
      </c>
      <c r="O58" s="70">
        <v>69.7887443267776</v>
      </c>
      <c r="P58" s="76">
        <v>595</v>
      </c>
      <c r="Q58" s="76">
        <v>529</v>
      </c>
      <c r="R58" s="57">
        <v>27</v>
      </c>
      <c r="S58" s="57">
        <v>27</v>
      </c>
      <c r="T58" s="57">
        <v>0</v>
      </c>
      <c r="U58" s="57">
        <v>8</v>
      </c>
      <c r="V58" s="57">
        <v>74</v>
      </c>
      <c r="W58" s="57">
        <v>48</v>
      </c>
      <c r="X58" s="84">
        <v>-0.110924369747899</v>
      </c>
      <c r="Y58" s="87"/>
      <c r="Z58" s="57" t="s">
        <v>89</v>
      </c>
      <c r="AA58" s="57">
        <v>800</v>
      </c>
      <c r="AB58" s="87">
        <v>3507</v>
      </c>
    </row>
    <row r="59" ht="18" customHeight="1" spans="1:28">
      <c r="A59" s="57">
        <v>153</v>
      </c>
      <c r="B59" s="57">
        <v>8957</v>
      </c>
      <c r="C59" s="57" t="s">
        <v>259</v>
      </c>
      <c r="D59" s="57">
        <v>744</v>
      </c>
      <c r="E59" s="69" t="s">
        <v>88</v>
      </c>
      <c r="F59" s="57" t="s">
        <v>48</v>
      </c>
      <c r="G59" s="57">
        <v>5.5</v>
      </c>
      <c r="H59" s="70">
        <v>6.502281</v>
      </c>
      <c r="I59" s="70">
        <v>5.019224</v>
      </c>
      <c r="J59" s="70">
        <v>1.59785190310868</v>
      </c>
      <c r="K59" s="70">
        <v>0.85246163</v>
      </c>
      <c r="L59" s="57">
        <v>807</v>
      </c>
      <c r="M59" s="76">
        <v>583</v>
      </c>
      <c r="N59" s="70">
        <v>77.22</v>
      </c>
      <c r="O59" s="70">
        <v>86.0930360205832</v>
      </c>
      <c r="P59" s="76">
        <v>579</v>
      </c>
      <c r="Q59" s="76">
        <v>551</v>
      </c>
      <c r="R59" s="57">
        <v>28</v>
      </c>
      <c r="S59" s="57">
        <v>30</v>
      </c>
      <c r="T59" s="57">
        <v>2</v>
      </c>
      <c r="U59" s="57">
        <v>6</v>
      </c>
      <c r="V59" s="57">
        <v>34</v>
      </c>
      <c r="W59" s="57">
        <v>36</v>
      </c>
      <c r="X59" s="84">
        <v>-0.0483592400690846</v>
      </c>
      <c r="Y59" s="87"/>
      <c r="Z59" s="57" t="s">
        <v>89</v>
      </c>
      <c r="AA59" s="57">
        <v>800</v>
      </c>
      <c r="AB59" s="87">
        <v>3507</v>
      </c>
    </row>
    <row r="60" ht="18" customHeight="1" spans="1:28">
      <c r="A60" s="57">
        <v>155</v>
      </c>
      <c r="B60" s="57">
        <v>11761</v>
      </c>
      <c r="C60" s="57" t="s">
        <v>333</v>
      </c>
      <c r="D60" s="57">
        <v>743</v>
      </c>
      <c r="E60" s="69" t="s">
        <v>274</v>
      </c>
      <c r="F60" s="57" t="s">
        <v>59</v>
      </c>
      <c r="G60" s="57">
        <v>0.5</v>
      </c>
      <c r="H60" s="70">
        <v>3.858903</v>
      </c>
      <c r="I60" s="70">
        <v>3.309901</v>
      </c>
      <c r="J60" s="70">
        <v>1.07088868346792</v>
      </c>
      <c r="K60" s="70">
        <v>0.83056261</v>
      </c>
      <c r="L60" s="57">
        <v>968</v>
      </c>
      <c r="M60" s="76">
        <v>792</v>
      </c>
      <c r="N60" s="70">
        <v>39.86</v>
      </c>
      <c r="O60" s="70">
        <v>41.7916792929293</v>
      </c>
      <c r="P60" s="76">
        <v>572</v>
      </c>
      <c r="Q60" s="76">
        <v>550</v>
      </c>
      <c r="R60" s="57">
        <v>27</v>
      </c>
      <c r="S60" s="57">
        <v>23</v>
      </c>
      <c r="T60" s="57">
        <v>-4</v>
      </c>
      <c r="U60" s="83">
        <v>12</v>
      </c>
      <c r="V60" s="57">
        <v>34</v>
      </c>
      <c r="W60" s="57">
        <v>36</v>
      </c>
      <c r="X60" s="84">
        <v>-0.0384615384615385</v>
      </c>
      <c r="Y60" s="87"/>
      <c r="Z60" s="57" t="s">
        <v>89</v>
      </c>
      <c r="AA60" s="57">
        <v>800</v>
      </c>
      <c r="AB60" s="87">
        <v>3067</v>
      </c>
    </row>
    <row r="61" ht="18" customHeight="1" spans="1:28">
      <c r="A61" s="57">
        <v>165</v>
      </c>
      <c r="B61" s="57">
        <v>9328</v>
      </c>
      <c r="C61" s="57" t="s">
        <v>353</v>
      </c>
      <c r="D61" s="57">
        <v>740</v>
      </c>
      <c r="E61" s="69" t="s">
        <v>354</v>
      </c>
      <c r="F61" s="57" t="s">
        <v>59</v>
      </c>
      <c r="G61" s="57">
        <v>4.5</v>
      </c>
      <c r="H61" s="70">
        <v>5.675863</v>
      </c>
      <c r="I61" s="70">
        <v>4.297477</v>
      </c>
      <c r="J61" s="70">
        <v>1.66702270532992</v>
      </c>
      <c r="K61" s="70">
        <v>1.25259385</v>
      </c>
      <c r="L61" s="57">
        <v>1031</v>
      </c>
      <c r="M61" s="76">
        <v>863</v>
      </c>
      <c r="N61" s="70">
        <v>55.05</v>
      </c>
      <c r="O61" s="70">
        <v>49.7969524913094</v>
      </c>
      <c r="P61" s="76">
        <v>631</v>
      </c>
      <c r="Q61" s="76">
        <v>625</v>
      </c>
      <c r="R61" s="57">
        <v>26</v>
      </c>
      <c r="S61" s="57">
        <v>28</v>
      </c>
      <c r="T61" s="57">
        <v>2</v>
      </c>
      <c r="U61" s="57">
        <v>6</v>
      </c>
      <c r="V61" s="57">
        <v>12</v>
      </c>
      <c r="W61" s="57">
        <v>36</v>
      </c>
      <c r="X61" s="84">
        <v>-0.00950871632329636</v>
      </c>
      <c r="Y61" s="87"/>
      <c r="Z61" s="57" t="s">
        <v>40</v>
      </c>
      <c r="AA61" s="57">
        <v>750</v>
      </c>
      <c r="AB61" s="87">
        <v>2111</v>
      </c>
    </row>
    <row r="62" s="54" customFormat="1" ht="18" customHeight="1" spans="1:28">
      <c r="A62" s="57">
        <v>166</v>
      </c>
      <c r="B62" s="57">
        <v>11987</v>
      </c>
      <c r="C62" s="57" t="s">
        <v>231</v>
      </c>
      <c r="D62" s="57">
        <v>738</v>
      </c>
      <c r="E62" s="69" t="s">
        <v>232</v>
      </c>
      <c r="F62" s="57" t="s">
        <v>26</v>
      </c>
      <c r="G62" s="57">
        <v>1.1</v>
      </c>
      <c r="H62" s="70">
        <v>3.492343</v>
      </c>
      <c r="I62" s="70">
        <v>2.446747</v>
      </c>
      <c r="J62" s="70">
        <v>1.03332495355199</v>
      </c>
      <c r="K62" s="70">
        <v>0.58047957</v>
      </c>
      <c r="L62" s="57">
        <v>519</v>
      </c>
      <c r="M62" s="76">
        <v>416</v>
      </c>
      <c r="N62" s="70">
        <v>67.29</v>
      </c>
      <c r="O62" s="70">
        <v>58.8160336538462</v>
      </c>
      <c r="P62" s="76">
        <v>455</v>
      </c>
      <c r="Q62" s="76">
        <v>437</v>
      </c>
      <c r="R62" s="57">
        <v>27</v>
      </c>
      <c r="S62" s="57">
        <v>25</v>
      </c>
      <c r="T62" s="57">
        <v>-2</v>
      </c>
      <c r="U62" s="57">
        <v>8</v>
      </c>
      <c r="V62" s="57">
        <v>26</v>
      </c>
      <c r="W62" s="57">
        <v>40</v>
      </c>
      <c r="X62" s="84">
        <v>-0.0395604395604396</v>
      </c>
      <c r="Y62" s="87"/>
      <c r="Z62" s="57" t="s">
        <v>28</v>
      </c>
      <c r="AA62" s="57">
        <v>700</v>
      </c>
      <c r="AB62" s="87">
        <v>1027</v>
      </c>
    </row>
    <row r="63" ht="18" customHeight="1" spans="1:28">
      <c r="A63" s="57">
        <v>174</v>
      </c>
      <c r="B63" s="57">
        <v>12213</v>
      </c>
      <c r="C63" s="57" t="s">
        <v>149</v>
      </c>
      <c r="D63" s="57">
        <v>733</v>
      </c>
      <c r="E63" s="69" t="s">
        <v>58</v>
      </c>
      <c r="F63" s="57" t="s">
        <v>59</v>
      </c>
      <c r="G63" s="57">
        <v>0.7</v>
      </c>
      <c r="H63" s="70">
        <v>3.235675</v>
      </c>
      <c r="I63" s="70">
        <v>2.378329</v>
      </c>
      <c r="J63" s="70">
        <v>0.93921994949995</v>
      </c>
      <c r="K63" s="70">
        <v>0.68911449</v>
      </c>
      <c r="L63" s="57">
        <v>733</v>
      </c>
      <c r="M63" s="76">
        <v>519</v>
      </c>
      <c r="N63" s="70">
        <v>44.14</v>
      </c>
      <c r="O63" s="70">
        <v>45.8252215799615</v>
      </c>
      <c r="P63" s="76">
        <v>541</v>
      </c>
      <c r="Q63" s="76">
        <v>463</v>
      </c>
      <c r="R63" s="57">
        <v>29</v>
      </c>
      <c r="S63" s="57">
        <v>28</v>
      </c>
      <c r="T63" s="57">
        <v>-1</v>
      </c>
      <c r="U63" s="83">
        <v>12</v>
      </c>
      <c r="V63" s="57">
        <v>90</v>
      </c>
      <c r="W63" s="57">
        <v>48</v>
      </c>
      <c r="X63" s="84">
        <v>-0.144177449168207</v>
      </c>
      <c r="Y63" s="87"/>
      <c r="Z63" s="57" t="s">
        <v>40</v>
      </c>
      <c r="AA63" s="57">
        <v>750</v>
      </c>
      <c r="AB63" s="87">
        <v>2387</v>
      </c>
    </row>
    <row r="64" ht="18" customHeight="1" spans="1:28">
      <c r="A64" s="57">
        <v>175</v>
      </c>
      <c r="B64" s="57">
        <v>11004</v>
      </c>
      <c r="C64" s="57" t="s">
        <v>115</v>
      </c>
      <c r="D64" s="57">
        <v>733</v>
      </c>
      <c r="E64" s="69" t="s">
        <v>58</v>
      </c>
      <c r="F64" s="57" t="s">
        <v>59</v>
      </c>
      <c r="G64" s="57">
        <v>2.6</v>
      </c>
      <c r="H64" s="70">
        <v>3.507784</v>
      </c>
      <c r="I64" s="70">
        <v>2.180523</v>
      </c>
      <c r="J64" s="70">
        <v>1.01933208198601</v>
      </c>
      <c r="K64" s="70">
        <v>0.61351648</v>
      </c>
      <c r="L64" s="57">
        <v>771</v>
      </c>
      <c r="M64" s="76">
        <v>538</v>
      </c>
      <c r="N64" s="70">
        <v>45.36</v>
      </c>
      <c r="O64" s="70">
        <v>40.5301672862454</v>
      </c>
      <c r="P64" s="76">
        <v>544</v>
      </c>
      <c r="Q64" s="76">
        <v>439</v>
      </c>
      <c r="R64" s="57">
        <v>28</v>
      </c>
      <c r="S64" s="57">
        <v>30</v>
      </c>
      <c r="T64" s="57">
        <v>2</v>
      </c>
      <c r="U64" s="57">
        <v>6</v>
      </c>
      <c r="V64" s="57">
        <v>111</v>
      </c>
      <c r="W64" s="57">
        <v>48</v>
      </c>
      <c r="X64" s="84">
        <v>-0.193014705882353</v>
      </c>
      <c r="Y64" s="87"/>
      <c r="Z64" s="57" t="s">
        <v>40</v>
      </c>
      <c r="AA64" s="57">
        <v>750</v>
      </c>
      <c r="AB64" s="87">
        <v>2387</v>
      </c>
    </row>
    <row r="65" ht="18" customHeight="1" spans="1:28">
      <c r="A65" s="57">
        <v>176</v>
      </c>
      <c r="B65" s="57">
        <v>4435</v>
      </c>
      <c r="C65" s="57" t="s">
        <v>57</v>
      </c>
      <c r="D65" s="57">
        <v>733</v>
      </c>
      <c r="E65" s="69" t="s">
        <v>58</v>
      </c>
      <c r="F65" s="57" t="s">
        <v>59</v>
      </c>
      <c r="G65" s="57">
        <v>19.5</v>
      </c>
      <c r="H65" s="70">
        <v>4.551578</v>
      </c>
      <c r="I65" s="70">
        <v>3.294012</v>
      </c>
      <c r="J65" s="70">
        <v>1.41920372083399</v>
      </c>
      <c r="K65" s="70">
        <v>0.92773076</v>
      </c>
      <c r="L65" s="57">
        <v>797</v>
      </c>
      <c r="M65" s="76">
        <v>573</v>
      </c>
      <c r="N65" s="70">
        <v>57.05</v>
      </c>
      <c r="O65" s="70">
        <v>57.4871204188482</v>
      </c>
      <c r="P65" s="76">
        <v>611</v>
      </c>
      <c r="Q65" s="76">
        <v>474</v>
      </c>
      <c r="R65" s="57">
        <v>28</v>
      </c>
      <c r="S65" s="57">
        <v>29</v>
      </c>
      <c r="T65" s="57">
        <v>1</v>
      </c>
      <c r="U65" s="57">
        <v>6</v>
      </c>
      <c r="V65" s="57">
        <v>143</v>
      </c>
      <c r="W65" s="57">
        <v>72</v>
      </c>
      <c r="X65" s="84">
        <v>-0.224222585924714</v>
      </c>
      <c r="Y65" s="87"/>
      <c r="Z65" s="57" t="s">
        <v>40</v>
      </c>
      <c r="AA65" s="57">
        <v>750</v>
      </c>
      <c r="AB65" s="87">
        <v>2387</v>
      </c>
    </row>
    <row r="66" ht="18" customHeight="1" spans="1:28">
      <c r="A66" s="57">
        <v>177</v>
      </c>
      <c r="B66" s="57">
        <v>12624</v>
      </c>
      <c r="C66" s="57" t="s">
        <v>442</v>
      </c>
      <c r="D66" s="57">
        <v>732</v>
      </c>
      <c r="E66" s="69" t="s">
        <v>185</v>
      </c>
      <c r="F66" s="57" t="s">
        <v>186</v>
      </c>
      <c r="G66" s="57">
        <v>0.4</v>
      </c>
      <c r="H66" s="70">
        <v>5.91988</v>
      </c>
      <c r="I66" s="70">
        <v>4.555544</v>
      </c>
      <c r="J66" s="70">
        <v>1.75995403058007</v>
      </c>
      <c r="K66" s="70">
        <v>1.24423717</v>
      </c>
      <c r="L66" s="57">
        <v>902</v>
      </c>
      <c r="M66" s="76">
        <v>714</v>
      </c>
      <c r="N66" s="70">
        <v>65.63</v>
      </c>
      <c r="O66" s="70">
        <v>63.803137254902</v>
      </c>
      <c r="P66" s="76">
        <v>579</v>
      </c>
      <c r="Q66" s="76">
        <v>563</v>
      </c>
      <c r="R66" s="57">
        <v>27</v>
      </c>
      <c r="S66" s="57">
        <v>29</v>
      </c>
      <c r="T66" s="57">
        <v>2</v>
      </c>
      <c r="U66" s="83">
        <v>12</v>
      </c>
      <c r="V66" s="57">
        <v>28</v>
      </c>
      <c r="W66" s="57">
        <v>36</v>
      </c>
      <c r="X66" s="84">
        <v>-0.0276338514680484</v>
      </c>
      <c r="Y66" s="87"/>
      <c r="Z66" s="57" t="s">
        <v>28</v>
      </c>
      <c r="AA66" s="57">
        <v>700</v>
      </c>
      <c r="AB66" s="87">
        <v>1672</v>
      </c>
    </row>
    <row r="67" ht="18" customHeight="1" spans="1:28">
      <c r="A67" s="57">
        <v>178</v>
      </c>
      <c r="B67" s="57">
        <v>9138</v>
      </c>
      <c r="C67" s="57" t="s">
        <v>184</v>
      </c>
      <c r="D67" s="57">
        <v>732</v>
      </c>
      <c r="E67" s="69" t="s">
        <v>185</v>
      </c>
      <c r="F67" s="57" t="s">
        <v>186</v>
      </c>
      <c r="G67" s="57">
        <v>5.5</v>
      </c>
      <c r="H67" s="70">
        <v>6.157788</v>
      </c>
      <c r="I67" s="70">
        <v>4.915869</v>
      </c>
      <c r="J67" s="70">
        <v>1.72132955476795</v>
      </c>
      <c r="K67" s="70">
        <v>1.22716038</v>
      </c>
      <c r="L67" s="57">
        <v>945</v>
      </c>
      <c r="M67" s="76">
        <v>733</v>
      </c>
      <c r="N67" s="70">
        <v>65.16</v>
      </c>
      <c r="O67" s="70">
        <v>67.0650613915416</v>
      </c>
      <c r="P67" s="76">
        <v>654</v>
      </c>
      <c r="Q67" s="76">
        <v>602</v>
      </c>
      <c r="R67" s="57">
        <v>28</v>
      </c>
      <c r="S67" s="57">
        <v>30</v>
      </c>
      <c r="T67" s="57">
        <v>2</v>
      </c>
      <c r="U67" s="57">
        <v>6</v>
      </c>
      <c r="V67" s="57">
        <v>58</v>
      </c>
      <c r="W67" s="57">
        <v>36</v>
      </c>
      <c r="X67" s="84">
        <v>-0.0795107033639144</v>
      </c>
      <c r="Y67" s="87"/>
      <c r="Z67" s="57" t="s">
        <v>28</v>
      </c>
      <c r="AA67" s="57">
        <v>700</v>
      </c>
      <c r="AB67" s="87">
        <v>1672</v>
      </c>
    </row>
    <row r="68" ht="18" customHeight="1" spans="1:28">
      <c r="A68" s="57">
        <v>179</v>
      </c>
      <c r="B68" s="57">
        <v>11596</v>
      </c>
      <c r="C68" s="57" t="s">
        <v>198</v>
      </c>
      <c r="D68" s="57">
        <v>730</v>
      </c>
      <c r="E68" s="69" t="s">
        <v>148</v>
      </c>
      <c r="F68" s="57" t="s">
        <v>36</v>
      </c>
      <c r="G68" s="57">
        <v>0.8</v>
      </c>
      <c r="H68" s="70">
        <v>4.078506</v>
      </c>
      <c r="I68" s="70">
        <v>3.449203</v>
      </c>
      <c r="J68" s="70">
        <v>1.27593347881998</v>
      </c>
      <c r="K68" s="70">
        <v>0.95418598</v>
      </c>
      <c r="L68" s="57">
        <v>744</v>
      </c>
      <c r="M68" s="76">
        <v>619</v>
      </c>
      <c r="N68" s="70">
        <v>54.82</v>
      </c>
      <c r="O68" s="70">
        <v>55.7221809369952</v>
      </c>
      <c r="P68" s="76">
        <v>487</v>
      </c>
      <c r="Q68" s="76">
        <v>442</v>
      </c>
      <c r="R68" s="57">
        <v>27</v>
      </c>
      <c r="S68" s="57">
        <v>27</v>
      </c>
      <c r="T68" s="57">
        <v>0</v>
      </c>
      <c r="U68" s="83">
        <v>12</v>
      </c>
      <c r="V68" s="57">
        <v>57</v>
      </c>
      <c r="W68" s="57">
        <v>48</v>
      </c>
      <c r="X68" s="84">
        <v>-0.0924024640657084</v>
      </c>
      <c r="Y68" s="87"/>
      <c r="Z68" s="57" t="s">
        <v>68</v>
      </c>
      <c r="AA68" s="57">
        <v>850</v>
      </c>
      <c r="AB68" s="87">
        <v>4159</v>
      </c>
    </row>
    <row r="69" ht="18" customHeight="1" spans="1:28">
      <c r="A69" s="57">
        <v>180</v>
      </c>
      <c r="B69" s="57">
        <v>8338</v>
      </c>
      <c r="C69" s="57" t="s">
        <v>147</v>
      </c>
      <c r="D69" s="57">
        <v>730</v>
      </c>
      <c r="E69" s="69" t="s">
        <v>148</v>
      </c>
      <c r="F69" s="57" t="s">
        <v>36</v>
      </c>
      <c r="G69" s="57">
        <v>6.6</v>
      </c>
      <c r="H69" s="70">
        <v>7.283986</v>
      </c>
      <c r="I69" s="70">
        <v>5.55729</v>
      </c>
      <c r="J69" s="70">
        <v>2.03386749901896</v>
      </c>
      <c r="K69" s="70">
        <v>1.39248173</v>
      </c>
      <c r="L69" s="57">
        <v>919</v>
      </c>
      <c r="M69" s="76">
        <v>753</v>
      </c>
      <c r="N69" s="70">
        <v>79.26</v>
      </c>
      <c r="O69" s="70">
        <v>73.8019920318725</v>
      </c>
      <c r="P69" s="76">
        <v>611</v>
      </c>
      <c r="Q69" s="76">
        <v>546</v>
      </c>
      <c r="R69" s="57">
        <v>28</v>
      </c>
      <c r="S69" s="57">
        <v>28</v>
      </c>
      <c r="T69" s="57">
        <v>0</v>
      </c>
      <c r="U69" s="57">
        <v>6</v>
      </c>
      <c r="V69" s="57">
        <v>71</v>
      </c>
      <c r="W69" s="57">
        <v>48</v>
      </c>
      <c r="X69" s="84">
        <v>-0.106382978723404</v>
      </c>
      <c r="Y69" s="87"/>
      <c r="Z69" s="57" t="s">
        <v>68</v>
      </c>
      <c r="AA69" s="57">
        <v>850</v>
      </c>
      <c r="AB69" s="87">
        <v>4159</v>
      </c>
    </row>
    <row r="70" ht="18" customHeight="1" spans="1:28">
      <c r="A70" s="57">
        <v>181</v>
      </c>
      <c r="B70" s="57">
        <v>8038</v>
      </c>
      <c r="C70" s="57" t="s">
        <v>340</v>
      </c>
      <c r="D70" s="57">
        <v>730</v>
      </c>
      <c r="E70" s="69" t="s">
        <v>148</v>
      </c>
      <c r="F70" s="57" t="s">
        <v>36</v>
      </c>
      <c r="G70" s="57">
        <v>6.8</v>
      </c>
      <c r="H70" s="70">
        <v>6.409652</v>
      </c>
      <c r="I70" s="70">
        <v>5.288728</v>
      </c>
      <c r="J70" s="70">
        <v>1.87475050218399</v>
      </c>
      <c r="K70" s="70">
        <v>1.27734256</v>
      </c>
      <c r="L70" s="57">
        <v>819</v>
      </c>
      <c r="M70" s="76">
        <v>736</v>
      </c>
      <c r="N70" s="70">
        <v>78.26</v>
      </c>
      <c r="O70" s="70">
        <v>71.8577173913043</v>
      </c>
      <c r="P70" s="76">
        <v>528</v>
      </c>
      <c r="Q70" s="76">
        <v>517</v>
      </c>
      <c r="R70" s="57">
        <v>26</v>
      </c>
      <c r="S70" s="57">
        <v>27</v>
      </c>
      <c r="T70" s="57">
        <v>1</v>
      </c>
      <c r="U70" s="57">
        <v>6</v>
      </c>
      <c r="V70" s="57">
        <v>17</v>
      </c>
      <c r="W70" s="57">
        <v>36</v>
      </c>
      <c r="X70" s="84">
        <v>-0.0208333333333333</v>
      </c>
      <c r="Y70" s="87"/>
      <c r="Z70" s="57" t="s">
        <v>68</v>
      </c>
      <c r="AA70" s="57">
        <v>850</v>
      </c>
      <c r="AB70" s="87">
        <v>4159</v>
      </c>
    </row>
    <row r="71" ht="18" customHeight="1" spans="1:28">
      <c r="A71" s="57">
        <v>183</v>
      </c>
      <c r="B71" s="57">
        <v>4325</v>
      </c>
      <c r="C71" s="57" t="s">
        <v>338</v>
      </c>
      <c r="D71" s="57">
        <v>730</v>
      </c>
      <c r="E71" s="69" t="s">
        <v>148</v>
      </c>
      <c r="F71" s="57" t="s">
        <v>36</v>
      </c>
      <c r="G71" s="57">
        <v>7.7</v>
      </c>
      <c r="H71" s="70">
        <v>6.129223</v>
      </c>
      <c r="I71" s="70">
        <v>4.375503</v>
      </c>
      <c r="J71" s="70">
        <v>1.71744307851637</v>
      </c>
      <c r="K71" s="70">
        <v>1.10726397</v>
      </c>
      <c r="L71" s="57">
        <v>728</v>
      </c>
      <c r="M71" s="76">
        <v>606</v>
      </c>
      <c r="N71" s="70">
        <v>84.31</v>
      </c>
      <c r="O71" s="70">
        <v>72.2030198019802</v>
      </c>
      <c r="P71" s="76">
        <v>499</v>
      </c>
      <c r="Q71" s="76">
        <v>486</v>
      </c>
      <c r="R71" s="57">
        <v>29</v>
      </c>
      <c r="S71" s="57">
        <v>28</v>
      </c>
      <c r="T71" s="57">
        <v>-1</v>
      </c>
      <c r="U71" s="57">
        <v>6</v>
      </c>
      <c r="V71" s="57">
        <v>19</v>
      </c>
      <c r="W71" s="57">
        <v>36</v>
      </c>
      <c r="X71" s="84">
        <v>-0.0260521042084168</v>
      </c>
      <c r="Y71" s="87"/>
      <c r="Z71" s="57" t="s">
        <v>68</v>
      </c>
      <c r="AA71" s="57">
        <v>850</v>
      </c>
      <c r="AB71" s="87">
        <v>4159</v>
      </c>
    </row>
    <row r="72" ht="18" customHeight="1" spans="1:28">
      <c r="A72" s="57">
        <v>188</v>
      </c>
      <c r="B72" s="57">
        <v>11429</v>
      </c>
      <c r="C72" s="57" t="s">
        <v>243</v>
      </c>
      <c r="D72" s="57">
        <v>726</v>
      </c>
      <c r="E72" s="69" t="s">
        <v>244</v>
      </c>
      <c r="F72" s="57" t="s">
        <v>36</v>
      </c>
      <c r="G72" s="57">
        <v>1.7</v>
      </c>
      <c r="H72" s="70">
        <v>6.061776</v>
      </c>
      <c r="I72" s="70">
        <v>3.904289</v>
      </c>
      <c r="J72" s="70">
        <v>1.85545583432139</v>
      </c>
      <c r="K72" s="70">
        <v>1.04637971</v>
      </c>
      <c r="L72" s="57">
        <v>782</v>
      </c>
      <c r="M72" s="76">
        <v>607</v>
      </c>
      <c r="N72" s="70">
        <v>77.7</v>
      </c>
      <c r="O72" s="70">
        <v>64.3210708401977</v>
      </c>
      <c r="P72" s="76">
        <v>555</v>
      </c>
      <c r="Q72" s="76">
        <v>538</v>
      </c>
      <c r="R72" s="57">
        <v>28</v>
      </c>
      <c r="S72" s="57">
        <v>28</v>
      </c>
      <c r="T72" s="57">
        <v>0</v>
      </c>
      <c r="U72" s="57">
        <v>8</v>
      </c>
      <c r="V72" s="57">
        <v>25</v>
      </c>
      <c r="W72" s="57">
        <v>40</v>
      </c>
      <c r="X72" s="84">
        <v>-0.0306306306306306</v>
      </c>
      <c r="Y72" s="87"/>
      <c r="Z72" s="57" t="s">
        <v>89</v>
      </c>
      <c r="AA72" s="57">
        <v>800</v>
      </c>
      <c r="AB72" s="87">
        <v>3018</v>
      </c>
    </row>
    <row r="73" ht="18" customHeight="1" spans="1:28">
      <c r="A73" s="57">
        <v>189</v>
      </c>
      <c r="B73" s="57">
        <v>10177</v>
      </c>
      <c r="C73" s="57" t="s">
        <v>258</v>
      </c>
      <c r="D73" s="57">
        <v>726</v>
      </c>
      <c r="E73" s="69" t="s">
        <v>244</v>
      </c>
      <c r="F73" s="57" t="s">
        <v>36</v>
      </c>
      <c r="G73" s="57">
        <v>4.3</v>
      </c>
      <c r="H73" s="70">
        <v>7.229417</v>
      </c>
      <c r="I73" s="70">
        <v>5.066114</v>
      </c>
      <c r="J73" s="70">
        <v>1.97198222552496</v>
      </c>
      <c r="K73" s="70">
        <v>1.2928294</v>
      </c>
      <c r="L73" s="57">
        <v>753</v>
      </c>
      <c r="M73" s="76">
        <v>607</v>
      </c>
      <c r="N73" s="70">
        <v>96.3</v>
      </c>
      <c r="O73" s="70">
        <v>83.4615156507413</v>
      </c>
      <c r="P73" s="76">
        <v>590</v>
      </c>
      <c r="Q73" s="76">
        <v>561</v>
      </c>
      <c r="R73" s="57">
        <v>26</v>
      </c>
      <c r="S73" s="57">
        <v>28</v>
      </c>
      <c r="T73" s="57">
        <v>2</v>
      </c>
      <c r="U73" s="57">
        <v>6</v>
      </c>
      <c r="V73" s="57">
        <v>35</v>
      </c>
      <c r="W73" s="57">
        <v>36</v>
      </c>
      <c r="X73" s="84">
        <v>-0.0491525423728814</v>
      </c>
      <c r="Y73" s="87"/>
      <c r="Z73" s="57" t="s">
        <v>89</v>
      </c>
      <c r="AA73" s="57">
        <v>800</v>
      </c>
      <c r="AB73" s="87">
        <v>3018</v>
      </c>
    </row>
    <row r="74" ht="18" customHeight="1" spans="1:28">
      <c r="A74" s="57">
        <v>193</v>
      </c>
      <c r="B74" s="57">
        <v>12235</v>
      </c>
      <c r="C74" s="57" t="s">
        <v>522</v>
      </c>
      <c r="D74" s="57">
        <v>724</v>
      </c>
      <c r="E74" s="69" t="s">
        <v>327</v>
      </c>
      <c r="F74" s="57" t="s">
        <v>59</v>
      </c>
      <c r="G74" s="57">
        <v>0.7</v>
      </c>
      <c r="H74" s="70">
        <v>4.403341</v>
      </c>
      <c r="I74" s="70">
        <v>3.511357</v>
      </c>
      <c r="J74" s="70">
        <v>1.25778950202577</v>
      </c>
      <c r="K74" s="70">
        <v>0.81864108</v>
      </c>
      <c r="L74" s="57">
        <v>938</v>
      </c>
      <c r="M74" s="76">
        <v>781</v>
      </c>
      <c r="N74" s="70">
        <v>46.94</v>
      </c>
      <c r="O74" s="70">
        <v>44.9597567221511</v>
      </c>
      <c r="P74" s="76">
        <v>594</v>
      </c>
      <c r="Q74" s="76">
        <v>592</v>
      </c>
      <c r="R74" s="57">
        <v>29</v>
      </c>
      <c r="S74" s="57">
        <v>28</v>
      </c>
      <c r="T74" s="57">
        <v>-1</v>
      </c>
      <c r="U74" s="83">
        <v>12</v>
      </c>
      <c r="V74" s="57">
        <v>14</v>
      </c>
      <c r="W74" s="57">
        <v>36</v>
      </c>
      <c r="X74" s="84">
        <v>-0.00336700336700337</v>
      </c>
      <c r="Y74" s="87"/>
      <c r="Z74" s="57" t="s">
        <v>68</v>
      </c>
      <c r="AA74" s="57">
        <v>850</v>
      </c>
      <c r="AB74" s="87">
        <v>4467</v>
      </c>
    </row>
    <row r="75" ht="18" customHeight="1" spans="1:28">
      <c r="A75" s="57">
        <v>195</v>
      </c>
      <c r="B75" s="57">
        <v>10930</v>
      </c>
      <c r="C75" s="57" t="s">
        <v>399</v>
      </c>
      <c r="D75" s="57">
        <v>724</v>
      </c>
      <c r="E75" s="69" t="s">
        <v>327</v>
      </c>
      <c r="F75" s="57" t="s">
        <v>59</v>
      </c>
      <c r="G75" s="57">
        <v>2.8</v>
      </c>
      <c r="H75" s="70">
        <v>7.952547</v>
      </c>
      <c r="I75" s="70">
        <v>6.905178</v>
      </c>
      <c r="J75" s="70">
        <v>1.85862027261101</v>
      </c>
      <c r="K75" s="70">
        <v>1.61487384</v>
      </c>
      <c r="L75" s="57">
        <v>1236</v>
      </c>
      <c r="M75" s="76">
        <v>1076</v>
      </c>
      <c r="N75" s="70">
        <v>64.34</v>
      </c>
      <c r="O75" s="70">
        <v>64.1745167286245</v>
      </c>
      <c r="P75" s="76">
        <v>759</v>
      </c>
      <c r="Q75" s="76">
        <v>763</v>
      </c>
      <c r="R75" s="57">
        <v>28</v>
      </c>
      <c r="S75" s="57">
        <v>30</v>
      </c>
      <c r="T75" s="57">
        <v>2</v>
      </c>
      <c r="U75" s="57">
        <v>6</v>
      </c>
      <c r="V75" s="57">
        <v>2</v>
      </c>
      <c r="W75" s="57">
        <v>12</v>
      </c>
      <c r="X75" s="84">
        <v>0.00527009222661397</v>
      </c>
      <c r="Y75" s="87"/>
      <c r="Z75" s="57" t="s">
        <v>68</v>
      </c>
      <c r="AA75" s="57">
        <v>850</v>
      </c>
      <c r="AB75" s="87">
        <v>4467</v>
      </c>
    </row>
    <row r="76" ht="18" customHeight="1" spans="1:28">
      <c r="A76" s="57">
        <v>196</v>
      </c>
      <c r="B76" s="57">
        <v>12447</v>
      </c>
      <c r="C76" s="57" t="s">
        <v>204</v>
      </c>
      <c r="D76" s="57">
        <v>723</v>
      </c>
      <c r="E76" s="69" t="s">
        <v>159</v>
      </c>
      <c r="F76" s="57" t="s">
        <v>48</v>
      </c>
      <c r="G76" s="57">
        <v>0.5</v>
      </c>
      <c r="H76" s="70">
        <v>2.337205</v>
      </c>
      <c r="I76" s="70">
        <v>1.704286</v>
      </c>
      <c r="J76" s="70">
        <v>0.60167562112599</v>
      </c>
      <c r="K76" s="70">
        <v>0.44710261</v>
      </c>
      <c r="L76" s="57">
        <v>619</v>
      </c>
      <c r="M76" s="76">
        <v>508</v>
      </c>
      <c r="N76" s="70">
        <v>37.76</v>
      </c>
      <c r="O76" s="70">
        <v>33.548937007874</v>
      </c>
      <c r="P76" s="76">
        <v>462</v>
      </c>
      <c r="Q76" s="76">
        <v>419</v>
      </c>
      <c r="R76" s="57">
        <v>27</v>
      </c>
      <c r="S76" s="57">
        <v>27</v>
      </c>
      <c r="T76" s="57">
        <v>0</v>
      </c>
      <c r="U76" s="83">
        <v>12</v>
      </c>
      <c r="V76" s="57">
        <v>55</v>
      </c>
      <c r="W76" s="57">
        <v>48</v>
      </c>
      <c r="X76" s="84">
        <v>-0.0930735930735931</v>
      </c>
      <c r="Y76" s="87"/>
      <c r="Z76" s="57" t="s">
        <v>40</v>
      </c>
      <c r="AA76" s="57">
        <v>750</v>
      </c>
      <c r="AB76" s="87">
        <v>2516</v>
      </c>
    </row>
    <row r="77" ht="18" customHeight="1" spans="1:28">
      <c r="A77" s="57">
        <v>197</v>
      </c>
      <c r="B77" s="57">
        <v>11397</v>
      </c>
      <c r="C77" s="57" t="s">
        <v>158</v>
      </c>
      <c r="D77" s="57">
        <v>723</v>
      </c>
      <c r="E77" s="69" t="s">
        <v>159</v>
      </c>
      <c r="F77" s="57" t="s">
        <v>48</v>
      </c>
      <c r="G77" s="57">
        <v>1.8</v>
      </c>
      <c r="H77" s="70">
        <v>4.592311</v>
      </c>
      <c r="I77" s="70">
        <v>3.748723</v>
      </c>
      <c r="J77" s="70">
        <v>1.18865698896399</v>
      </c>
      <c r="K77" s="70">
        <v>1.06153733</v>
      </c>
      <c r="L77" s="57">
        <v>979</v>
      </c>
      <c r="M77" s="76">
        <v>828</v>
      </c>
      <c r="N77" s="70">
        <v>46.91</v>
      </c>
      <c r="O77" s="70">
        <v>45.2744323671498</v>
      </c>
      <c r="P77" s="76">
        <v>657</v>
      </c>
      <c r="Q77" s="76">
        <v>604</v>
      </c>
      <c r="R77" s="57">
        <v>27</v>
      </c>
      <c r="S77" s="57">
        <v>30</v>
      </c>
      <c r="T77" s="57">
        <v>3</v>
      </c>
      <c r="U77" s="57">
        <v>8</v>
      </c>
      <c r="V77" s="57">
        <v>61</v>
      </c>
      <c r="W77" s="57">
        <v>48</v>
      </c>
      <c r="X77" s="84">
        <v>-0.0806697108066971</v>
      </c>
      <c r="Y77" s="87"/>
      <c r="Z77" s="57" t="s">
        <v>40</v>
      </c>
      <c r="AA77" s="57">
        <v>750</v>
      </c>
      <c r="AB77" s="87">
        <v>2516</v>
      </c>
    </row>
    <row r="78" ht="18" customHeight="1" spans="1:28">
      <c r="A78" s="57">
        <v>200</v>
      </c>
      <c r="B78" s="57">
        <v>7011</v>
      </c>
      <c r="C78" s="57" t="s">
        <v>349</v>
      </c>
      <c r="D78" s="57">
        <v>721</v>
      </c>
      <c r="E78" s="69" t="s">
        <v>331</v>
      </c>
      <c r="F78" s="57" t="s">
        <v>186</v>
      </c>
      <c r="G78" s="57">
        <v>8</v>
      </c>
      <c r="H78" s="70">
        <v>7.114674</v>
      </c>
      <c r="I78" s="70">
        <v>5.295307</v>
      </c>
      <c r="J78" s="70">
        <v>1.96874092515997</v>
      </c>
      <c r="K78" s="70">
        <v>1.56121868</v>
      </c>
      <c r="L78" s="57">
        <v>983</v>
      </c>
      <c r="M78" s="76">
        <v>849</v>
      </c>
      <c r="N78" s="70">
        <v>72.38</v>
      </c>
      <c r="O78" s="70">
        <v>62.3711071849234</v>
      </c>
      <c r="P78" s="76">
        <v>677</v>
      </c>
      <c r="Q78" s="76">
        <v>667</v>
      </c>
      <c r="R78" s="57">
        <v>28</v>
      </c>
      <c r="S78" s="57">
        <v>30</v>
      </c>
      <c r="T78" s="57">
        <v>2</v>
      </c>
      <c r="U78" s="57">
        <v>6</v>
      </c>
      <c r="V78" s="57">
        <v>16</v>
      </c>
      <c r="W78" s="57">
        <v>36</v>
      </c>
      <c r="X78" s="84">
        <v>-0.0147710487444609</v>
      </c>
      <c r="Y78" s="87"/>
      <c r="Z78" s="57" t="s">
        <v>89</v>
      </c>
      <c r="AA78" s="57">
        <v>800</v>
      </c>
      <c r="AB78" s="87">
        <v>3020</v>
      </c>
    </row>
    <row r="79" ht="18" customHeight="1" spans="1:28">
      <c r="A79" s="57">
        <v>213</v>
      </c>
      <c r="B79" s="57">
        <v>11961</v>
      </c>
      <c r="C79" s="57" t="s">
        <v>152</v>
      </c>
      <c r="D79" s="57">
        <v>713</v>
      </c>
      <c r="E79" s="69" t="s">
        <v>153</v>
      </c>
      <c r="F79" s="57" t="s">
        <v>26</v>
      </c>
      <c r="G79" s="57">
        <v>1.2</v>
      </c>
      <c r="H79" s="70">
        <v>4.330285</v>
      </c>
      <c r="I79" s="70">
        <v>3.756575</v>
      </c>
      <c r="J79" s="70">
        <v>1.33739299132001</v>
      </c>
      <c r="K79" s="70">
        <v>0.79432053</v>
      </c>
      <c r="L79" s="57">
        <v>566</v>
      </c>
      <c r="M79" s="76">
        <v>479</v>
      </c>
      <c r="N79" s="70">
        <v>76.51</v>
      </c>
      <c r="O79" s="70">
        <v>78.4253653444676</v>
      </c>
      <c r="P79" s="76">
        <v>625</v>
      </c>
      <c r="Q79" s="76">
        <v>568</v>
      </c>
      <c r="R79" s="57">
        <v>29</v>
      </c>
      <c r="S79" s="57">
        <v>27</v>
      </c>
      <c r="T79" s="57">
        <v>-2</v>
      </c>
      <c r="U79" s="57">
        <v>8</v>
      </c>
      <c r="V79" s="57">
        <v>65</v>
      </c>
      <c r="W79" s="57">
        <v>48</v>
      </c>
      <c r="X79" s="84">
        <v>-0.0912</v>
      </c>
      <c r="Y79" s="87"/>
      <c r="Z79" s="57" t="s">
        <v>28</v>
      </c>
      <c r="AA79" s="57">
        <v>700</v>
      </c>
      <c r="AB79" s="87">
        <v>1033</v>
      </c>
    </row>
    <row r="80" ht="18" customHeight="1" spans="1:28">
      <c r="A80" s="57">
        <v>214</v>
      </c>
      <c r="B80" s="57">
        <v>6492</v>
      </c>
      <c r="C80" s="57" t="s">
        <v>380</v>
      </c>
      <c r="D80" s="57">
        <v>713</v>
      </c>
      <c r="E80" s="69" t="s">
        <v>153</v>
      </c>
      <c r="F80" s="57" t="s">
        <v>26</v>
      </c>
      <c r="G80" s="57">
        <v>8.4</v>
      </c>
      <c r="H80" s="70">
        <v>4.334666</v>
      </c>
      <c r="I80" s="70">
        <v>3.96804</v>
      </c>
      <c r="J80" s="70">
        <v>1.39574407099998</v>
      </c>
      <c r="K80" s="70">
        <v>0.93547568</v>
      </c>
      <c r="L80" s="57">
        <v>511</v>
      </c>
      <c r="M80" s="76">
        <v>483</v>
      </c>
      <c r="N80" s="70">
        <v>84.83</v>
      </c>
      <c r="O80" s="70">
        <v>82.1540372670808</v>
      </c>
      <c r="P80" s="76">
        <v>584</v>
      </c>
      <c r="Q80" s="76">
        <v>584</v>
      </c>
      <c r="R80" s="57">
        <v>27</v>
      </c>
      <c r="S80" s="57">
        <v>27</v>
      </c>
      <c r="T80" s="57">
        <v>0</v>
      </c>
      <c r="U80" s="57">
        <v>6</v>
      </c>
      <c r="V80" s="57">
        <v>6</v>
      </c>
      <c r="W80" s="57">
        <v>36</v>
      </c>
      <c r="X80" s="84">
        <v>0</v>
      </c>
      <c r="Y80" s="87"/>
      <c r="Z80" s="57" t="s">
        <v>28</v>
      </c>
      <c r="AA80" s="57">
        <v>700</v>
      </c>
      <c r="AB80" s="87">
        <v>1033</v>
      </c>
    </row>
    <row r="81" ht="18" customHeight="1" spans="1:28">
      <c r="A81" s="57">
        <v>215</v>
      </c>
      <c r="B81" s="57">
        <v>12189</v>
      </c>
      <c r="C81" s="57" t="s">
        <v>66</v>
      </c>
      <c r="D81" s="57">
        <v>712</v>
      </c>
      <c r="E81" s="69" t="s">
        <v>67</v>
      </c>
      <c r="F81" s="57" t="s">
        <v>59</v>
      </c>
      <c r="G81" s="57">
        <v>0.7</v>
      </c>
      <c r="H81" s="70">
        <v>6.832521</v>
      </c>
      <c r="I81" s="70">
        <v>3.877303</v>
      </c>
      <c r="J81" s="70">
        <v>2.14320027009471</v>
      </c>
      <c r="K81" s="70">
        <v>1.16539278</v>
      </c>
      <c r="L81" s="57">
        <v>1145</v>
      </c>
      <c r="M81" s="76">
        <v>869</v>
      </c>
      <c r="N81" s="70">
        <v>59.67</v>
      </c>
      <c r="O81" s="70">
        <v>44.6179861910242</v>
      </c>
      <c r="P81" s="76">
        <v>720</v>
      </c>
      <c r="Q81" s="76">
        <v>590</v>
      </c>
      <c r="R81" s="57">
        <v>28</v>
      </c>
      <c r="S81" s="57">
        <v>28</v>
      </c>
      <c r="T81" s="57">
        <v>0</v>
      </c>
      <c r="U81" s="83">
        <v>12</v>
      </c>
      <c r="V81" s="57">
        <v>142</v>
      </c>
      <c r="W81" s="57">
        <v>72</v>
      </c>
      <c r="X81" s="84">
        <v>-0.180555555555556</v>
      </c>
      <c r="Y81" s="87"/>
      <c r="Z81" s="57" t="s">
        <v>68</v>
      </c>
      <c r="AA81" s="57">
        <v>850</v>
      </c>
      <c r="AB81" s="87">
        <v>4888</v>
      </c>
    </row>
    <row r="82" ht="18" customHeight="1" spans="1:28">
      <c r="A82" s="57">
        <v>216</v>
      </c>
      <c r="B82" s="57">
        <v>11487</v>
      </c>
      <c r="C82" s="57" t="s">
        <v>72</v>
      </c>
      <c r="D82" s="57">
        <v>712</v>
      </c>
      <c r="E82" s="69" t="s">
        <v>67</v>
      </c>
      <c r="F82" s="57" t="s">
        <v>59</v>
      </c>
      <c r="G82" s="57">
        <v>1.7</v>
      </c>
      <c r="H82" s="70">
        <v>6.439494</v>
      </c>
      <c r="I82" s="70">
        <v>4.554288</v>
      </c>
      <c r="J82" s="70">
        <v>2.14480905043654</v>
      </c>
      <c r="K82" s="70">
        <v>1.35278059</v>
      </c>
      <c r="L82" s="57">
        <v>1098</v>
      </c>
      <c r="M82" s="76">
        <v>696</v>
      </c>
      <c r="N82" s="70">
        <v>58.65</v>
      </c>
      <c r="O82" s="70">
        <v>65.4351724137931</v>
      </c>
      <c r="P82" s="76">
        <v>657</v>
      </c>
      <c r="Q82" s="76">
        <v>568</v>
      </c>
      <c r="R82" s="57">
        <v>28</v>
      </c>
      <c r="S82" s="57">
        <v>28</v>
      </c>
      <c r="T82" s="57">
        <v>0</v>
      </c>
      <c r="U82" s="57">
        <v>8</v>
      </c>
      <c r="V82" s="57">
        <v>97</v>
      </c>
      <c r="W82" s="57">
        <v>48</v>
      </c>
      <c r="X82" s="84">
        <v>-0.135464231354642</v>
      </c>
      <c r="Y82" s="87"/>
      <c r="Z82" s="57" t="s">
        <v>68</v>
      </c>
      <c r="AA82" s="57">
        <v>850</v>
      </c>
      <c r="AB82" s="87">
        <v>4888</v>
      </c>
    </row>
    <row r="83" ht="18" customHeight="1" spans="1:28">
      <c r="A83" s="57">
        <v>218</v>
      </c>
      <c r="B83" s="57">
        <v>10650</v>
      </c>
      <c r="C83" s="57" t="s">
        <v>82</v>
      </c>
      <c r="D83" s="57">
        <v>712</v>
      </c>
      <c r="E83" s="69" t="s">
        <v>67</v>
      </c>
      <c r="F83" s="57" t="s">
        <v>59</v>
      </c>
      <c r="G83" s="57">
        <v>3.6</v>
      </c>
      <c r="H83" s="70">
        <v>6.168717</v>
      </c>
      <c r="I83" s="70">
        <v>3.930457</v>
      </c>
      <c r="J83" s="70">
        <v>2.04797005077005</v>
      </c>
      <c r="K83" s="70">
        <v>1.05316553</v>
      </c>
      <c r="L83" s="57">
        <v>941</v>
      </c>
      <c r="M83" s="76">
        <v>642</v>
      </c>
      <c r="N83" s="70">
        <v>65.36</v>
      </c>
      <c r="O83" s="70">
        <v>61.2220716510903</v>
      </c>
      <c r="P83" s="76">
        <v>657</v>
      </c>
      <c r="Q83" s="76">
        <v>536</v>
      </c>
      <c r="R83" s="57">
        <v>27</v>
      </c>
      <c r="S83" s="57">
        <v>26</v>
      </c>
      <c r="T83" s="57">
        <v>-1</v>
      </c>
      <c r="U83" s="57">
        <v>6</v>
      </c>
      <c r="V83" s="57">
        <v>127</v>
      </c>
      <c r="W83" s="57">
        <v>72</v>
      </c>
      <c r="X83" s="84">
        <v>-0.184170471841705</v>
      </c>
      <c r="Y83" s="87"/>
      <c r="Z83" s="57" t="s">
        <v>68</v>
      </c>
      <c r="AA83" s="57">
        <v>850</v>
      </c>
      <c r="AB83" s="87">
        <v>4888</v>
      </c>
    </row>
    <row r="84" ht="18" customHeight="1" spans="1:28">
      <c r="A84" s="57">
        <v>219</v>
      </c>
      <c r="B84" s="57">
        <v>8972</v>
      </c>
      <c r="C84" s="57" t="s">
        <v>389</v>
      </c>
      <c r="D84" s="57">
        <v>712</v>
      </c>
      <c r="E84" s="69" t="s">
        <v>67</v>
      </c>
      <c r="F84" s="57" t="s">
        <v>59</v>
      </c>
      <c r="G84" s="57">
        <v>5.8</v>
      </c>
      <c r="H84" s="70">
        <v>9.212131</v>
      </c>
      <c r="I84" s="70">
        <v>7.745375</v>
      </c>
      <c r="J84" s="70">
        <v>3.20709847911221</v>
      </c>
      <c r="K84" s="70">
        <v>2.38482278</v>
      </c>
      <c r="L84" s="57">
        <v>1285</v>
      </c>
      <c r="M84" s="76">
        <v>1170</v>
      </c>
      <c r="N84" s="70">
        <v>71.69</v>
      </c>
      <c r="O84" s="70">
        <v>66.1997863247863</v>
      </c>
      <c r="P84" s="76">
        <v>696</v>
      </c>
      <c r="Q84" s="76">
        <v>699</v>
      </c>
      <c r="R84" s="57">
        <v>29</v>
      </c>
      <c r="S84" s="57">
        <v>31</v>
      </c>
      <c r="T84" s="57">
        <v>2</v>
      </c>
      <c r="U84" s="57">
        <v>6</v>
      </c>
      <c r="V84" s="57">
        <v>3</v>
      </c>
      <c r="W84" s="57">
        <v>18</v>
      </c>
      <c r="X84" s="84">
        <v>0.00431034482758621</v>
      </c>
      <c r="Y84" s="87"/>
      <c r="Z84" s="57" t="s">
        <v>68</v>
      </c>
      <c r="AA84" s="57">
        <v>850</v>
      </c>
      <c r="AB84" s="87">
        <v>4888</v>
      </c>
    </row>
    <row r="85" ht="18" customHeight="1" spans="1:28">
      <c r="A85" s="57">
        <v>221</v>
      </c>
      <c r="B85" s="57">
        <v>11459</v>
      </c>
      <c r="C85" s="57" t="s">
        <v>280</v>
      </c>
      <c r="D85" s="57">
        <v>710</v>
      </c>
      <c r="E85" s="69" t="s">
        <v>281</v>
      </c>
      <c r="F85" s="57" t="s">
        <v>26</v>
      </c>
      <c r="G85" s="57">
        <v>1.7</v>
      </c>
      <c r="H85" s="70">
        <v>3.920025</v>
      </c>
      <c r="I85" s="70">
        <v>3.254737</v>
      </c>
      <c r="J85" s="70">
        <v>1.27647147065</v>
      </c>
      <c r="K85" s="70">
        <v>0.92590016</v>
      </c>
      <c r="L85" s="57">
        <v>762</v>
      </c>
      <c r="M85" s="76">
        <v>676</v>
      </c>
      <c r="N85" s="70">
        <v>51.44</v>
      </c>
      <c r="O85" s="70">
        <v>48.1469970414201</v>
      </c>
      <c r="P85" s="76">
        <v>580</v>
      </c>
      <c r="Q85" s="76">
        <v>574</v>
      </c>
      <c r="R85" s="57">
        <v>28</v>
      </c>
      <c r="S85" s="57">
        <v>29</v>
      </c>
      <c r="T85" s="57">
        <v>1</v>
      </c>
      <c r="U85" s="57">
        <v>8</v>
      </c>
      <c r="V85" s="57">
        <v>14</v>
      </c>
      <c r="W85" s="57">
        <v>40</v>
      </c>
      <c r="X85" s="84">
        <v>-0.0103448275862069</v>
      </c>
      <c r="Y85" s="87"/>
      <c r="Z85" s="57" t="s">
        <v>40</v>
      </c>
      <c r="AA85" s="57">
        <v>750</v>
      </c>
      <c r="AB85" s="87">
        <v>2200</v>
      </c>
    </row>
    <row r="86" ht="18" customHeight="1" spans="1:28">
      <c r="A86" s="57">
        <v>223</v>
      </c>
      <c r="B86" s="57">
        <v>11486</v>
      </c>
      <c r="C86" s="57" t="s">
        <v>270</v>
      </c>
      <c r="D86" s="57">
        <v>709</v>
      </c>
      <c r="E86" s="69" t="s">
        <v>252</v>
      </c>
      <c r="F86" s="57" t="s">
        <v>36</v>
      </c>
      <c r="G86" s="57">
        <v>1.7</v>
      </c>
      <c r="H86" s="70">
        <v>8.414407</v>
      </c>
      <c r="I86" s="70">
        <v>7.064569</v>
      </c>
      <c r="J86" s="70">
        <v>2.44419028272006</v>
      </c>
      <c r="K86" s="70">
        <v>1.68216727</v>
      </c>
      <c r="L86" s="57">
        <v>1447</v>
      </c>
      <c r="M86" s="76">
        <v>1224</v>
      </c>
      <c r="N86" s="70">
        <v>58.15</v>
      </c>
      <c r="O86" s="70">
        <v>57.7170669934641</v>
      </c>
      <c r="P86" s="76">
        <v>837</v>
      </c>
      <c r="Q86" s="76">
        <v>829</v>
      </c>
      <c r="R86" s="57">
        <v>27</v>
      </c>
      <c r="S86" s="57">
        <v>29</v>
      </c>
      <c r="T86" s="57">
        <v>2</v>
      </c>
      <c r="U86" s="57">
        <v>8</v>
      </c>
      <c r="V86" s="57">
        <v>16</v>
      </c>
      <c r="W86" s="57">
        <v>40</v>
      </c>
      <c r="X86" s="84">
        <v>-0.00955794504181601</v>
      </c>
      <c r="Y86" s="87"/>
      <c r="Z86" s="57" t="s">
        <v>182</v>
      </c>
      <c r="AA86" s="57">
        <v>900</v>
      </c>
      <c r="AB86" s="87">
        <v>5036</v>
      </c>
    </row>
    <row r="87" ht="18" customHeight="1" spans="1:28">
      <c r="A87" s="57">
        <v>224</v>
      </c>
      <c r="B87" s="57">
        <v>11465</v>
      </c>
      <c r="C87" s="57" t="s">
        <v>293</v>
      </c>
      <c r="D87" s="57">
        <v>709</v>
      </c>
      <c r="E87" s="69" t="s">
        <v>252</v>
      </c>
      <c r="F87" s="57" t="s">
        <v>36</v>
      </c>
      <c r="G87" s="57">
        <v>1.7</v>
      </c>
      <c r="H87" s="70">
        <v>8.834096</v>
      </c>
      <c r="I87" s="70">
        <v>7.432868</v>
      </c>
      <c r="J87" s="70">
        <v>2.62842318278492</v>
      </c>
      <c r="K87" s="70">
        <v>1.98905353</v>
      </c>
      <c r="L87" s="57">
        <v>1357</v>
      </c>
      <c r="M87" s="76">
        <v>1191</v>
      </c>
      <c r="N87" s="70">
        <v>65.1</v>
      </c>
      <c r="O87" s="70">
        <v>62.408631402183</v>
      </c>
      <c r="P87" s="76">
        <v>833</v>
      </c>
      <c r="Q87" s="76">
        <v>832</v>
      </c>
      <c r="R87" s="57">
        <v>27</v>
      </c>
      <c r="S87" s="57">
        <v>28</v>
      </c>
      <c r="T87" s="57">
        <v>1</v>
      </c>
      <c r="U87" s="57">
        <v>8</v>
      </c>
      <c r="V87" s="88">
        <v>9</v>
      </c>
      <c r="W87" s="57">
        <v>40</v>
      </c>
      <c r="X87" s="84">
        <v>-0.00120048019207683</v>
      </c>
      <c r="Y87" s="87"/>
      <c r="Z87" s="57" t="s">
        <v>182</v>
      </c>
      <c r="AA87" s="57">
        <v>900</v>
      </c>
      <c r="AB87" s="87">
        <v>5036</v>
      </c>
    </row>
    <row r="88" ht="18" customHeight="1" spans="1:28">
      <c r="A88" s="57">
        <v>226</v>
      </c>
      <c r="B88" s="57">
        <v>7662</v>
      </c>
      <c r="C88" s="57" t="s">
        <v>251</v>
      </c>
      <c r="D88" s="57">
        <v>709</v>
      </c>
      <c r="E88" s="69" t="s">
        <v>252</v>
      </c>
      <c r="F88" s="57" t="s">
        <v>36</v>
      </c>
      <c r="G88" s="57">
        <v>7.3</v>
      </c>
      <c r="H88" s="70">
        <v>8.04089</v>
      </c>
      <c r="I88" s="70">
        <v>6.657772</v>
      </c>
      <c r="J88" s="70">
        <v>2.44324897800007</v>
      </c>
      <c r="K88" s="70">
        <v>1.706697</v>
      </c>
      <c r="L88" s="57">
        <v>1203</v>
      </c>
      <c r="M88" s="76">
        <v>1047</v>
      </c>
      <c r="N88" s="70">
        <v>66.84</v>
      </c>
      <c r="O88" s="70">
        <v>63.589035339064</v>
      </c>
      <c r="P88" s="76">
        <v>728</v>
      </c>
      <c r="Q88" s="76">
        <v>696</v>
      </c>
      <c r="R88" s="57">
        <v>26</v>
      </c>
      <c r="S88" s="57">
        <v>29</v>
      </c>
      <c r="T88" s="57">
        <v>3</v>
      </c>
      <c r="U88" s="57">
        <v>6</v>
      </c>
      <c r="V88" s="57">
        <v>38</v>
      </c>
      <c r="W88" s="57">
        <v>36</v>
      </c>
      <c r="X88" s="84">
        <v>-0.043956043956044</v>
      </c>
      <c r="Y88" s="87"/>
      <c r="Z88" s="57" t="s">
        <v>182</v>
      </c>
      <c r="AA88" s="57">
        <v>900</v>
      </c>
      <c r="AB88" s="87">
        <v>5036</v>
      </c>
    </row>
    <row r="89" ht="18" customHeight="1" spans="1:28">
      <c r="A89" s="57">
        <v>227</v>
      </c>
      <c r="B89" s="57">
        <v>12490</v>
      </c>
      <c r="C89" s="57" t="s">
        <v>454</v>
      </c>
      <c r="D89" s="57">
        <v>707</v>
      </c>
      <c r="E89" s="69" t="s">
        <v>228</v>
      </c>
      <c r="F89" s="57" t="s">
        <v>59</v>
      </c>
      <c r="G89" s="57">
        <v>0.5</v>
      </c>
      <c r="H89" s="70">
        <v>2.346341</v>
      </c>
      <c r="I89" s="70">
        <v>2.193772</v>
      </c>
      <c r="J89" s="70">
        <v>0.727312489821841</v>
      </c>
      <c r="K89" s="70">
        <v>0.47495724</v>
      </c>
      <c r="L89" s="57">
        <v>630</v>
      </c>
      <c r="M89" s="76">
        <v>480</v>
      </c>
      <c r="N89" s="70">
        <v>36.68</v>
      </c>
      <c r="O89" s="70">
        <v>45.7035833333333</v>
      </c>
      <c r="P89" s="76">
        <v>422</v>
      </c>
      <c r="Q89" s="76">
        <v>407</v>
      </c>
      <c r="R89" s="57">
        <v>27</v>
      </c>
      <c r="S89" s="57">
        <v>25</v>
      </c>
      <c r="T89" s="57">
        <v>-2</v>
      </c>
      <c r="U89" s="83">
        <v>12</v>
      </c>
      <c r="V89" s="57">
        <v>27</v>
      </c>
      <c r="W89" s="57">
        <v>36</v>
      </c>
      <c r="X89" s="84">
        <v>-0.0355450236966825</v>
      </c>
      <c r="Y89" s="87"/>
      <c r="Z89" s="57" t="s">
        <v>68</v>
      </c>
      <c r="AA89" s="57">
        <v>850</v>
      </c>
      <c r="AB89" s="87">
        <v>4428</v>
      </c>
    </row>
    <row r="90" ht="18" customHeight="1" spans="1:28">
      <c r="A90" s="57">
        <v>228</v>
      </c>
      <c r="B90" s="57">
        <v>11797</v>
      </c>
      <c r="C90" s="57" t="s">
        <v>227</v>
      </c>
      <c r="D90" s="57">
        <v>707</v>
      </c>
      <c r="E90" s="69" t="s">
        <v>228</v>
      </c>
      <c r="F90" s="57" t="s">
        <v>59</v>
      </c>
      <c r="G90" s="57">
        <v>1.4</v>
      </c>
      <c r="H90" s="70">
        <v>6.626364</v>
      </c>
      <c r="I90" s="70">
        <v>4.027834</v>
      </c>
      <c r="J90" s="70">
        <v>1.8321777381974</v>
      </c>
      <c r="K90" s="70">
        <v>1.06707087</v>
      </c>
      <c r="L90" s="57">
        <v>832</v>
      </c>
      <c r="M90" s="76">
        <v>679</v>
      </c>
      <c r="N90" s="70">
        <v>78.63</v>
      </c>
      <c r="O90" s="70">
        <v>59.320088365243</v>
      </c>
      <c r="P90" s="76">
        <v>540</v>
      </c>
      <c r="Q90" s="76">
        <v>520</v>
      </c>
      <c r="R90" s="57">
        <v>27</v>
      </c>
      <c r="S90" s="57">
        <v>22</v>
      </c>
      <c r="T90" s="57">
        <v>-5</v>
      </c>
      <c r="U90" s="57">
        <v>8</v>
      </c>
      <c r="V90" s="57">
        <v>28</v>
      </c>
      <c r="W90" s="57">
        <v>40</v>
      </c>
      <c r="X90" s="84">
        <v>-0.037037037037037</v>
      </c>
      <c r="Y90" s="87"/>
      <c r="Z90" s="57" t="s">
        <v>68</v>
      </c>
      <c r="AA90" s="57">
        <v>850</v>
      </c>
      <c r="AB90" s="87">
        <v>4428</v>
      </c>
    </row>
    <row r="91" ht="18" customHeight="1" spans="1:28">
      <c r="A91" s="57">
        <v>229</v>
      </c>
      <c r="B91" s="57">
        <v>10952</v>
      </c>
      <c r="C91" s="57" t="s">
        <v>292</v>
      </c>
      <c r="D91" s="57">
        <v>707</v>
      </c>
      <c r="E91" s="69" t="s">
        <v>228</v>
      </c>
      <c r="F91" s="57" t="s">
        <v>59</v>
      </c>
      <c r="G91" s="57">
        <v>2.8</v>
      </c>
      <c r="H91" s="70">
        <v>6.11347</v>
      </c>
      <c r="I91" s="70">
        <v>4.823063</v>
      </c>
      <c r="J91" s="70">
        <v>1.88982123743595</v>
      </c>
      <c r="K91" s="70">
        <v>1.15758571</v>
      </c>
      <c r="L91" s="57">
        <v>982</v>
      </c>
      <c r="M91" s="76">
        <v>734</v>
      </c>
      <c r="N91" s="70">
        <v>59.79</v>
      </c>
      <c r="O91" s="70">
        <v>65.7093051771117</v>
      </c>
      <c r="P91" s="76">
        <v>587</v>
      </c>
      <c r="Q91" s="76">
        <v>563</v>
      </c>
      <c r="R91" s="57">
        <v>28</v>
      </c>
      <c r="S91" s="57">
        <v>28</v>
      </c>
      <c r="T91" s="57">
        <v>0</v>
      </c>
      <c r="U91" s="57">
        <v>6</v>
      </c>
      <c r="V91" s="57">
        <v>30</v>
      </c>
      <c r="W91" s="57">
        <v>36</v>
      </c>
      <c r="X91" s="84">
        <v>-0.0408858603066439</v>
      </c>
      <c r="Y91" s="87"/>
      <c r="Z91" s="57" t="s">
        <v>68</v>
      </c>
      <c r="AA91" s="57">
        <v>850</v>
      </c>
      <c r="AB91" s="87">
        <v>4428</v>
      </c>
    </row>
    <row r="92" ht="18" customHeight="1" spans="1:28">
      <c r="A92" s="57">
        <v>231</v>
      </c>
      <c r="B92" s="57">
        <v>6494</v>
      </c>
      <c r="C92" s="57" t="s">
        <v>241</v>
      </c>
      <c r="D92" s="57">
        <v>707</v>
      </c>
      <c r="E92" s="69" t="s">
        <v>228</v>
      </c>
      <c r="F92" s="57" t="s">
        <v>59</v>
      </c>
      <c r="G92" s="57">
        <v>8.4</v>
      </c>
      <c r="H92" s="70">
        <v>9.072877</v>
      </c>
      <c r="I92" s="70">
        <v>7.169178</v>
      </c>
      <c r="J92" s="70">
        <v>2.57082471202369</v>
      </c>
      <c r="K92" s="70">
        <v>1.93652794</v>
      </c>
      <c r="L92" s="57">
        <v>1254</v>
      </c>
      <c r="M92" s="76">
        <v>946</v>
      </c>
      <c r="N92" s="70">
        <v>72.31</v>
      </c>
      <c r="O92" s="70">
        <v>75.7841226215645</v>
      </c>
      <c r="P92" s="76">
        <v>674</v>
      </c>
      <c r="Q92" s="76">
        <v>637</v>
      </c>
      <c r="R92" s="57">
        <v>29</v>
      </c>
      <c r="S92" s="57">
        <v>29</v>
      </c>
      <c r="T92" s="57">
        <v>0</v>
      </c>
      <c r="U92" s="57">
        <v>6</v>
      </c>
      <c r="V92" s="57">
        <v>43</v>
      </c>
      <c r="W92" s="57">
        <v>36</v>
      </c>
      <c r="X92" s="84">
        <v>-0.0548961424332344</v>
      </c>
      <c r="Y92" s="87"/>
      <c r="Z92" s="57" t="s">
        <v>68</v>
      </c>
      <c r="AA92" s="57">
        <v>850</v>
      </c>
      <c r="AB92" s="87">
        <v>4428</v>
      </c>
    </row>
    <row r="93" ht="18" customHeight="1" spans="1:28">
      <c r="A93" s="57">
        <v>233</v>
      </c>
      <c r="B93" s="57">
        <v>9731</v>
      </c>
      <c r="C93" s="57" t="s">
        <v>205</v>
      </c>
      <c r="D93" s="57">
        <v>706</v>
      </c>
      <c r="E93" s="69" t="s">
        <v>200</v>
      </c>
      <c r="F93" s="57" t="s">
        <v>26</v>
      </c>
      <c r="G93" s="57">
        <v>4.8</v>
      </c>
      <c r="H93" s="70">
        <v>3.391281</v>
      </c>
      <c r="I93" s="70">
        <v>2.461211</v>
      </c>
      <c r="J93" s="70">
        <v>1.08314023150223</v>
      </c>
      <c r="K93" s="70">
        <v>0.73046695</v>
      </c>
      <c r="L93" s="57">
        <v>608</v>
      </c>
      <c r="M93" s="76">
        <v>521</v>
      </c>
      <c r="N93" s="70">
        <v>55.78</v>
      </c>
      <c r="O93" s="70">
        <v>47.2401343570058</v>
      </c>
      <c r="P93" s="76">
        <v>572</v>
      </c>
      <c r="Q93" s="76">
        <v>526</v>
      </c>
      <c r="R93" s="57">
        <v>26</v>
      </c>
      <c r="S93" s="57">
        <v>28</v>
      </c>
      <c r="T93" s="57">
        <v>2</v>
      </c>
      <c r="U93" s="57">
        <v>6</v>
      </c>
      <c r="V93" s="57">
        <v>52</v>
      </c>
      <c r="W93" s="57">
        <v>36</v>
      </c>
      <c r="X93" s="84">
        <v>-0.0804195804195804</v>
      </c>
      <c r="Y93" s="87"/>
      <c r="Z93" s="57" t="s">
        <v>28</v>
      </c>
      <c r="AA93" s="57">
        <v>700</v>
      </c>
      <c r="AB93" s="87">
        <v>1672</v>
      </c>
    </row>
    <row r="94" ht="18" customHeight="1" spans="1:28">
      <c r="A94" s="57">
        <v>234</v>
      </c>
      <c r="B94" s="57">
        <v>6121</v>
      </c>
      <c r="C94" s="57" t="s">
        <v>199</v>
      </c>
      <c r="D94" s="57">
        <v>706</v>
      </c>
      <c r="E94" s="69" t="s">
        <v>200</v>
      </c>
      <c r="F94" s="57" t="s">
        <v>26</v>
      </c>
      <c r="G94" s="57">
        <v>1.6</v>
      </c>
      <c r="H94" s="70">
        <v>3.879209</v>
      </c>
      <c r="I94" s="70">
        <v>2.712155</v>
      </c>
      <c r="J94" s="70">
        <v>1.23764224432877</v>
      </c>
      <c r="K94" s="70">
        <v>0.83674795</v>
      </c>
      <c r="L94" s="57">
        <v>680</v>
      </c>
      <c r="M94" s="76">
        <v>594</v>
      </c>
      <c r="N94" s="70">
        <v>57.05</v>
      </c>
      <c r="O94" s="70">
        <v>45.6591750841751</v>
      </c>
      <c r="P94" s="76">
        <v>600</v>
      </c>
      <c r="Q94" s="76">
        <v>572</v>
      </c>
      <c r="R94" s="57">
        <v>28</v>
      </c>
      <c r="S94" s="57">
        <v>28</v>
      </c>
      <c r="T94" s="57">
        <v>0</v>
      </c>
      <c r="U94" s="57">
        <v>8</v>
      </c>
      <c r="V94" s="57">
        <v>36</v>
      </c>
      <c r="W94" s="57">
        <v>40</v>
      </c>
      <c r="X94" s="84">
        <v>-0.0466666666666667</v>
      </c>
      <c r="Y94" s="87"/>
      <c r="Z94" s="57" t="s">
        <v>28</v>
      </c>
      <c r="AA94" s="57">
        <v>700</v>
      </c>
      <c r="AB94" s="87">
        <v>1672</v>
      </c>
    </row>
    <row r="95" ht="18" customHeight="1" spans="1:28">
      <c r="A95" s="57">
        <v>235</v>
      </c>
      <c r="B95" s="57">
        <v>10953</v>
      </c>
      <c r="C95" s="57" t="s">
        <v>109</v>
      </c>
      <c r="D95" s="57">
        <v>704</v>
      </c>
      <c r="E95" s="69" t="s">
        <v>110</v>
      </c>
      <c r="F95" s="57" t="s">
        <v>26</v>
      </c>
      <c r="G95" s="57">
        <v>2.8</v>
      </c>
      <c r="H95" s="70">
        <v>4.858883</v>
      </c>
      <c r="I95" s="70">
        <v>2.691526</v>
      </c>
      <c r="J95" s="70">
        <v>1.24574332384399</v>
      </c>
      <c r="K95" s="70">
        <v>0.63413374</v>
      </c>
      <c r="L95" s="57">
        <v>829</v>
      </c>
      <c r="M95" s="76">
        <v>519</v>
      </c>
      <c r="N95" s="70">
        <v>58.64</v>
      </c>
      <c r="O95" s="70">
        <v>51.8598458574181</v>
      </c>
      <c r="P95" s="76">
        <v>654</v>
      </c>
      <c r="Q95" s="76">
        <v>545</v>
      </c>
      <c r="R95" s="57">
        <v>27</v>
      </c>
      <c r="S95" s="57">
        <v>27</v>
      </c>
      <c r="T95" s="57">
        <v>0</v>
      </c>
      <c r="U95" s="57">
        <v>6</v>
      </c>
      <c r="V95" s="57">
        <v>115</v>
      </c>
      <c r="W95" s="57">
        <v>48</v>
      </c>
      <c r="X95" s="84">
        <v>-0.166666666666667</v>
      </c>
      <c r="Y95" s="87"/>
      <c r="Z95" s="57" t="s">
        <v>28</v>
      </c>
      <c r="AA95" s="57">
        <v>700</v>
      </c>
      <c r="AB95" s="87">
        <v>1850</v>
      </c>
    </row>
    <row r="96" ht="18" customHeight="1" spans="1:28">
      <c r="A96" s="57">
        <v>236</v>
      </c>
      <c r="B96" s="57">
        <v>6505</v>
      </c>
      <c r="C96" s="57" t="s">
        <v>257</v>
      </c>
      <c r="D96" s="57">
        <v>704</v>
      </c>
      <c r="E96" s="69" t="s">
        <v>110</v>
      </c>
      <c r="F96" s="57" t="s">
        <v>26</v>
      </c>
      <c r="G96" s="57">
        <v>8.3</v>
      </c>
      <c r="H96" s="70">
        <v>5.316478</v>
      </c>
      <c r="I96" s="70">
        <v>3.355144</v>
      </c>
      <c r="J96" s="70">
        <v>1.43390729742551</v>
      </c>
      <c r="K96" s="70">
        <v>0.84276161</v>
      </c>
      <c r="L96" s="57">
        <v>799</v>
      </c>
      <c r="M96" s="76">
        <v>687</v>
      </c>
      <c r="N96" s="70">
        <v>66.36</v>
      </c>
      <c r="O96" s="70">
        <v>48.8376128093159</v>
      </c>
      <c r="P96" s="76">
        <v>669</v>
      </c>
      <c r="Q96" s="76">
        <v>639</v>
      </c>
      <c r="R96" s="57">
        <v>26</v>
      </c>
      <c r="S96" s="57">
        <v>30</v>
      </c>
      <c r="T96" s="57">
        <v>4</v>
      </c>
      <c r="U96" s="57">
        <v>6</v>
      </c>
      <c r="V96" s="57">
        <v>36</v>
      </c>
      <c r="W96" s="57">
        <v>36</v>
      </c>
      <c r="X96" s="84">
        <v>-0.0448430493273543</v>
      </c>
      <c r="Y96" s="87"/>
      <c r="Z96" s="57" t="s">
        <v>28</v>
      </c>
      <c r="AA96" s="57">
        <v>700</v>
      </c>
      <c r="AB96" s="87">
        <v>1850</v>
      </c>
    </row>
    <row r="97" ht="18" customHeight="1" spans="1:28">
      <c r="A97" s="47">
        <v>238</v>
      </c>
      <c r="B97" s="47">
        <v>5698</v>
      </c>
      <c r="C97" s="47" t="s">
        <v>138</v>
      </c>
      <c r="D97" s="47">
        <v>704</v>
      </c>
      <c r="E97" s="71" t="s">
        <v>110</v>
      </c>
      <c r="F97" s="47" t="s">
        <v>26</v>
      </c>
      <c r="G97" s="47">
        <v>8</v>
      </c>
      <c r="H97" s="72">
        <v>0.279739</v>
      </c>
      <c r="I97" s="72">
        <v>0.032504</v>
      </c>
      <c r="J97" s="72">
        <v>0.0953847391000606</v>
      </c>
      <c r="K97" s="72">
        <v>0.00740439</v>
      </c>
      <c r="L97" s="47">
        <v>63</v>
      </c>
      <c r="M97" s="77">
        <v>10</v>
      </c>
      <c r="N97" s="72">
        <v>44.4</v>
      </c>
      <c r="O97" s="72">
        <v>32.504</v>
      </c>
      <c r="P97" s="77">
        <v>77</v>
      </c>
      <c r="Q97" s="77">
        <v>11</v>
      </c>
      <c r="R97" s="47">
        <v>14</v>
      </c>
      <c r="S97" s="47">
        <v>8</v>
      </c>
      <c r="T97" s="47">
        <v>-6</v>
      </c>
      <c r="U97" s="47">
        <v>6</v>
      </c>
      <c r="V97" s="47">
        <v>72</v>
      </c>
      <c r="W97" s="47">
        <v>48</v>
      </c>
      <c r="X97" s="52">
        <v>-0.857142857142857</v>
      </c>
      <c r="Y97" s="53"/>
      <c r="Z97" s="47" t="s">
        <v>28</v>
      </c>
      <c r="AA97" s="47">
        <v>700</v>
      </c>
      <c r="AB97" s="53">
        <v>1850</v>
      </c>
    </row>
    <row r="98" ht="18" customHeight="1" spans="1:28">
      <c r="A98" s="57">
        <v>240</v>
      </c>
      <c r="B98" s="57">
        <v>12274</v>
      </c>
      <c r="C98" s="57" t="s">
        <v>329</v>
      </c>
      <c r="D98" s="57">
        <v>598</v>
      </c>
      <c r="E98" s="69" t="s">
        <v>308</v>
      </c>
      <c r="F98" s="57" t="s">
        <v>59</v>
      </c>
      <c r="G98" s="57">
        <v>0.6</v>
      </c>
      <c r="H98" s="70">
        <v>3.911925</v>
      </c>
      <c r="I98" s="70">
        <v>3.026448</v>
      </c>
      <c r="J98" s="70">
        <v>1.27138626015601</v>
      </c>
      <c r="K98" s="70">
        <v>0.8890101</v>
      </c>
      <c r="L98" s="57">
        <v>757</v>
      </c>
      <c r="M98" s="76">
        <v>616</v>
      </c>
      <c r="N98" s="70">
        <v>51.68</v>
      </c>
      <c r="O98" s="70">
        <v>49.1306493506493</v>
      </c>
      <c r="P98" s="76">
        <v>496</v>
      </c>
      <c r="Q98" s="76">
        <v>473</v>
      </c>
      <c r="R98" s="57">
        <v>27</v>
      </c>
      <c r="S98" s="57">
        <v>28</v>
      </c>
      <c r="T98" s="57">
        <v>1</v>
      </c>
      <c r="U98" s="83">
        <v>12</v>
      </c>
      <c r="V98" s="57">
        <v>35</v>
      </c>
      <c r="W98" s="57">
        <v>36</v>
      </c>
      <c r="X98" s="84">
        <v>-0.0463709677419355</v>
      </c>
      <c r="Y98" s="87"/>
      <c r="Z98" s="57" t="s">
        <v>89</v>
      </c>
      <c r="AA98" s="57">
        <v>800</v>
      </c>
      <c r="AB98" s="87">
        <v>3257</v>
      </c>
    </row>
    <row r="99" ht="18" customHeight="1" spans="1:28">
      <c r="A99" s="57">
        <v>241</v>
      </c>
      <c r="B99" s="57">
        <v>11145</v>
      </c>
      <c r="C99" s="57" t="s">
        <v>307</v>
      </c>
      <c r="D99" s="57">
        <v>598</v>
      </c>
      <c r="E99" s="69" t="s">
        <v>308</v>
      </c>
      <c r="F99" s="57" t="s">
        <v>59</v>
      </c>
      <c r="G99" s="57">
        <v>2.4</v>
      </c>
      <c r="H99" s="70">
        <v>5.79042</v>
      </c>
      <c r="I99" s="70">
        <v>4.144132</v>
      </c>
      <c r="J99" s="70">
        <v>1.62253588193102</v>
      </c>
      <c r="K99" s="70">
        <v>1.16165294</v>
      </c>
      <c r="L99" s="57">
        <v>736</v>
      </c>
      <c r="M99" s="76">
        <v>640</v>
      </c>
      <c r="N99" s="70">
        <v>78.67</v>
      </c>
      <c r="O99" s="70">
        <v>64.7520625</v>
      </c>
      <c r="P99" s="76">
        <v>515</v>
      </c>
      <c r="Q99" s="76">
        <v>494</v>
      </c>
      <c r="R99" s="57">
        <v>27</v>
      </c>
      <c r="S99" s="57">
        <v>27</v>
      </c>
      <c r="T99" s="57">
        <v>0</v>
      </c>
      <c r="U99" s="57">
        <v>6</v>
      </c>
      <c r="V99" s="57">
        <v>27</v>
      </c>
      <c r="W99" s="57">
        <v>36</v>
      </c>
      <c r="X99" s="84">
        <v>-0.0407766990291262</v>
      </c>
      <c r="Y99" s="87"/>
      <c r="Z99" s="57" t="s">
        <v>89</v>
      </c>
      <c r="AA99" s="57">
        <v>800</v>
      </c>
      <c r="AB99" s="87">
        <v>3257</v>
      </c>
    </row>
    <row r="100" ht="18" customHeight="1" spans="1:28">
      <c r="A100" s="57">
        <v>242</v>
      </c>
      <c r="B100" s="57">
        <v>6662</v>
      </c>
      <c r="C100" s="57" t="s">
        <v>317</v>
      </c>
      <c r="D100" s="57">
        <v>598</v>
      </c>
      <c r="E100" s="69" t="s">
        <v>308</v>
      </c>
      <c r="F100" s="57" t="s">
        <v>59</v>
      </c>
      <c r="G100" s="57">
        <v>8.2</v>
      </c>
      <c r="H100" s="70">
        <v>4.993264</v>
      </c>
      <c r="I100" s="70">
        <v>4.230002</v>
      </c>
      <c r="J100" s="70">
        <v>1.552910756807</v>
      </c>
      <c r="K100" s="70">
        <v>1.23606327</v>
      </c>
      <c r="L100" s="57">
        <v>837</v>
      </c>
      <c r="M100" s="76">
        <v>660</v>
      </c>
      <c r="N100" s="70">
        <v>59.6</v>
      </c>
      <c r="O100" s="70">
        <v>64.0909393939394</v>
      </c>
      <c r="P100" s="76">
        <v>535</v>
      </c>
      <c r="Q100" s="76">
        <v>519</v>
      </c>
      <c r="R100" s="57">
        <v>28</v>
      </c>
      <c r="S100" s="57">
        <v>30</v>
      </c>
      <c r="T100" s="57">
        <v>2</v>
      </c>
      <c r="U100" s="57">
        <v>6</v>
      </c>
      <c r="V100" s="57">
        <v>22</v>
      </c>
      <c r="W100" s="57">
        <v>36</v>
      </c>
      <c r="X100" s="84">
        <v>-0.0299065420560748</v>
      </c>
      <c r="Y100" s="87"/>
      <c r="Z100" s="57" t="s">
        <v>89</v>
      </c>
      <c r="AA100" s="57">
        <v>800</v>
      </c>
      <c r="AB100" s="87">
        <v>3257</v>
      </c>
    </row>
    <row r="101" ht="18" customHeight="1" spans="1:28">
      <c r="A101" s="57">
        <v>246</v>
      </c>
      <c r="B101" s="57">
        <v>7644</v>
      </c>
      <c r="C101" s="57" t="s">
        <v>221</v>
      </c>
      <c r="D101" s="57">
        <v>591</v>
      </c>
      <c r="E101" s="69" t="s">
        <v>222</v>
      </c>
      <c r="F101" s="57" t="s">
        <v>186</v>
      </c>
      <c r="G101" s="57">
        <v>7.4</v>
      </c>
      <c r="H101" s="70">
        <v>4.073476</v>
      </c>
      <c r="I101" s="70">
        <v>3.181703</v>
      </c>
      <c r="J101" s="70">
        <v>1.204549054976</v>
      </c>
      <c r="K101" s="70">
        <v>0.87932042</v>
      </c>
      <c r="L101" s="57">
        <v>579</v>
      </c>
      <c r="M101" s="76">
        <v>483</v>
      </c>
      <c r="N101" s="70">
        <v>70.02</v>
      </c>
      <c r="O101" s="70">
        <v>65.873768115942</v>
      </c>
      <c r="P101" s="76">
        <v>465</v>
      </c>
      <c r="Q101" s="76">
        <v>427</v>
      </c>
      <c r="R101" s="57">
        <v>30</v>
      </c>
      <c r="S101" s="57">
        <v>29</v>
      </c>
      <c r="T101" s="57">
        <v>-1</v>
      </c>
      <c r="U101" s="57">
        <v>6</v>
      </c>
      <c r="V101" s="57">
        <v>44</v>
      </c>
      <c r="W101" s="57">
        <v>36</v>
      </c>
      <c r="X101" s="84">
        <v>-0.0817204301075269</v>
      </c>
      <c r="Y101" s="87"/>
      <c r="Z101" s="57" t="s">
        <v>28</v>
      </c>
      <c r="AA101" s="57">
        <v>700</v>
      </c>
      <c r="AB101" s="87">
        <v>1672</v>
      </c>
    </row>
    <row r="102" ht="18" customHeight="1" spans="1:28">
      <c r="A102" s="57">
        <v>247</v>
      </c>
      <c r="B102" s="57">
        <v>5764</v>
      </c>
      <c r="C102" s="57" t="s">
        <v>371</v>
      </c>
      <c r="D102" s="57">
        <v>591</v>
      </c>
      <c r="E102" s="69" t="s">
        <v>222</v>
      </c>
      <c r="F102" s="57" t="s">
        <v>186</v>
      </c>
      <c r="G102" s="57">
        <v>8.8</v>
      </c>
      <c r="H102" s="70">
        <v>3.608283</v>
      </c>
      <c r="I102" s="70">
        <v>3.019068</v>
      </c>
      <c r="J102" s="70">
        <v>1.18281825511999</v>
      </c>
      <c r="K102" s="70">
        <v>0.85757117</v>
      </c>
      <c r="L102" s="57">
        <v>546</v>
      </c>
      <c r="M102" s="76">
        <v>500</v>
      </c>
      <c r="N102" s="70">
        <v>66.09</v>
      </c>
      <c r="O102" s="70">
        <v>60.38136</v>
      </c>
      <c r="P102" s="76">
        <v>433</v>
      </c>
      <c r="Q102" s="76">
        <v>429</v>
      </c>
      <c r="R102" s="57">
        <v>29</v>
      </c>
      <c r="S102" s="57">
        <v>28</v>
      </c>
      <c r="T102" s="57">
        <v>-1</v>
      </c>
      <c r="U102" s="57">
        <v>6</v>
      </c>
      <c r="V102" s="57">
        <v>10</v>
      </c>
      <c r="W102" s="57">
        <v>36</v>
      </c>
      <c r="X102" s="84">
        <v>-0.0092378752886836</v>
      </c>
      <c r="Y102" s="87"/>
      <c r="Z102" s="57" t="s">
        <v>28</v>
      </c>
      <c r="AA102" s="57">
        <v>700</v>
      </c>
      <c r="AB102" s="87">
        <v>1672</v>
      </c>
    </row>
    <row r="103" ht="18" customHeight="1" spans="1:28">
      <c r="A103" s="57">
        <v>255</v>
      </c>
      <c r="B103" s="57">
        <v>6303</v>
      </c>
      <c r="C103" s="57" t="s">
        <v>160</v>
      </c>
      <c r="D103" s="57">
        <v>585</v>
      </c>
      <c r="E103" s="69" t="s">
        <v>161</v>
      </c>
      <c r="F103" s="57" t="s">
        <v>36</v>
      </c>
      <c r="G103" s="57">
        <v>8.5</v>
      </c>
      <c r="H103" s="70">
        <v>9.50772</v>
      </c>
      <c r="I103" s="70">
        <v>6.235212</v>
      </c>
      <c r="J103" s="70">
        <v>2.78838330460199</v>
      </c>
      <c r="K103" s="70">
        <v>1.56385979</v>
      </c>
      <c r="L103" s="57">
        <v>1205</v>
      </c>
      <c r="M103" s="76">
        <v>952</v>
      </c>
      <c r="N103" s="70">
        <v>76.18</v>
      </c>
      <c r="O103" s="70">
        <v>65.4959243697479</v>
      </c>
      <c r="P103" s="76">
        <v>784</v>
      </c>
      <c r="Q103" s="76">
        <v>724</v>
      </c>
      <c r="R103" s="57">
        <v>28</v>
      </c>
      <c r="S103" s="57">
        <v>26</v>
      </c>
      <c r="T103" s="57">
        <v>-2</v>
      </c>
      <c r="U103" s="57">
        <v>6</v>
      </c>
      <c r="V103" s="57">
        <v>66</v>
      </c>
      <c r="W103" s="57">
        <v>48</v>
      </c>
      <c r="X103" s="84">
        <v>-0.076530612244898</v>
      </c>
      <c r="Y103" s="87"/>
      <c r="Z103" s="57" t="s">
        <v>68</v>
      </c>
      <c r="AA103" s="57">
        <v>850</v>
      </c>
      <c r="AB103" s="87">
        <v>4898</v>
      </c>
    </row>
    <row r="104" ht="18" customHeight="1" spans="1:28">
      <c r="A104" s="57">
        <v>259</v>
      </c>
      <c r="B104" s="57">
        <v>12206</v>
      </c>
      <c r="C104" s="57" t="s">
        <v>457</v>
      </c>
      <c r="D104" s="57">
        <v>582</v>
      </c>
      <c r="E104" s="69" t="s">
        <v>402</v>
      </c>
      <c r="F104" s="57" t="s">
        <v>36</v>
      </c>
      <c r="G104" s="70">
        <v>0.651411593099956</v>
      </c>
      <c r="H104" s="70">
        <v>7.230949</v>
      </c>
      <c r="I104" s="70">
        <v>1.461274</v>
      </c>
      <c r="J104" s="70">
        <v>1.69828660823512</v>
      </c>
      <c r="K104" s="70">
        <v>0.29654179</v>
      </c>
      <c r="L104" s="57">
        <v>694</v>
      </c>
      <c r="M104" s="76">
        <v>131</v>
      </c>
      <c r="N104" s="70">
        <v>103.78</v>
      </c>
      <c r="O104" s="70">
        <v>111.547633587786</v>
      </c>
      <c r="P104" s="76">
        <v>489</v>
      </c>
      <c r="Q104" s="76">
        <v>145</v>
      </c>
      <c r="R104" s="57">
        <v>25</v>
      </c>
      <c r="S104" s="57">
        <v>8</v>
      </c>
      <c r="T104" s="57">
        <v>-17</v>
      </c>
      <c r="U104" s="83">
        <v>12</v>
      </c>
      <c r="V104" s="76">
        <v>23.48</v>
      </c>
      <c r="W104" s="57">
        <v>36</v>
      </c>
      <c r="X104" s="84">
        <v>-0.703476482617587</v>
      </c>
      <c r="Y104" s="87" t="s">
        <v>86</v>
      </c>
      <c r="Z104" s="57" t="s">
        <v>128</v>
      </c>
      <c r="AA104" s="57">
        <v>950</v>
      </c>
      <c r="AB104" s="87">
        <v>7208</v>
      </c>
    </row>
    <row r="105" ht="18" customHeight="1" spans="1:28">
      <c r="A105" s="57">
        <v>264</v>
      </c>
      <c r="B105" s="57">
        <v>990487</v>
      </c>
      <c r="C105" s="57" t="s">
        <v>318</v>
      </c>
      <c r="D105" s="57">
        <v>581</v>
      </c>
      <c r="E105" s="69" t="s">
        <v>319</v>
      </c>
      <c r="F105" s="57" t="s">
        <v>59</v>
      </c>
      <c r="G105" s="57">
        <v>3</v>
      </c>
      <c r="H105" s="70">
        <v>10.224244</v>
      </c>
      <c r="I105" s="70">
        <v>7.933794</v>
      </c>
      <c r="J105" s="70">
        <v>3.453423</v>
      </c>
      <c r="K105" s="70">
        <v>2.47838597</v>
      </c>
      <c r="L105" s="57">
        <v>1461</v>
      </c>
      <c r="M105" s="76">
        <v>1360</v>
      </c>
      <c r="N105" s="70">
        <v>414.05</v>
      </c>
      <c r="O105" s="70">
        <v>58.3367205882353</v>
      </c>
      <c r="P105" s="76">
        <v>761</v>
      </c>
      <c r="Q105" s="76">
        <v>745</v>
      </c>
      <c r="R105" s="57">
        <v>29</v>
      </c>
      <c r="S105" s="57">
        <v>30</v>
      </c>
      <c r="T105" s="57">
        <v>1</v>
      </c>
      <c r="U105" s="57">
        <v>6</v>
      </c>
      <c r="V105" s="57">
        <v>22</v>
      </c>
      <c r="W105" s="57">
        <v>36</v>
      </c>
      <c r="X105" s="84">
        <v>-0.0210249671484888</v>
      </c>
      <c r="Y105" s="87"/>
      <c r="Z105" s="57" t="s">
        <v>182</v>
      </c>
      <c r="AA105" s="57">
        <v>900</v>
      </c>
      <c r="AB105" s="87">
        <v>5460</v>
      </c>
    </row>
    <row r="106" ht="18" customHeight="1" spans="1:28">
      <c r="A106" s="57">
        <v>265</v>
      </c>
      <c r="B106" s="57">
        <v>12487</v>
      </c>
      <c r="C106" s="57" t="s">
        <v>592</v>
      </c>
      <c r="D106" s="57">
        <v>581</v>
      </c>
      <c r="E106" s="69" t="s">
        <v>319</v>
      </c>
      <c r="F106" s="57" t="s">
        <v>36</v>
      </c>
      <c r="G106" s="57">
        <v>0.5</v>
      </c>
      <c r="H106" s="70">
        <v>2.811265</v>
      </c>
      <c r="I106" s="70">
        <v>2.45379</v>
      </c>
      <c r="J106" s="70">
        <v>0.706260219352973</v>
      </c>
      <c r="K106" s="70">
        <v>0.46636847</v>
      </c>
      <c r="L106" s="57">
        <v>760</v>
      </c>
      <c r="M106" s="76">
        <v>638</v>
      </c>
      <c r="N106" s="70">
        <v>37.02</v>
      </c>
      <c r="O106" s="70">
        <v>38.46065830721</v>
      </c>
      <c r="P106" s="76">
        <v>456</v>
      </c>
      <c r="Q106" s="76">
        <v>463</v>
      </c>
      <c r="R106" s="57">
        <v>28</v>
      </c>
      <c r="S106" s="57">
        <v>30</v>
      </c>
      <c r="T106" s="57">
        <v>2</v>
      </c>
      <c r="U106" s="83">
        <v>12</v>
      </c>
      <c r="V106" s="57">
        <v>5</v>
      </c>
      <c r="W106" s="57">
        <v>15</v>
      </c>
      <c r="X106" s="84">
        <v>0.0153508771929825</v>
      </c>
      <c r="Y106" s="87"/>
      <c r="Z106" s="57" t="s">
        <v>182</v>
      </c>
      <c r="AA106" s="57">
        <v>900</v>
      </c>
      <c r="AB106" s="87">
        <v>5460</v>
      </c>
    </row>
    <row r="107" ht="18" customHeight="1" spans="1:28">
      <c r="A107" s="57">
        <v>269</v>
      </c>
      <c r="B107" s="57">
        <v>12465</v>
      </c>
      <c r="C107" s="57" t="s">
        <v>481</v>
      </c>
      <c r="D107" s="57">
        <v>578</v>
      </c>
      <c r="E107" s="69" t="s">
        <v>414</v>
      </c>
      <c r="F107" s="57" t="s">
        <v>48</v>
      </c>
      <c r="G107" s="57">
        <v>0.5</v>
      </c>
      <c r="H107" s="70">
        <v>4.782955</v>
      </c>
      <c r="I107" s="70">
        <v>3.40413</v>
      </c>
      <c r="J107" s="70">
        <v>1.52379282705194</v>
      </c>
      <c r="K107" s="70">
        <v>0.998648</v>
      </c>
      <c r="L107" s="57">
        <v>849</v>
      </c>
      <c r="M107" s="76">
        <v>667</v>
      </c>
      <c r="N107" s="70">
        <v>56.34</v>
      </c>
      <c r="O107" s="70">
        <v>51.0364317841079</v>
      </c>
      <c r="P107" s="76">
        <v>509</v>
      </c>
      <c r="Q107" s="76">
        <v>505</v>
      </c>
      <c r="R107" s="57">
        <v>26</v>
      </c>
      <c r="S107" s="57">
        <v>26</v>
      </c>
      <c r="T107" s="57">
        <v>0</v>
      </c>
      <c r="U107" s="83">
        <v>12</v>
      </c>
      <c r="V107" s="57">
        <v>16</v>
      </c>
      <c r="W107" s="57">
        <v>36</v>
      </c>
      <c r="X107" s="84">
        <v>-0.00785854616895874</v>
      </c>
      <c r="Y107" s="87"/>
      <c r="Z107" s="57" t="s">
        <v>68</v>
      </c>
      <c r="AA107" s="57">
        <v>850</v>
      </c>
      <c r="AB107" s="87">
        <v>4215</v>
      </c>
    </row>
    <row r="108" ht="18" customHeight="1" spans="1:28">
      <c r="A108" s="57">
        <v>276</v>
      </c>
      <c r="B108" s="57">
        <v>12466</v>
      </c>
      <c r="C108" s="57" t="s">
        <v>527</v>
      </c>
      <c r="D108" s="57">
        <v>572</v>
      </c>
      <c r="E108" s="69" t="s">
        <v>278</v>
      </c>
      <c r="F108" s="57" t="s">
        <v>48</v>
      </c>
      <c r="G108" s="57">
        <v>0.5</v>
      </c>
      <c r="H108" s="70">
        <v>2.515663</v>
      </c>
      <c r="I108" s="70">
        <v>1.837372</v>
      </c>
      <c r="J108" s="70">
        <v>0.60109514421203</v>
      </c>
      <c r="K108" s="70">
        <v>0.3912384</v>
      </c>
      <c r="L108" s="57">
        <v>507</v>
      </c>
      <c r="M108" s="76">
        <v>477</v>
      </c>
      <c r="N108" s="70">
        <v>49.62</v>
      </c>
      <c r="O108" s="70">
        <v>38.5193291404612</v>
      </c>
      <c r="P108" s="76">
        <v>408</v>
      </c>
      <c r="Q108" s="76">
        <v>407</v>
      </c>
      <c r="R108" s="57">
        <v>27</v>
      </c>
      <c r="S108" s="57">
        <v>29</v>
      </c>
      <c r="T108" s="57">
        <v>2</v>
      </c>
      <c r="U108" s="83">
        <v>12</v>
      </c>
      <c r="V108" s="57">
        <v>13</v>
      </c>
      <c r="W108" s="57">
        <v>36</v>
      </c>
      <c r="X108" s="84">
        <v>-0.00245098039215686</v>
      </c>
      <c r="Y108" s="87"/>
      <c r="Z108" s="57" t="s">
        <v>40</v>
      </c>
      <c r="AA108" s="57">
        <v>750</v>
      </c>
      <c r="AB108" s="87">
        <v>2606</v>
      </c>
    </row>
    <row r="109" ht="18" customHeight="1" spans="1:28">
      <c r="A109" s="57">
        <v>277</v>
      </c>
      <c r="B109" s="57">
        <v>11058</v>
      </c>
      <c r="C109" s="57" t="s">
        <v>277</v>
      </c>
      <c r="D109" s="57">
        <v>572</v>
      </c>
      <c r="E109" s="69" t="s">
        <v>278</v>
      </c>
      <c r="F109" s="57" t="s">
        <v>48</v>
      </c>
      <c r="G109" s="57">
        <v>2.5</v>
      </c>
      <c r="H109" s="70">
        <v>4.022974</v>
      </c>
      <c r="I109" s="70">
        <v>3.509566</v>
      </c>
      <c r="J109" s="70">
        <v>1.14346089515802</v>
      </c>
      <c r="K109" s="70">
        <v>0.82479639</v>
      </c>
      <c r="L109" s="57">
        <v>484</v>
      </c>
      <c r="M109" s="76">
        <v>433</v>
      </c>
      <c r="N109" s="70">
        <v>83.12</v>
      </c>
      <c r="O109" s="70">
        <v>81.0523325635104</v>
      </c>
      <c r="P109" s="76">
        <v>463</v>
      </c>
      <c r="Q109" s="76">
        <v>438</v>
      </c>
      <c r="R109" s="57">
        <v>26</v>
      </c>
      <c r="S109" s="57">
        <v>28</v>
      </c>
      <c r="T109" s="57">
        <v>2</v>
      </c>
      <c r="U109" s="57">
        <v>6</v>
      </c>
      <c r="V109" s="57">
        <v>31</v>
      </c>
      <c r="W109" s="57">
        <v>36</v>
      </c>
      <c r="X109" s="84">
        <v>-0.0539956803455724</v>
      </c>
      <c r="Y109" s="87"/>
      <c r="Z109" s="57" t="s">
        <v>40</v>
      </c>
      <c r="AA109" s="57">
        <v>750</v>
      </c>
      <c r="AB109" s="87">
        <v>2606</v>
      </c>
    </row>
    <row r="110" ht="18" customHeight="1" spans="1:28">
      <c r="A110" s="57">
        <v>284</v>
      </c>
      <c r="B110" s="57">
        <v>5471</v>
      </c>
      <c r="C110" s="57" t="s">
        <v>322</v>
      </c>
      <c r="D110" s="57">
        <v>571</v>
      </c>
      <c r="E110" s="69" t="s">
        <v>323</v>
      </c>
      <c r="F110" s="57" t="s">
        <v>59</v>
      </c>
      <c r="G110" s="57">
        <v>9.1</v>
      </c>
      <c r="H110" s="70">
        <v>12.029543</v>
      </c>
      <c r="I110" s="70">
        <v>9.850533</v>
      </c>
      <c r="J110" s="70">
        <v>3.20926257127098</v>
      </c>
      <c r="K110" s="70">
        <v>2.45939112</v>
      </c>
      <c r="L110" s="57">
        <v>1101</v>
      </c>
      <c r="M110" s="76">
        <v>983</v>
      </c>
      <c r="N110" s="70">
        <v>109.24</v>
      </c>
      <c r="O110" s="70">
        <v>100.208880976602</v>
      </c>
      <c r="P110" s="76">
        <v>726</v>
      </c>
      <c r="Q110" s="76">
        <v>710</v>
      </c>
      <c r="R110" s="57">
        <v>29</v>
      </c>
      <c r="S110" s="57">
        <v>26</v>
      </c>
      <c r="T110" s="57">
        <v>-3</v>
      </c>
      <c r="U110" s="57">
        <v>6</v>
      </c>
      <c r="V110" s="57">
        <v>22</v>
      </c>
      <c r="W110" s="57">
        <v>36</v>
      </c>
      <c r="X110" s="84">
        <v>-0.0220385674931129</v>
      </c>
      <c r="Y110" s="87"/>
      <c r="Z110" s="57" t="s">
        <v>182</v>
      </c>
      <c r="AA110" s="57">
        <v>900</v>
      </c>
      <c r="AB110" s="87">
        <v>5663</v>
      </c>
    </row>
    <row r="111" ht="18" customHeight="1" spans="1:28">
      <c r="A111" s="57">
        <v>288</v>
      </c>
      <c r="B111" s="57">
        <v>12538</v>
      </c>
      <c r="C111" s="57" t="s">
        <v>415</v>
      </c>
      <c r="D111" s="57">
        <v>549</v>
      </c>
      <c r="E111" s="69" t="s">
        <v>351</v>
      </c>
      <c r="F111" s="57" t="s">
        <v>39</v>
      </c>
      <c r="G111" s="57">
        <v>0.4</v>
      </c>
      <c r="H111" s="70">
        <v>2.294847</v>
      </c>
      <c r="I111" s="70">
        <v>2.148226</v>
      </c>
      <c r="J111" s="70">
        <v>0.59097803999999</v>
      </c>
      <c r="K111" s="70">
        <v>0.47286612</v>
      </c>
      <c r="L111" s="57">
        <v>471</v>
      </c>
      <c r="M111" s="76">
        <v>462</v>
      </c>
      <c r="N111" s="70">
        <v>48.72</v>
      </c>
      <c r="O111" s="70">
        <v>46.4983982683983</v>
      </c>
      <c r="P111" s="76">
        <v>429</v>
      </c>
      <c r="Q111" s="76">
        <v>409</v>
      </c>
      <c r="R111" s="57">
        <v>27</v>
      </c>
      <c r="S111" s="57">
        <v>27</v>
      </c>
      <c r="T111" s="57">
        <v>0</v>
      </c>
      <c r="U111" s="83">
        <v>12</v>
      </c>
      <c r="V111" s="57">
        <v>32</v>
      </c>
      <c r="W111" s="57">
        <v>36</v>
      </c>
      <c r="X111" s="84">
        <v>-0.0466200466200466</v>
      </c>
      <c r="Y111" s="87"/>
      <c r="Z111" s="57" t="s">
        <v>40</v>
      </c>
      <c r="AA111" s="57">
        <v>750</v>
      </c>
      <c r="AB111" s="87">
        <v>2031</v>
      </c>
    </row>
    <row r="112" ht="18" customHeight="1" spans="1:28">
      <c r="A112" s="57">
        <v>290</v>
      </c>
      <c r="B112" s="57">
        <v>7947</v>
      </c>
      <c r="C112" s="57" t="s">
        <v>350</v>
      </c>
      <c r="D112" s="57">
        <v>549</v>
      </c>
      <c r="E112" s="69" t="s">
        <v>351</v>
      </c>
      <c r="F112" s="57" t="s">
        <v>39</v>
      </c>
      <c r="G112" s="57">
        <v>6.5</v>
      </c>
      <c r="H112" s="70">
        <v>4.306597</v>
      </c>
      <c r="I112" s="70">
        <v>3.364956</v>
      </c>
      <c r="J112" s="70">
        <v>1.17588845783898</v>
      </c>
      <c r="K112" s="70">
        <v>0.80914733</v>
      </c>
      <c r="L112" s="57">
        <v>456</v>
      </c>
      <c r="M112" s="76">
        <v>459</v>
      </c>
      <c r="N112" s="70">
        <v>94.44</v>
      </c>
      <c r="O112" s="70">
        <v>73.3105882352941</v>
      </c>
      <c r="P112" s="76">
        <v>450</v>
      </c>
      <c r="Q112" s="76">
        <v>441</v>
      </c>
      <c r="R112" s="57">
        <v>21</v>
      </c>
      <c r="S112" s="57">
        <v>25</v>
      </c>
      <c r="T112" s="57">
        <v>4</v>
      </c>
      <c r="U112" s="57">
        <v>6</v>
      </c>
      <c r="V112" s="57">
        <v>15</v>
      </c>
      <c r="W112" s="57">
        <v>36</v>
      </c>
      <c r="X112" s="84">
        <v>-0.02</v>
      </c>
      <c r="Y112" s="87"/>
      <c r="Z112" s="57" t="s">
        <v>40</v>
      </c>
      <c r="AA112" s="57">
        <v>750</v>
      </c>
      <c r="AB112" s="87">
        <v>2031</v>
      </c>
    </row>
    <row r="113" ht="18" customHeight="1" spans="1:28">
      <c r="A113" s="57">
        <v>291</v>
      </c>
      <c r="B113" s="57">
        <v>7687</v>
      </c>
      <c r="C113" s="57" t="s">
        <v>358</v>
      </c>
      <c r="D113" s="57">
        <v>549</v>
      </c>
      <c r="E113" s="69" t="s">
        <v>351</v>
      </c>
      <c r="F113" s="57" t="s">
        <v>39</v>
      </c>
      <c r="G113" s="57">
        <v>7.3</v>
      </c>
      <c r="H113" s="70">
        <v>4.361613</v>
      </c>
      <c r="I113" s="70">
        <v>2.677138</v>
      </c>
      <c r="J113" s="70">
        <v>1.03034356079201</v>
      </c>
      <c r="K113" s="70">
        <v>0.59466395</v>
      </c>
      <c r="L113" s="57">
        <v>543</v>
      </c>
      <c r="M113" s="76">
        <v>427</v>
      </c>
      <c r="N113" s="70">
        <v>80.32</v>
      </c>
      <c r="O113" s="70">
        <v>62.6964402810304</v>
      </c>
      <c r="P113" s="76">
        <v>455</v>
      </c>
      <c r="Q113" s="76">
        <v>449</v>
      </c>
      <c r="R113" s="57">
        <v>28</v>
      </c>
      <c r="S113" s="57">
        <v>28</v>
      </c>
      <c r="T113" s="57">
        <v>0</v>
      </c>
      <c r="U113" s="57">
        <v>6</v>
      </c>
      <c r="V113" s="57">
        <v>12</v>
      </c>
      <c r="W113" s="57">
        <v>36</v>
      </c>
      <c r="X113" s="84">
        <v>-0.0131868131868132</v>
      </c>
      <c r="Y113" s="87"/>
      <c r="Z113" s="57" t="s">
        <v>40</v>
      </c>
      <c r="AA113" s="57">
        <v>750</v>
      </c>
      <c r="AB113" s="87">
        <v>2031</v>
      </c>
    </row>
    <row r="114" ht="18" customHeight="1" spans="1:28">
      <c r="A114" s="57">
        <v>292</v>
      </c>
      <c r="B114" s="57">
        <v>12437</v>
      </c>
      <c r="C114" s="57" t="s">
        <v>511</v>
      </c>
      <c r="D114" s="57">
        <v>546</v>
      </c>
      <c r="E114" s="69" t="s">
        <v>265</v>
      </c>
      <c r="F114" s="57" t="s">
        <v>59</v>
      </c>
      <c r="G114" s="70">
        <v>0.421274606798587</v>
      </c>
      <c r="H114" s="70">
        <v>1.842279</v>
      </c>
      <c r="I114" s="70">
        <v>0.73458</v>
      </c>
      <c r="J114" s="70">
        <v>0.611832476127</v>
      </c>
      <c r="K114" s="70">
        <v>0.18476125</v>
      </c>
      <c r="L114" s="57">
        <v>505</v>
      </c>
      <c r="M114" s="76">
        <v>220</v>
      </c>
      <c r="N114" s="70">
        <v>36.4</v>
      </c>
      <c r="O114" s="70">
        <v>33.39</v>
      </c>
      <c r="P114" s="76">
        <v>350</v>
      </c>
      <c r="Q114" s="76">
        <v>212</v>
      </c>
      <c r="R114" s="57">
        <v>26</v>
      </c>
      <c r="S114" s="57">
        <v>16</v>
      </c>
      <c r="T114" s="57">
        <v>-10</v>
      </c>
      <c r="U114" s="83">
        <v>12</v>
      </c>
      <c r="V114" s="76">
        <v>15.3846153846154</v>
      </c>
      <c r="W114" s="57">
        <v>36</v>
      </c>
      <c r="X114" s="84">
        <v>-0.394285714285714</v>
      </c>
      <c r="Y114" s="87" t="s">
        <v>512</v>
      </c>
      <c r="Z114" s="57" t="s">
        <v>68</v>
      </c>
      <c r="AA114" s="57">
        <v>850</v>
      </c>
      <c r="AB114" s="87">
        <v>4765</v>
      </c>
    </row>
    <row r="115" ht="18" customHeight="1" spans="1:28">
      <c r="A115" s="57">
        <v>293</v>
      </c>
      <c r="B115" s="57">
        <v>12227</v>
      </c>
      <c r="C115" s="57" t="s">
        <v>302</v>
      </c>
      <c r="D115" s="57">
        <v>546</v>
      </c>
      <c r="E115" s="69" t="s">
        <v>265</v>
      </c>
      <c r="F115" s="57" t="s">
        <v>59</v>
      </c>
      <c r="G115" s="70">
        <v>0.651411593099956</v>
      </c>
      <c r="H115" s="70">
        <v>2.720884</v>
      </c>
      <c r="I115" s="70">
        <v>0.363497</v>
      </c>
      <c r="J115" s="70">
        <v>0.957571742131964</v>
      </c>
      <c r="K115" s="70">
        <v>0.10062465</v>
      </c>
      <c r="L115" s="57">
        <v>580</v>
      </c>
      <c r="M115" s="76">
        <v>69</v>
      </c>
      <c r="N115" s="70">
        <v>46.99</v>
      </c>
      <c r="O115" s="70">
        <v>52.6807246376812</v>
      </c>
      <c r="P115" s="76">
        <v>418</v>
      </c>
      <c r="Q115" s="76">
        <v>85</v>
      </c>
      <c r="R115" s="57">
        <v>26</v>
      </c>
      <c r="S115" s="57">
        <v>7</v>
      </c>
      <c r="T115" s="57">
        <v>-19</v>
      </c>
      <c r="U115" s="83">
        <v>12</v>
      </c>
      <c r="V115" s="76">
        <v>39.5384615384615</v>
      </c>
      <c r="W115" s="57">
        <v>36</v>
      </c>
      <c r="X115" s="84">
        <v>-0.796650717703349</v>
      </c>
      <c r="Y115" s="87" t="s">
        <v>303</v>
      </c>
      <c r="Z115" s="57" t="s">
        <v>68</v>
      </c>
      <c r="AA115" s="57">
        <v>850</v>
      </c>
      <c r="AB115" s="87">
        <v>4765</v>
      </c>
    </row>
    <row r="116" ht="18" customHeight="1" spans="1:28">
      <c r="A116" s="57">
        <v>294</v>
      </c>
      <c r="B116" s="57">
        <v>12211</v>
      </c>
      <c r="C116" s="57" t="s">
        <v>479</v>
      </c>
      <c r="D116" s="57">
        <v>546</v>
      </c>
      <c r="E116" s="69" t="s">
        <v>265</v>
      </c>
      <c r="F116" s="57" t="s">
        <v>59</v>
      </c>
      <c r="G116" s="70">
        <v>0.651411593099956</v>
      </c>
      <c r="H116" s="70">
        <v>2.881761</v>
      </c>
      <c r="I116" s="70">
        <v>0.348781</v>
      </c>
      <c r="J116" s="70">
        <v>0.857318978400029</v>
      </c>
      <c r="K116" s="70">
        <v>0.0894083</v>
      </c>
      <c r="L116" s="57">
        <v>481</v>
      </c>
      <c r="M116" s="76">
        <v>57</v>
      </c>
      <c r="N116" s="70">
        <v>59.91</v>
      </c>
      <c r="O116" s="70">
        <v>61.189649122807</v>
      </c>
      <c r="P116" s="76">
        <v>391</v>
      </c>
      <c r="Q116" s="76">
        <v>82</v>
      </c>
      <c r="R116" s="57">
        <v>27</v>
      </c>
      <c r="S116" s="57">
        <v>6</v>
      </c>
      <c r="T116" s="57">
        <v>-21</v>
      </c>
      <c r="U116" s="83">
        <v>12</v>
      </c>
      <c r="V116" s="76">
        <v>16.8888888888889</v>
      </c>
      <c r="W116" s="57">
        <v>36</v>
      </c>
      <c r="X116" s="84">
        <v>-0.790281329923274</v>
      </c>
      <c r="Y116" s="87" t="s">
        <v>303</v>
      </c>
      <c r="Z116" s="57" t="s">
        <v>68</v>
      </c>
      <c r="AA116" s="57">
        <v>850</v>
      </c>
      <c r="AB116" s="87">
        <v>4765</v>
      </c>
    </row>
    <row r="117" ht="18" customHeight="1" spans="1:28">
      <c r="A117" s="57">
        <v>295</v>
      </c>
      <c r="B117" s="57">
        <v>11377</v>
      </c>
      <c r="C117" s="57" t="s">
        <v>264</v>
      </c>
      <c r="D117" s="57">
        <v>546</v>
      </c>
      <c r="E117" s="69" t="s">
        <v>265</v>
      </c>
      <c r="F117" s="57" t="s">
        <v>59</v>
      </c>
      <c r="G117" s="57">
        <v>1.8</v>
      </c>
      <c r="H117" s="70">
        <v>7.654019</v>
      </c>
      <c r="I117" s="70">
        <v>6.476557</v>
      </c>
      <c r="J117" s="70">
        <v>2.79285698005078</v>
      </c>
      <c r="K117" s="70">
        <v>2.1238611</v>
      </c>
      <c r="L117" s="57">
        <v>1268</v>
      </c>
      <c r="M117" s="76">
        <v>1130</v>
      </c>
      <c r="N117" s="70">
        <v>60.39</v>
      </c>
      <c r="O117" s="70">
        <v>57.3146637168142</v>
      </c>
      <c r="P117" s="76">
        <v>724</v>
      </c>
      <c r="Q117" s="76">
        <v>714</v>
      </c>
      <c r="R117" s="57">
        <v>26</v>
      </c>
      <c r="S117" s="57">
        <v>27</v>
      </c>
      <c r="T117" s="57">
        <v>1</v>
      </c>
      <c r="U117" s="57">
        <v>8</v>
      </c>
      <c r="V117" s="57">
        <v>18</v>
      </c>
      <c r="W117" s="57">
        <v>40</v>
      </c>
      <c r="X117" s="84">
        <v>-0.0138121546961326</v>
      </c>
      <c r="Y117" s="87"/>
      <c r="Z117" s="57" t="s">
        <v>68</v>
      </c>
      <c r="AA117" s="57">
        <v>850</v>
      </c>
      <c r="AB117" s="87">
        <v>4765</v>
      </c>
    </row>
    <row r="118" ht="18" customHeight="1" spans="1:28">
      <c r="A118" s="57">
        <v>299</v>
      </c>
      <c r="B118" s="57">
        <v>11143</v>
      </c>
      <c r="C118" s="57" t="s">
        <v>284</v>
      </c>
      <c r="D118" s="57">
        <v>545</v>
      </c>
      <c r="E118" s="69" t="s">
        <v>285</v>
      </c>
      <c r="F118" s="57" t="s">
        <v>59</v>
      </c>
      <c r="G118" s="57">
        <v>2.4</v>
      </c>
      <c r="H118" s="70">
        <v>3.399691</v>
      </c>
      <c r="I118" s="70">
        <v>3.479324</v>
      </c>
      <c r="J118" s="70">
        <v>0.913731522729969</v>
      </c>
      <c r="K118" s="70">
        <v>0.81863246</v>
      </c>
      <c r="L118" s="57">
        <v>572</v>
      </c>
      <c r="M118" s="76">
        <v>489</v>
      </c>
      <c r="N118" s="70">
        <v>59.44</v>
      </c>
      <c r="O118" s="70">
        <v>71.1518200408998</v>
      </c>
      <c r="P118" s="76">
        <v>451</v>
      </c>
      <c r="Q118" s="76">
        <v>426</v>
      </c>
      <c r="R118" s="57">
        <v>25</v>
      </c>
      <c r="S118" s="57">
        <v>27</v>
      </c>
      <c r="T118" s="57">
        <v>2</v>
      </c>
      <c r="U118" s="57">
        <v>6</v>
      </c>
      <c r="V118" s="57">
        <v>31</v>
      </c>
      <c r="W118" s="57">
        <v>36</v>
      </c>
      <c r="X118" s="84">
        <v>-0.0554323725055432</v>
      </c>
      <c r="Y118" s="87"/>
      <c r="Z118" s="57" t="s">
        <v>28</v>
      </c>
      <c r="AA118" s="57">
        <v>700</v>
      </c>
      <c r="AB118" s="87">
        <v>1442</v>
      </c>
    </row>
    <row r="119" ht="18" customHeight="1" spans="1:28">
      <c r="A119" s="57">
        <v>302</v>
      </c>
      <c r="B119" s="57">
        <v>6733</v>
      </c>
      <c r="C119" s="57" t="s">
        <v>392</v>
      </c>
      <c r="D119" s="57">
        <v>539</v>
      </c>
      <c r="E119" s="69" t="s">
        <v>393</v>
      </c>
      <c r="F119" s="57" t="s">
        <v>39</v>
      </c>
      <c r="G119" s="57">
        <v>8.2</v>
      </c>
      <c r="H119" s="70">
        <v>6.54029</v>
      </c>
      <c r="I119" s="70">
        <v>6.760279</v>
      </c>
      <c r="J119" s="70">
        <v>1.62671554936177</v>
      </c>
      <c r="K119" s="70">
        <v>1.59114589</v>
      </c>
      <c r="L119" s="57">
        <v>894</v>
      </c>
      <c r="M119" s="76">
        <v>787</v>
      </c>
      <c r="N119" s="70">
        <v>73.16</v>
      </c>
      <c r="O119" s="70">
        <v>85.8993519695044</v>
      </c>
      <c r="P119" s="76">
        <v>652</v>
      </c>
      <c r="Q119" s="76">
        <v>655</v>
      </c>
      <c r="R119" s="57">
        <v>28</v>
      </c>
      <c r="S119" s="57">
        <v>29</v>
      </c>
      <c r="T119" s="57">
        <v>1</v>
      </c>
      <c r="U119" s="57">
        <v>6</v>
      </c>
      <c r="V119" s="57">
        <v>3</v>
      </c>
      <c r="W119" s="57">
        <v>18</v>
      </c>
      <c r="X119" s="84">
        <v>0.00460122699386503</v>
      </c>
      <c r="Y119" s="87"/>
      <c r="Z119" s="57" t="s">
        <v>40</v>
      </c>
      <c r="AA119" s="57">
        <v>750</v>
      </c>
      <c r="AB119" s="87">
        <v>2038</v>
      </c>
    </row>
    <row r="120" ht="18" customHeight="1" spans="1:28">
      <c r="A120" s="57">
        <v>303</v>
      </c>
      <c r="B120" s="57">
        <v>12505</v>
      </c>
      <c r="C120" s="57" t="s">
        <v>382</v>
      </c>
      <c r="D120" s="57">
        <v>517</v>
      </c>
      <c r="E120" s="69" t="s">
        <v>249</v>
      </c>
      <c r="F120" s="57" t="s">
        <v>48</v>
      </c>
      <c r="G120" s="57">
        <v>0.5</v>
      </c>
      <c r="H120" s="70">
        <v>8.749511</v>
      </c>
      <c r="I120" s="70">
        <v>5.904534</v>
      </c>
      <c r="J120" s="70">
        <v>2.75954513126899</v>
      </c>
      <c r="K120" s="70">
        <v>1.70394603</v>
      </c>
      <c r="L120" s="57">
        <v>1260</v>
      </c>
      <c r="M120" s="76">
        <v>1011</v>
      </c>
      <c r="N120" s="70">
        <v>69.44</v>
      </c>
      <c r="O120" s="70">
        <v>58.4029080118694</v>
      </c>
      <c r="P120" s="76">
        <v>612</v>
      </c>
      <c r="Q120" s="76">
        <v>591</v>
      </c>
      <c r="R120" s="57">
        <v>26</v>
      </c>
      <c r="S120" s="57">
        <v>26</v>
      </c>
      <c r="T120" s="57">
        <v>0</v>
      </c>
      <c r="U120" s="83">
        <v>12</v>
      </c>
      <c r="V120" s="57">
        <v>33</v>
      </c>
      <c r="W120" s="57">
        <v>36</v>
      </c>
      <c r="X120" s="84">
        <v>-0.0343137254901961</v>
      </c>
      <c r="Y120" s="87"/>
      <c r="Z120" s="57" t="s">
        <v>128</v>
      </c>
      <c r="AA120" s="57">
        <v>950</v>
      </c>
      <c r="AB120" s="87">
        <v>7701</v>
      </c>
    </row>
    <row r="121" ht="18" customHeight="1" spans="1:28">
      <c r="A121" s="57">
        <v>304</v>
      </c>
      <c r="B121" s="57">
        <v>12471</v>
      </c>
      <c r="C121" s="57" t="s">
        <v>355</v>
      </c>
      <c r="D121" s="57">
        <v>517</v>
      </c>
      <c r="E121" s="69" t="s">
        <v>249</v>
      </c>
      <c r="F121" s="57" t="s">
        <v>48</v>
      </c>
      <c r="G121" s="57">
        <v>0.5</v>
      </c>
      <c r="H121" s="70">
        <v>7.956619</v>
      </c>
      <c r="I121" s="70">
        <v>5.958915</v>
      </c>
      <c r="J121" s="70">
        <v>2.56206751302279</v>
      </c>
      <c r="K121" s="70">
        <v>1.89359218</v>
      </c>
      <c r="L121" s="57">
        <v>1573</v>
      </c>
      <c r="M121" s="76">
        <v>1104</v>
      </c>
      <c r="N121" s="70">
        <v>50.58</v>
      </c>
      <c r="O121" s="70">
        <v>53.9756793478261</v>
      </c>
      <c r="P121" s="76">
        <v>633</v>
      </c>
      <c r="Q121" s="76">
        <v>611</v>
      </c>
      <c r="R121" s="57">
        <v>25</v>
      </c>
      <c r="S121" s="57">
        <v>26</v>
      </c>
      <c r="T121" s="57">
        <v>1</v>
      </c>
      <c r="U121" s="83">
        <v>12</v>
      </c>
      <c r="V121" s="57">
        <v>34</v>
      </c>
      <c r="W121" s="57">
        <v>36</v>
      </c>
      <c r="X121" s="84">
        <v>-0.0347551342812006</v>
      </c>
      <c r="Y121" s="87"/>
      <c r="Z121" s="57" t="s">
        <v>128</v>
      </c>
      <c r="AA121" s="57">
        <v>950</v>
      </c>
      <c r="AB121" s="87">
        <v>7701</v>
      </c>
    </row>
    <row r="122" ht="18" customHeight="1" spans="1:28">
      <c r="A122" s="57">
        <v>306</v>
      </c>
      <c r="B122" s="57">
        <v>11872</v>
      </c>
      <c r="C122" s="57" t="s">
        <v>248</v>
      </c>
      <c r="D122" s="57">
        <v>517</v>
      </c>
      <c r="E122" s="69" t="s">
        <v>249</v>
      </c>
      <c r="F122" s="57" t="s">
        <v>48</v>
      </c>
      <c r="G122" s="57">
        <v>0.5</v>
      </c>
      <c r="H122" s="70">
        <v>14.274758</v>
      </c>
      <c r="I122" s="70">
        <v>11.321316</v>
      </c>
      <c r="J122" s="70">
        <v>3.26018915224158</v>
      </c>
      <c r="K122" s="70">
        <v>2.51927548</v>
      </c>
      <c r="L122" s="57">
        <v>1367</v>
      </c>
      <c r="M122" s="76">
        <v>970</v>
      </c>
      <c r="N122" s="70">
        <v>104.29</v>
      </c>
      <c r="O122" s="70">
        <v>116.714597938144</v>
      </c>
      <c r="P122" s="76">
        <v>593</v>
      </c>
      <c r="Q122" s="76">
        <v>562</v>
      </c>
      <c r="R122" s="57">
        <v>26</v>
      </c>
      <c r="S122" s="57">
        <v>27</v>
      </c>
      <c r="T122" s="57">
        <v>1</v>
      </c>
      <c r="U122" s="83">
        <v>12</v>
      </c>
      <c r="V122" s="57">
        <v>43</v>
      </c>
      <c r="W122" s="57">
        <v>36</v>
      </c>
      <c r="X122" s="84">
        <v>-0.0522765598650927</v>
      </c>
      <c r="Y122" s="87"/>
      <c r="Z122" s="57" t="s">
        <v>128</v>
      </c>
      <c r="AA122" s="57">
        <v>950</v>
      </c>
      <c r="AB122" s="87">
        <v>7701</v>
      </c>
    </row>
    <row r="123" ht="18" customHeight="1" spans="1:28">
      <c r="A123" s="57">
        <v>309</v>
      </c>
      <c r="B123" s="57">
        <v>12483</v>
      </c>
      <c r="C123" s="57" t="s">
        <v>237</v>
      </c>
      <c r="D123" s="57">
        <v>515</v>
      </c>
      <c r="E123" s="69" t="s">
        <v>120</v>
      </c>
      <c r="F123" s="57" t="s">
        <v>48</v>
      </c>
      <c r="G123" s="57">
        <v>0.5</v>
      </c>
      <c r="H123" s="70">
        <v>3.426618</v>
      </c>
      <c r="I123" s="70">
        <v>2.684028</v>
      </c>
      <c r="J123" s="70">
        <v>1.11154237264793</v>
      </c>
      <c r="K123" s="70">
        <v>0.68919015</v>
      </c>
      <c r="L123" s="57">
        <v>898</v>
      </c>
      <c r="M123" s="76">
        <v>709</v>
      </c>
      <c r="N123" s="70">
        <v>38.16</v>
      </c>
      <c r="O123" s="70">
        <v>37.8565303244006</v>
      </c>
      <c r="P123" s="76">
        <v>602</v>
      </c>
      <c r="Q123" s="76">
        <v>570</v>
      </c>
      <c r="R123" s="57">
        <v>28</v>
      </c>
      <c r="S123" s="57">
        <v>28</v>
      </c>
      <c r="T123" s="57">
        <v>0</v>
      </c>
      <c r="U123" s="83">
        <v>12</v>
      </c>
      <c r="V123" s="57">
        <v>44</v>
      </c>
      <c r="W123" s="57">
        <v>36</v>
      </c>
      <c r="X123" s="84">
        <v>-0.053156146179402</v>
      </c>
      <c r="Y123" s="87"/>
      <c r="Z123" s="57" t="s">
        <v>89</v>
      </c>
      <c r="AA123" s="57">
        <v>800</v>
      </c>
      <c r="AB123" s="87">
        <v>3572</v>
      </c>
    </row>
    <row r="124" ht="18" customHeight="1" spans="1:28">
      <c r="A124" s="57">
        <v>311</v>
      </c>
      <c r="B124" s="57">
        <v>7917</v>
      </c>
      <c r="C124" s="57" t="s">
        <v>313</v>
      </c>
      <c r="D124" s="57">
        <v>515</v>
      </c>
      <c r="E124" s="69" t="s">
        <v>120</v>
      </c>
      <c r="F124" s="57" t="s">
        <v>48</v>
      </c>
      <c r="G124" s="57">
        <v>2.4</v>
      </c>
      <c r="H124" s="70">
        <v>7.102552</v>
      </c>
      <c r="I124" s="70">
        <v>6.090094</v>
      </c>
      <c r="J124" s="70">
        <v>2.00399902662498</v>
      </c>
      <c r="K124" s="70">
        <v>1.50603459</v>
      </c>
      <c r="L124" s="57">
        <v>973</v>
      </c>
      <c r="M124" s="76">
        <v>989</v>
      </c>
      <c r="N124" s="70">
        <v>73</v>
      </c>
      <c r="O124" s="70">
        <v>61.5783013144591</v>
      </c>
      <c r="P124" s="76">
        <v>684</v>
      </c>
      <c r="Q124" s="76">
        <v>667</v>
      </c>
      <c r="R124" s="57">
        <v>27</v>
      </c>
      <c r="S124" s="57">
        <v>30</v>
      </c>
      <c r="T124" s="57">
        <v>3</v>
      </c>
      <c r="U124" s="57">
        <v>6</v>
      </c>
      <c r="V124" s="57">
        <v>23</v>
      </c>
      <c r="W124" s="57">
        <v>36</v>
      </c>
      <c r="X124" s="84">
        <v>-0.0248538011695906</v>
      </c>
      <c r="Y124" s="87"/>
      <c r="Z124" s="57" t="s">
        <v>89</v>
      </c>
      <c r="AA124" s="57">
        <v>800</v>
      </c>
      <c r="AB124" s="87">
        <v>3572</v>
      </c>
    </row>
    <row r="125" ht="18" customHeight="1" spans="1:28">
      <c r="A125" s="57">
        <v>312</v>
      </c>
      <c r="B125" s="57">
        <v>7006</v>
      </c>
      <c r="C125" s="57" t="s">
        <v>119</v>
      </c>
      <c r="D125" s="57">
        <v>515</v>
      </c>
      <c r="E125" s="69" t="s">
        <v>120</v>
      </c>
      <c r="F125" s="57" t="s">
        <v>48</v>
      </c>
      <c r="G125" s="57">
        <v>8</v>
      </c>
      <c r="H125" s="70">
        <v>6.811049</v>
      </c>
      <c r="I125" s="70">
        <v>5.104114</v>
      </c>
      <c r="J125" s="70">
        <v>2.19032769919698</v>
      </c>
      <c r="K125" s="70">
        <v>1.15848784</v>
      </c>
      <c r="L125" s="57">
        <v>1046</v>
      </c>
      <c r="M125" s="76">
        <v>770</v>
      </c>
      <c r="N125" s="70">
        <v>65.11</v>
      </c>
      <c r="O125" s="70">
        <v>66.2871948051948</v>
      </c>
      <c r="P125" s="76">
        <v>681</v>
      </c>
      <c r="Q125" s="76">
        <v>586</v>
      </c>
      <c r="R125" s="57">
        <v>29</v>
      </c>
      <c r="S125" s="57">
        <v>30</v>
      </c>
      <c r="T125" s="57">
        <v>1</v>
      </c>
      <c r="U125" s="57">
        <v>6</v>
      </c>
      <c r="V125" s="57">
        <v>101</v>
      </c>
      <c r="W125" s="57">
        <v>48</v>
      </c>
      <c r="X125" s="84">
        <v>-0.139500734214391</v>
      </c>
      <c r="Y125" s="87"/>
      <c r="Z125" s="57" t="s">
        <v>89</v>
      </c>
      <c r="AA125" s="57">
        <v>800</v>
      </c>
      <c r="AB125" s="87">
        <v>3572</v>
      </c>
    </row>
    <row r="126" ht="18" customHeight="1" spans="1:28">
      <c r="A126" s="57">
        <v>315</v>
      </c>
      <c r="B126" s="57">
        <v>5406</v>
      </c>
      <c r="C126" s="57" t="s">
        <v>383</v>
      </c>
      <c r="D126" s="57">
        <v>514</v>
      </c>
      <c r="E126" s="69" t="s">
        <v>384</v>
      </c>
      <c r="F126" s="57" t="s">
        <v>33</v>
      </c>
      <c r="G126" s="57">
        <v>9.1</v>
      </c>
      <c r="H126" s="70">
        <v>7.793931</v>
      </c>
      <c r="I126" s="70">
        <v>6.839524</v>
      </c>
      <c r="J126" s="70">
        <v>2.14904358371532</v>
      </c>
      <c r="K126" s="70">
        <v>1.52376808</v>
      </c>
      <c r="L126" s="57">
        <v>1097</v>
      </c>
      <c r="M126" s="76">
        <v>1103</v>
      </c>
      <c r="N126" s="70">
        <v>71.05</v>
      </c>
      <c r="O126" s="70">
        <v>62.0083771532185</v>
      </c>
      <c r="P126" s="76">
        <v>800</v>
      </c>
      <c r="Q126" s="76">
        <v>801</v>
      </c>
      <c r="R126" s="57">
        <v>29</v>
      </c>
      <c r="S126" s="57">
        <v>30</v>
      </c>
      <c r="T126" s="57">
        <v>1</v>
      </c>
      <c r="U126" s="57">
        <v>6</v>
      </c>
      <c r="V126" s="57">
        <v>5</v>
      </c>
      <c r="W126" s="57">
        <v>30</v>
      </c>
      <c r="X126" s="84">
        <v>0.00125</v>
      </c>
      <c r="Y126" s="87"/>
      <c r="Z126" s="57" t="s">
        <v>68</v>
      </c>
      <c r="AA126" s="57">
        <v>850</v>
      </c>
      <c r="AB126" s="87">
        <v>4636</v>
      </c>
    </row>
    <row r="127" ht="18" customHeight="1" spans="1:28">
      <c r="A127" s="57">
        <v>320</v>
      </c>
      <c r="B127" s="57">
        <v>11329</v>
      </c>
      <c r="C127" s="57" t="s">
        <v>282</v>
      </c>
      <c r="D127" s="57">
        <v>513</v>
      </c>
      <c r="E127" s="69" t="s">
        <v>283</v>
      </c>
      <c r="F127" s="57" t="s">
        <v>36</v>
      </c>
      <c r="G127" s="57">
        <v>1.5</v>
      </c>
      <c r="H127" s="70">
        <v>6.703327</v>
      </c>
      <c r="I127" s="70">
        <v>4.578345</v>
      </c>
      <c r="J127" s="70">
        <v>1.87440387677267</v>
      </c>
      <c r="K127" s="70">
        <v>1.21967947</v>
      </c>
      <c r="L127" s="57">
        <v>994</v>
      </c>
      <c r="M127" s="76">
        <v>802</v>
      </c>
      <c r="N127" s="70">
        <v>67.44</v>
      </c>
      <c r="O127" s="70">
        <v>57.0865960099751</v>
      </c>
      <c r="P127" s="76">
        <v>594</v>
      </c>
      <c r="Q127" s="76">
        <v>590</v>
      </c>
      <c r="R127" s="57">
        <v>30</v>
      </c>
      <c r="S127" s="57">
        <v>30</v>
      </c>
      <c r="T127" s="57">
        <v>0</v>
      </c>
      <c r="U127" s="57">
        <v>8</v>
      </c>
      <c r="V127" s="57">
        <v>12</v>
      </c>
      <c r="W127" s="57">
        <v>40</v>
      </c>
      <c r="X127" s="84">
        <v>-0.00673400673400673</v>
      </c>
      <c r="Y127" s="87"/>
      <c r="Z127" s="57" t="s">
        <v>89</v>
      </c>
      <c r="AA127" s="57">
        <v>800</v>
      </c>
      <c r="AB127" s="87">
        <v>3638</v>
      </c>
    </row>
    <row r="128" ht="18" customHeight="1" spans="1:28">
      <c r="A128" s="57">
        <v>322</v>
      </c>
      <c r="B128" s="57">
        <v>11876</v>
      </c>
      <c r="C128" s="57" t="s">
        <v>247</v>
      </c>
      <c r="D128" s="57">
        <v>511</v>
      </c>
      <c r="E128" s="69" t="s">
        <v>240</v>
      </c>
      <c r="F128" s="57" t="s">
        <v>48</v>
      </c>
      <c r="G128" s="57">
        <v>0.5</v>
      </c>
      <c r="H128" s="70">
        <v>5.02735</v>
      </c>
      <c r="I128" s="70">
        <v>3.977416</v>
      </c>
      <c r="J128" s="70">
        <v>1.37994485886154</v>
      </c>
      <c r="K128" s="70">
        <v>0.99393213</v>
      </c>
      <c r="L128" s="57">
        <v>874</v>
      </c>
      <c r="M128" s="76">
        <v>781</v>
      </c>
      <c r="N128" s="70">
        <v>57.52</v>
      </c>
      <c r="O128" s="70">
        <v>50.9272215108835</v>
      </c>
      <c r="P128" s="76">
        <v>615</v>
      </c>
      <c r="Q128" s="76">
        <v>583</v>
      </c>
      <c r="R128" s="57">
        <v>29</v>
      </c>
      <c r="S128" s="57">
        <v>27</v>
      </c>
      <c r="T128" s="57">
        <v>-2</v>
      </c>
      <c r="U128" s="83">
        <v>12</v>
      </c>
      <c r="V128" s="57">
        <v>44</v>
      </c>
      <c r="W128" s="57">
        <v>36</v>
      </c>
      <c r="X128" s="84">
        <v>-0.0520325203252033</v>
      </c>
      <c r="Y128" s="87"/>
      <c r="Z128" s="57" t="s">
        <v>89</v>
      </c>
      <c r="AA128" s="57">
        <v>800</v>
      </c>
      <c r="AB128" s="87">
        <v>3839</v>
      </c>
    </row>
    <row r="129" ht="18" customHeight="1" spans="1:28">
      <c r="A129" s="57">
        <v>323</v>
      </c>
      <c r="B129" s="57">
        <v>11829</v>
      </c>
      <c r="C129" s="57" t="s">
        <v>239</v>
      </c>
      <c r="D129" s="57">
        <v>511</v>
      </c>
      <c r="E129" s="69" t="s">
        <v>240</v>
      </c>
      <c r="F129" s="57" t="s">
        <v>48</v>
      </c>
      <c r="G129" s="57">
        <v>1.4</v>
      </c>
      <c r="H129" s="70">
        <v>5.706983</v>
      </c>
      <c r="I129" s="70">
        <v>4.497365</v>
      </c>
      <c r="J129" s="70">
        <v>1.72746507551941</v>
      </c>
      <c r="K129" s="70">
        <v>1.26886743</v>
      </c>
      <c r="L129" s="57">
        <v>906</v>
      </c>
      <c r="M129" s="76">
        <v>770</v>
      </c>
      <c r="N129" s="70">
        <v>62.99</v>
      </c>
      <c r="O129" s="70">
        <v>58.4073376623377</v>
      </c>
      <c r="P129" s="76">
        <v>594</v>
      </c>
      <c r="Q129" s="76">
        <v>576</v>
      </c>
      <c r="R129" s="57">
        <v>26</v>
      </c>
      <c r="S129" s="57">
        <v>29</v>
      </c>
      <c r="T129" s="57">
        <v>3</v>
      </c>
      <c r="U129" s="57">
        <v>8</v>
      </c>
      <c r="V129" s="57">
        <v>26</v>
      </c>
      <c r="W129" s="57">
        <v>40</v>
      </c>
      <c r="X129" s="84">
        <v>-0.0303030303030303</v>
      </c>
      <c r="Y129" s="87"/>
      <c r="Z129" s="57" t="s">
        <v>89</v>
      </c>
      <c r="AA129" s="57">
        <v>800</v>
      </c>
      <c r="AB129" s="87">
        <v>3839</v>
      </c>
    </row>
    <row r="130" ht="18" customHeight="1" spans="1:28">
      <c r="A130" s="57">
        <v>326</v>
      </c>
      <c r="B130" s="57">
        <v>12476</v>
      </c>
      <c r="C130" s="57" t="s">
        <v>275</v>
      </c>
      <c r="D130" s="57">
        <v>399</v>
      </c>
      <c r="E130" s="69" t="s">
        <v>276</v>
      </c>
      <c r="F130" s="57" t="s">
        <v>59</v>
      </c>
      <c r="G130" s="57">
        <v>0.5</v>
      </c>
      <c r="H130" s="70">
        <v>3.022057</v>
      </c>
      <c r="I130" s="70">
        <v>2.761336</v>
      </c>
      <c r="J130" s="70">
        <v>0.733306724607949</v>
      </c>
      <c r="K130" s="70">
        <v>0.61310714</v>
      </c>
      <c r="L130" s="57">
        <v>757</v>
      </c>
      <c r="M130" s="76">
        <v>589</v>
      </c>
      <c r="N130" s="70">
        <v>39.92</v>
      </c>
      <c r="O130" s="70">
        <v>46.881765704584</v>
      </c>
      <c r="P130" s="76">
        <v>516</v>
      </c>
      <c r="Q130" s="76">
        <v>487</v>
      </c>
      <c r="R130" s="57">
        <v>25</v>
      </c>
      <c r="S130" s="57">
        <v>26</v>
      </c>
      <c r="T130" s="57">
        <v>1</v>
      </c>
      <c r="U130" s="83">
        <v>12</v>
      </c>
      <c r="V130" s="57">
        <v>41</v>
      </c>
      <c r="W130" s="57">
        <v>36</v>
      </c>
      <c r="X130" s="84">
        <v>-0.0562015503875969</v>
      </c>
      <c r="Y130" s="87"/>
      <c r="Z130" s="57" t="s">
        <v>40</v>
      </c>
      <c r="AA130" s="57">
        <v>750</v>
      </c>
      <c r="AB130" s="87">
        <v>2808</v>
      </c>
    </row>
    <row r="131" ht="18" customHeight="1" spans="1:28">
      <c r="A131" s="57">
        <v>328</v>
      </c>
      <c r="B131" s="57">
        <v>12205</v>
      </c>
      <c r="C131" s="57" t="s">
        <v>579</v>
      </c>
      <c r="D131" s="57">
        <v>399</v>
      </c>
      <c r="E131" s="69" t="s">
        <v>276</v>
      </c>
      <c r="F131" s="57" t="s">
        <v>59</v>
      </c>
      <c r="G131" s="70">
        <v>0.651411593099956</v>
      </c>
      <c r="H131" s="70">
        <v>4.3719</v>
      </c>
      <c r="I131" s="70">
        <v>0.940452</v>
      </c>
      <c r="J131" s="70">
        <v>1.41218935394997</v>
      </c>
      <c r="K131" s="70">
        <v>0.2544117</v>
      </c>
      <c r="L131" s="57">
        <v>683</v>
      </c>
      <c r="M131" s="76">
        <v>158</v>
      </c>
      <c r="N131" s="70">
        <v>64.01</v>
      </c>
      <c r="O131" s="70">
        <v>59.5222784810127</v>
      </c>
      <c r="P131" s="76">
        <v>537</v>
      </c>
      <c r="Q131" s="76">
        <v>166</v>
      </c>
      <c r="R131" s="57">
        <v>27</v>
      </c>
      <c r="S131" s="57">
        <v>8</v>
      </c>
      <c r="T131" s="57">
        <v>-19</v>
      </c>
      <c r="U131" s="83">
        <v>12</v>
      </c>
      <c r="V131" s="76">
        <v>5.11111111111111</v>
      </c>
      <c r="W131" s="57">
        <v>15</v>
      </c>
      <c r="X131" s="84">
        <v>-0.690875232774674</v>
      </c>
      <c r="Y131" s="87" t="s">
        <v>86</v>
      </c>
      <c r="Z131" s="57" t="s">
        <v>40</v>
      </c>
      <c r="AA131" s="57">
        <v>750</v>
      </c>
      <c r="AB131" s="87">
        <v>2808</v>
      </c>
    </row>
    <row r="132" ht="18" customHeight="1" spans="1:28">
      <c r="A132" s="57">
        <v>340</v>
      </c>
      <c r="B132" s="57">
        <v>5701</v>
      </c>
      <c r="C132" s="57" t="s">
        <v>376</v>
      </c>
      <c r="D132" s="57">
        <v>387</v>
      </c>
      <c r="E132" s="69" t="s">
        <v>377</v>
      </c>
      <c r="F132" s="57" t="s">
        <v>59</v>
      </c>
      <c r="G132" s="57">
        <v>8.8</v>
      </c>
      <c r="H132" s="70">
        <v>7.181714</v>
      </c>
      <c r="I132" s="70">
        <v>6.89029</v>
      </c>
      <c r="J132" s="70">
        <v>2.00095856610542</v>
      </c>
      <c r="K132" s="70">
        <v>1.68234369</v>
      </c>
      <c r="L132" s="57">
        <v>1006</v>
      </c>
      <c r="M132" s="76">
        <v>945</v>
      </c>
      <c r="N132" s="70">
        <v>70.6</v>
      </c>
      <c r="O132" s="70">
        <v>72.9131216931217</v>
      </c>
      <c r="P132" s="76">
        <v>612</v>
      </c>
      <c r="Q132" s="76">
        <v>611</v>
      </c>
      <c r="R132" s="57">
        <v>26</v>
      </c>
      <c r="S132" s="57">
        <v>29</v>
      </c>
      <c r="T132" s="57">
        <v>3</v>
      </c>
      <c r="U132" s="57">
        <v>6</v>
      </c>
      <c r="V132" s="57">
        <v>7</v>
      </c>
      <c r="W132" s="57">
        <v>36</v>
      </c>
      <c r="X132" s="84">
        <v>-0.00163398692810458</v>
      </c>
      <c r="Y132" s="87"/>
      <c r="Z132" s="57" t="s">
        <v>68</v>
      </c>
      <c r="AA132" s="57">
        <v>850</v>
      </c>
      <c r="AB132" s="87">
        <v>4067</v>
      </c>
    </row>
    <row r="133" ht="18" customHeight="1" spans="1:28">
      <c r="A133" s="57">
        <v>342</v>
      </c>
      <c r="B133" s="57">
        <v>12566</v>
      </c>
      <c r="C133" s="57" t="s">
        <v>207</v>
      </c>
      <c r="D133" s="57">
        <v>385</v>
      </c>
      <c r="E133" s="69" t="s">
        <v>208</v>
      </c>
      <c r="F133" s="57" t="s">
        <v>33</v>
      </c>
      <c r="G133" s="57">
        <v>0.4</v>
      </c>
      <c r="H133" s="70">
        <v>7.67364</v>
      </c>
      <c r="I133" s="70">
        <v>4.667623</v>
      </c>
      <c r="J133" s="70">
        <v>1.86808895055734</v>
      </c>
      <c r="K133" s="70">
        <v>1.12120736</v>
      </c>
      <c r="L133" s="57">
        <v>986</v>
      </c>
      <c r="M133" s="76">
        <v>773</v>
      </c>
      <c r="N133" s="70">
        <v>77.83</v>
      </c>
      <c r="O133" s="70">
        <v>60.3832212160414</v>
      </c>
      <c r="P133" s="76">
        <v>612</v>
      </c>
      <c r="Q133" s="76">
        <v>570</v>
      </c>
      <c r="R133" s="57">
        <v>27</v>
      </c>
      <c r="S133" s="57">
        <v>28</v>
      </c>
      <c r="T133" s="57">
        <v>1</v>
      </c>
      <c r="U133" s="83">
        <v>12</v>
      </c>
      <c r="V133" s="57">
        <v>54</v>
      </c>
      <c r="W133" s="57">
        <v>48</v>
      </c>
      <c r="X133" s="84">
        <v>-0.0686274509803922</v>
      </c>
      <c r="Y133" s="87"/>
      <c r="Z133" s="57" t="s">
        <v>89</v>
      </c>
      <c r="AA133" s="57">
        <v>800</v>
      </c>
      <c r="AB133" s="87">
        <v>3872</v>
      </c>
    </row>
    <row r="134" ht="18" customHeight="1" spans="1:28">
      <c r="A134" s="57">
        <v>343</v>
      </c>
      <c r="B134" s="57">
        <v>11458</v>
      </c>
      <c r="C134" s="57" t="s">
        <v>300</v>
      </c>
      <c r="D134" s="57">
        <v>385</v>
      </c>
      <c r="E134" s="69" t="s">
        <v>208</v>
      </c>
      <c r="F134" s="57" t="s">
        <v>33</v>
      </c>
      <c r="G134" s="57">
        <v>1.7</v>
      </c>
      <c r="H134" s="70">
        <v>6.698984</v>
      </c>
      <c r="I134" s="70">
        <v>5.13553</v>
      </c>
      <c r="J134" s="70">
        <v>1.74451984082433</v>
      </c>
      <c r="K134" s="70">
        <v>1.00704012</v>
      </c>
      <c r="L134" s="57">
        <v>910</v>
      </c>
      <c r="M134" s="76">
        <v>822</v>
      </c>
      <c r="N134" s="70">
        <v>73.04</v>
      </c>
      <c r="O134" s="70">
        <v>62.4760340632603</v>
      </c>
      <c r="P134" s="76">
        <v>642</v>
      </c>
      <c r="Q134" s="76">
        <v>648</v>
      </c>
      <c r="R134" s="57">
        <v>27</v>
      </c>
      <c r="S134" s="57">
        <v>29</v>
      </c>
      <c r="T134" s="57">
        <v>2</v>
      </c>
      <c r="U134" s="57">
        <v>8</v>
      </c>
      <c r="V134" s="57">
        <v>2</v>
      </c>
      <c r="W134" s="57">
        <v>10</v>
      </c>
      <c r="X134" s="84">
        <v>0.00934579439252336</v>
      </c>
      <c r="Y134" s="87"/>
      <c r="Z134" s="57" t="s">
        <v>89</v>
      </c>
      <c r="AA134" s="57">
        <v>800</v>
      </c>
      <c r="AB134" s="87">
        <v>3872</v>
      </c>
    </row>
    <row r="135" ht="18" customHeight="1" spans="1:28">
      <c r="A135" s="57">
        <v>353</v>
      </c>
      <c r="B135" s="57">
        <v>8940</v>
      </c>
      <c r="C135" s="57" t="s">
        <v>290</v>
      </c>
      <c r="D135" s="57">
        <v>377</v>
      </c>
      <c r="E135" s="69" t="s">
        <v>291</v>
      </c>
      <c r="F135" s="57" t="s">
        <v>59</v>
      </c>
      <c r="G135" s="57">
        <v>5.5</v>
      </c>
      <c r="H135" s="70">
        <v>7.956377</v>
      </c>
      <c r="I135" s="70">
        <v>6.67608</v>
      </c>
      <c r="J135" s="70">
        <v>2.27491101753196</v>
      </c>
      <c r="K135" s="70">
        <v>1.7609895</v>
      </c>
      <c r="L135" s="57">
        <v>1264</v>
      </c>
      <c r="M135" s="76">
        <v>1036</v>
      </c>
      <c r="N135" s="70">
        <v>62.95</v>
      </c>
      <c r="O135" s="70">
        <v>64.4409266409266</v>
      </c>
      <c r="P135" s="76">
        <v>782</v>
      </c>
      <c r="Q135" s="76">
        <v>757</v>
      </c>
      <c r="R135" s="57">
        <v>27</v>
      </c>
      <c r="S135" s="57">
        <v>29</v>
      </c>
      <c r="T135" s="57">
        <v>2</v>
      </c>
      <c r="U135" s="57">
        <v>6</v>
      </c>
      <c r="V135" s="57">
        <v>31</v>
      </c>
      <c r="W135" s="57">
        <v>36</v>
      </c>
      <c r="X135" s="84">
        <v>-0.0319693094629156</v>
      </c>
      <c r="Y135" s="87"/>
      <c r="Z135" s="57" t="s">
        <v>68</v>
      </c>
      <c r="AA135" s="57">
        <v>850</v>
      </c>
      <c r="AB135" s="87">
        <v>4430</v>
      </c>
    </row>
    <row r="136" ht="18" customHeight="1" spans="1:28">
      <c r="A136" s="57">
        <v>355</v>
      </c>
      <c r="B136" s="57">
        <v>12349</v>
      </c>
      <c r="C136" s="57" t="s">
        <v>209</v>
      </c>
      <c r="D136" s="57">
        <v>373</v>
      </c>
      <c r="E136" s="69" t="s">
        <v>210</v>
      </c>
      <c r="F136" s="57" t="s">
        <v>48</v>
      </c>
      <c r="G136" s="57">
        <v>0.6</v>
      </c>
      <c r="H136" s="70">
        <v>5.950103</v>
      </c>
      <c r="I136" s="70">
        <v>4.755637</v>
      </c>
      <c r="J136" s="70">
        <v>1.88384429296558</v>
      </c>
      <c r="K136" s="70">
        <v>1.269375</v>
      </c>
      <c r="L136" s="57">
        <v>1053</v>
      </c>
      <c r="M136" s="76">
        <v>811</v>
      </c>
      <c r="N136" s="70">
        <v>56.51</v>
      </c>
      <c r="O136" s="70">
        <v>58.6391738594328</v>
      </c>
      <c r="P136" s="76">
        <v>689</v>
      </c>
      <c r="Q136" s="76">
        <v>647</v>
      </c>
      <c r="R136" s="57">
        <v>29</v>
      </c>
      <c r="S136" s="57">
        <v>28</v>
      </c>
      <c r="T136" s="57">
        <v>-1</v>
      </c>
      <c r="U136" s="83">
        <v>12</v>
      </c>
      <c r="V136" s="57">
        <v>54</v>
      </c>
      <c r="W136" s="57">
        <v>48</v>
      </c>
      <c r="X136" s="84">
        <v>-0.0609579100145138</v>
      </c>
      <c r="Y136" s="87"/>
      <c r="Z136" s="57" t="s">
        <v>68</v>
      </c>
      <c r="AA136" s="57">
        <v>850</v>
      </c>
      <c r="AB136" s="87">
        <v>4099</v>
      </c>
    </row>
    <row r="137" ht="18" customHeight="1" spans="1:28">
      <c r="A137" s="47">
        <v>362</v>
      </c>
      <c r="B137" s="47">
        <v>11799</v>
      </c>
      <c r="C137" s="47" t="s">
        <v>43</v>
      </c>
      <c r="D137" s="47">
        <v>367</v>
      </c>
      <c r="E137" s="71" t="s">
        <v>44</v>
      </c>
      <c r="F137" s="47" t="s">
        <v>26</v>
      </c>
      <c r="G137" s="47">
        <v>0.6</v>
      </c>
      <c r="H137" s="72">
        <v>3.050815</v>
      </c>
      <c r="I137" s="72">
        <v>1.002428</v>
      </c>
      <c r="J137" s="72">
        <v>0.727943094935479</v>
      </c>
      <c r="K137" s="72">
        <v>0.22756246</v>
      </c>
      <c r="L137" s="47">
        <v>558</v>
      </c>
      <c r="M137" s="77">
        <v>168</v>
      </c>
      <c r="N137" s="72">
        <v>54.62</v>
      </c>
      <c r="O137" s="72">
        <v>59.6683333333333</v>
      </c>
      <c r="P137" s="77">
        <v>460</v>
      </c>
      <c r="Q137" s="77">
        <v>201</v>
      </c>
      <c r="R137" s="47">
        <v>20</v>
      </c>
      <c r="S137" s="47">
        <v>10</v>
      </c>
      <c r="T137" s="47">
        <v>-10</v>
      </c>
      <c r="U137" s="85">
        <v>12</v>
      </c>
      <c r="V137" s="47">
        <v>271</v>
      </c>
      <c r="W137" s="47">
        <v>72</v>
      </c>
      <c r="X137" s="52">
        <v>-0.56304347826087</v>
      </c>
      <c r="Y137" s="53"/>
      <c r="Z137" s="47" t="s">
        <v>40</v>
      </c>
      <c r="AA137" s="47">
        <v>750</v>
      </c>
      <c r="AB137" s="53">
        <v>2782</v>
      </c>
    </row>
    <row r="138" ht="18" customHeight="1" spans="1:28">
      <c r="A138" s="57">
        <v>364</v>
      </c>
      <c r="B138" s="57">
        <v>10043</v>
      </c>
      <c r="C138" s="57" t="s">
        <v>341</v>
      </c>
      <c r="D138" s="57">
        <v>367</v>
      </c>
      <c r="E138" s="69" t="s">
        <v>44</v>
      </c>
      <c r="F138" s="57" t="s">
        <v>26</v>
      </c>
      <c r="G138" s="57">
        <v>4.4</v>
      </c>
      <c r="H138" s="70">
        <v>6.467069</v>
      </c>
      <c r="I138" s="70">
        <v>4.981812</v>
      </c>
      <c r="J138" s="70">
        <v>1.62642639937422</v>
      </c>
      <c r="K138" s="70">
        <v>1.23932007</v>
      </c>
      <c r="L138" s="57">
        <v>775</v>
      </c>
      <c r="M138" s="76">
        <v>706</v>
      </c>
      <c r="N138" s="70">
        <v>83.47</v>
      </c>
      <c r="O138" s="70">
        <v>70.5639093484419</v>
      </c>
      <c r="P138" s="76">
        <v>630</v>
      </c>
      <c r="Q138" s="76">
        <v>619</v>
      </c>
      <c r="R138" s="57">
        <v>26</v>
      </c>
      <c r="S138" s="57">
        <v>25</v>
      </c>
      <c r="T138" s="57">
        <v>-1</v>
      </c>
      <c r="U138" s="57">
        <v>6</v>
      </c>
      <c r="V138" s="57">
        <v>17</v>
      </c>
      <c r="W138" s="57">
        <v>36</v>
      </c>
      <c r="X138" s="84">
        <v>-0.0174603174603175</v>
      </c>
      <c r="Y138" s="87"/>
      <c r="Z138" s="57" t="s">
        <v>40</v>
      </c>
      <c r="AA138" s="57">
        <v>750</v>
      </c>
      <c r="AB138" s="87">
        <v>2782</v>
      </c>
    </row>
    <row r="139" ht="18" customHeight="1" spans="1:28">
      <c r="A139" s="57">
        <v>365</v>
      </c>
      <c r="B139" s="57">
        <v>12497</v>
      </c>
      <c r="C139" s="57" t="s">
        <v>572</v>
      </c>
      <c r="D139" s="57">
        <v>365</v>
      </c>
      <c r="E139" s="69" t="s">
        <v>176</v>
      </c>
      <c r="F139" s="57" t="s">
        <v>36</v>
      </c>
      <c r="G139" s="57">
        <v>0.5</v>
      </c>
      <c r="H139" s="70">
        <v>3.769714</v>
      </c>
      <c r="I139" s="70">
        <v>3.228698</v>
      </c>
      <c r="J139" s="70">
        <v>1.17573789449462</v>
      </c>
      <c r="K139" s="70">
        <v>0.8835761</v>
      </c>
      <c r="L139" s="57">
        <v>645</v>
      </c>
      <c r="M139" s="76">
        <v>552</v>
      </c>
      <c r="N139" s="70">
        <v>58.53</v>
      </c>
      <c r="O139" s="70">
        <v>58.4909057971014</v>
      </c>
      <c r="P139" s="76">
        <v>477</v>
      </c>
      <c r="Q139" s="76">
        <v>482</v>
      </c>
      <c r="R139" s="57">
        <v>27</v>
      </c>
      <c r="S139" s="57">
        <v>28</v>
      </c>
      <c r="T139" s="57">
        <v>1</v>
      </c>
      <c r="U139" s="83">
        <v>12</v>
      </c>
      <c r="V139" s="57">
        <v>7</v>
      </c>
      <c r="W139" s="57">
        <v>21</v>
      </c>
      <c r="X139" s="84">
        <v>0.010482180293501</v>
      </c>
      <c r="Y139" s="87"/>
      <c r="Z139" s="57" t="s">
        <v>89</v>
      </c>
      <c r="AA139" s="57">
        <v>800</v>
      </c>
      <c r="AB139" s="87">
        <v>3470</v>
      </c>
    </row>
    <row r="140" ht="18" customHeight="1" spans="1:28">
      <c r="A140" s="57">
        <v>366</v>
      </c>
      <c r="B140" s="57">
        <v>12439</v>
      </c>
      <c r="C140" s="57" t="s">
        <v>175</v>
      </c>
      <c r="D140" s="57">
        <v>365</v>
      </c>
      <c r="E140" s="69" t="s">
        <v>176</v>
      </c>
      <c r="F140" s="57" t="s">
        <v>36</v>
      </c>
      <c r="G140" s="57">
        <v>0.5</v>
      </c>
      <c r="H140" s="70">
        <v>2.943478</v>
      </c>
      <c r="I140" s="70">
        <v>2.585836</v>
      </c>
      <c r="J140" s="70">
        <v>0.825162515999909</v>
      </c>
      <c r="K140" s="70">
        <v>0.64502233</v>
      </c>
      <c r="L140" s="57">
        <v>629</v>
      </c>
      <c r="M140" s="76">
        <v>525</v>
      </c>
      <c r="N140" s="70">
        <v>46.86</v>
      </c>
      <c r="O140" s="70">
        <v>49.254019047619</v>
      </c>
      <c r="P140" s="76">
        <v>501</v>
      </c>
      <c r="Q140" s="76">
        <v>433</v>
      </c>
      <c r="R140" s="57">
        <v>27</v>
      </c>
      <c r="S140" s="57">
        <v>26</v>
      </c>
      <c r="T140" s="57">
        <v>-1</v>
      </c>
      <c r="U140" s="83">
        <v>12</v>
      </c>
      <c r="V140" s="57">
        <v>80</v>
      </c>
      <c r="W140" s="57">
        <v>48</v>
      </c>
      <c r="X140" s="84">
        <v>-0.135728542914172</v>
      </c>
      <c r="Y140" s="87"/>
      <c r="Z140" s="57" t="s">
        <v>89</v>
      </c>
      <c r="AA140" s="57">
        <v>800</v>
      </c>
      <c r="AB140" s="87">
        <v>3470</v>
      </c>
    </row>
    <row r="141" ht="18" customHeight="1" spans="1:28">
      <c r="A141" s="57">
        <v>367</v>
      </c>
      <c r="B141" s="57">
        <v>10931</v>
      </c>
      <c r="C141" s="57" t="s">
        <v>343</v>
      </c>
      <c r="D141" s="57">
        <v>365</v>
      </c>
      <c r="E141" s="69" t="s">
        <v>176</v>
      </c>
      <c r="F141" s="57" t="s">
        <v>36</v>
      </c>
      <c r="G141" s="57">
        <v>2.8</v>
      </c>
      <c r="H141" s="70">
        <v>6.319376</v>
      </c>
      <c r="I141" s="70">
        <v>5.473718</v>
      </c>
      <c r="J141" s="70">
        <v>1.92964567016174</v>
      </c>
      <c r="K141" s="70">
        <v>1.52988173</v>
      </c>
      <c r="L141" s="57">
        <v>766</v>
      </c>
      <c r="M141" s="76">
        <v>689</v>
      </c>
      <c r="N141" s="70">
        <v>82.48</v>
      </c>
      <c r="O141" s="70">
        <v>79.4443831640058</v>
      </c>
      <c r="P141" s="76">
        <v>565</v>
      </c>
      <c r="Q141" s="76">
        <v>554</v>
      </c>
      <c r="R141" s="57">
        <v>25</v>
      </c>
      <c r="S141" s="57">
        <v>29</v>
      </c>
      <c r="T141" s="57">
        <v>4</v>
      </c>
      <c r="U141" s="57">
        <v>6</v>
      </c>
      <c r="V141" s="57">
        <v>17</v>
      </c>
      <c r="W141" s="57">
        <v>36</v>
      </c>
      <c r="X141" s="84">
        <v>-0.0194690265486726</v>
      </c>
      <c r="Y141" s="87"/>
      <c r="Z141" s="57" t="s">
        <v>89</v>
      </c>
      <c r="AA141" s="57">
        <v>800</v>
      </c>
      <c r="AB141" s="87">
        <v>3470</v>
      </c>
    </row>
    <row r="142" ht="18" customHeight="1" spans="1:28">
      <c r="A142" s="57">
        <v>370</v>
      </c>
      <c r="B142" s="57">
        <v>12482</v>
      </c>
      <c r="C142" s="57" t="s">
        <v>263</v>
      </c>
      <c r="D142" s="57">
        <v>359</v>
      </c>
      <c r="E142" s="69" t="s">
        <v>212</v>
      </c>
      <c r="F142" s="57" t="s">
        <v>36</v>
      </c>
      <c r="G142" s="57">
        <v>0.5</v>
      </c>
      <c r="H142" s="70">
        <v>5.605271</v>
      </c>
      <c r="I142" s="70">
        <v>3.986905</v>
      </c>
      <c r="J142" s="70">
        <v>1.57292666726343</v>
      </c>
      <c r="K142" s="70">
        <v>1.01189132</v>
      </c>
      <c r="L142" s="57">
        <v>1249</v>
      </c>
      <c r="M142" s="76">
        <v>983</v>
      </c>
      <c r="N142" s="70">
        <v>44.86</v>
      </c>
      <c r="O142" s="70">
        <v>40.5585452695829</v>
      </c>
      <c r="P142" s="76">
        <v>674</v>
      </c>
      <c r="Q142" s="76">
        <v>643</v>
      </c>
      <c r="R142" s="57">
        <v>30</v>
      </c>
      <c r="S142" s="57">
        <v>30</v>
      </c>
      <c r="T142" s="57">
        <v>0</v>
      </c>
      <c r="U142" s="83">
        <v>12</v>
      </c>
      <c r="V142" s="57">
        <v>43</v>
      </c>
      <c r="W142" s="57">
        <v>36</v>
      </c>
      <c r="X142" s="84">
        <v>-0.0459940652818991</v>
      </c>
      <c r="Y142" s="87"/>
      <c r="Z142" s="57" t="s">
        <v>68</v>
      </c>
      <c r="AA142" s="57">
        <v>850</v>
      </c>
      <c r="AB142" s="87">
        <v>4188</v>
      </c>
    </row>
    <row r="143" ht="18" customHeight="1" spans="1:28">
      <c r="A143" s="57">
        <v>371</v>
      </c>
      <c r="B143" s="57">
        <v>12052</v>
      </c>
      <c r="C143" s="57" t="s">
        <v>211</v>
      </c>
      <c r="D143" s="57">
        <v>359</v>
      </c>
      <c r="E143" s="69" t="s">
        <v>212</v>
      </c>
      <c r="F143" s="57" t="s">
        <v>36</v>
      </c>
      <c r="G143" s="57">
        <v>0.5</v>
      </c>
      <c r="H143" s="70">
        <v>5.491087</v>
      </c>
      <c r="I143" s="70">
        <v>3.557234</v>
      </c>
      <c r="J143" s="70">
        <v>1.60889882183954</v>
      </c>
      <c r="K143" s="70">
        <v>0.85861563</v>
      </c>
      <c r="L143" s="57">
        <v>1100</v>
      </c>
      <c r="M143" s="76">
        <v>824</v>
      </c>
      <c r="N143" s="70">
        <v>49.91</v>
      </c>
      <c r="O143" s="70">
        <v>43.1703155339806</v>
      </c>
      <c r="P143" s="76">
        <v>627</v>
      </c>
      <c r="Q143" s="76">
        <v>588</v>
      </c>
      <c r="R143" s="57">
        <v>29</v>
      </c>
      <c r="S143" s="57">
        <v>29</v>
      </c>
      <c r="T143" s="57">
        <v>0</v>
      </c>
      <c r="U143" s="83">
        <v>12</v>
      </c>
      <c r="V143" s="57">
        <v>51</v>
      </c>
      <c r="W143" s="57">
        <v>48</v>
      </c>
      <c r="X143" s="84">
        <v>-0.062200956937799</v>
      </c>
      <c r="Y143" s="87"/>
      <c r="Z143" s="57" t="s">
        <v>68</v>
      </c>
      <c r="AA143" s="57">
        <v>850</v>
      </c>
      <c r="AB143" s="87">
        <v>4188</v>
      </c>
    </row>
    <row r="144" ht="18" customHeight="1" spans="1:28">
      <c r="A144" s="57">
        <v>372</v>
      </c>
      <c r="B144" s="57">
        <v>11231</v>
      </c>
      <c r="C144" s="57" t="s">
        <v>337</v>
      </c>
      <c r="D144" s="57">
        <v>359</v>
      </c>
      <c r="E144" s="69" t="s">
        <v>212</v>
      </c>
      <c r="F144" s="57" t="s">
        <v>36</v>
      </c>
      <c r="G144" s="57">
        <v>2.2</v>
      </c>
      <c r="H144" s="70">
        <v>6.495886</v>
      </c>
      <c r="I144" s="70">
        <v>3.827276</v>
      </c>
      <c r="J144" s="70">
        <v>1.90130700815443</v>
      </c>
      <c r="K144" s="70">
        <v>1.09977216</v>
      </c>
      <c r="L144" s="57">
        <v>1106</v>
      </c>
      <c r="M144" s="76">
        <v>785</v>
      </c>
      <c r="N144" s="70">
        <v>59.02</v>
      </c>
      <c r="O144" s="70">
        <v>48.7551082802548</v>
      </c>
      <c r="P144" s="76">
        <v>650</v>
      </c>
      <c r="Q144" s="76">
        <v>636</v>
      </c>
      <c r="R144" s="57">
        <v>29</v>
      </c>
      <c r="S144" s="57">
        <v>30</v>
      </c>
      <c r="T144" s="57">
        <v>1</v>
      </c>
      <c r="U144" s="57">
        <v>6</v>
      </c>
      <c r="V144" s="57">
        <v>20</v>
      </c>
      <c r="W144" s="57">
        <v>36</v>
      </c>
      <c r="X144" s="84">
        <v>-0.0215384615384615</v>
      </c>
      <c r="Y144" s="87"/>
      <c r="Z144" s="57" t="s">
        <v>68</v>
      </c>
      <c r="AA144" s="57">
        <v>850</v>
      </c>
      <c r="AB144" s="87">
        <v>4188</v>
      </c>
    </row>
    <row r="145" s="54" customFormat="1" ht="18" customHeight="1" spans="1:28">
      <c r="A145" s="57">
        <v>374</v>
      </c>
      <c r="B145" s="57">
        <v>12224</v>
      </c>
      <c r="C145" s="57" t="s">
        <v>309</v>
      </c>
      <c r="D145" s="57">
        <v>357</v>
      </c>
      <c r="E145" s="69" t="s">
        <v>310</v>
      </c>
      <c r="F145" s="57" t="s">
        <v>36</v>
      </c>
      <c r="G145" s="70">
        <v>0.651411593099956</v>
      </c>
      <c r="H145" s="70">
        <v>3.02756</v>
      </c>
      <c r="I145" s="70">
        <v>0.24522</v>
      </c>
      <c r="J145" s="70">
        <v>0.59796532102299</v>
      </c>
      <c r="K145" s="70">
        <v>0.0455392</v>
      </c>
      <c r="L145" s="57">
        <v>436</v>
      </c>
      <c r="M145" s="76">
        <v>44</v>
      </c>
      <c r="N145" s="70">
        <v>69.44</v>
      </c>
      <c r="O145" s="70">
        <v>55.7318181818182</v>
      </c>
      <c r="P145" s="76">
        <v>323</v>
      </c>
      <c r="Q145" s="76">
        <v>47</v>
      </c>
      <c r="R145" s="57">
        <v>27</v>
      </c>
      <c r="S145" s="57">
        <v>6</v>
      </c>
      <c r="T145" s="57">
        <v>-21</v>
      </c>
      <c r="U145" s="83">
        <v>12</v>
      </c>
      <c r="V145" s="76">
        <v>36.7777777777778</v>
      </c>
      <c r="W145" s="57">
        <v>36</v>
      </c>
      <c r="X145" s="84">
        <v>-0.854489164086687</v>
      </c>
      <c r="Y145" s="87" t="s">
        <v>86</v>
      </c>
      <c r="Z145" s="57" t="s">
        <v>40</v>
      </c>
      <c r="AA145" s="57">
        <v>750</v>
      </c>
      <c r="AB145" s="87">
        <v>2524</v>
      </c>
    </row>
    <row r="146" ht="18" customHeight="1" spans="1:28">
      <c r="A146" s="57">
        <v>379</v>
      </c>
      <c r="B146" s="57">
        <v>11251</v>
      </c>
      <c r="C146" s="57" t="s">
        <v>359</v>
      </c>
      <c r="D146" s="57">
        <v>355</v>
      </c>
      <c r="E146" s="69" t="s">
        <v>195</v>
      </c>
      <c r="F146" s="57" t="s">
        <v>48</v>
      </c>
      <c r="G146" s="57">
        <v>2.2</v>
      </c>
      <c r="H146" s="70">
        <v>3.23472</v>
      </c>
      <c r="I146" s="70">
        <v>1.796675</v>
      </c>
      <c r="J146" s="70">
        <v>0.974474841757492</v>
      </c>
      <c r="K146" s="70">
        <v>0.5079019</v>
      </c>
      <c r="L146" s="57">
        <v>484</v>
      </c>
      <c r="M146" s="76">
        <v>379</v>
      </c>
      <c r="N146" s="70">
        <v>66.89</v>
      </c>
      <c r="O146" s="70">
        <v>47.405672823219</v>
      </c>
      <c r="P146" s="76">
        <v>385</v>
      </c>
      <c r="Q146" s="76">
        <v>379</v>
      </c>
      <c r="R146" s="57">
        <v>25</v>
      </c>
      <c r="S146" s="57">
        <v>26</v>
      </c>
      <c r="T146" s="57">
        <v>1</v>
      </c>
      <c r="U146" s="57">
        <v>6</v>
      </c>
      <c r="V146" s="57">
        <v>12</v>
      </c>
      <c r="W146" s="57">
        <v>36</v>
      </c>
      <c r="X146" s="84">
        <v>-0.0155844155844156</v>
      </c>
      <c r="Y146" s="87"/>
      <c r="Z146" s="57" t="s">
        <v>89</v>
      </c>
      <c r="AA146" s="57">
        <v>800</v>
      </c>
      <c r="AB146" s="87">
        <v>3001</v>
      </c>
    </row>
    <row r="147" ht="18" customHeight="1" spans="1:28">
      <c r="A147" s="57">
        <v>380</v>
      </c>
      <c r="B147" s="57">
        <v>9895</v>
      </c>
      <c r="C147" s="57" t="s">
        <v>194</v>
      </c>
      <c r="D147" s="57">
        <v>355</v>
      </c>
      <c r="E147" s="69" t="s">
        <v>195</v>
      </c>
      <c r="F147" s="57" t="s">
        <v>48</v>
      </c>
      <c r="G147" s="57">
        <v>4.6</v>
      </c>
      <c r="H147" s="70">
        <v>5.233702</v>
      </c>
      <c r="I147" s="70">
        <v>4.290824</v>
      </c>
      <c r="J147" s="70">
        <v>1.27243327789069</v>
      </c>
      <c r="K147" s="70">
        <v>0.89713625</v>
      </c>
      <c r="L147" s="57">
        <v>532</v>
      </c>
      <c r="M147" s="76">
        <v>404</v>
      </c>
      <c r="N147" s="70">
        <v>96.48</v>
      </c>
      <c r="O147" s="70">
        <v>106.208514851485</v>
      </c>
      <c r="P147" s="76">
        <v>470</v>
      </c>
      <c r="Q147" s="76">
        <v>421</v>
      </c>
      <c r="R147" s="57">
        <v>25</v>
      </c>
      <c r="S147" s="57">
        <v>26</v>
      </c>
      <c r="T147" s="57">
        <v>1</v>
      </c>
      <c r="U147" s="57">
        <v>6</v>
      </c>
      <c r="V147" s="57">
        <v>55</v>
      </c>
      <c r="W147" s="57">
        <v>36</v>
      </c>
      <c r="X147" s="84">
        <v>-0.104255319148936</v>
      </c>
      <c r="Y147" s="87"/>
      <c r="Z147" s="57" t="s">
        <v>89</v>
      </c>
      <c r="AA147" s="57">
        <v>800</v>
      </c>
      <c r="AB147" s="87">
        <v>3001</v>
      </c>
    </row>
    <row r="148" ht="18" customHeight="1" spans="1:28">
      <c r="A148" s="57">
        <v>381</v>
      </c>
      <c r="B148" s="57">
        <v>8233</v>
      </c>
      <c r="C148" s="57" t="s">
        <v>242</v>
      </c>
      <c r="D148" s="57">
        <v>355</v>
      </c>
      <c r="E148" s="69" t="s">
        <v>195</v>
      </c>
      <c r="F148" s="57" t="s">
        <v>48</v>
      </c>
      <c r="G148" s="57">
        <v>6.7</v>
      </c>
      <c r="H148" s="70">
        <v>5.723721</v>
      </c>
      <c r="I148" s="70">
        <v>3.618943</v>
      </c>
      <c r="J148" s="70">
        <v>1.62098216832197</v>
      </c>
      <c r="K148" s="70">
        <v>0.80144653</v>
      </c>
      <c r="L148" s="57">
        <v>783</v>
      </c>
      <c r="M148" s="76">
        <v>606</v>
      </c>
      <c r="N148" s="70">
        <v>72.22</v>
      </c>
      <c r="O148" s="70">
        <v>59.7185313531353</v>
      </c>
      <c r="P148" s="76">
        <v>619</v>
      </c>
      <c r="Q148" s="76">
        <v>583</v>
      </c>
      <c r="R148" s="57">
        <v>27</v>
      </c>
      <c r="S148" s="57">
        <v>27</v>
      </c>
      <c r="T148" s="57">
        <v>0</v>
      </c>
      <c r="U148" s="57">
        <v>6</v>
      </c>
      <c r="V148" s="57">
        <v>42</v>
      </c>
      <c r="W148" s="57">
        <v>36</v>
      </c>
      <c r="X148" s="84">
        <v>-0.0581583198707593</v>
      </c>
      <c r="Y148" s="87"/>
      <c r="Z148" s="57" t="s">
        <v>89</v>
      </c>
      <c r="AA148" s="57">
        <v>800</v>
      </c>
      <c r="AB148" s="87">
        <v>3001</v>
      </c>
    </row>
    <row r="149" ht="18" customHeight="1" spans="1:28">
      <c r="A149" s="47">
        <v>382</v>
      </c>
      <c r="B149" s="47">
        <v>997487</v>
      </c>
      <c r="C149" s="47" t="s">
        <v>96</v>
      </c>
      <c r="D149" s="47">
        <v>351</v>
      </c>
      <c r="E149" s="71" t="s">
        <v>97</v>
      </c>
      <c r="F149" s="47" t="s">
        <v>39</v>
      </c>
      <c r="G149" s="47">
        <v>3</v>
      </c>
      <c r="H149" s="72">
        <v>3.05827</v>
      </c>
      <c r="I149" s="72">
        <v>1.753484</v>
      </c>
      <c r="J149" s="72">
        <v>0.574947</v>
      </c>
      <c r="K149" s="72">
        <v>0.23435066</v>
      </c>
      <c r="L149" s="47">
        <v>426</v>
      </c>
      <c r="M149" s="77">
        <v>220</v>
      </c>
      <c r="N149" s="72">
        <v>115.84</v>
      </c>
      <c r="O149" s="72">
        <v>79.7038181818182</v>
      </c>
      <c r="P149" s="77">
        <v>358</v>
      </c>
      <c r="Q149" s="77">
        <v>239</v>
      </c>
      <c r="R149" s="47">
        <v>26</v>
      </c>
      <c r="S149" s="47">
        <v>19</v>
      </c>
      <c r="T149" s="47">
        <v>-7</v>
      </c>
      <c r="U149" s="47">
        <v>6</v>
      </c>
      <c r="V149" s="47">
        <v>125</v>
      </c>
      <c r="W149" s="47">
        <v>72</v>
      </c>
      <c r="X149" s="52">
        <v>-0.332402234636872</v>
      </c>
      <c r="Y149" s="53"/>
      <c r="Z149" s="47" t="s">
        <v>28</v>
      </c>
      <c r="AA149" s="47">
        <v>700</v>
      </c>
      <c r="AB149" s="53">
        <v>1613</v>
      </c>
    </row>
    <row r="150" ht="18" customHeight="1" spans="1:28">
      <c r="A150" s="57">
        <v>387</v>
      </c>
      <c r="B150" s="57">
        <v>12517</v>
      </c>
      <c r="C150" s="57" t="s">
        <v>573</v>
      </c>
      <c r="D150" s="57">
        <v>349</v>
      </c>
      <c r="E150" s="69" t="s">
        <v>64</v>
      </c>
      <c r="F150" s="57" t="s">
        <v>48</v>
      </c>
      <c r="G150" s="57">
        <v>0.5</v>
      </c>
      <c r="H150" s="70">
        <v>3.037342</v>
      </c>
      <c r="I150" s="70">
        <v>2.817257</v>
      </c>
      <c r="J150" s="70">
        <v>1.009488130986</v>
      </c>
      <c r="K150" s="70">
        <v>0.8892394</v>
      </c>
      <c r="L150" s="57">
        <v>563</v>
      </c>
      <c r="M150" s="76">
        <v>496</v>
      </c>
      <c r="N150" s="70">
        <v>53.95</v>
      </c>
      <c r="O150" s="70">
        <v>56.7995362903226</v>
      </c>
      <c r="P150" s="76">
        <v>407</v>
      </c>
      <c r="Q150" s="76">
        <v>412</v>
      </c>
      <c r="R150" s="57">
        <v>30</v>
      </c>
      <c r="S150" s="57">
        <v>30</v>
      </c>
      <c r="T150" s="57">
        <v>0</v>
      </c>
      <c r="U150" s="83">
        <v>12</v>
      </c>
      <c r="V150" s="57">
        <v>7</v>
      </c>
      <c r="W150" s="57">
        <v>21</v>
      </c>
      <c r="X150" s="84">
        <v>0.0122850122850123</v>
      </c>
      <c r="Y150" s="87"/>
      <c r="Z150" s="57" t="s">
        <v>40</v>
      </c>
      <c r="AA150" s="57">
        <v>750</v>
      </c>
      <c r="AB150" s="87">
        <v>2734</v>
      </c>
    </row>
    <row r="151" s="54" customFormat="1" ht="18" customHeight="1" spans="1:28">
      <c r="A151" s="57">
        <v>389</v>
      </c>
      <c r="B151" s="57">
        <v>12091</v>
      </c>
      <c r="C151" s="57" t="s">
        <v>603</v>
      </c>
      <c r="D151" s="57">
        <v>349</v>
      </c>
      <c r="E151" s="69" t="s">
        <v>64</v>
      </c>
      <c r="F151" s="57" t="s">
        <v>48</v>
      </c>
      <c r="G151" s="57">
        <v>0.9</v>
      </c>
      <c r="H151" s="70">
        <v>4.223092</v>
      </c>
      <c r="I151" s="70">
        <v>3.852278</v>
      </c>
      <c r="J151" s="70">
        <v>1.40953758337595</v>
      </c>
      <c r="K151" s="70">
        <v>1.18599623</v>
      </c>
      <c r="L151" s="57">
        <v>632</v>
      </c>
      <c r="M151" s="76">
        <v>552</v>
      </c>
      <c r="N151" s="70">
        <v>66.82</v>
      </c>
      <c r="O151" s="70">
        <v>69.7876449275362</v>
      </c>
      <c r="P151" s="76">
        <v>470</v>
      </c>
      <c r="Q151" s="76">
        <v>480</v>
      </c>
      <c r="R151" s="57">
        <v>29</v>
      </c>
      <c r="S151" s="57">
        <v>30</v>
      </c>
      <c r="T151" s="57">
        <v>1</v>
      </c>
      <c r="U151" s="83">
        <v>12</v>
      </c>
      <c r="V151" s="57">
        <v>2</v>
      </c>
      <c r="W151" s="57">
        <v>6</v>
      </c>
      <c r="X151" s="84">
        <v>0.0212765957446809</v>
      </c>
      <c r="Y151" s="87"/>
      <c r="Z151" s="57" t="s">
        <v>40</v>
      </c>
      <c r="AA151" s="57">
        <v>750</v>
      </c>
      <c r="AB151" s="87">
        <v>2734</v>
      </c>
    </row>
    <row r="152" s="54" customFormat="1" ht="18" customHeight="1" spans="1:28">
      <c r="A152" s="47">
        <v>395</v>
      </c>
      <c r="B152" s="47">
        <v>997367</v>
      </c>
      <c r="C152" s="47" t="s">
        <v>226</v>
      </c>
      <c r="D152" s="47">
        <v>343</v>
      </c>
      <c r="E152" s="71" t="s">
        <v>181</v>
      </c>
      <c r="F152" s="47" t="s">
        <v>39</v>
      </c>
      <c r="G152" s="47">
        <v>3</v>
      </c>
      <c r="H152" s="72">
        <v>4.34121</v>
      </c>
      <c r="I152" s="72">
        <v>2.468927</v>
      </c>
      <c r="J152" s="72">
        <v>0.3665543</v>
      </c>
      <c r="K152" s="72">
        <v>0.05639741</v>
      </c>
      <c r="L152" s="47">
        <v>379</v>
      </c>
      <c r="M152" s="77">
        <v>290</v>
      </c>
      <c r="N152" s="72">
        <v>73.4</v>
      </c>
      <c r="O152" s="72">
        <v>85.1354137931035</v>
      </c>
      <c r="P152" s="77">
        <v>313</v>
      </c>
      <c r="Q152" s="77">
        <v>275</v>
      </c>
      <c r="R152" s="47">
        <v>29</v>
      </c>
      <c r="S152" s="47">
        <v>19</v>
      </c>
      <c r="T152" s="47">
        <v>-10</v>
      </c>
      <c r="U152" s="47">
        <v>6</v>
      </c>
      <c r="V152" s="47">
        <v>44</v>
      </c>
      <c r="W152" s="47">
        <v>36</v>
      </c>
      <c r="X152" s="52">
        <v>-0.121405750798722</v>
      </c>
      <c r="Y152" s="53"/>
      <c r="Z152" s="47" t="s">
        <v>182</v>
      </c>
      <c r="AA152" s="47">
        <v>900</v>
      </c>
      <c r="AB152" s="53">
        <v>5196</v>
      </c>
    </row>
    <row r="153" ht="18" customHeight="1" spans="1:28">
      <c r="A153" s="57">
        <v>396</v>
      </c>
      <c r="B153" s="57">
        <v>12506</v>
      </c>
      <c r="C153" s="57" t="s">
        <v>462</v>
      </c>
      <c r="D153" s="57">
        <v>343</v>
      </c>
      <c r="E153" s="69" t="s">
        <v>181</v>
      </c>
      <c r="F153" s="57" t="s">
        <v>36</v>
      </c>
      <c r="G153" s="57">
        <v>0.5</v>
      </c>
      <c r="H153" s="70">
        <v>5.145199</v>
      </c>
      <c r="I153" s="70">
        <v>4.880998</v>
      </c>
      <c r="J153" s="70">
        <v>1.09535694640278</v>
      </c>
      <c r="K153" s="70">
        <v>0.56947176</v>
      </c>
      <c r="L153" s="57">
        <v>807</v>
      </c>
      <c r="M153" s="76">
        <v>679</v>
      </c>
      <c r="N153" s="70">
        <v>62.88</v>
      </c>
      <c r="O153" s="70">
        <v>71.8850957290133</v>
      </c>
      <c r="P153" s="76">
        <v>542</v>
      </c>
      <c r="Q153" s="76">
        <v>533</v>
      </c>
      <c r="R153" s="57">
        <v>30</v>
      </c>
      <c r="S153" s="57">
        <v>29</v>
      </c>
      <c r="T153" s="57">
        <v>-1</v>
      </c>
      <c r="U153" s="83">
        <v>12</v>
      </c>
      <c r="V153" s="57">
        <v>21</v>
      </c>
      <c r="W153" s="57">
        <v>36</v>
      </c>
      <c r="X153" s="84">
        <v>-0.0166051660516605</v>
      </c>
      <c r="Y153" s="87"/>
      <c r="Z153" s="57" t="s">
        <v>182</v>
      </c>
      <c r="AA153" s="57">
        <v>900</v>
      </c>
      <c r="AB153" s="87">
        <v>5196</v>
      </c>
    </row>
    <row r="154" ht="18" customHeight="1" spans="1:28">
      <c r="A154" s="57">
        <v>398</v>
      </c>
      <c r="B154" s="57">
        <v>11517</v>
      </c>
      <c r="C154" s="57" t="s">
        <v>213</v>
      </c>
      <c r="D154" s="57">
        <v>343</v>
      </c>
      <c r="E154" s="69" t="s">
        <v>181</v>
      </c>
      <c r="F154" s="57" t="s">
        <v>36</v>
      </c>
      <c r="G154" s="57">
        <v>1.6</v>
      </c>
      <c r="H154" s="70">
        <v>9.578508</v>
      </c>
      <c r="I154" s="70">
        <v>6.342847</v>
      </c>
      <c r="J154" s="70">
        <v>2.50141863646987</v>
      </c>
      <c r="K154" s="70">
        <v>1.57417864</v>
      </c>
      <c r="L154" s="57">
        <v>910</v>
      </c>
      <c r="M154" s="76">
        <v>746</v>
      </c>
      <c r="N154" s="70">
        <v>104.5</v>
      </c>
      <c r="O154" s="70">
        <v>85.0247587131367</v>
      </c>
      <c r="P154" s="76">
        <v>657</v>
      </c>
      <c r="Q154" s="76">
        <v>633</v>
      </c>
      <c r="R154" s="57">
        <v>29</v>
      </c>
      <c r="S154" s="57">
        <v>30</v>
      </c>
      <c r="T154" s="57">
        <v>1</v>
      </c>
      <c r="U154" s="57">
        <v>8</v>
      </c>
      <c r="V154" s="57">
        <v>32</v>
      </c>
      <c r="W154" s="57">
        <v>40</v>
      </c>
      <c r="X154" s="84">
        <v>-0.0365296803652968</v>
      </c>
      <c r="Y154" s="87"/>
      <c r="Z154" s="57" t="s">
        <v>182</v>
      </c>
      <c r="AA154" s="57">
        <v>900</v>
      </c>
      <c r="AB154" s="87">
        <v>5196</v>
      </c>
    </row>
    <row r="155" ht="18" customHeight="1" spans="1:28">
      <c r="A155" s="57">
        <v>399</v>
      </c>
      <c r="B155" s="57">
        <v>10932</v>
      </c>
      <c r="C155" s="57" t="s">
        <v>362</v>
      </c>
      <c r="D155" s="57">
        <v>343</v>
      </c>
      <c r="E155" s="69" t="s">
        <v>181</v>
      </c>
      <c r="F155" s="57" t="s">
        <v>36</v>
      </c>
      <c r="G155" s="57">
        <v>2.8</v>
      </c>
      <c r="H155" s="70">
        <v>12.289544</v>
      </c>
      <c r="I155" s="70">
        <v>6.671715</v>
      </c>
      <c r="J155" s="70">
        <v>3.7657981429436</v>
      </c>
      <c r="K155" s="70">
        <v>1.80871821</v>
      </c>
      <c r="L155" s="57">
        <v>990</v>
      </c>
      <c r="M155" s="76">
        <v>734</v>
      </c>
      <c r="N155" s="70">
        <v>125.18</v>
      </c>
      <c r="O155" s="70">
        <v>90.8952997275204</v>
      </c>
      <c r="P155" s="76">
        <v>684</v>
      </c>
      <c r="Q155" s="76">
        <v>678</v>
      </c>
      <c r="R155" s="57">
        <v>30</v>
      </c>
      <c r="S155" s="57">
        <v>31</v>
      </c>
      <c r="T155" s="57">
        <v>1</v>
      </c>
      <c r="U155" s="57">
        <v>6</v>
      </c>
      <c r="V155" s="57">
        <v>12</v>
      </c>
      <c r="W155" s="57">
        <v>36</v>
      </c>
      <c r="X155" s="84">
        <v>-0.0087719298245614</v>
      </c>
      <c r="Y155" s="87"/>
      <c r="Z155" s="57" t="s">
        <v>182</v>
      </c>
      <c r="AA155" s="57">
        <v>900</v>
      </c>
      <c r="AB155" s="87">
        <v>5196</v>
      </c>
    </row>
    <row r="156" ht="18" customHeight="1" spans="1:28">
      <c r="A156" s="57">
        <v>400</v>
      </c>
      <c r="B156" s="57">
        <v>7583</v>
      </c>
      <c r="C156" s="57" t="s">
        <v>180</v>
      </c>
      <c r="D156" s="57">
        <v>343</v>
      </c>
      <c r="E156" s="69" t="s">
        <v>181</v>
      </c>
      <c r="F156" s="57" t="s">
        <v>36</v>
      </c>
      <c r="G156" s="57">
        <v>7.5</v>
      </c>
      <c r="H156" s="70">
        <v>22.637428</v>
      </c>
      <c r="I156" s="70">
        <v>14.098771</v>
      </c>
      <c r="J156" s="70">
        <v>6.8616533368254</v>
      </c>
      <c r="K156" s="70">
        <v>3.89616073</v>
      </c>
      <c r="L156" s="57">
        <v>1615</v>
      </c>
      <c r="M156" s="76">
        <v>1070</v>
      </c>
      <c r="N156" s="70">
        <v>137.04</v>
      </c>
      <c r="O156" s="70">
        <v>131.764214953271</v>
      </c>
      <c r="P156" s="76">
        <v>926</v>
      </c>
      <c r="Q156" s="76">
        <v>870</v>
      </c>
      <c r="R156" s="57">
        <v>28</v>
      </c>
      <c r="S156" s="57">
        <v>31</v>
      </c>
      <c r="T156" s="57">
        <v>3</v>
      </c>
      <c r="U156" s="57">
        <v>6</v>
      </c>
      <c r="V156" s="57">
        <v>62</v>
      </c>
      <c r="W156" s="57">
        <v>48</v>
      </c>
      <c r="X156" s="84">
        <v>-0.060475161987041</v>
      </c>
      <c r="Y156" s="87"/>
      <c r="Z156" s="57" t="s">
        <v>182</v>
      </c>
      <c r="AA156" s="57">
        <v>900</v>
      </c>
      <c r="AB156" s="87">
        <v>5196</v>
      </c>
    </row>
    <row r="157" ht="18" customHeight="1" spans="1:28">
      <c r="A157" s="57">
        <v>403</v>
      </c>
      <c r="B157" s="57">
        <v>12535</v>
      </c>
      <c r="C157" s="57" t="s">
        <v>443</v>
      </c>
      <c r="D157" s="57">
        <v>341</v>
      </c>
      <c r="E157" s="69" t="s">
        <v>193</v>
      </c>
      <c r="F157" s="57" t="s">
        <v>186</v>
      </c>
      <c r="G157" s="57">
        <v>0.4</v>
      </c>
      <c r="H157" s="70">
        <v>4.196972</v>
      </c>
      <c r="I157" s="70">
        <v>2.808637</v>
      </c>
      <c r="J157" s="70">
        <v>1.28931994158333</v>
      </c>
      <c r="K157" s="70">
        <v>0.67386191</v>
      </c>
      <c r="L157" s="57">
        <v>839</v>
      </c>
      <c r="M157" s="76">
        <v>587</v>
      </c>
      <c r="N157" s="70">
        <v>47.98</v>
      </c>
      <c r="O157" s="70">
        <v>47.8473083475298</v>
      </c>
      <c r="P157" s="76">
        <v>498</v>
      </c>
      <c r="Q157" s="76">
        <v>482</v>
      </c>
      <c r="R157" s="57">
        <v>30</v>
      </c>
      <c r="S157" s="57">
        <v>31</v>
      </c>
      <c r="T157" s="57">
        <v>1</v>
      </c>
      <c r="U157" s="83">
        <v>12</v>
      </c>
      <c r="V157" s="57">
        <v>28</v>
      </c>
      <c r="W157" s="57">
        <v>36</v>
      </c>
      <c r="X157" s="84">
        <v>-0.0321285140562249</v>
      </c>
      <c r="Y157" s="87"/>
      <c r="Z157" s="57" t="s">
        <v>128</v>
      </c>
      <c r="AA157" s="57">
        <v>950</v>
      </c>
      <c r="AB157" s="87">
        <v>6322</v>
      </c>
    </row>
    <row r="158" ht="18" customHeight="1" spans="1:28">
      <c r="A158" s="57">
        <v>405</v>
      </c>
      <c r="B158" s="57">
        <v>11490</v>
      </c>
      <c r="C158" s="57" t="s">
        <v>192</v>
      </c>
      <c r="D158" s="57">
        <v>341</v>
      </c>
      <c r="E158" s="69" t="s">
        <v>193</v>
      </c>
      <c r="F158" s="57" t="s">
        <v>186</v>
      </c>
      <c r="G158" s="57">
        <v>1.7</v>
      </c>
      <c r="H158" s="70">
        <v>6.773417</v>
      </c>
      <c r="I158" s="70">
        <v>4.579143</v>
      </c>
      <c r="J158" s="70">
        <v>1.84683668097213</v>
      </c>
      <c r="K158" s="70">
        <v>0.93508446</v>
      </c>
      <c r="L158" s="57">
        <v>758</v>
      </c>
      <c r="M158" s="76">
        <v>531</v>
      </c>
      <c r="N158" s="70">
        <v>90.5</v>
      </c>
      <c r="O158" s="70">
        <v>86.2362146892655</v>
      </c>
      <c r="P158" s="76">
        <v>483</v>
      </c>
      <c r="Q158" s="76">
        <v>453</v>
      </c>
      <c r="R158" s="57">
        <v>30</v>
      </c>
      <c r="S158" s="57">
        <v>29</v>
      </c>
      <c r="T158" s="57">
        <v>-1</v>
      </c>
      <c r="U158" s="57">
        <v>8</v>
      </c>
      <c r="V158" s="57">
        <v>38</v>
      </c>
      <c r="W158" s="57">
        <v>40</v>
      </c>
      <c r="X158" s="84">
        <v>-0.062111801242236</v>
      </c>
      <c r="Y158" s="87"/>
      <c r="Z158" s="57" t="s">
        <v>128</v>
      </c>
      <c r="AA158" s="57">
        <v>950</v>
      </c>
      <c r="AB158" s="87">
        <v>6322</v>
      </c>
    </row>
    <row r="159" ht="18" customHeight="1" spans="1:28">
      <c r="A159" s="57">
        <v>407</v>
      </c>
      <c r="B159" s="57">
        <v>11372</v>
      </c>
      <c r="C159" s="57" t="s">
        <v>245</v>
      </c>
      <c r="D159" s="57">
        <v>341</v>
      </c>
      <c r="E159" s="69" t="s">
        <v>193</v>
      </c>
      <c r="F159" s="57" t="s">
        <v>186</v>
      </c>
      <c r="G159" s="57">
        <v>1.8</v>
      </c>
      <c r="H159" s="70">
        <v>12.638853</v>
      </c>
      <c r="I159" s="70">
        <v>9.851592</v>
      </c>
      <c r="J159" s="70">
        <v>3.50552020929014</v>
      </c>
      <c r="K159" s="70">
        <v>1.98237254</v>
      </c>
      <c r="L159" s="57">
        <v>872</v>
      </c>
      <c r="M159" s="76">
        <v>620</v>
      </c>
      <c r="N159" s="70">
        <v>153.26</v>
      </c>
      <c r="O159" s="70">
        <v>158.89664516129</v>
      </c>
      <c r="P159" s="76">
        <v>538</v>
      </c>
      <c r="Q159" s="76">
        <v>525</v>
      </c>
      <c r="R159" s="57">
        <v>30</v>
      </c>
      <c r="S159" s="57">
        <v>30</v>
      </c>
      <c r="T159" s="57">
        <v>0</v>
      </c>
      <c r="U159" s="57">
        <v>8</v>
      </c>
      <c r="V159" s="57">
        <v>21</v>
      </c>
      <c r="W159" s="57">
        <v>40</v>
      </c>
      <c r="X159" s="84">
        <v>-0.0241635687732342</v>
      </c>
      <c r="Y159" s="87"/>
      <c r="Z159" s="57" t="s">
        <v>128</v>
      </c>
      <c r="AA159" s="57">
        <v>950</v>
      </c>
      <c r="AB159" s="87">
        <v>6322</v>
      </c>
    </row>
    <row r="160" ht="18" customHeight="1" spans="1:28">
      <c r="A160" s="57">
        <v>410</v>
      </c>
      <c r="B160" s="57">
        <v>11765</v>
      </c>
      <c r="C160" s="57" t="s">
        <v>306</v>
      </c>
      <c r="D160" s="57">
        <v>339</v>
      </c>
      <c r="E160" s="69" t="s">
        <v>218</v>
      </c>
      <c r="F160" s="57" t="s">
        <v>36</v>
      </c>
      <c r="G160" s="57">
        <v>0.5</v>
      </c>
      <c r="H160" s="70">
        <v>4.478146</v>
      </c>
      <c r="I160" s="70">
        <v>3.295313</v>
      </c>
      <c r="J160" s="70">
        <v>1.34208655111302</v>
      </c>
      <c r="K160" s="70">
        <v>0.88428268</v>
      </c>
      <c r="L160" s="57">
        <v>620</v>
      </c>
      <c r="M160" s="76">
        <v>503</v>
      </c>
      <c r="N160" s="70">
        <v>72.23</v>
      </c>
      <c r="O160" s="70">
        <v>65.5131809145129</v>
      </c>
      <c r="P160" s="76">
        <v>524</v>
      </c>
      <c r="Q160" s="76">
        <v>499</v>
      </c>
      <c r="R160" s="57">
        <v>28</v>
      </c>
      <c r="S160" s="57">
        <v>25</v>
      </c>
      <c r="T160" s="57">
        <v>-3</v>
      </c>
      <c r="U160" s="83">
        <v>12</v>
      </c>
      <c r="V160" s="57">
        <v>37</v>
      </c>
      <c r="W160" s="57">
        <v>36</v>
      </c>
      <c r="X160" s="84">
        <v>-0.0477099236641221</v>
      </c>
      <c r="Y160" s="87"/>
      <c r="Z160" s="57" t="s">
        <v>40</v>
      </c>
      <c r="AA160" s="57">
        <v>750</v>
      </c>
      <c r="AB160" s="87">
        <v>2064</v>
      </c>
    </row>
    <row r="161" ht="18" customHeight="1" spans="1:28">
      <c r="A161" s="57">
        <v>411</v>
      </c>
      <c r="B161" s="57">
        <v>11394</v>
      </c>
      <c r="C161" s="57" t="s">
        <v>217</v>
      </c>
      <c r="D161" s="57">
        <v>339</v>
      </c>
      <c r="E161" s="69" t="s">
        <v>218</v>
      </c>
      <c r="F161" s="57" t="s">
        <v>36</v>
      </c>
      <c r="G161" s="57">
        <v>1.8</v>
      </c>
      <c r="H161" s="70">
        <v>4.142804</v>
      </c>
      <c r="I161" s="70">
        <v>3.483768</v>
      </c>
      <c r="J161" s="70">
        <v>1.24952915653995</v>
      </c>
      <c r="K161" s="70">
        <v>0.9079461</v>
      </c>
      <c r="L161" s="57">
        <v>621</v>
      </c>
      <c r="M161" s="76">
        <v>532</v>
      </c>
      <c r="N161" s="70">
        <v>66.71</v>
      </c>
      <c r="O161" s="70">
        <v>65.4843609022556</v>
      </c>
      <c r="P161" s="76">
        <v>539</v>
      </c>
      <c r="Q161" s="76">
        <v>517</v>
      </c>
      <c r="R161" s="57">
        <v>26</v>
      </c>
      <c r="S161" s="57">
        <v>24</v>
      </c>
      <c r="T161" s="57">
        <v>-2</v>
      </c>
      <c r="U161" s="57">
        <v>8</v>
      </c>
      <c r="V161" s="57">
        <v>30</v>
      </c>
      <c r="W161" s="57">
        <v>40</v>
      </c>
      <c r="X161" s="84">
        <v>-0.0408163265306122</v>
      </c>
      <c r="Y161" s="87"/>
      <c r="Z161" s="57" t="s">
        <v>40</v>
      </c>
      <c r="AA161" s="57">
        <v>750</v>
      </c>
      <c r="AB161" s="87">
        <v>2064</v>
      </c>
    </row>
    <row r="162" ht="18" customHeight="1" spans="1:28">
      <c r="A162" s="57">
        <v>412</v>
      </c>
      <c r="B162" s="57">
        <v>990451</v>
      </c>
      <c r="C162" s="57" t="s">
        <v>405</v>
      </c>
      <c r="D162" s="57">
        <v>337</v>
      </c>
      <c r="E162" s="69" t="s">
        <v>202</v>
      </c>
      <c r="F162" s="57" t="s">
        <v>39</v>
      </c>
      <c r="G162" s="57">
        <v>3</v>
      </c>
      <c r="H162" s="70">
        <v>9.75183</v>
      </c>
      <c r="I162" s="70">
        <v>8.866626</v>
      </c>
      <c r="J162" s="70">
        <v>2.461397</v>
      </c>
      <c r="K162" s="70">
        <v>1.83818557</v>
      </c>
      <c r="L162" s="57">
        <v>902</v>
      </c>
      <c r="M162" s="76">
        <v>736</v>
      </c>
      <c r="N162" s="70">
        <v>69.35</v>
      </c>
      <c r="O162" s="70">
        <v>120.470461956522</v>
      </c>
      <c r="P162" s="76">
        <v>573</v>
      </c>
      <c r="Q162" s="76">
        <v>578</v>
      </c>
      <c r="R162" s="57">
        <v>30</v>
      </c>
      <c r="S162" s="57">
        <v>29</v>
      </c>
      <c r="T162" s="57">
        <v>-1</v>
      </c>
      <c r="U162" s="57">
        <v>6</v>
      </c>
      <c r="V162" s="57">
        <v>1</v>
      </c>
      <c r="W162" s="57">
        <v>6</v>
      </c>
      <c r="X162" s="84">
        <v>0.0087260034904014</v>
      </c>
      <c r="Y162" s="87"/>
      <c r="Z162" s="57" t="s">
        <v>128</v>
      </c>
      <c r="AA162" s="57">
        <v>950</v>
      </c>
      <c r="AB162" s="87">
        <v>7840</v>
      </c>
    </row>
    <row r="163" ht="18" customHeight="1" spans="1:28">
      <c r="A163" s="57">
        <v>417</v>
      </c>
      <c r="B163" s="57">
        <v>12210</v>
      </c>
      <c r="C163" s="57" t="s">
        <v>552</v>
      </c>
      <c r="D163" s="57">
        <v>337</v>
      </c>
      <c r="E163" s="69" t="s">
        <v>202</v>
      </c>
      <c r="F163" s="57" t="s">
        <v>48</v>
      </c>
      <c r="G163" s="70">
        <v>0.651411593099956</v>
      </c>
      <c r="H163" s="70">
        <v>5.360645</v>
      </c>
      <c r="I163" s="70">
        <v>1.005971</v>
      </c>
      <c r="J163" s="70">
        <v>1.43008669352001</v>
      </c>
      <c r="K163" s="70">
        <v>0.17013436</v>
      </c>
      <c r="L163" s="57">
        <v>686</v>
      </c>
      <c r="M163" s="76">
        <v>140</v>
      </c>
      <c r="N163" s="70">
        <v>76.91</v>
      </c>
      <c r="O163" s="70">
        <v>71.8550714285714</v>
      </c>
      <c r="P163" s="76">
        <v>495</v>
      </c>
      <c r="Q163" s="76">
        <v>149</v>
      </c>
      <c r="R163" s="57">
        <v>27</v>
      </c>
      <c r="S163" s="57">
        <v>8</v>
      </c>
      <c r="T163" s="57">
        <v>-19</v>
      </c>
      <c r="U163" s="83">
        <v>12</v>
      </c>
      <c r="V163" s="76">
        <v>9.66666666666666</v>
      </c>
      <c r="W163" s="57">
        <v>30</v>
      </c>
      <c r="X163" s="84">
        <v>-0.698989898989899</v>
      </c>
      <c r="Y163" s="87" t="s">
        <v>86</v>
      </c>
      <c r="Z163" s="57" t="s">
        <v>128</v>
      </c>
      <c r="AA163" s="57">
        <v>950</v>
      </c>
      <c r="AB163" s="87">
        <v>7840</v>
      </c>
    </row>
    <row r="164" ht="18" customHeight="1" spans="1:28">
      <c r="A164" s="57">
        <v>418</v>
      </c>
      <c r="B164" s="57">
        <v>11883</v>
      </c>
      <c r="C164" s="57" t="s">
        <v>496</v>
      </c>
      <c r="D164" s="57">
        <v>337</v>
      </c>
      <c r="E164" s="69" t="s">
        <v>202</v>
      </c>
      <c r="F164" s="57" t="s">
        <v>48</v>
      </c>
      <c r="G164" s="57">
        <v>0.5</v>
      </c>
      <c r="H164" s="70">
        <v>9.771934</v>
      </c>
      <c r="I164" s="70">
        <v>7.843403</v>
      </c>
      <c r="J164" s="70">
        <v>2.24867056713693</v>
      </c>
      <c r="K164" s="70">
        <v>1.17841422</v>
      </c>
      <c r="L164" s="57">
        <v>895</v>
      </c>
      <c r="M164" s="76">
        <v>718</v>
      </c>
      <c r="N164" s="70">
        <v>108.45</v>
      </c>
      <c r="O164" s="70">
        <v>109.239596100279</v>
      </c>
      <c r="P164" s="76">
        <v>582</v>
      </c>
      <c r="Q164" s="76">
        <v>578</v>
      </c>
      <c r="R164" s="57">
        <v>28</v>
      </c>
      <c r="S164" s="57">
        <v>29</v>
      </c>
      <c r="T164" s="57">
        <v>1</v>
      </c>
      <c r="U164" s="83">
        <v>12</v>
      </c>
      <c r="V164" s="57">
        <v>16</v>
      </c>
      <c r="W164" s="57">
        <v>36</v>
      </c>
      <c r="X164" s="84">
        <v>-0.00687285223367698</v>
      </c>
      <c r="Y164" s="87"/>
      <c r="Z164" s="57" t="s">
        <v>128</v>
      </c>
      <c r="AA164" s="57">
        <v>950</v>
      </c>
      <c r="AB164" s="87">
        <v>7840</v>
      </c>
    </row>
    <row r="165" ht="18" customHeight="1" spans="1:28">
      <c r="A165" s="57">
        <v>420</v>
      </c>
      <c r="B165" s="57">
        <v>6965</v>
      </c>
      <c r="C165" s="57" t="s">
        <v>214</v>
      </c>
      <c r="D165" s="57">
        <v>337</v>
      </c>
      <c r="E165" s="69" t="s">
        <v>202</v>
      </c>
      <c r="F165" s="57" t="s">
        <v>48</v>
      </c>
      <c r="G165" s="57">
        <v>8</v>
      </c>
      <c r="H165" s="70">
        <v>12.788923</v>
      </c>
      <c r="I165" s="70">
        <v>10.093265</v>
      </c>
      <c r="J165" s="70">
        <v>3.13944465006973</v>
      </c>
      <c r="K165" s="70">
        <v>2.29798964</v>
      </c>
      <c r="L165" s="57">
        <v>973</v>
      </c>
      <c r="M165" s="76">
        <v>775</v>
      </c>
      <c r="N165" s="70">
        <v>128.89</v>
      </c>
      <c r="O165" s="70">
        <v>130.235677419355</v>
      </c>
      <c r="P165" s="76">
        <v>666</v>
      </c>
      <c r="Q165" s="76">
        <v>625</v>
      </c>
      <c r="R165" s="57">
        <v>28</v>
      </c>
      <c r="S165" s="57">
        <v>29</v>
      </c>
      <c r="T165" s="57">
        <v>1</v>
      </c>
      <c r="U165" s="57">
        <v>6</v>
      </c>
      <c r="V165" s="57">
        <v>47</v>
      </c>
      <c r="W165" s="57">
        <v>36</v>
      </c>
      <c r="X165" s="84">
        <v>-0.0615615615615616</v>
      </c>
      <c r="Y165" s="87"/>
      <c r="Z165" s="57" t="s">
        <v>128</v>
      </c>
      <c r="AA165" s="57">
        <v>950</v>
      </c>
      <c r="AB165" s="87">
        <v>7840</v>
      </c>
    </row>
    <row r="166" ht="18" customHeight="1" spans="1:28">
      <c r="A166" s="57">
        <v>421</v>
      </c>
      <c r="B166" s="57">
        <v>4264</v>
      </c>
      <c r="C166" s="57" t="s">
        <v>387</v>
      </c>
      <c r="D166" s="57">
        <v>337</v>
      </c>
      <c r="E166" s="69" t="s">
        <v>202</v>
      </c>
      <c r="F166" s="57" t="s">
        <v>48</v>
      </c>
      <c r="G166" s="57">
        <v>10.5</v>
      </c>
      <c r="H166" s="70">
        <v>16.751403</v>
      </c>
      <c r="I166" s="70">
        <v>14.747148</v>
      </c>
      <c r="J166" s="70">
        <v>3.48422061087704</v>
      </c>
      <c r="K166" s="70">
        <v>2.33043706</v>
      </c>
      <c r="L166" s="57">
        <v>907</v>
      </c>
      <c r="M166" s="76">
        <v>848</v>
      </c>
      <c r="N166" s="70">
        <v>183.38</v>
      </c>
      <c r="O166" s="70">
        <v>173.905047169811</v>
      </c>
      <c r="P166" s="76">
        <v>615</v>
      </c>
      <c r="Q166" s="76">
        <v>617</v>
      </c>
      <c r="R166" s="57">
        <v>25</v>
      </c>
      <c r="S166" s="57">
        <v>29</v>
      </c>
      <c r="T166" s="57">
        <v>4</v>
      </c>
      <c r="U166" s="57">
        <v>6</v>
      </c>
      <c r="V166" s="57">
        <v>4</v>
      </c>
      <c r="W166" s="57">
        <v>24</v>
      </c>
      <c r="X166" s="84">
        <v>0.0032520325203252</v>
      </c>
      <c r="Y166" s="87"/>
      <c r="Z166" s="57" t="s">
        <v>128</v>
      </c>
      <c r="AA166" s="57">
        <v>950</v>
      </c>
      <c r="AB166" s="87">
        <v>7840</v>
      </c>
    </row>
    <row r="167" ht="18" customHeight="1" spans="1:28">
      <c r="A167" s="57">
        <v>422</v>
      </c>
      <c r="B167" s="57">
        <v>4061</v>
      </c>
      <c r="C167" s="57" t="s">
        <v>201</v>
      </c>
      <c r="D167" s="57">
        <v>337</v>
      </c>
      <c r="E167" s="69" t="s">
        <v>202</v>
      </c>
      <c r="F167" s="57" t="s">
        <v>48</v>
      </c>
      <c r="G167" s="57">
        <v>4.8</v>
      </c>
      <c r="H167" s="70">
        <v>12.586276</v>
      </c>
      <c r="I167" s="70">
        <v>10.151223</v>
      </c>
      <c r="J167" s="70">
        <v>2.66804985334946</v>
      </c>
      <c r="K167" s="70">
        <v>1.91691322</v>
      </c>
      <c r="L167" s="57">
        <v>899</v>
      </c>
      <c r="M167" s="76">
        <v>723</v>
      </c>
      <c r="N167" s="70">
        <v>140.12</v>
      </c>
      <c r="O167" s="70">
        <v>140.404190871369</v>
      </c>
      <c r="P167" s="76">
        <v>619</v>
      </c>
      <c r="Q167" s="76">
        <v>571</v>
      </c>
      <c r="R167" s="57">
        <v>28</v>
      </c>
      <c r="S167" s="57">
        <v>29</v>
      </c>
      <c r="T167" s="57">
        <v>1</v>
      </c>
      <c r="U167" s="57">
        <v>6</v>
      </c>
      <c r="V167" s="57">
        <v>54</v>
      </c>
      <c r="W167" s="57">
        <v>36</v>
      </c>
      <c r="X167" s="84">
        <v>-0.0775444264943457</v>
      </c>
      <c r="Y167" s="87"/>
      <c r="Z167" s="57" t="s">
        <v>128</v>
      </c>
      <c r="AA167" s="57">
        <v>950</v>
      </c>
      <c r="AB167" s="87">
        <v>7840</v>
      </c>
    </row>
    <row r="168" ht="18" customHeight="1" spans="1:28">
      <c r="A168" s="57">
        <v>423</v>
      </c>
      <c r="B168" s="57">
        <v>12493</v>
      </c>
      <c r="C168" s="57" t="s">
        <v>266</v>
      </c>
      <c r="D168" s="57">
        <v>329</v>
      </c>
      <c r="E168" s="69" t="s">
        <v>230</v>
      </c>
      <c r="F168" s="57" t="s">
        <v>26</v>
      </c>
      <c r="G168" s="57">
        <v>0.5</v>
      </c>
      <c r="H168" s="70">
        <v>2.418247</v>
      </c>
      <c r="I168" s="70">
        <v>2.054753</v>
      </c>
      <c r="J168" s="70">
        <v>0.55574264056209</v>
      </c>
      <c r="K168" s="70">
        <v>0.42089075</v>
      </c>
      <c r="L168" s="57">
        <v>367</v>
      </c>
      <c r="M168" s="76">
        <v>293</v>
      </c>
      <c r="N168" s="70">
        <v>65.89</v>
      </c>
      <c r="O168" s="70">
        <v>70.1280887372014</v>
      </c>
      <c r="P168" s="76">
        <v>361</v>
      </c>
      <c r="Q168" s="76">
        <v>330</v>
      </c>
      <c r="R168" s="57">
        <v>25</v>
      </c>
      <c r="S168" s="57">
        <v>28</v>
      </c>
      <c r="T168" s="57">
        <v>3</v>
      </c>
      <c r="U168" s="83">
        <v>12</v>
      </c>
      <c r="V168" s="57">
        <v>43</v>
      </c>
      <c r="W168" s="57">
        <v>36</v>
      </c>
      <c r="X168" s="84">
        <v>-0.0858725761772853</v>
      </c>
      <c r="Y168" s="87"/>
      <c r="Z168" s="57" t="s">
        <v>28</v>
      </c>
      <c r="AA168" s="57">
        <v>700</v>
      </c>
      <c r="AB168" s="87">
        <v>1344</v>
      </c>
    </row>
    <row r="169" ht="18" customHeight="1" spans="1:28">
      <c r="A169" s="57">
        <v>424</v>
      </c>
      <c r="B169" s="57">
        <v>12491</v>
      </c>
      <c r="C169" s="57" t="s">
        <v>166</v>
      </c>
      <c r="D169" s="57">
        <v>329</v>
      </c>
      <c r="E169" s="69" t="s">
        <v>230</v>
      </c>
      <c r="F169" s="57" t="s">
        <v>26</v>
      </c>
      <c r="G169" s="57">
        <v>0.5</v>
      </c>
      <c r="H169" s="70">
        <v>2.283128</v>
      </c>
      <c r="I169" s="70">
        <v>1.800594</v>
      </c>
      <c r="J169" s="70">
        <v>0.57219585362328</v>
      </c>
      <c r="K169" s="70">
        <v>0.35583687</v>
      </c>
      <c r="L169" s="57">
        <v>321</v>
      </c>
      <c r="M169" s="76">
        <v>233</v>
      </c>
      <c r="N169" s="70">
        <v>71.13</v>
      </c>
      <c r="O169" s="70">
        <v>77.2787124463519</v>
      </c>
      <c r="P169" s="76">
        <v>321</v>
      </c>
      <c r="Q169" s="76">
        <v>288</v>
      </c>
      <c r="R169" s="57">
        <v>23</v>
      </c>
      <c r="S169" s="57">
        <v>27</v>
      </c>
      <c r="T169" s="57">
        <v>4</v>
      </c>
      <c r="U169" s="83">
        <v>12</v>
      </c>
      <c r="V169" s="57">
        <v>45</v>
      </c>
      <c r="W169" s="57">
        <v>36</v>
      </c>
      <c r="X169" s="84">
        <v>-0.102803738317757</v>
      </c>
      <c r="Y169" s="87"/>
      <c r="Z169" s="57" t="s">
        <v>28</v>
      </c>
      <c r="AA169" s="57">
        <v>700</v>
      </c>
      <c r="AB169" s="87">
        <v>1344</v>
      </c>
    </row>
    <row r="170" ht="18" customHeight="1" spans="1:28">
      <c r="A170" s="57">
        <v>426</v>
      </c>
      <c r="B170" s="57">
        <v>9988</v>
      </c>
      <c r="C170" s="57" t="s">
        <v>233</v>
      </c>
      <c r="D170" s="57">
        <v>329</v>
      </c>
      <c r="E170" s="69" t="s">
        <v>230</v>
      </c>
      <c r="F170" s="57" t="s">
        <v>26</v>
      </c>
      <c r="G170" s="57">
        <v>4.5</v>
      </c>
      <c r="H170" s="70">
        <v>6.372495</v>
      </c>
      <c r="I170" s="70">
        <v>3.425432</v>
      </c>
      <c r="J170" s="70">
        <v>1.71140988647303</v>
      </c>
      <c r="K170" s="70">
        <v>0.72208238</v>
      </c>
      <c r="L170" s="57">
        <v>413</v>
      </c>
      <c r="M170" s="76">
        <v>280</v>
      </c>
      <c r="N170" s="70">
        <v>154.67</v>
      </c>
      <c r="O170" s="70">
        <v>122.336857142857</v>
      </c>
      <c r="P170" s="76">
        <v>385</v>
      </c>
      <c r="Q170" s="76">
        <v>347</v>
      </c>
      <c r="R170" s="57">
        <v>28</v>
      </c>
      <c r="S170" s="57">
        <v>28</v>
      </c>
      <c r="T170" s="57">
        <v>0</v>
      </c>
      <c r="U170" s="57">
        <v>6</v>
      </c>
      <c r="V170" s="57">
        <v>44</v>
      </c>
      <c r="W170" s="57">
        <v>36</v>
      </c>
      <c r="X170" s="84">
        <v>-0.0987012987012987</v>
      </c>
      <c r="Y170" s="87"/>
      <c r="Z170" s="57" t="s">
        <v>28</v>
      </c>
      <c r="AA170" s="57">
        <v>700</v>
      </c>
      <c r="AB170" s="87">
        <v>1344</v>
      </c>
    </row>
    <row r="171" ht="18" customHeight="1" spans="1:28">
      <c r="A171" s="57">
        <v>427</v>
      </c>
      <c r="B171" s="57">
        <v>4302</v>
      </c>
      <c r="C171" s="57" t="s">
        <v>73</v>
      </c>
      <c r="D171" s="57">
        <v>311</v>
      </c>
      <c r="E171" s="69" t="s">
        <v>35</v>
      </c>
      <c r="F171" s="57" t="s">
        <v>36</v>
      </c>
      <c r="G171" s="57">
        <v>9.6</v>
      </c>
      <c r="H171" s="70">
        <v>8.93745</v>
      </c>
      <c r="I171" s="70">
        <v>3.791518</v>
      </c>
      <c r="J171" s="70">
        <v>2.16463431479795</v>
      </c>
      <c r="K171" s="70">
        <v>0.84043832</v>
      </c>
      <c r="L171" s="57">
        <v>582</v>
      </c>
      <c r="M171" s="76">
        <v>354</v>
      </c>
      <c r="N171" s="70">
        <v>153.56</v>
      </c>
      <c r="O171" s="70">
        <v>107.105028248588</v>
      </c>
      <c r="P171" s="76">
        <v>531</v>
      </c>
      <c r="Q171" s="76">
        <v>408</v>
      </c>
      <c r="R171" s="57">
        <v>27</v>
      </c>
      <c r="S171" s="57">
        <v>26</v>
      </c>
      <c r="T171" s="57">
        <v>-1</v>
      </c>
      <c r="U171" s="57">
        <v>6</v>
      </c>
      <c r="V171" s="57">
        <v>129</v>
      </c>
      <c r="W171" s="57">
        <v>72</v>
      </c>
      <c r="X171" s="84">
        <v>-0.231638418079096</v>
      </c>
      <c r="Y171" s="87"/>
      <c r="Z171" s="57" t="s">
        <v>28</v>
      </c>
      <c r="AA171" s="57">
        <v>700</v>
      </c>
      <c r="AB171" s="87">
        <v>417</v>
      </c>
    </row>
    <row r="172" ht="18" customHeight="1" spans="1:28">
      <c r="A172" s="47">
        <v>428</v>
      </c>
      <c r="B172" s="47">
        <v>4093</v>
      </c>
      <c r="C172" s="47" t="s">
        <v>34</v>
      </c>
      <c r="D172" s="47">
        <v>311</v>
      </c>
      <c r="E172" s="71" t="s">
        <v>35</v>
      </c>
      <c r="F172" s="47" t="s">
        <v>36</v>
      </c>
      <c r="G172" s="47">
        <v>10.2</v>
      </c>
      <c r="H172" s="72">
        <v>8.352278</v>
      </c>
      <c r="I172" s="72">
        <v>2.179</v>
      </c>
      <c r="J172" s="72">
        <v>2.23803430733246</v>
      </c>
      <c r="K172" s="72">
        <v>0.43583396</v>
      </c>
      <c r="L172" s="47">
        <v>378</v>
      </c>
      <c r="M172" s="77">
        <v>129</v>
      </c>
      <c r="N172" s="72">
        <v>220.96</v>
      </c>
      <c r="O172" s="72">
        <v>168.914728682171</v>
      </c>
      <c r="P172" s="77">
        <v>407</v>
      </c>
      <c r="Q172" s="77">
        <v>180</v>
      </c>
      <c r="R172" s="47">
        <v>22</v>
      </c>
      <c r="S172" s="47">
        <v>10</v>
      </c>
      <c r="T172" s="47">
        <v>-12</v>
      </c>
      <c r="U172" s="47">
        <v>6</v>
      </c>
      <c r="V172" s="47">
        <v>233</v>
      </c>
      <c r="W172" s="47">
        <v>72</v>
      </c>
      <c r="X172" s="52">
        <v>-0.557739557739558</v>
      </c>
      <c r="Y172" s="53"/>
      <c r="Z172" s="47" t="s">
        <v>28</v>
      </c>
      <c r="AA172" s="47">
        <v>700</v>
      </c>
      <c r="AB172" s="53">
        <v>417</v>
      </c>
    </row>
    <row r="173" ht="18" customHeight="1" spans="1:28">
      <c r="A173" s="57">
        <v>431</v>
      </c>
      <c r="B173" s="57">
        <v>9200</v>
      </c>
      <c r="C173" s="57" t="s">
        <v>324</v>
      </c>
      <c r="D173" s="57">
        <v>308</v>
      </c>
      <c r="E173" s="69" t="s">
        <v>325</v>
      </c>
      <c r="F173" s="57" t="s">
        <v>48</v>
      </c>
      <c r="G173" s="57">
        <v>4.5</v>
      </c>
      <c r="H173" s="70">
        <v>5.342736</v>
      </c>
      <c r="I173" s="70">
        <v>2.393547</v>
      </c>
      <c r="J173" s="70">
        <v>1.72917267513174</v>
      </c>
      <c r="K173" s="70">
        <v>0.666264</v>
      </c>
      <c r="L173" s="57">
        <v>658</v>
      </c>
      <c r="M173" s="76">
        <v>415</v>
      </c>
      <c r="N173" s="70">
        <v>69.41</v>
      </c>
      <c r="O173" s="70">
        <v>57.6758313253012</v>
      </c>
      <c r="P173" s="76">
        <v>391</v>
      </c>
      <c r="Q173" s="76">
        <v>375</v>
      </c>
      <c r="R173" s="57">
        <v>25</v>
      </c>
      <c r="S173" s="57">
        <v>26</v>
      </c>
      <c r="T173" s="57">
        <v>1</v>
      </c>
      <c r="U173" s="57">
        <v>6</v>
      </c>
      <c r="V173" s="57">
        <v>22</v>
      </c>
      <c r="W173" s="57">
        <v>36</v>
      </c>
      <c r="X173" s="84">
        <v>-0.040920716112532</v>
      </c>
      <c r="Y173" s="87"/>
      <c r="Z173" s="57" t="s">
        <v>40</v>
      </c>
      <c r="AA173" s="57">
        <v>750</v>
      </c>
      <c r="AB173" s="87">
        <v>2984</v>
      </c>
    </row>
    <row r="174" ht="18" customHeight="1" spans="1:28">
      <c r="A174" s="57">
        <v>434</v>
      </c>
      <c r="B174" s="57">
        <v>993501</v>
      </c>
      <c r="C174" s="57" t="s">
        <v>332</v>
      </c>
      <c r="D174" s="57">
        <v>307</v>
      </c>
      <c r="E174" s="69" t="s">
        <v>132</v>
      </c>
      <c r="F174" s="57" t="s">
        <v>133</v>
      </c>
      <c r="G174" s="57">
        <v>3</v>
      </c>
      <c r="H174" s="70">
        <v>15.5</v>
      </c>
      <c r="I174" s="70">
        <v>10.166105</v>
      </c>
      <c r="J174" s="70">
        <v>3.5</v>
      </c>
      <c r="K174" s="70">
        <v>1.96151679</v>
      </c>
      <c r="L174" s="57">
        <v>1158</v>
      </c>
      <c r="M174" s="76">
        <v>878</v>
      </c>
      <c r="N174" s="70">
        <v>133.5</v>
      </c>
      <c r="O174" s="70">
        <v>115.787072892938</v>
      </c>
      <c r="P174" s="76">
        <v>727</v>
      </c>
      <c r="Q174" s="76">
        <v>711</v>
      </c>
      <c r="R174" s="57">
        <v>29</v>
      </c>
      <c r="S174" s="57">
        <v>29</v>
      </c>
      <c r="T174" s="57"/>
      <c r="U174" s="57">
        <v>6</v>
      </c>
      <c r="V174" s="57">
        <v>22</v>
      </c>
      <c r="W174" s="57">
        <v>36</v>
      </c>
      <c r="X174" s="84">
        <v>-0.0220082530949106</v>
      </c>
      <c r="Y174" s="87"/>
      <c r="Z174" s="57" t="s">
        <v>128</v>
      </c>
      <c r="AA174" s="57">
        <v>950</v>
      </c>
      <c r="AB174" s="87">
        <v>12241</v>
      </c>
    </row>
    <row r="175" ht="18" customHeight="1" spans="1:28">
      <c r="A175" s="57">
        <v>435</v>
      </c>
      <c r="B175" s="57">
        <v>991137</v>
      </c>
      <c r="C175" s="57" t="s">
        <v>345</v>
      </c>
      <c r="D175" s="57">
        <v>307</v>
      </c>
      <c r="E175" s="69" t="s">
        <v>132</v>
      </c>
      <c r="F175" s="57" t="s">
        <v>133</v>
      </c>
      <c r="G175" s="57">
        <v>3</v>
      </c>
      <c r="H175" s="70">
        <v>18</v>
      </c>
      <c r="I175" s="70">
        <v>13.760921</v>
      </c>
      <c r="J175" s="70">
        <v>3.5</v>
      </c>
      <c r="K175" s="70">
        <v>2.54829234</v>
      </c>
      <c r="L175" s="57">
        <v>1225</v>
      </c>
      <c r="M175" s="76">
        <v>1046</v>
      </c>
      <c r="N175" s="70">
        <v>146.64</v>
      </c>
      <c r="O175" s="70">
        <v>131.557562141491</v>
      </c>
      <c r="P175" s="76">
        <v>815</v>
      </c>
      <c r="Q175" s="76">
        <v>804</v>
      </c>
      <c r="R175" s="57">
        <v>28</v>
      </c>
      <c r="S175" s="57">
        <v>30</v>
      </c>
      <c r="T175" s="57">
        <v>2</v>
      </c>
      <c r="U175" s="57">
        <v>6</v>
      </c>
      <c r="V175" s="57">
        <v>17</v>
      </c>
      <c r="W175" s="57">
        <v>36</v>
      </c>
      <c r="X175" s="84">
        <v>-0.0134969325153374</v>
      </c>
      <c r="Y175" s="87"/>
      <c r="Z175" s="57" t="s">
        <v>128</v>
      </c>
      <c r="AA175" s="57">
        <v>950</v>
      </c>
      <c r="AB175" s="87">
        <v>12241</v>
      </c>
    </row>
    <row r="176" s="46" customFormat="1" ht="18" customHeight="1" spans="1:28">
      <c r="A176" s="47">
        <v>437</v>
      </c>
      <c r="B176" s="47">
        <v>12623</v>
      </c>
      <c r="C176" s="47" t="s">
        <v>528</v>
      </c>
      <c r="D176" s="47">
        <v>307</v>
      </c>
      <c r="E176" s="71" t="s">
        <v>132</v>
      </c>
      <c r="F176" s="47" t="s">
        <v>133</v>
      </c>
      <c r="G176" s="47">
        <v>0.4</v>
      </c>
      <c r="H176" s="72">
        <v>0.319926</v>
      </c>
      <c r="I176" s="72">
        <v>0.02582</v>
      </c>
      <c r="J176" s="72">
        <v>0.121560956593136</v>
      </c>
      <c r="K176" s="72">
        <v>0.007682</v>
      </c>
      <c r="L176" s="47">
        <v>27</v>
      </c>
      <c r="M176" s="77">
        <v>6</v>
      </c>
      <c r="N176" s="72">
        <v>80.62</v>
      </c>
      <c r="O176" s="72">
        <v>43.0333333333333</v>
      </c>
      <c r="P176" s="77">
        <v>8</v>
      </c>
      <c r="Q176" s="77">
        <v>7</v>
      </c>
      <c r="R176" s="47">
        <v>13</v>
      </c>
      <c r="S176" s="47">
        <v>4</v>
      </c>
      <c r="T176" s="47">
        <v>-9</v>
      </c>
      <c r="U176" s="85">
        <v>12</v>
      </c>
      <c r="V176" s="47">
        <v>13</v>
      </c>
      <c r="W176" s="47">
        <v>36</v>
      </c>
      <c r="X176" s="52">
        <v>-0.125</v>
      </c>
      <c r="Y176" s="53"/>
      <c r="Z176" s="47" t="s">
        <v>128</v>
      </c>
      <c r="AA176" s="47">
        <v>950</v>
      </c>
      <c r="AB176" s="53">
        <v>12241</v>
      </c>
    </row>
    <row r="177" s="46" customFormat="1" ht="18" customHeight="1" spans="1:28">
      <c r="A177" s="57">
        <v>439</v>
      </c>
      <c r="B177" s="57">
        <v>12470</v>
      </c>
      <c r="C177" s="57" t="s">
        <v>578</v>
      </c>
      <c r="D177" s="57">
        <v>307</v>
      </c>
      <c r="E177" s="69" t="s">
        <v>132</v>
      </c>
      <c r="F177" s="57" t="s">
        <v>133</v>
      </c>
      <c r="G177" s="57">
        <v>0.5</v>
      </c>
      <c r="H177" s="70">
        <v>0.095368</v>
      </c>
      <c r="I177" s="70">
        <v>0.130304</v>
      </c>
      <c r="J177" s="70">
        <v>0.0227957754329899</v>
      </c>
      <c r="K177" s="70">
        <v>0.01907435</v>
      </c>
      <c r="L177" s="57">
        <v>24</v>
      </c>
      <c r="M177" s="76">
        <v>26</v>
      </c>
      <c r="N177" s="70">
        <v>39.74</v>
      </c>
      <c r="O177" s="70">
        <v>50.1169230769231</v>
      </c>
      <c r="P177" s="76">
        <v>31</v>
      </c>
      <c r="Q177" s="76">
        <v>37</v>
      </c>
      <c r="R177" s="57">
        <v>14</v>
      </c>
      <c r="S177" s="57">
        <v>15</v>
      </c>
      <c r="T177" s="57">
        <v>1</v>
      </c>
      <c r="U177" s="83">
        <v>12</v>
      </c>
      <c r="V177" s="57">
        <v>6</v>
      </c>
      <c r="W177" s="57">
        <v>18</v>
      </c>
      <c r="X177" s="84">
        <v>0.193548387096774</v>
      </c>
      <c r="Y177" s="87"/>
      <c r="Z177" s="57" t="s">
        <v>128</v>
      </c>
      <c r="AA177" s="57">
        <v>950</v>
      </c>
      <c r="AB177" s="87">
        <v>12241</v>
      </c>
    </row>
    <row r="178" s="46" customFormat="1" ht="18" customHeight="1" spans="1:28">
      <c r="A178" s="57">
        <v>442</v>
      </c>
      <c r="B178" s="57">
        <v>11117</v>
      </c>
      <c r="C178" s="57" t="s">
        <v>250</v>
      </c>
      <c r="D178" s="57">
        <v>307</v>
      </c>
      <c r="E178" s="69" t="s">
        <v>132</v>
      </c>
      <c r="F178" s="57" t="s">
        <v>133</v>
      </c>
      <c r="G178" s="57">
        <v>1.5</v>
      </c>
      <c r="H178" s="70">
        <v>0.071929</v>
      </c>
      <c r="I178" s="70">
        <v>0.029668</v>
      </c>
      <c r="J178" s="70">
        <v>0.01727918</v>
      </c>
      <c r="K178" s="70">
        <v>0.01124989</v>
      </c>
      <c r="L178" s="57">
        <v>46</v>
      </c>
      <c r="M178" s="76">
        <v>29</v>
      </c>
      <c r="N178" s="70">
        <v>15.64</v>
      </c>
      <c r="O178" s="70">
        <v>10.2303448275862</v>
      </c>
      <c r="P178" s="76">
        <v>34</v>
      </c>
      <c r="Q178" s="76">
        <v>23</v>
      </c>
      <c r="R178" s="57">
        <v>19</v>
      </c>
      <c r="S178" s="57">
        <v>19</v>
      </c>
      <c r="T178" s="57">
        <v>0</v>
      </c>
      <c r="U178" s="57">
        <v>8</v>
      </c>
      <c r="V178" s="57">
        <v>19</v>
      </c>
      <c r="W178" s="57">
        <v>40</v>
      </c>
      <c r="X178" s="84">
        <v>-0.323529411764706</v>
      </c>
      <c r="Y178" s="87"/>
      <c r="Z178" s="57" t="s">
        <v>128</v>
      </c>
      <c r="AA178" s="57">
        <v>950</v>
      </c>
      <c r="AB178" s="87">
        <v>12241</v>
      </c>
    </row>
    <row r="179" s="46" customFormat="1" ht="18" customHeight="1" spans="1:28">
      <c r="A179" s="57">
        <v>443</v>
      </c>
      <c r="B179" s="57">
        <v>10989</v>
      </c>
      <c r="C179" s="57" t="s">
        <v>373</v>
      </c>
      <c r="D179" s="57">
        <v>307</v>
      </c>
      <c r="E179" s="69" t="s">
        <v>132</v>
      </c>
      <c r="F179" s="57" t="s">
        <v>133</v>
      </c>
      <c r="G179" s="57">
        <v>2.7</v>
      </c>
      <c r="H179" s="70">
        <v>14.503137</v>
      </c>
      <c r="I179" s="70">
        <v>10.583518</v>
      </c>
      <c r="J179" s="70">
        <v>3.13657079929888</v>
      </c>
      <c r="K179" s="70">
        <v>1.89796536</v>
      </c>
      <c r="L179" s="57">
        <v>997</v>
      </c>
      <c r="M179" s="76">
        <v>879</v>
      </c>
      <c r="N179" s="70">
        <v>144.77</v>
      </c>
      <c r="O179" s="70">
        <v>120.404072810011</v>
      </c>
      <c r="P179" s="76">
        <v>686</v>
      </c>
      <c r="Q179" s="76">
        <v>684</v>
      </c>
      <c r="R179" s="57">
        <v>27</v>
      </c>
      <c r="S179" s="57">
        <v>30</v>
      </c>
      <c r="T179" s="57">
        <v>3</v>
      </c>
      <c r="U179" s="57">
        <v>6</v>
      </c>
      <c r="V179" s="57">
        <v>8</v>
      </c>
      <c r="W179" s="57">
        <v>36</v>
      </c>
      <c r="X179" s="84">
        <v>-0.00291545189504373</v>
      </c>
      <c r="Y179" s="87"/>
      <c r="Z179" s="57" t="s">
        <v>128</v>
      </c>
      <c r="AA179" s="57">
        <v>950</v>
      </c>
      <c r="AB179" s="87">
        <v>12241</v>
      </c>
    </row>
    <row r="180" s="46" customFormat="1" ht="18" customHeight="1" spans="1:28">
      <c r="A180" s="57">
        <v>444</v>
      </c>
      <c r="B180" s="57">
        <v>10902</v>
      </c>
      <c r="C180" s="57" t="s">
        <v>388</v>
      </c>
      <c r="D180" s="57">
        <v>307</v>
      </c>
      <c r="E180" s="69" t="s">
        <v>132</v>
      </c>
      <c r="F180" s="57" t="s">
        <v>133</v>
      </c>
      <c r="G180" s="57">
        <v>2.5</v>
      </c>
      <c r="H180" s="70">
        <v>0.254205</v>
      </c>
      <c r="I180" s="70">
        <v>0.088039</v>
      </c>
      <c r="J180" s="70">
        <v>0.165104356628</v>
      </c>
      <c r="K180" s="70">
        <v>0.01967101</v>
      </c>
      <c r="L180" s="57">
        <v>17</v>
      </c>
      <c r="M180" s="76">
        <v>11</v>
      </c>
      <c r="N180" s="70">
        <v>145.93</v>
      </c>
      <c r="O180" s="70">
        <v>80.0354545454545</v>
      </c>
      <c r="P180" s="76">
        <v>6</v>
      </c>
      <c r="Q180" s="76">
        <v>8</v>
      </c>
      <c r="R180" s="57">
        <v>10</v>
      </c>
      <c r="S180" s="57">
        <v>7</v>
      </c>
      <c r="T180" s="57">
        <v>-3</v>
      </c>
      <c r="U180" s="57">
        <v>6</v>
      </c>
      <c r="V180" s="57">
        <v>4</v>
      </c>
      <c r="W180" s="57">
        <v>24</v>
      </c>
      <c r="X180" s="84">
        <v>0.333333333333333</v>
      </c>
      <c r="Y180" s="87"/>
      <c r="Z180" s="57" t="s">
        <v>128</v>
      </c>
      <c r="AA180" s="57">
        <v>950</v>
      </c>
      <c r="AB180" s="87">
        <v>12241</v>
      </c>
    </row>
    <row r="181" s="46" customFormat="1" ht="18" customHeight="1" spans="1:28">
      <c r="A181" s="47">
        <v>445</v>
      </c>
      <c r="B181" s="47">
        <v>10890</v>
      </c>
      <c r="C181" s="47" t="s">
        <v>385</v>
      </c>
      <c r="D181" s="47">
        <v>307</v>
      </c>
      <c r="E181" s="71" t="s">
        <v>132</v>
      </c>
      <c r="F181" s="47" t="s">
        <v>133</v>
      </c>
      <c r="G181" s="47">
        <v>2.5</v>
      </c>
      <c r="H181" s="72">
        <v>0.454782</v>
      </c>
      <c r="I181" s="72">
        <v>0.107348</v>
      </c>
      <c r="J181" s="72">
        <v>0.174438456593012</v>
      </c>
      <c r="K181" s="72">
        <v>0.0126905</v>
      </c>
      <c r="L181" s="47">
        <v>31</v>
      </c>
      <c r="M181" s="77">
        <v>6</v>
      </c>
      <c r="N181" s="72">
        <v>64</v>
      </c>
      <c r="O181" s="72">
        <v>178.913333333333</v>
      </c>
      <c r="P181" s="77">
        <v>9</v>
      </c>
      <c r="Q181" s="77">
        <v>10</v>
      </c>
      <c r="R181" s="47">
        <v>18</v>
      </c>
      <c r="S181" s="47">
        <v>6</v>
      </c>
      <c r="T181" s="47">
        <v>-12</v>
      </c>
      <c r="U181" s="47">
        <v>6</v>
      </c>
      <c r="V181" s="47">
        <v>5</v>
      </c>
      <c r="W181" s="47">
        <v>30</v>
      </c>
      <c r="X181" s="52">
        <v>0.111111111111111</v>
      </c>
      <c r="Y181" s="53"/>
      <c r="Z181" s="47" t="s">
        <v>128</v>
      </c>
      <c r="AA181" s="47">
        <v>950</v>
      </c>
      <c r="AB181" s="53">
        <v>12241</v>
      </c>
    </row>
    <row r="182" s="46" customFormat="1" ht="18" customHeight="1" spans="1:28">
      <c r="A182" s="57">
        <v>446</v>
      </c>
      <c r="B182" s="57">
        <v>10886</v>
      </c>
      <c r="C182" s="57" t="s">
        <v>366</v>
      </c>
      <c r="D182" s="57">
        <v>307</v>
      </c>
      <c r="E182" s="69" t="s">
        <v>132</v>
      </c>
      <c r="F182" s="57" t="s">
        <v>133</v>
      </c>
      <c r="G182" s="57">
        <v>3</v>
      </c>
      <c r="H182" s="70">
        <v>11.79804</v>
      </c>
      <c r="I182" s="70">
        <v>8.947222</v>
      </c>
      <c r="J182" s="70">
        <v>2.58394561373682</v>
      </c>
      <c r="K182" s="70">
        <v>1.77484902</v>
      </c>
      <c r="L182" s="57">
        <v>902</v>
      </c>
      <c r="M182" s="76">
        <v>805</v>
      </c>
      <c r="N182" s="70">
        <v>129.77</v>
      </c>
      <c r="O182" s="70">
        <v>111.145614906832</v>
      </c>
      <c r="P182" s="76">
        <v>675</v>
      </c>
      <c r="Q182" s="76">
        <v>670</v>
      </c>
      <c r="R182" s="57">
        <v>29</v>
      </c>
      <c r="S182" s="57">
        <v>31</v>
      </c>
      <c r="T182" s="57">
        <v>2</v>
      </c>
      <c r="U182" s="57">
        <v>6</v>
      </c>
      <c r="V182" s="57">
        <v>11</v>
      </c>
      <c r="W182" s="57">
        <v>36</v>
      </c>
      <c r="X182" s="84">
        <v>-0.00740740740740741</v>
      </c>
      <c r="Y182" s="87"/>
      <c r="Z182" s="57" t="s">
        <v>128</v>
      </c>
      <c r="AA182" s="57">
        <v>950</v>
      </c>
      <c r="AB182" s="87">
        <v>12241</v>
      </c>
    </row>
    <row r="183" s="54" customFormat="1" ht="18" customHeight="1" spans="1:28">
      <c r="A183" s="57">
        <v>447</v>
      </c>
      <c r="B183" s="57">
        <v>10613</v>
      </c>
      <c r="C183" s="57" t="s">
        <v>339</v>
      </c>
      <c r="D183" s="57">
        <v>307</v>
      </c>
      <c r="E183" s="69" t="s">
        <v>132</v>
      </c>
      <c r="F183" s="57" t="s">
        <v>133</v>
      </c>
      <c r="G183" s="57">
        <v>3.7</v>
      </c>
      <c r="H183" s="70">
        <v>17.138754</v>
      </c>
      <c r="I183" s="70">
        <v>10.619021</v>
      </c>
      <c r="J183" s="70">
        <v>3.30531633518584</v>
      </c>
      <c r="K183" s="70">
        <v>1.80365207</v>
      </c>
      <c r="L183" s="57">
        <v>1186</v>
      </c>
      <c r="M183" s="76">
        <v>833</v>
      </c>
      <c r="N183" s="70">
        <v>133.87</v>
      </c>
      <c r="O183" s="70">
        <v>127.479243697479</v>
      </c>
      <c r="P183" s="76">
        <v>723</v>
      </c>
      <c r="Q183" s="76">
        <v>710</v>
      </c>
      <c r="R183" s="57">
        <v>30</v>
      </c>
      <c r="S183" s="57">
        <v>31</v>
      </c>
      <c r="T183" s="57">
        <v>1</v>
      </c>
      <c r="U183" s="57">
        <v>6</v>
      </c>
      <c r="V183" s="57">
        <v>19</v>
      </c>
      <c r="W183" s="57">
        <v>36</v>
      </c>
      <c r="X183" s="84">
        <v>-0.0179806362378976</v>
      </c>
      <c r="Y183" s="87"/>
      <c r="Z183" s="57" t="s">
        <v>128</v>
      </c>
      <c r="AA183" s="57">
        <v>950</v>
      </c>
      <c r="AB183" s="87">
        <v>12241</v>
      </c>
    </row>
    <row r="184" s="46" customFormat="1" ht="18" customHeight="1" spans="1:28">
      <c r="A184" s="47">
        <v>448</v>
      </c>
      <c r="B184" s="47">
        <v>9679</v>
      </c>
      <c r="C184" s="47" t="s">
        <v>188</v>
      </c>
      <c r="D184" s="47">
        <v>307</v>
      </c>
      <c r="E184" s="71" t="s">
        <v>132</v>
      </c>
      <c r="F184" s="47" t="s">
        <v>133</v>
      </c>
      <c r="G184" s="47">
        <v>0.8</v>
      </c>
      <c r="H184" s="72">
        <v>0.381946</v>
      </c>
      <c r="I184" s="72">
        <v>0.151659</v>
      </c>
      <c r="J184" s="72">
        <v>0.025032718148</v>
      </c>
      <c r="K184" s="72">
        <v>0.02937725</v>
      </c>
      <c r="L184" s="47">
        <v>75</v>
      </c>
      <c r="M184" s="77">
        <v>14</v>
      </c>
      <c r="N184" s="72">
        <v>50.93</v>
      </c>
      <c r="O184" s="72">
        <v>108.327857142857</v>
      </c>
      <c r="P184" s="77">
        <v>86</v>
      </c>
      <c r="Q184" s="77">
        <v>29</v>
      </c>
      <c r="R184" s="47">
        <v>19</v>
      </c>
      <c r="S184" s="47">
        <v>8</v>
      </c>
      <c r="T184" s="47">
        <v>-11</v>
      </c>
      <c r="U184" s="85">
        <v>12</v>
      </c>
      <c r="V184" s="47">
        <v>69</v>
      </c>
      <c r="W184" s="47">
        <v>48</v>
      </c>
      <c r="X184" s="52">
        <v>-0.662790697674419</v>
      </c>
      <c r="Y184" s="53"/>
      <c r="Z184" s="47" t="s">
        <v>128</v>
      </c>
      <c r="AA184" s="47">
        <v>950</v>
      </c>
      <c r="AB184" s="53">
        <v>12241</v>
      </c>
    </row>
    <row r="185" s="46" customFormat="1" ht="18" customHeight="1" spans="1:28">
      <c r="A185" s="57">
        <v>449</v>
      </c>
      <c r="B185" s="57">
        <v>9669</v>
      </c>
      <c r="C185" s="57" t="s">
        <v>187</v>
      </c>
      <c r="D185" s="57">
        <v>307</v>
      </c>
      <c r="E185" s="69" t="s">
        <v>132</v>
      </c>
      <c r="F185" s="57" t="s">
        <v>133</v>
      </c>
      <c r="G185" s="57">
        <v>5</v>
      </c>
      <c r="H185" s="70">
        <v>14.065572</v>
      </c>
      <c r="I185" s="70">
        <v>8.757741</v>
      </c>
      <c r="J185" s="70">
        <v>3.09136071269575</v>
      </c>
      <c r="K185" s="70">
        <v>1.59674322</v>
      </c>
      <c r="L185" s="57">
        <v>978</v>
      </c>
      <c r="M185" s="76">
        <v>804</v>
      </c>
      <c r="N185" s="70">
        <v>139.96</v>
      </c>
      <c r="O185" s="70">
        <v>108.927126865672</v>
      </c>
      <c r="P185" s="76">
        <v>698</v>
      </c>
      <c r="Q185" s="76">
        <v>648</v>
      </c>
      <c r="R185" s="57">
        <v>30</v>
      </c>
      <c r="S185" s="57">
        <v>31</v>
      </c>
      <c r="T185" s="57">
        <v>1</v>
      </c>
      <c r="U185" s="57">
        <v>6</v>
      </c>
      <c r="V185" s="57">
        <v>56</v>
      </c>
      <c r="W185" s="57">
        <v>36</v>
      </c>
      <c r="X185" s="84">
        <v>-0.0716332378223496</v>
      </c>
      <c r="Y185" s="87"/>
      <c r="Z185" s="57" t="s">
        <v>128</v>
      </c>
      <c r="AA185" s="57">
        <v>950</v>
      </c>
      <c r="AB185" s="87">
        <v>12241</v>
      </c>
    </row>
    <row r="186" s="46" customFormat="1" ht="18" customHeight="1" spans="1:28">
      <c r="A186" s="57">
        <v>450</v>
      </c>
      <c r="B186" s="57">
        <v>9563</v>
      </c>
      <c r="C186" s="57" t="s">
        <v>311</v>
      </c>
      <c r="D186" s="57">
        <v>307</v>
      </c>
      <c r="E186" s="69" t="s">
        <v>132</v>
      </c>
      <c r="F186" s="57" t="s">
        <v>133</v>
      </c>
      <c r="G186" s="57">
        <v>5.3</v>
      </c>
      <c r="H186" s="70">
        <v>19.484419</v>
      </c>
      <c r="I186" s="70">
        <v>12.022541</v>
      </c>
      <c r="J186" s="70">
        <v>4.29659272862275</v>
      </c>
      <c r="K186" s="70">
        <v>2.48423653</v>
      </c>
      <c r="L186" s="57">
        <v>1123</v>
      </c>
      <c r="M186" s="76">
        <v>889</v>
      </c>
      <c r="N186" s="70">
        <v>171.98</v>
      </c>
      <c r="O186" s="70">
        <v>135.236681664792</v>
      </c>
      <c r="P186" s="76">
        <v>770</v>
      </c>
      <c r="Q186" s="76">
        <v>750</v>
      </c>
      <c r="R186" s="57">
        <v>30</v>
      </c>
      <c r="S186" s="57">
        <v>30</v>
      </c>
      <c r="T186" s="57">
        <v>0</v>
      </c>
      <c r="U186" s="57">
        <v>6</v>
      </c>
      <c r="V186" s="57">
        <v>26</v>
      </c>
      <c r="W186" s="57">
        <v>36</v>
      </c>
      <c r="X186" s="84">
        <v>-0.025974025974026</v>
      </c>
      <c r="Y186" s="87"/>
      <c r="Z186" s="57" t="s">
        <v>128</v>
      </c>
      <c r="AA186" s="57">
        <v>950</v>
      </c>
      <c r="AB186" s="87">
        <v>12241</v>
      </c>
    </row>
    <row r="187" s="46" customFormat="1" ht="18" customHeight="1" spans="1:28">
      <c r="A187" s="47">
        <v>451</v>
      </c>
      <c r="B187" s="47">
        <v>9190</v>
      </c>
      <c r="C187" s="47" t="s">
        <v>386</v>
      </c>
      <c r="D187" s="47">
        <v>307</v>
      </c>
      <c r="E187" s="71" t="s">
        <v>132</v>
      </c>
      <c r="F187" s="47" t="s">
        <v>133</v>
      </c>
      <c r="G187" s="47">
        <v>4.5</v>
      </c>
      <c r="H187" s="72">
        <v>0.324794</v>
      </c>
      <c r="I187" s="72">
        <v>0.10183</v>
      </c>
      <c r="J187" s="72">
        <v>0.10799315667664</v>
      </c>
      <c r="K187" s="72">
        <v>0.004753</v>
      </c>
      <c r="L187" s="47">
        <v>24</v>
      </c>
      <c r="M187" s="77">
        <v>6</v>
      </c>
      <c r="N187" s="72">
        <v>82.5</v>
      </c>
      <c r="O187" s="72">
        <v>169.716666666667</v>
      </c>
      <c r="P187" s="77">
        <v>5</v>
      </c>
      <c r="Q187" s="77">
        <v>6</v>
      </c>
      <c r="R187" s="47">
        <v>14</v>
      </c>
      <c r="S187" s="47">
        <v>5</v>
      </c>
      <c r="T187" s="47">
        <v>-9</v>
      </c>
      <c r="U187" s="47">
        <v>6</v>
      </c>
      <c r="V187" s="47">
        <v>5</v>
      </c>
      <c r="W187" s="47">
        <v>30</v>
      </c>
      <c r="X187" s="52">
        <v>0.2</v>
      </c>
      <c r="Y187" s="53"/>
      <c r="Z187" s="47" t="s">
        <v>128</v>
      </c>
      <c r="AA187" s="47">
        <v>950</v>
      </c>
      <c r="AB187" s="53">
        <v>12241</v>
      </c>
    </row>
    <row r="188" s="46" customFormat="1" ht="18" customHeight="1" spans="1:28">
      <c r="A188" s="47">
        <v>452</v>
      </c>
      <c r="B188" s="47">
        <v>8592</v>
      </c>
      <c r="C188" s="47" t="s">
        <v>378</v>
      </c>
      <c r="D188" s="47">
        <v>307</v>
      </c>
      <c r="E188" s="71" t="s">
        <v>132</v>
      </c>
      <c r="F188" s="47" t="s">
        <v>133</v>
      </c>
      <c r="G188" s="47">
        <v>6.4</v>
      </c>
      <c r="H188" s="72">
        <v>0.479273</v>
      </c>
      <c r="I188" s="72">
        <v>0.100014</v>
      </c>
      <c r="J188" s="72">
        <v>0.112675</v>
      </c>
      <c r="K188" s="72">
        <v>0.011362</v>
      </c>
      <c r="L188" s="47">
        <v>19</v>
      </c>
      <c r="M188" s="77">
        <v>9</v>
      </c>
      <c r="N188" s="72">
        <v>221.29</v>
      </c>
      <c r="O188" s="72">
        <v>111.126666666667</v>
      </c>
      <c r="P188" s="77">
        <v>13</v>
      </c>
      <c r="Q188" s="77">
        <v>12</v>
      </c>
      <c r="R188" s="47">
        <v>14</v>
      </c>
      <c r="S188" s="47">
        <v>8</v>
      </c>
      <c r="T188" s="47">
        <v>-6</v>
      </c>
      <c r="U188" s="47">
        <v>6</v>
      </c>
      <c r="V188" s="47">
        <v>7</v>
      </c>
      <c r="W188" s="47">
        <v>36</v>
      </c>
      <c r="X188" s="52">
        <v>-0.0769230769230769</v>
      </c>
      <c r="Y188" s="53"/>
      <c r="Z188" s="47" t="s">
        <v>128</v>
      </c>
      <c r="AA188" s="47">
        <v>950</v>
      </c>
      <c r="AB188" s="53">
        <v>12241</v>
      </c>
    </row>
    <row r="189" s="46" customFormat="1" ht="18" customHeight="1" spans="1:28">
      <c r="A189" s="57">
        <v>453</v>
      </c>
      <c r="B189" s="57">
        <v>8022</v>
      </c>
      <c r="C189" s="57" t="s">
        <v>372</v>
      </c>
      <c r="D189" s="57">
        <v>307</v>
      </c>
      <c r="E189" s="69" t="s">
        <v>132</v>
      </c>
      <c r="F189" s="57" t="s">
        <v>133</v>
      </c>
      <c r="G189" s="57">
        <v>6.8</v>
      </c>
      <c r="H189" s="70">
        <v>0.746434</v>
      </c>
      <c r="I189" s="70">
        <v>0.211542</v>
      </c>
      <c r="J189" s="70">
        <v>0.15909899999997</v>
      </c>
      <c r="K189" s="70">
        <v>0.04580048</v>
      </c>
      <c r="L189" s="57">
        <v>75</v>
      </c>
      <c r="M189" s="76">
        <v>47</v>
      </c>
      <c r="N189" s="70">
        <v>99.52</v>
      </c>
      <c r="O189" s="70">
        <v>45.0089361702128</v>
      </c>
      <c r="P189" s="76">
        <v>61</v>
      </c>
      <c r="Q189" s="76">
        <v>58</v>
      </c>
      <c r="R189" s="57">
        <v>21</v>
      </c>
      <c r="S189" s="57">
        <v>19</v>
      </c>
      <c r="T189" s="57">
        <v>-2</v>
      </c>
      <c r="U189" s="57">
        <v>6</v>
      </c>
      <c r="V189" s="57">
        <v>9</v>
      </c>
      <c r="W189" s="57">
        <v>36</v>
      </c>
      <c r="X189" s="84">
        <v>-0.0491803278688525</v>
      </c>
      <c r="Y189" s="87"/>
      <c r="Z189" s="57" t="s">
        <v>128</v>
      </c>
      <c r="AA189" s="57">
        <v>950</v>
      </c>
      <c r="AB189" s="87">
        <v>12241</v>
      </c>
    </row>
    <row r="190" s="46" customFormat="1" ht="18" customHeight="1" spans="1:28">
      <c r="A190" s="57">
        <v>454</v>
      </c>
      <c r="B190" s="57">
        <v>7107</v>
      </c>
      <c r="C190" s="57" t="s">
        <v>131</v>
      </c>
      <c r="D190" s="57">
        <v>307</v>
      </c>
      <c r="E190" s="69" t="s">
        <v>132</v>
      </c>
      <c r="F190" s="57" t="s">
        <v>133</v>
      </c>
      <c r="G190" s="57">
        <v>7.9</v>
      </c>
      <c r="H190" s="70">
        <v>24.659028</v>
      </c>
      <c r="I190" s="70">
        <v>17.665222</v>
      </c>
      <c r="J190" s="70">
        <v>5.2517568123921</v>
      </c>
      <c r="K190" s="70">
        <v>3.46781522</v>
      </c>
      <c r="L190" s="57">
        <v>1549</v>
      </c>
      <c r="M190" s="76">
        <v>1183</v>
      </c>
      <c r="N190" s="70">
        <v>155.74</v>
      </c>
      <c r="O190" s="70">
        <v>149.325629754861</v>
      </c>
      <c r="P190" s="76">
        <v>940</v>
      </c>
      <c r="Q190" s="76">
        <v>861</v>
      </c>
      <c r="R190" s="57">
        <v>30</v>
      </c>
      <c r="S190" s="57">
        <v>31</v>
      </c>
      <c r="T190" s="57">
        <v>1</v>
      </c>
      <c r="U190" s="57">
        <v>6</v>
      </c>
      <c r="V190" s="57">
        <v>85</v>
      </c>
      <c r="W190" s="57">
        <v>48</v>
      </c>
      <c r="X190" s="84">
        <v>-0.0840425531914894</v>
      </c>
      <c r="Y190" s="87"/>
      <c r="Z190" s="57" t="s">
        <v>128</v>
      </c>
      <c r="AA190" s="57">
        <v>950</v>
      </c>
      <c r="AB190" s="87">
        <v>12241</v>
      </c>
    </row>
    <row r="191" s="46" customFormat="1" ht="18" customHeight="1" spans="1:28">
      <c r="A191" s="57">
        <v>455</v>
      </c>
      <c r="B191" s="57">
        <v>5880</v>
      </c>
      <c r="C191" s="57" t="s">
        <v>370</v>
      </c>
      <c r="D191" s="57">
        <v>307</v>
      </c>
      <c r="E191" s="69" t="s">
        <v>132</v>
      </c>
      <c r="F191" s="57" t="s">
        <v>133</v>
      </c>
      <c r="G191" s="57">
        <v>8.7</v>
      </c>
      <c r="H191" s="70">
        <v>13.157573</v>
      </c>
      <c r="I191" s="70">
        <v>8.697575</v>
      </c>
      <c r="J191" s="70">
        <v>3.40375019660886</v>
      </c>
      <c r="K191" s="70">
        <v>1.84938799</v>
      </c>
      <c r="L191" s="57">
        <v>918</v>
      </c>
      <c r="M191" s="76">
        <v>751</v>
      </c>
      <c r="N191" s="70">
        <v>133.13</v>
      </c>
      <c r="O191" s="70">
        <v>115.813249001332</v>
      </c>
      <c r="P191" s="76">
        <v>652</v>
      </c>
      <c r="Q191" s="76">
        <v>647</v>
      </c>
      <c r="R191" s="57">
        <v>30</v>
      </c>
      <c r="S191" s="57">
        <v>31</v>
      </c>
      <c r="T191" s="57">
        <v>1</v>
      </c>
      <c r="U191" s="57">
        <v>6</v>
      </c>
      <c r="V191" s="57">
        <v>11</v>
      </c>
      <c r="W191" s="57">
        <v>36</v>
      </c>
      <c r="X191" s="84">
        <v>-0.00766871165644172</v>
      </c>
      <c r="Y191" s="87"/>
      <c r="Z191" s="57" t="s">
        <v>128</v>
      </c>
      <c r="AA191" s="57">
        <v>950</v>
      </c>
      <c r="AB191" s="87">
        <v>12241</v>
      </c>
    </row>
    <row r="192" s="46" customFormat="1" ht="18" customHeight="1" spans="1:28">
      <c r="A192" s="57">
        <v>456</v>
      </c>
      <c r="B192" s="57">
        <v>4529</v>
      </c>
      <c r="C192" s="57" t="s">
        <v>314</v>
      </c>
      <c r="D192" s="57">
        <v>307</v>
      </c>
      <c r="E192" s="69" t="s">
        <v>132</v>
      </c>
      <c r="F192" s="57" t="s">
        <v>133</v>
      </c>
      <c r="G192" s="57">
        <v>8.5</v>
      </c>
      <c r="H192" s="70">
        <v>-0.146844</v>
      </c>
      <c r="I192" s="70">
        <v>0.43018</v>
      </c>
      <c r="J192" s="70">
        <v>-0.29371391584501</v>
      </c>
      <c r="K192" s="70">
        <v>0.06459033</v>
      </c>
      <c r="L192" s="57">
        <v>126</v>
      </c>
      <c r="M192" s="76">
        <v>90</v>
      </c>
      <c r="N192" s="70">
        <v>-11.86</v>
      </c>
      <c r="O192" s="70">
        <v>47.7977777777778</v>
      </c>
      <c r="P192" s="76">
        <v>115</v>
      </c>
      <c r="Q192" s="76">
        <v>98</v>
      </c>
      <c r="R192" s="57">
        <v>23</v>
      </c>
      <c r="S192" s="57">
        <v>27</v>
      </c>
      <c r="T192" s="57">
        <v>4</v>
      </c>
      <c r="U192" s="57">
        <v>6</v>
      </c>
      <c r="V192" s="57">
        <v>23</v>
      </c>
      <c r="W192" s="57">
        <v>36</v>
      </c>
      <c r="X192" s="84">
        <v>-0.147826086956522</v>
      </c>
      <c r="Y192" s="87"/>
      <c r="Z192" s="57" t="s">
        <v>128</v>
      </c>
      <c r="AA192" s="57">
        <v>950</v>
      </c>
      <c r="AB192" s="87">
        <v>12241</v>
      </c>
    </row>
    <row r="193" ht="18" customHeight="1" spans="1:28">
      <c r="A193" s="57">
        <v>458</v>
      </c>
      <c r="B193" s="57">
        <v>10983</v>
      </c>
      <c r="C193" s="57" t="s">
        <v>271</v>
      </c>
      <c r="D193" s="57">
        <v>56</v>
      </c>
      <c r="E193" s="69" t="s">
        <v>272</v>
      </c>
      <c r="F193" s="57" t="s">
        <v>26</v>
      </c>
      <c r="G193" s="57">
        <v>2.7</v>
      </c>
      <c r="H193" s="70">
        <v>3.595288</v>
      </c>
      <c r="I193" s="70">
        <v>2.594719</v>
      </c>
      <c r="J193" s="70">
        <v>1.07083227709988</v>
      </c>
      <c r="K193" s="70">
        <v>0.75056441</v>
      </c>
      <c r="L193" s="57">
        <v>448</v>
      </c>
      <c r="M193" s="76">
        <v>336</v>
      </c>
      <c r="N193" s="70">
        <v>80.43</v>
      </c>
      <c r="O193" s="70">
        <v>77.2237797619048</v>
      </c>
      <c r="P193" s="76">
        <v>420</v>
      </c>
      <c r="Q193" s="76">
        <v>394</v>
      </c>
      <c r="R193" s="57">
        <v>25</v>
      </c>
      <c r="S193" s="57">
        <v>24</v>
      </c>
      <c r="T193" s="57">
        <v>-1</v>
      </c>
      <c r="U193" s="57">
        <v>6</v>
      </c>
      <c r="V193" s="57">
        <v>32</v>
      </c>
      <c r="W193" s="57">
        <v>36</v>
      </c>
      <c r="X193" s="84">
        <v>-0.0619047619047619</v>
      </c>
      <c r="Y193" s="87"/>
      <c r="Z193" s="57" t="s">
        <v>28</v>
      </c>
      <c r="AA193" s="57">
        <v>700</v>
      </c>
      <c r="AB193" s="87">
        <v>1418</v>
      </c>
    </row>
    <row r="194" ht="18" customHeight="1" spans="1:28">
      <c r="A194" s="57">
        <v>459</v>
      </c>
      <c r="B194" s="57">
        <v>7948</v>
      </c>
      <c r="C194" s="57" t="s">
        <v>379</v>
      </c>
      <c r="D194" s="57">
        <v>56</v>
      </c>
      <c r="E194" s="69" t="s">
        <v>272</v>
      </c>
      <c r="F194" s="57" t="s">
        <v>26</v>
      </c>
      <c r="G194" s="57">
        <v>7</v>
      </c>
      <c r="H194" s="70">
        <v>3.851085</v>
      </c>
      <c r="I194" s="70">
        <v>3.320797</v>
      </c>
      <c r="J194" s="70">
        <v>1.19619796018988</v>
      </c>
      <c r="K194" s="70">
        <v>0.86662376</v>
      </c>
      <c r="L194" s="57">
        <v>481</v>
      </c>
      <c r="M194" s="76">
        <v>474</v>
      </c>
      <c r="N194" s="70">
        <v>80.06</v>
      </c>
      <c r="O194" s="70">
        <v>70.0590084388186</v>
      </c>
      <c r="P194" s="76">
        <v>439</v>
      </c>
      <c r="Q194" s="76">
        <v>438</v>
      </c>
      <c r="R194" s="57">
        <v>27</v>
      </c>
      <c r="S194" s="57">
        <v>25</v>
      </c>
      <c r="T194" s="57">
        <v>-2</v>
      </c>
      <c r="U194" s="57">
        <v>6</v>
      </c>
      <c r="V194" s="57">
        <v>7</v>
      </c>
      <c r="W194" s="57">
        <v>36</v>
      </c>
      <c r="X194" s="84">
        <v>-0.00227790432801822</v>
      </c>
      <c r="Y194" s="87"/>
      <c r="Z194" s="57" t="s">
        <v>28</v>
      </c>
      <c r="AA194" s="57">
        <v>700</v>
      </c>
      <c r="AB194" s="87">
        <v>1418</v>
      </c>
    </row>
    <row r="195" ht="18" customHeight="1" spans="1:28">
      <c r="A195" s="57">
        <v>460</v>
      </c>
      <c r="B195" s="57">
        <v>10808</v>
      </c>
      <c r="C195" s="57" t="s">
        <v>219</v>
      </c>
      <c r="D195" s="57">
        <v>54</v>
      </c>
      <c r="E195" s="69" t="s">
        <v>220</v>
      </c>
      <c r="F195" s="57" t="s">
        <v>26</v>
      </c>
      <c r="G195" s="57">
        <v>3.3</v>
      </c>
      <c r="H195" s="70">
        <v>5.221635</v>
      </c>
      <c r="I195" s="70">
        <v>3.826096</v>
      </c>
      <c r="J195" s="70">
        <v>1.57140741999999</v>
      </c>
      <c r="K195" s="70">
        <v>1.11400738</v>
      </c>
      <c r="L195" s="57">
        <v>811</v>
      </c>
      <c r="M195" s="76">
        <v>661</v>
      </c>
      <c r="N195" s="70">
        <v>64.39</v>
      </c>
      <c r="O195" s="70">
        <v>57.8834493192133</v>
      </c>
      <c r="P195" s="76">
        <v>519</v>
      </c>
      <c r="Q195" s="76">
        <v>480</v>
      </c>
      <c r="R195" s="57">
        <v>28</v>
      </c>
      <c r="S195" s="57">
        <v>26</v>
      </c>
      <c r="T195" s="57">
        <v>-2</v>
      </c>
      <c r="U195" s="57">
        <v>6</v>
      </c>
      <c r="V195" s="57">
        <v>45</v>
      </c>
      <c r="W195" s="57">
        <v>36</v>
      </c>
      <c r="X195" s="84">
        <v>-0.0751445086705202</v>
      </c>
      <c r="Y195" s="87"/>
      <c r="Z195" s="57" t="s">
        <v>89</v>
      </c>
      <c r="AA195" s="57">
        <v>800</v>
      </c>
      <c r="AB195" s="87">
        <v>3180</v>
      </c>
    </row>
    <row r="196" ht="18" customHeight="1" spans="1:28">
      <c r="A196" s="57">
        <v>462</v>
      </c>
      <c r="B196" s="57">
        <v>6884</v>
      </c>
      <c r="C196" s="57" t="s">
        <v>246</v>
      </c>
      <c r="D196" s="57">
        <v>54</v>
      </c>
      <c r="E196" s="69" t="s">
        <v>220</v>
      </c>
      <c r="F196" s="57" t="s">
        <v>26</v>
      </c>
      <c r="G196" s="57">
        <v>7.3</v>
      </c>
      <c r="H196" s="70">
        <v>3.968186</v>
      </c>
      <c r="I196" s="70">
        <v>3.724496</v>
      </c>
      <c r="J196" s="70">
        <v>1.11646606861999</v>
      </c>
      <c r="K196" s="70">
        <v>1.00899104</v>
      </c>
      <c r="L196" s="57">
        <v>651</v>
      </c>
      <c r="M196" s="76">
        <v>581</v>
      </c>
      <c r="N196" s="70">
        <v>60.96</v>
      </c>
      <c r="O196" s="70">
        <v>64.1049225473322</v>
      </c>
      <c r="P196" s="76">
        <v>473</v>
      </c>
      <c r="Q196" s="76">
        <v>438</v>
      </c>
      <c r="R196" s="57">
        <v>25</v>
      </c>
      <c r="S196" s="57">
        <v>25</v>
      </c>
      <c r="T196" s="57">
        <v>0</v>
      </c>
      <c r="U196" s="57">
        <v>6</v>
      </c>
      <c r="V196" s="57">
        <v>41</v>
      </c>
      <c r="W196" s="57">
        <v>36</v>
      </c>
      <c r="X196" s="84">
        <v>-0.0739957716701903</v>
      </c>
      <c r="Y196" s="87"/>
      <c r="Z196" s="57" t="s">
        <v>89</v>
      </c>
      <c r="AA196" s="57">
        <v>800</v>
      </c>
      <c r="AB196" s="87">
        <v>3180</v>
      </c>
    </row>
    <row r="197" ht="18" customHeight="1" spans="1:28">
      <c r="A197" s="57">
        <v>464</v>
      </c>
      <c r="B197" s="57">
        <v>12529</v>
      </c>
      <c r="C197" s="57" t="s">
        <v>444</v>
      </c>
      <c r="D197" s="57">
        <v>52</v>
      </c>
      <c r="E197" s="69" t="s">
        <v>445</v>
      </c>
      <c r="F197" s="57" t="s">
        <v>26</v>
      </c>
      <c r="G197" s="57">
        <v>0.4</v>
      </c>
      <c r="H197" s="70">
        <v>2.927413</v>
      </c>
      <c r="I197" s="70">
        <v>2.525514</v>
      </c>
      <c r="J197" s="70">
        <v>0.835182585199973</v>
      </c>
      <c r="K197" s="70">
        <v>0.67891178</v>
      </c>
      <c r="L197" s="57">
        <v>460</v>
      </c>
      <c r="M197" s="76">
        <v>401</v>
      </c>
      <c r="N197" s="70">
        <v>64.13</v>
      </c>
      <c r="O197" s="70">
        <v>62.9803990024938</v>
      </c>
      <c r="P197" s="76">
        <v>424</v>
      </c>
      <c r="Q197" s="76">
        <v>408</v>
      </c>
      <c r="R197" s="57">
        <v>25</v>
      </c>
      <c r="S197" s="57">
        <v>26</v>
      </c>
      <c r="T197" s="57">
        <v>1</v>
      </c>
      <c r="U197" s="83">
        <v>12</v>
      </c>
      <c r="V197" s="57">
        <v>28</v>
      </c>
      <c r="W197" s="57">
        <v>36</v>
      </c>
      <c r="X197" s="84">
        <v>-0.0377358490566038</v>
      </c>
      <c r="Y197" s="87"/>
      <c r="Z197" s="57" t="s">
        <v>40</v>
      </c>
      <c r="AA197" s="57">
        <v>750</v>
      </c>
      <c r="AB197" s="87">
        <v>2006</v>
      </c>
    </row>
  </sheetData>
  <autoFilter ref="A2:AB197">
    <extLst/>
  </autoFilter>
  <mergeCells count="22">
    <mergeCell ref="H1:I1"/>
    <mergeCell ref="J1:K1"/>
    <mergeCell ref="L1:M1"/>
    <mergeCell ref="N1:O1"/>
    <mergeCell ref="P1:Q1"/>
    <mergeCell ref="R1:S1"/>
    <mergeCell ref="A1:A2"/>
    <mergeCell ref="B1:B2"/>
    <mergeCell ref="C1:C2"/>
    <mergeCell ref="D1:D2"/>
    <mergeCell ref="E1:E2"/>
    <mergeCell ref="F1:F2"/>
    <mergeCell ref="G1:G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115"/>
  <sheetViews>
    <sheetView workbookViewId="0">
      <selection activeCell="D45" sqref="D45"/>
    </sheetView>
  </sheetViews>
  <sheetFormatPr defaultColWidth="9" defaultRowHeight="13.5"/>
  <cols>
    <col min="1" max="1" width="8" style="45" customWidth="1"/>
    <col min="2" max="2" width="9.875"/>
    <col min="3" max="3" width="28.75" customWidth="1"/>
    <col min="4" max="4" width="12.25" style="45" customWidth="1"/>
    <col min="5" max="5" width="9" style="45"/>
    <col min="6" max="6" width="10.375" customWidth="1"/>
    <col min="10" max="10" width="11.5"/>
    <col min="13" max="13" width="9.875" style="45" customWidth="1"/>
    <col min="14" max="14" width="11.375" style="45" customWidth="1"/>
    <col min="15" max="15" width="14.625" customWidth="1"/>
  </cols>
  <sheetData>
    <row r="1" s="45" customFormat="1" ht="20" customHeight="1" spans="1:15">
      <c r="A1" s="19" t="s">
        <v>0</v>
      </c>
      <c r="B1" s="19" t="s">
        <v>622</v>
      </c>
      <c r="C1" s="19" t="s">
        <v>623</v>
      </c>
      <c r="D1" s="19" t="s">
        <v>624</v>
      </c>
      <c r="E1" s="19" t="s">
        <v>625</v>
      </c>
      <c r="F1" s="19" t="s">
        <v>626</v>
      </c>
      <c r="G1" s="19" t="s">
        <v>627</v>
      </c>
      <c r="H1" s="19"/>
      <c r="I1" s="19" t="s">
        <v>628</v>
      </c>
      <c r="J1" s="19"/>
      <c r="K1" s="19" t="s">
        <v>629</v>
      </c>
      <c r="L1" s="19"/>
      <c r="M1" s="49" t="s">
        <v>630</v>
      </c>
      <c r="N1" s="19" t="s">
        <v>631</v>
      </c>
      <c r="O1" s="19" t="s">
        <v>18</v>
      </c>
    </row>
    <row r="2" s="45" customFormat="1" ht="20" customHeight="1" spans="1:15">
      <c r="A2" s="19"/>
      <c r="B2" s="19"/>
      <c r="C2" s="19"/>
      <c r="D2" s="19"/>
      <c r="E2" s="19"/>
      <c r="F2" s="19"/>
      <c r="G2" s="19" t="s">
        <v>22</v>
      </c>
      <c r="H2" s="19" t="s">
        <v>23</v>
      </c>
      <c r="I2" s="19" t="s">
        <v>22</v>
      </c>
      <c r="J2" s="19" t="s">
        <v>23</v>
      </c>
      <c r="K2" s="19" t="s">
        <v>22</v>
      </c>
      <c r="L2" s="19" t="s">
        <v>23</v>
      </c>
      <c r="M2" s="50"/>
      <c r="N2" s="19"/>
      <c r="O2" s="19"/>
    </row>
    <row r="3" spans="1:15">
      <c r="A3" s="38">
        <v>1</v>
      </c>
      <c r="B3" s="38">
        <v>101453</v>
      </c>
      <c r="C3" s="38" t="s">
        <v>169</v>
      </c>
      <c r="D3" s="38" t="s">
        <v>632</v>
      </c>
      <c r="E3" s="38">
        <v>2019</v>
      </c>
      <c r="F3" s="38" t="s">
        <v>633</v>
      </c>
      <c r="G3" s="19">
        <v>2358</v>
      </c>
      <c r="H3" s="19">
        <v>2342</v>
      </c>
      <c r="I3" s="19">
        <v>3264</v>
      </c>
      <c r="J3" s="19">
        <v>2809</v>
      </c>
      <c r="K3" s="19">
        <v>1253</v>
      </c>
      <c r="L3" s="19">
        <v>1273</v>
      </c>
      <c r="M3" s="38">
        <f>L3-K3</f>
        <v>20</v>
      </c>
      <c r="N3" s="51">
        <f>L3/H3</f>
        <v>0.543552519214347</v>
      </c>
      <c r="O3" s="39"/>
    </row>
    <row r="4" spans="1:15">
      <c r="A4" s="38">
        <v>2</v>
      </c>
      <c r="B4" s="38">
        <v>102478</v>
      </c>
      <c r="C4" s="38" t="s">
        <v>81</v>
      </c>
      <c r="D4" s="38" t="s">
        <v>48</v>
      </c>
      <c r="E4" s="38">
        <v>2019</v>
      </c>
      <c r="F4" s="38" t="s">
        <v>633</v>
      </c>
      <c r="G4" s="19">
        <v>2009</v>
      </c>
      <c r="H4" s="19">
        <v>1913</v>
      </c>
      <c r="I4" s="19">
        <v>1392</v>
      </c>
      <c r="J4" s="19">
        <v>1206</v>
      </c>
      <c r="K4" s="19">
        <v>790</v>
      </c>
      <c r="L4" s="19">
        <v>790</v>
      </c>
      <c r="M4" s="38">
        <f t="shared" ref="M4:M32" si="0">L4-K4</f>
        <v>0</v>
      </c>
      <c r="N4" s="51">
        <f t="shared" ref="N4:N35" si="1">L4/H4</f>
        <v>0.412963930998432</v>
      </c>
      <c r="O4" s="39"/>
    </row>
    <row r="5" spans="1:15">
      <c r="A5" s="38">
        <v>3</v>
      </c>
      <c r="B5" s="38">
        <v>102479</v>
      </c>
      <c r="C5" s="38" t="s">
        <v>103</v>
      </c>
      <c r="D5" s="38" t="s">
        <v>48</v>
      </c>
      <c r="E5" s="38">
        <v>2019</v>
      </c>
      <c r="F5" s="38" t="s">
        <v>633</v>
      </c>
      <c r="G5" s="19">
        <v>1986</v>
      </c>
      <c r="H5" s="19">
        <v>1970</v>
      </c>
      <c r="I5" s="19">
        <v>3555</v>
      </c>
      <c r="J5" s="19">
        <v>3193</v>
      </c>
      <c r="K5" s="19">
        <v>1196</v>
      </c>
      <c r="L5" s="19">
        <v>1176</v>
      </c>
      <c r="M5" s="38">
        <f t="shared" si="0"/>
        <v>-20</v>
      </c>
      <c r="N5" s="51">
        <f t="shared" si="1"/>
        <v>0.596954314720812</v>
      </c>
      <c r="O5" s="39"/>
    </row>
    <row r="6" spans="1:15">
      <c r="A6" s="38">
        <v>4</v>
      </c>
      <c r="B6" s="38">
        <v>102564</v>
      </c>
      <c r="C6" s="38" t="s">
        <v>197</v>
      </c>
      <c r="D6" s="38" t="s">
        <v>634</v>
      </c>
      <c r="E6" s="38">
        <v>2019</v>
      </c>
      <c r="F6" s="38" t="s">
        <v>633</v>
      </c>
      <c r="G6" s="19">
        <v>2057</v>
      </c>
      <c r="H6" s="19">
        <v>2092</v>
      </c>
      <c r="I6" s="19">
        <v>2034</v>
      </c>
      <c r="J6" s="19">
        <v>1955</v>
      </c>
      <c r="K6" s="19">
        <v>1041</v>
      </c>
      <c r="L6" s="19">
        <v>1048</v>
      </c>
      <c r="M6" s="38">
        <f t="shared" si="0"/>
        <v>7</v>
      </c>
      <c r="N6" s="51">
        <f t="shared" si="1"/>
        <v>0.500956022944551</v>
      </c>
      <c r="O6" s="39"/>
    </row>
    <row r="7" spans="1:15">
      <c r="A7" s="38">
        <v>5</v>
      </c>
      <c r="B7" s="38">
        <v>102565</v>
      </c>
      <c r="C7" s="38" t="s">
        <v>114</v>
      </c>
      <c r="D7" s="38" t="s">
        <v>36</v>
      </c>
      <c r="E7" s="38">
        <v>2019</v>
      </c>
      <c r="F7" s="38" t="s">
        <v>633</v>
      </c>
      <c r="G7" s="19">
        <v>2309</v>
      </c>
      <c r="H7" s="19">
        <v>2303</v>
      </c>
      <c r="I7" s="19">
        <v>3688</v>
      </c>
      <c r="J7" s="19">
        <v>3131</v>
      </c>
      <c r="K7" s="19">
        <v>1258</v>
      </c>
      <c r="L7" s="19">
        <v>1220</v>
      </c>
      <c r="M7" s="38">
        <f t="shared" si="0"/>
        <v>-38</v>
      </c>
      <c r="N7" s="51">
        <f t="shared" si="1"/>
        <v>0.529743812418584</v>
      </c>
      <c r="O7" s="39"/>
    </row>
    <row r="8" spans="1:15">
      <c r="A8" s="38">
        <v>6</v>
      </c>
      <c r="B8" s="38">
        <v>102567</v>
      </c>
      <c r="C8" s="38" t="s">
        <v>190</v>
      </c>
      <c r="D8" s="38" t="s">
        <v>634</v>
      </c>
      <c r="E8" s="38">
        <v>2019</v>
      </c>
      <c r="F8" s="38" t="s">
        <v>633</v>
      </c>
      <c r="G8" s="19">
        <v>2247</v>
      </c>
      <c r="H8" s="19">
        <v>2235</v>
      </c>
      <c r="I8" s="19">
        <v>1220</v>
      </c>
      <c r="J8" s="19">
        <v>1060</v>
      </c>
      <c r="K8" s="19">
        <v>809</v>
      </c>
      <c r="L8" s="19">
        <v>837</v>
      </c>
      <c r="M8" s="38">
        <f t="shared" si="0"/>
        <v>28</v>
      </c>
      <c r="N8" s="51">
        <f t="shared" si="1"/>
        <v>0.374496644295302</v>
      </c>
      <c r="O8" s="39"/>
    </row>
    <row r="9" spans="1:15">
      <c r="A9" s="38">
        <v>7</v>
      </c>
      <c r="B9" s="38">
        <v>102934</v>
      </c>
      <c r="C9" s="38" t="s">
        <v>93</v>
      </c>
      <c r="D9" s="38" t="s">
        <v>36</v>
      </c>
      <c r="E9" s="38">
        <v>2019</v>
      </c>
      <c r="F9" s="38" t="s">
        <v>633</v>
      </c>
      <c r="G9" s="19">
        <v>2429</v>
      </c>
      <c r="H9" s="19">
        <v>2447</v>
      </c>
      <c r="I9" s="19">
        <v>4324</v>
      </c>
      <c r="J9" s="19">
        <v>3589</v>
      </c>
      <c r="K9" s="19">
        <v>1481</v>
      </c>
      <c r="L9" s="19">
        <v>1492</v>
      </c>
      <c r="M9" s="38">
        <f t="shared" si="0"/>
        <v>11</v>
      </c>
      <c r="N9" s="51">
        <f t="shared" si="1"/>
        <v>0.609726195341234</v>
      </c>
      <c r="O9" s="39"/>
    </row>
    <row r="10" spans="1:15">
      <c r="A10" s="38">
        <v>8</v>
      </c>
      <c r="B10" s="38">
        <v>102935</v>
      </c>
      <c r="C10" s="38" t="s">
        <v>172</v>
      </c>
      <c r="D10" s="38" t="s">
        <v>48</v>
      </c>
      <c r="E10" s="38">
        <v>2019</v>
      </c>
      <c r="F10" s="38" t="s">
        <v>633</v>
      </c>
      <c r="G10" s="19">
        <v>2352</v>
      </c>
      <c r="H10" s="19">
        <v>2335</v>
      </c>
      <c r="I10" s="19">
        <v>2762</v>
      </c>
      <c r="J10" s="19">
        <v>2417</v>
      </c>
      <c r="K10" s="19">
        <v>1044</v>
      </c>
      <c r="L10" s="19">
        <v>1078</v>
      </c>
      <c r="M10" s="38">
        <f t="shared" si="0"/>
        <v>34</v>
      </c>
      <c r="N10" s="51">
        <f t="shared" si="1"/>
        <v>0.461670235546039</v>
      </c>
      <c r="O10" s="39"/>
    </row>
    <row r="11" spans="1:15">
      <c r="A11" s="38">
        <v>9</v>
      </c>
      <c r="B11" s="38">
        <v>103198</v>
      </c>
      <c r="C11" s="38" t="s">
        <v>163</v>
      </c>
      <c r="D11" s="38" t="s">
        <v>36</v>
      </c>
      <c r="E11" s="38">
        <v>2019</v>
      </c>
      <c r="F11" s="38" t="s">
        <v>633</v>
      </c>
      <c r="G11" s="19">
        <v>2341</v>
      </c>
      <c r="H11" s="19">
        <v>2368</v>
      </c>
      <c r="I11" s="19">
        <v>3989</v>
      </c>
      <c r="J11" s="19">
        <v>3556</v>
      </c>
      <c r="K11" s="19">
        <v>1297</v>
      </c>
      <c r="L11" s="19">
        <v>1344</v>
      </c>
      <c r="M11" s="38">
        <f t="shared" si="0"/>
        <v>47</v>
      </c>
      <c r="N11" s="51">
        <f t="shared" si="1"/>
        <v>0.567567567567568</v>
      </c>
      <c r="O11" s="39"/>
    </row>
    <row r="12" spans="1:15">
      <c r="A12" s="38">
        <v>10</v>
      </c>
      <c r="B12" s="38">
        <v>103199</v>
      </c>
      <c r="C12" s="38" t="s">
        <v>157</v>
      </c>
      <c r="D12" s="38" t="s">
        <v>36</v>
      </c>
      <c r="E12" s="38">
        <v>2019</v>
      </c>
      <c r="F12" s="38" t="s">
        <v>633</v>
      </c>
      <c r="G12" s="19">
        <v>2294</v>
      </c>
      <c r="H12" s="19">
        <v>2263</v>
      </c>
      <c r="I12" s="19">
        <v>3680</v>
      </c>
      <c r="J12" s="19">
        <v>3426</v>
      </c>
      <c r="K12" s="19">
        <v>1230</v>
      </c>
      <c r="L12" s="19">
        <v>1307</v>
      </c>
      <c r="M12" s="38">
        <f t="shared" si="0"/>
        <v>77</v>
      </c>
      <c r="N12" s="51">
        <f t="shared" si="1"/>
        <v>0.577551922227132</v>
      </c>
      <c r="O12" s="39"/>
    </row>
    <row r="13" spans="1:15">
      <c r="A13" s="38">
        <v>11</v>
      </c>
      <c r="B13" s="38">
        <v>103639</v>
      </c>
      <c r="C13" s="38" t="s">
        <v>151</v>
      </c>
      <c r="D13" s="38" t="s">
        <v>59</v>
      </c>
      <c r="E13" s="38">
        <v>2019</v>
      </c>
      <c r="F13" s="38" t="s">
        <v>633</v>
      </c>
      <c r="G13" s="19">
        <v>2323</v>
      </c>
      <c r="H13" s="19">
        <v>2356</v>
      </c>
      <c r="I13" s="19">
        <v>3088</v>
      </c>
      <c r="J13" s="19">
        <v>2718</v>
      </c>
      <c r="K13" s="19">
        <v>1198</v>
      </c>
      <c r="L13" s="19">
        <v>1208</v>
      </c>
      <c r="M13" s="38">
        <f t="shared" si="0"/>
        <v>10</v>
      </c>
      <c r="N13" s="51">
        <f t="shared" si="1"/>
        <v>0.512733446519525</v>
      </c>
      <c r="O13" s="39"/>
    </row>
    <row r="14" spans="1:15">
      <c r="A14" s="38">
        <v>12</v>
      </c>
      <c r="B14" s="38">
        <v>104428</v>
      </c>
      <c r="C14" s="38" t="s">
        <v>144</v>
      </c>
      <c r="D14" s="38" t="s">
        <v>632</v>
      </c>
      <c r="E14" s="38">
        <v>2019</v>
      </c>
      <c r="F14" s="38" t="s">
        <v>633</v>
      </c>
      <c r="G14" s="19">
        <v>2348</v>
      </c>
      <c r="H14" s="19">
        <v>2361</v>
      </c>
      <c r="I14" s="19">
        <v>2443</v>
      </c>
      <c r="J14" s="19">
        <v>2266</v>
      </c>
      <c r="K14" s="19">
        <v>1096</v>
      </c>
      <c r="L14" s="19">
        <v>1186</v>
      </c>
      <c r="M14" s="38">
        <f t="shared" si="0"/>
        <v>90</v>
      </c>
      <c r="N14" s="51">
        <f t="shared" si="1"/>
        <v>0.502329521389242</v>
      </c>
      <c r="O14" s="39"/>
    </row>
    <row r="15" spans="1:15">
      <c r="A15" s="38">
        <v>13</v>
      </c>
      <c r="B15" s="38">
        <v>104429</v>
      </c>
      <c r="C15" s="38" t="s">
        <v>140</v>
      </c>
      <c r="D15" s="38" t="s">
        <v>36</v>
      </c>
      <c r="E15" s="38">
        <v>2019</v>
      </c>
      <c r="F15" s="38" t="s">
        <v>633</v>
      </c>
      <c r="G15" s="19">
        <v>2208</v>
      </c>
      <c r="H15" s="19">
        <v>2235</v>
      </c>
      <c r="I15" s="19">
        <v>1413</v>
      </c>
      <c r="J15" s="19">
        <v>1411</v>
      </c>
      <c r="K15" s="19">
        <v>858</v>
      </c>
      <c r="L15" s="19">
        <v>937</v>
      </c>
      <c r="M15" s="38">
        <f t="shared" si="0"/>
        <v>79</v>
      </c>
      <c r="N15" s="51">
        <f t="shared" si="1"/>
        <v>0.41923937360179</v>
      </c>
      <c r="O15" s="39"/>
    </row>
    <row r="16" spans="1:15">
      <c r="A16" s="38">
        <v>14</v>
      </c>
      <c r="B16" s="38">
        <v>104430</v>
      </c>
      <c r="C16" s="38" t="s">
        <v>135</v>
      </c>
      <c r="D16" s="38" t="s">
        <v>59</v>
      </c>
      <c r="E16" s="38">
        <v>2019</v>
      </c>
      <c r="F16" s="38" t="s">
        <v>633</v>
      </c>
      <c r="G16" s="19">
        <v>2161</v>
      </c>
      <c r="H16" s="19">
        <v>2202</v>
      </c>
      <c r="I16" s="19">
        <v>2241</v>
      </c>
      <c r="J16" s="19">
        <v>1891</v>
      </c>
      <c r="K16" s="19">
        <v>947</v>
      </c>
      <c r="L16" s="19">
        <v>968</v>
      </c>
      <c r="M16" s="38">
        <f t="shared" si="0"/>
        <v>21</v>
      </c>
      <c r="N16" s="51">
        <f t="shared" si="1"/>
        <v>0.439600363306085</v>
      </c>
      <c r="O16" s="39"/>
    </row>
    <row r="17" spans="1:15">
      <c r="A17" s="38">
        <v>15</v>
      </c>
      <c r="B17" s="38">
        <v>104533</v>
      </c>
      <c r="C17" s="38" t="s">
        <v>130</v>
      </c>
      <c r="D17" s="38" t="s">
        <v>634</v>
      </c>
      <c r="E17" s="38">
        <v>2019</v>
      </c>
      <c r="F17" s="38" t="s">
        <v>633</v>
      </c>
      <c r="G17" s="19">
        <v>2245</v>
      </c>
      <c r="H17" s="19">
        <v>2271</v>
      </c>
      <c r="I17" s="19">
        <v>2085</v>
      </c>
      <c r="J17" s="19">
        <v>1996</v>
      </c>
      <c r="K17" s="19">
        <v>1087</v>
      </c>
      <c r="L17" s="19">
        <v>1119</v>
      </c>
      <c r="M17" s="38">
        <f t="shared" si="0"/>
        <v>32</v>
      </c>
      <c r="N17" s="51">
        <f t="shared" si="1"/>
        <v>0.492734478203435</v>
      </c>
      <c r="O17" s="39"/>
    </row>
    <row r="18" spans="1:15">
      <c r="A18" s="38">
        <v>16</v>
      </c>
      <c r="B18" s="38">
        <v>104838</v>
      </c>
      <c r="C18" s="38" t="s">
        <v>122</v>
      </c>
      <c r="D18" s="38" t="s">
        <v>632</v>
      </c>
      <c r="E18" s="38">
        <v>2019</v>
      </c>
      <c r="F18" s="38" t="s">
        <v>633</v>
      </c>
      <c r="G18" s="19">
        <v>2242</v>
      </c>
      <c r="H18" s="19">
        <v>2285</v>
      </c>
      <c r="I18" s="19">
        <v>2116</v>
      </c>
      <c r="J18" s="19">
        <v>1971</v>
      </c>
      <c r="K18" s="19">
        <v>1067</v>
      </c>
      <c r="L18" s="19">
        <v>1099</v>
      </c>
      <c r="M18" s="38">
        <f t="shared" si="0"/>
        <v>32</v>
      </c>
      <c r="N18" s="51">
        <f t="shared" si="1"/>
        <v>0.480962800875274</v>
      </c>
      <c r="O18" s="39"/>
    </row>
    <row r="19" spans="1:15">
      <c r="A19" s="38">
        <v>17</v>
      </c>
      <c r="B19" s="38">
        <v>105267</v>
      </c>
      <c r="C19" s="38" t="s">
        <v>91</v>
      </c>
      <c r="D19" s="38" t="s">
        <v>36</v>
      </c>
      <c r="E19" s="38">
        <v>2019</v>
      </c>
      <c r="F19" s="38" t="s">
        <v>633</v>
      </c>
      <c r="G19" s="19">
        <v>2376</v>
      </c>
      <c r="H19" s="19">
        <v>2381</v>
      </c>
      <c r="I19" s="19">
        <v>2714</v>
      </c>
      <c r="J19" s="19">
        <v>2215</v>
      </c>
      <c r="K19" s="19">
        <v>1183</v>
      </c>
      <c r="L19" s="19">
        <v>1104</v>
      </c>
      <c r="M19" s="38">
        <f t="shared" si="0"/>
        <v>-79</v>
      </c>
      <c r="N19" s="51">
        <f t="shared" si="1"/>
        <v>0.463670726585468</v>
      </c>
      <c r="O19" s="39"/>
    </row>
    <row r="20" spans="1:15">
      <c r="A20" s="38">
        <v>18</v>
      </c>
      <c r="B20" s="38">
        <v>105396</v>
      </c>
      <c r="C20" s="38" t="s">
        <v>112</v>
      </c>
      <c r="D20" s="38" t="s">
        <v>59</v>
      </c>
      <c r="E20" s="38">
        <v>2019</v>
      </c>
      <c r="F20" s="38" t="s">
        <v>633</v>
      </c>
      <c r="G20" s="19">
        <v>1959</v>
      </c>
      <c r="H20" s="19">
        <v>1811</v>
      </c>
      <c r="I20" s="19">
        <v>1814</v>
      </c>
      <c r="J20" s="19">
        <v>1653</v>
      </c>
      <c r="K20" s="19">
        <v>773</v>
      </c>
      <c r="L20" s="19">
        <v>710</v>
      </c>
      <c r="M20" s="38">
        <f t="shared" si="0"/>
        <v>-63</v>
      </c>
      <c r="N20" s="51">
        <f t="shared" si="1"/>
        <v>0.392048591938156</v>
      </c>
      <c r="O20" s="39"/>
    </row>
    <row r="21" spans="1:15">
      <c r="A21" s="38">
        <v>19</v>
      </c>
      <c r="B21" s="38">
        <v>105751</v>
      </c>
      <c r="C21" s="38" t="s">
        <v>105</v>
      </c>
      <c r="D21" s="38" t="s">
        <v>59</v>
      </c>
      <c r="E21" s="38">
        <v>2019</v>
      </c>
      <c r="F21" s="38" t="s">
        <v>633</v>
      </c>
      <c r="G21" s="19">
        <v>2216</v>
      </c>
      <c r="H21" s="19">
        <v>2254</v>
      </c>
      <c r="I21" s="19">
        <v>3313</v>
      </c>
      <c r="J21" s="19">
        <v>3149</v>
      </c>
      <c r="K21" s="19">
        <v>1235</v>
      </c>
      <c r="L21" s="19">
        <v>1283</v>
      </c>
      <c r="M21" s="38">
        <f t="shared" si="0"/>
        <v>48</v>
      </c>
      <c r="N21" s="51">
        <f t="shared" si="1"/>
        <v>0.569210292812777</v>
      </c>
      <c r="O21" s="39"/>
    </row>
    <row r="22" spans="1:15">
      <c r="A22" s="38">
        <v>20</v>
      </c>
      <c r="B22" s="38">
        <v>105910</v>
      </c>
      <c r="C22" s="38" t="s">
        <v>100</v>
      </c>
      <c r="D22" s="38" t="s">
        <v>59</v>
      </c>
      <c r="E22" s="38">
        <v>2019</v>
      </c>
      <c r="F22" s="38" t="s">
        <v>633</v>
      </c>
      <c r="G22" s="19">
        <v>2197</v>
      </c>
      <c r="H22" s="19">
        <v>2262</v>
      </c>
      <c r="I22" s="19">
        <v>1839</v>
      </c>
      <c r="J22" s="19">
        <v>1737</v>
      </c>
      <c r="K22" s="19">
        <v>844</v>
      </c>
      <c r="L22" s="19">
        <v>869</v>
      </c>
      <c r="M22" s="38">
        <f t="shared" si="0"/>
        <v>25</v>
      </c>
      <c r="N22" s="51">
        <f t="shared" si="1"/>
        <v>0.384173297966401</v>
      </c>
      <c r="O22" s="39"/>
    </row>
    <row r="23" spans="1:15">
      <c r="A23" s="38">
        <v>21</v>
      </c>
      <c r="B23" s="38">
        <v>106399</v>
      </c>
      <c r="C23" s="38" t="s">
        <v>95</v>
      </c>
      <c r="D23" s="38" t="s">
        <v>36</v>
      </c>
      <c r="E23" s="38">
        <v>2019</v>
      </c>
      <c r="F23" s="38" t="s">
        <v>633</v>
      </c>
      <c r="G23" s="19">
        <v>2350</v>
      </c>
      <c r="H23" s="19">
        <v>2339</v>
      </c>
      <c r="I23" s="19">
        <v>2557</v>
      </c>
      <c r="J23" s="19">
        <v>2260</v>
      </c>
      <c r="K23" s="19">
        <v>1128</v>
      </c>
      <c r="L23" s="19">
        <v>1123</v>
      </c>
      <c r="M23" s="38">
        <f t="shared" si="0"/>
        <v>-5</v>
      </c>
      <c r="N23" s="51">
        <f t="shared" si="1"/>
        <v>0.480119709277469</v>
      </c>
      <c r="O23" s="39"/>
    </row>
    <row r="24" spans="1:15">
      <c r="A24" s="38">
        <v>22</v>
      </c>
      <c r="B24" s="38">
        <v>106485</v>
      </c>
      <c r="C24" s="38" t="s">
        <v>84</v>
      </c>
      <c r="D24" s="38" t="s">
        <v>59</v>
      </c>
      <c r="E24" s="38">
        <v>2019</v>
      </c>
      <c r="F24" s="38" t="s">
        <v>633</v>
      </c>
      <c r="G24" s="19">
        <v>2300</v>
      </c>
      <c r="H24" s="19">
        <v>2290</v>
      </c>
      <c r="I24" s="19">
        <v>2213</v>
      </c>
      <c r="J24" s="19">
        <v>2043</v>
      </c>
      <c r="K24" s="19">
        <v>1028</v>
      </c>
      <c r="L24" s="19">
        <v>1047</v>
      </c>
      <c r="M24" s="38">
        <f t="shared" si="0"/>
        <v>19</v>
      </c>
      <c r="N24" s="51">
        <f t="shared" si="1"/>
        <v>0.457205240174673</v>
      </c>
      <c r="O24" s="39"/>
    </row>
    <row r="25" spans="1:15">
      <c r="A25" s="38">
        <v>23</v>
      </c>
      <c r="B25" s="38">
        <v>106568</v>
      </c>
      <c r="C25" s="38" t="s">
        <v>79</v>
      </c>
      <c r="D25" s="38" t="s">
        <v>59</v>
      </c>
      <c r="E25" s="38">
        <v>2019</v>
      </c>
      <c r="F25" s="38" t="s">
        <v>633</v>
      </c>
      <c r="G25" s="19">
        <v>2193</v>
      </c>
      <c r="H25" s="19">
        <v>2259</v>
      </c>
      <c r="I25" s="19">
        <v>1161</v>
      </c>
      <c r="J25" s="19">
        <v>1088</v>
      </c>
      <c r="K25" s="19">
        <v>756</v>
      </c>
      <c r="L25" s="19">
        <v>780</v>
      </c>
      <c r="M25" s="38">
        <f t="shared" si="0"/>
        <v>24</v>
      </c>
      <c r="N25" s="51">
        <f t="shared" si="1"/>
        <v>0.345285524568393</v>
      </c>
      <c r="O25" s="39"/>
    </row>
    <row r="26" spans="1:15">
      <c r="A26" s="38">
        <v>24</v>
      </c>
      <c r="B26" s="38">
        <v>106569</v>
      </c>
      <c r="C26" s="38" t="s">
        <v>75</v>
      </c>
      <c r="D26" s="38" t="s">
        <v>36</v>
      </c>
      <c r="E26" s="38">
        <v>2019</v>
      </c>
      <c r="F26" s="38" t="s">
        <v>633</v>
      </c>
      <c r="G26" s="19">
        <v>2179</v>
      </c>
      <c r="H26" s="19">
        <v>2285</v>
      </c>
      <c r="I26" s="19">
        <v>2116</v>
      </c>
      <c r="J26" s="19">
        <v>2006</v>
      </c>
      <c r="K26" s="19">
        <v>1051</v>
      </c>
      <c r="L26" s="19">
        <v>1078</v>
      </c>
      <c r="M26" s="38">
        <f t="shared" si="0"/>
        <v>27</v>
      </c>
      <c r="N26" s="51">
        <f t="shared" si="1"/>
        <v>0.471772428884026</v>
      </c>
      <c r="O26" s="39"/>
    </row>
    <row r="27" spans="1:15">
      <c r="A27" s="38">
        <v>25</v>
      </c>
      <c r="B27" s="38">
        <v>106865</v>
      </c>
      <c r="C27" s="38" t="s">
        <v>70</v>
      </c>
      <c r="D27" s="38" t="s">
        <v>48</v>
      </c>
      <c r="E27" s="38">
        <v>2019</v>
      </c>
      <c r="F27" s="38" t="s">
        <v>633</v>
      </c>
      <c r="G27" s="19">
        <v>2276</v>
      </c>
      <c r="H27" s="19">
        <v>2281</v>
      </c>
      <c r="I27" s="19">
        <v>2035</v>
      </c>
      <c r="J27" s="19">
        <v>1782</v>
      </c>
      <c r="K27" s="19">
        <v>941</v>
      </c>
      <c r="L27" s="19">
        <v>943</v>
      </c>
      <c r="M27" s="38">
        <f t="shared" si="0"/>
        <v>2</v>
      </c>
      <c r="N27" s="51">
        <f t="shared" si="1"/>
        <v>0.41341516878562</v>
      </c>
      <c r="O27" s="39"/>
    </row>
    <row r="28" spans="1:15">
      <c r="A28" s="38">
        <v>26</v>
      </c>
      <c r="B28" s="38">
        <v>107658</v>
      </c>
      <c r="C28" s="38" t="s">
        <v>61</v>
      </c>
      <c r="D28" s="38" t="s">
        <v>36</v>
      </c>
      <c r="E28" s="38">
        <v>2019</v>
      </c>
      <c r="F28" s="38" t="s">
        <v>633</v>
      </c>
      <c r="G28" s="19">
        <v>2211</v>
      </c>
      <c r="H28" s="19">
        <v>2282</v>
      </c>
      <c r="I28" s="19">
        <v>2357</v>
      </c>
      <c r="J28" s="19">
        <v>2501</v>
      </c>
      <c r="K28" s="19">
        <v>1034</v>
      </c>
      <c r="L28" s="19">
        <v>1102</v>
      </c>
      <c r="M28" s="38">
        <f t="shared" si="0"/>
        <v>68</v>
      </c>
      <c r="N28" s="51">
        <f t="shared" si="1"/>
        <v>0.482909728308501</v>
      </c>
      <c r="O28" s="39"/>
    </row>
    <row r="29" spans="1:15">
      <c r="A29" s="38">
        <v>27</v>
      </c>
      <c r="B29" s="38">
        <v>107728</v>
      </c>
      <c r="C29" s="38" t="s">
        <v>55</v>
      </c>
      <c r="D29" s="38" t="s">
        <v>634</v>
      </c>
      <c r="E29" s="38">
        <v>2019</v>
      </c>
      <c r="F29" s="38" t="s">
        <v>633</v>
      </c>
      <c r="G29" s="19">
        <v>2317</v>
      </c>
      <c r="H29" s="19">
        <v>2364</v>
      </c>
      <c r="I29" s="19">
        <v>1601</v>
      </c>
      <c r="J29" s="19">
        <v>1595</v>
      </c>
      <c r="K29" s="19">
        <v>921</v>
      </c>
      <c r="L29" s="19">
        <v>996</v>
      </c>
      <c r="M29" s="38">
        <f t="shared" si="0"/>
        <v>75</v>
      </c>
      <c r="N29" s="51">
        <f t="shared" si="1"/>
        <v>0.421319796954315</v>
      </c>
      <c r="O29" s="39"/>
    </row>
    <row r="30" spans="1:15">
      <c r="A30" s="38">
        <v>28</v>
      </c>
      <c r="B30" s="38">
        <v>107829</v>
      </c>
      <c r="C30" s="38" t="s">
        <v>51</v>
      </c>
      <c r="D30" s="38" t="s">
        <v>48</v>
      </c>
      <c r="E30" s="38">
        <v>2019</v>
      </c>
      <c r="F30" s="38" t="s">
        <v>633</v>
      </c>
      <c r="G30" s="19">
        <v>2180</v>
      </c>
      <c r="H30" s="19">
        <v>2222</v>
      </c>
      <c r="I30" s="19">
        <v>1511</v>
      </c>
      <c r="J30" s="19">
        <v>1203</v>
      </c>
      <c r="K30" s="19">
        <v>801</v>
      </c>
      <c r="L30" s="19">
        <v>776</v>
      </c>
      <c r="M30" s="38">
        <f t="shared" si="0"/>
        <v>-25</v>
      </c>
      <c r="N30" s="51">
        <f t="shared" si="1"/>
        <v>0.349234923492349</v>
      </c>
      <c r="O30" s="39"/>
    </row>
    <row r="31" spans="1:15">
      <c r="A31" s="38">
        <v>29</v>
      </c>
      <c r="B31" s="38">
        <v>108277</v>
      </c>
      <c r="C31" s="38" t="s">
        <v>42</v>
      </c>
      <c r="D31" s="38" t="s">
        <v>36</v>
      </c>
      <c r="E31" s="38">
        <v>2019</v>
      </c>
      <c r="F31" s="38" t="s">
        <v>633</v>
      </c>
      <c r="G31" s="19">
        <v>2092</v>
      </c>
      <c r="H31" s="19">
        <v>2115</v>
      </c>
      <c r="I31" s="19">
        <v>1983</v>
      </c>
      <c r="J31" s="19">
        <v>1783</v>
      </c>
      <c r="K31" s="19">
        <v>928</v>
      </c>
      <c r="L31" s="19">
        <v>922</v>
      </c>
      <c r="M31" s="38">
        <f t="shared" si="0"/>
        <v>-6</v>
      </c>
      <c r="N31" s="51">
        <f t="shared" si="1"/>
        <v>0.435933806146572</v>
      </c>
      <c r="O31" s="39"/>
    </row>
    <row r="32" spans="1:15">
      <c r="A32" s="38">
        <v>30</v>
      </c>
      <c r="B32" s="38">
        <v>108656</v>
      </c>
      <c r="C32" s="38" t="s">
        <v>32</v>
      </c>
      <c r="D32" s="38" t="s">
        <v>634</v>
      </c>
      <c r="E32" s="38">
        <v>2019</v>
      </c>
      <c r="F32" s="38" t="s">
        <v>633</v>
      </c>
      <c r="G32" s="19">
        <v>2115</v>
      </c>
      <c r="H32" s="19">
        <v>2185</v>
      </c>
      <c r="I32" s="19">
        <v>1090</v>
      </c>
      <c r="J32" s="19">
        <v>1203</v>
      </c>
      <c r="K32" s="19">
        <v>643</v>
      </c>
      <c r="L32" s="19">
        <v>756</v>
      </c>
      <c r="M32" s="38">
        <f t="shared" si="0"/>
        <v>113</v>
      </c>
      <c r="N32" s="51">
        <f t="shared" si="1"/>
        <v>0.345995423340961</v>
      </c>
      <c r="O32" s="39"/>
    </row>
    <row r="33" hidden="1" spans="1:15">
      <c r="A33" s="47">
        <v>31</v>
      </c>
      <c r="B33" s="47">
        <v>110378</v>
      </c>
      <c r="C33" s="47" t="s">
        <v>25</v>
      </c>
      <c r="D33" s="47" t="s">
        <v>632</v>
      </c>
      <c r="E33" s="47">
        <v>2019</v>
      </c>
      <c r="F33" s="47" t="s">
        <v>633</v>
      </c>
      <c r="G33" s="48">
        <v>0</v>
      </c>
      <c r="H33" s="48">
        <v>2011</v>
      </c>
      <c r="I33" s="48">
        <v>0</v>
      </c>
      <c r="J33" s="48">
        <v>176</v>
      </c>
      <c r="K33" s="48">
        <v>0</v>
      </c>
      <c r="L33" s="48">
        <v>209</v>
      </c>
      <c r="M33" s="47">
        <f t="shared" ref="M33:M64" si="2">L33-K33</f>
        <v>209</v>
      </c>
      <c r="N33" s="52">
        <f t="shared" si="1"/>
        <v>0.103928393833913</v>
      </c>
      <c r="O33" s="53" t="s">
        <v>27</v>
      </c>
    </row>
    <row r="34" spans="1:15">
      <c r="A34" s="38">
        <v>32</v>
      </c>
      <c r="B34" s="38">
        <v>307</v>
      </c>
      <c r="C34" s="38" t="s">
        <v>132</v>
      </c>
      <c r="D34" s="38" t="s">
        <v>635</v>
      </c>
      <c r="E34" s="38">
        <v>2019</v>
      </c>
      <c r="F34" s="38" t="s">
        <v>633</v>
      </c>
      <c r="G34" s="19">
        <v>2706</v>
      </c>
      <c r="H34" s="19">
        <v>2750</v>
      </c>
      <c r="I34" s="19">
        <v>12777</v>
      </c>
      <c r="J34" s="19">
        <v>8528</v>
      </c>
      <c r="K34" s="19">
        <v>2081</v>
      </c>
      <c r="L34" s="19">
        <v>2054</v>
      </c>
      <c r="M34" s="38">
        <f t="shared" si="2"/>
        <v>-27</v>
      </c>
      <c r="N34" s="51">
        <f t="shared" si="1"/>
        <v>0.746909090909091</v>
      </c>
      <c r="O34" s="39"/>
    </row>
    <row r="35" spans="1:15">
      <c r="A35" s="38">
        <v>33</v>
      </c>
      <c r="B35" s="38">
        <v>308</v>
      </c>
      <c r="C35" s="38" t="s">
        <v>325</v>
      </c>
      <c r="D35" s="38" t="s">
        <v>48</v>
      </c>
      <c r="E35" s="38">
        <v>2019</v>
      </c>
      <c r="F35" s="38" t="s">
        <v>633</v>
      </c>
      <c r="G35" s="19">
        <v>2141</v>
      </c>
      <c r="H35" s="19">
        <v>2091</v>
      </c>
      <c r="I35" s="19">
        <v>2974</v>
      </c>
      <c r="J35" s="19">
        <v>2183</v>
      </c>
      <c r="K35" s="19">
        <v>1059</v>
      </c>
      <c r="L35" s="19">
        <v>1071</v>
      </c>
      <c r="M35" s="38">
        <f t="shared" si="2"/>
        <v>12</v>
      </c>
      <c r="N35" s="51">
        <f t="shared" si="1"/>
        <v>0.51219512195122</v>
      </c>
      <c r="O35" s="39"/>
    </row>
    <row r="36" hidden="1" spans="1:15">
      <c r="A36" s="47">
        <v>34</v>
      </c>
      <c r="B36" s="47">
        <v>311</v>
      </c>
      <c r="C36" s="47" t="s">
        <v>35</v>
      </c>
      <c r="D36" s="47" t="s">
        <v>36</v>
      </c>
      <c r="E36" s="47">
        <v>2019</v>
      </c>
      <c r="F36" s="47" t="s">
        <v>633</v>
      </c>
      <c r="G36" s="48">
        <v>1551</v>
      </c>
      <c r="H36" s="48">
        <v>1526</v>
      </c>
      <c r="I36" s="48">
        <v>960</v>
      </c>
      <c r="J36" s="48">
        <v>375</v>
      </c>
      <c r="K36" s="48">
        <v>734</v>
      </c>
      <c r="L36" s="48">
        <v>426</v>
      </c>
      <c r="M36" s="47">
        <f t="shared" si="2"/>
        <v>-308</v>
      </c>
      <c r="N36" s="52">
        <f t="shared" ref="N36:N67" si="3">L36/H36</f>
        <v>0.27916120576671</v>
      </c>
      <c r="O36" s="53" t="s">
        <v>49</v>
      </c>
    </row>
    <row r="37" spans="1:15">
      <c r="A37" s="38">
        <v>35</v>
      </c>
      <c r="B37" s="38">
        <v>329</v>
      </c>
      <c r="C37" s="38" t="s">
        <v>230</v>
      </c>
      <c r="D37" s="38" t="s">
        <v>632</v>
      </c>
      <c r="E37" s="38">
        <v>2019</v>
      </c>
      <c r="F37" s="38" t="s">
        <v>633</v>
      </c>
      <c r="G37" s="19">
        <v>2163</v>
      </c>
      <c r="H37" s="19">
        <v>2085</v>
      </c>
      <c r="I37" s="19">
        <v>1440</v>
      </c>
      <c r="J37" s="19">
        <v>1108</v>
      </c>
      <c r="K37" s="19">
        <v>902</v>
      </c>
      <c r="L37" s="19">
        <v>847</v>
      </c>
      <c r="M37" s="38">
        <f t="shared" si="2"/>
        <v>-55</v>
      </c>
      <c r="N37" s="51">
        <f t="shared" si="3"/>
        <v>0.406235011990408</v>
      </c>
      <c r="O37" s="39"/>
    </row>
    <row r="38" spans="1:15">
      <c r="A38" s="38">
        <v>36</v>
      </c>
      <c r="B38" s="38">
        <v>337</v>
      </c>
      <c r="C38" s="38" t="s">
        <v>202</v>
      </c>
      <c r="D38" s="38" t="s">
        <v>48</v>
      </c>
      <c r="E38" s="38">
        <v>2019</v>
      </c>
      <c r="F38" s="38" t="s">
        <v>633</v>
      </c>
      <c r="G38" s="19">
        <v>2647</v>
      </c>
      <c r="H38" s="19">
        <v>2695</v>
      </c>
      <c r="I38" s="19">
        <v>7165</v>
      </c>
      <c r="J38" s="19">
        <v>6484</v>
      </c>
      <c r="K38" s="19">
        <v>1745</v>
      </c>
      <c r="L38" s="19">
        <v>1768</v>
      </c>
      <c r="M38" s="38">
        <f t="shared" si="2"/>
        <v>23</v>
      </c>
      <c r="N38" s="51">
        <f t="shared" si="3"/>
        <v>0.656029684601113</v>
      </c>
      <c r="O38" s="39"/>
    </row>
    <row r="39" spans="1:15">
      <c r="A39" s="38">
        <v>37</v>
      </c>
      <c r="B39" s="38">
        <v>339</v>
      </c>
      <c r="C39" s="38" t="s">
        <v>218</v>
      </c>
      <c r="D39" s="38" t="s">
        <v>36</v>
      </c>
      <c r="E39" s="38">
        <v>2019</v>
      </c>
      <c r="F39" s="38" t="s">
        <v>633</v>
      </c>
      <c r="G39" s="19">
        <v>2032</v>
      </c>
      <c r="H39" s="19">
        <v>2018</v>
      </c>
      <c r="I39" s="19">
        <v>1796</v>
      </c>
      <c r="J39" s="19">
        <v>1817</v>
      </c>
      <c r="K39" s="19">
        <v>994</v>
      </c>
      <c r="L39" s="19">
        <v>1058</v>
      </c>
      <c r="M39" s="38">
        <f t="shared" si="2"/>
        <v>64</v>
      </c>
      <c r="N39" s="51">
        <f t="shared" si="3"/>
        <v>0.524281466798811</v>
      </c>
      <c r="O39" s="39"/>
    </row>
    <row r="40" spans="1:15">
      <c r="A40" s="38">
        <v>38</v>
      </c>
      <c r="B40" s="38">
        <v>341</v>
      </c>
      <c r="C40" s="38" t="s">
        <v>193</v>
      </c>
      <c r="D40" s="38" t="s">
        <v>634</v>
      </c>
      <c r="E40" s="38">
        <v>2019</v>
      </c>
      <c r="F40" s="38" t="s">
        <v>633</v>
      </c>
      <c r="G40" s="19">
        <v>2335</v>
      </c>
      <c r="H40" s="19">
        <v>2419</v>
      </c>
      <c r="I40" s="19">
        <v>6179</v>
      </c>
      <c r="J40" s="19">
        <v>4861</v>
      </c>
      <c r="K40" s="19">
        <v>1538</v>
      </c>
      <c r="L40" s="19">
        <v>1560</v>
      </c>
      <c r="M40" s="38">
        <f t="shared" si="2"/>
        <v>22</v>
      </c>
      <c r="N40" s="51">
        <f t="shared" si="3"/>
        <v>0.644894584539066</v>
      </c>
      <c r="O40" s="39"/>
    </row>
    <row r="41" spans="1:15">
      <c r="A41" s="38">
        <v>39</v>
      </c>
      <c r="B41" s="38">
        <v>343</v>
      </c>
      <c r="C41" s="38" t="s">
        <v>181</v>
      </c>
      <c r="D41" s="38" t="s">
        <v>36</v>
      </c>
      <c r="E41" s="38">
        <v>2019</v>
      </c>
      <c r="F41" s="38" t="s">
        <v>633</v>
      </c>
      <c r="G41" s="19">
        <v>2699</v>
      </c>
      <c r="H41" s="19">
        <v>2735</v>
      </c>
      <c r="I41" s="19">
        <v>5241</v>
      </c>
      <c r="J41" s="19">
        <v>4146</v>
      </c>
      <c r="K41" s="19">
        <v>1598</v>
      </c>
      <c r="L41" s="19">
        <v>1552</v>
      </c>
      <c r="M41" s="38">
        <f t="shared" si="2"/>
        <v>-46</v>
      </c>
      <c r="N41" s="51">
        <f t="shared" si="3"/>
        <v>0.56745886654479</v>
      </c>
      <c r="O41" s="39"/>
    </row>
    <row r="42" spans="1:15">
      <c r="A42" s="38">
        <v>40</v>
      </c>
      <c r="B42" s="38">
        <v>347</v>
      </c>
      <c r="C42" s="38" t="s">
        <v>461</v>
      </c>
      <c r="D42" s="38" t="s">
        <v>36</v>
      </c>
      <c r="E42" s="38">
        <v>2019</v>
      </c>
      <c r="F42" s="38" t="s">
        <v>633</v>
      </c>
      <c r="G42" s="19">
        <v>1963</v>
      </c>
      <c r="H42" s="19">
        <v>2063</v>
      </c>
      <c r="I42" s="19">
        <v>2417</v>
      </c>
      <c r="J42" s="19">
        <v>2126</v>
      </c>
      <c r="K42" s="19">
        <v>988</v>
      </c>
      <c r="L42" s="19">
        <v>1020</v>
      </c>
      <c r="M42" s="38">
        <f t="shared" si="2"/>
        <v>32</v>
      </c>
      <c r="N42" s="51">
        <f t="shared" si="3"/>
        <v>0.494425593795444</v>
      </c>
      <c r="O42" s="39"/>
    </row>
    <row r="43" spans="1:15">
      <c r="A43" s="38">
        <v>41</v>
      </c>
      <c r="B43" s="38">
        <v>349</v>
      </c>
      <c r="C43" s="38" t="s">
        <v>64</v>
      </c>
      <c r="D43" s="38" t="s">
        <v>48</v>
      </c>
      <c r="E43" s="38">
        <v>2019</v>
      </c>
      <c r="F43" s="38" t="s">
        <v>633</v>
      </c>
      <c r="G43" s="19">
        <v>2133</v>
      </c>
      <c r="H43" s="19">
        <v>2200</v>
      </c>
      <c r="I43" s="19">
        <v>2515</v>
      </c>
      <c r="J43" s="19">
        <v>2304</v>
      </c>
      <c r="K43" s="19">
        <v>1076</v>
      </c>
      <c r="L43" s="19">
        <v>1069</v>
      </c>
      <c r="M43" s="38">
        <f t="shared" si="2"/>
        <v>-7</v>
      </c>
      <c r="N43" s="51">
        <f t="shared" si="3"/>
        <v>0.485909090909091</v>
      </c>
      <c r="O43" s="39"/>
    </row>
    <row r="44" spans="1:15">
      <c r="A44" s="38">
        <v>42</v>
      </c>
      <c r="B44" s="38">
        <v>351</v>
      </c>
      <c r="C44" s="38" t="s">
        <v>97</v>
      </c>
      <c r="D44" s="38" t="s">
        <v>632</v>
      </c>
      <c r="E44" s="38">
        <v>2019</v>
      </c>
      <c r="F44" s="38" t="s">
        <v>633</v>
      </c>
      <c r="G44" s="19">
        <v>2181</v>
      </c>
      <c r="H44" s="19">
        <v>2177</v>
      </c>
      <c r="I44" s="19">
        <v>1654</v>
      </c>
      <c r="J44" s="19">
        <v>1194</v>
      </c>
      <c r="K44" s="19">
        <v>879</v>
      </c>
      <c r="L44" s="19">
        <v>911</v>
      </c>
      <c r="M44" s="38">
        <f t="shared" si="2"/>
        <v>32</v>
      </c>
      <c r="N44" s="51">
        <f t="shared" si="3"/>
        <v>0.418465778594396</v>
      </c>
      <c r="O44" s="39"/>
    </row>
    <row r="45" spans="1:15">
      <c r="A45" s="38">
        <v>43</v>
      </c>
      <c r="B45" s="38">
        <v>355</v>
      </c>
      <c r="C45" s="38" t="s">
        <v>195</v>
      </c>
      <c r="D45" s="38" t="s">
        <v>48</v>
      </c>
      <c r="E45" s="38">
        <v>2019</v>
      </c>
      <c r="F45" s="38" t="s">
        <v>633</v>
      </c>
      <c r="G45" s="19">
        <v>2320</v>
      </c>
      <c r="H45" s="19">
        <v>2271</v>
      </c>
      <c r="I45" s="19">
        <v>2948</v>
      </c>
      <c r="J45" s="19">
        <v>2528</v>
      </c>
      <c r="K45" s="19">
        <v>1193</v>
      </c>
      <c r="L45" s="19">
        <v>1225</v>
      </c>
      <c r="M45" s="38">
        <f t="shared" si="2"/>
        <v>32</v>
      </c>
      <c r="N45" s="51">
        <f t="shared" si="3"/>
        <v>0.539409951563188</v>
      </c>
      <c r="O45" s="39"/>
    </row>
    <row r="46" spans="1:15">
      <c r="A46" s="38">
        <v>44</v>
      </c>
      <c r="B46" s="38">
        <v>357</v>
      </c>
      <c r="C46" s="38" t="s">
        <v>310</v>
      </c>
      <c r="D46" s="38" t="s">
        <v>36</v>
      </c>
      <c r="E46" s="38">
        <v>2019</v>
      </c>
      <c r="F46" s="38" t="s">
        <v>633</v>
      </c>
      <c r="G46" s="19">
        <v>2285</v>
      </c>
      <c r="H46" s="19">
        <v>2301</v>
      </c>
      <c r="I46" s="19">
        <v>2570</v>
      </c>
      <c r="J46" s="19">
        <v>2115</v>
      </c>
      <c r="K46" s="19">
        <v>1203</v>
      </c>
      <c r="L46" s="19">
        <v>1142</v>
      </c>
      <c r="M46" s="38">
        <f t="shared" si="2"/>
        <v>-61</v>
      </c>
      <c r="N46" s="51">
        <f t="shared" si="3"/>
        <v>0.496305953933073</v>
      </c>
      <c r="O46" s="39"/>
    </row>
    <row r="47" spans="1:15">
      <c r="A47" s="38">
        <v>45</v>
      </c>
      <c r="B47" s="38">
        <v>359</v>
      </c>
      <c r="C47" s="38" t="s">
        <v>212</v>
      </c>
      <c r="D47" s="38" t="s">
        <v>36</v>
      </c>
      <c r="E47" s="38">
        <v>2019</v>
      </c>
      <c r="F47" s="38" t="s">
        <v>633</v>
      </c>
      <c r="G47" s="19">
        <v>2108</v>
      </c>
      <c r="H47" s="19">
        <v>2184</v>
      </c>
      <c r="I47" s="19">
        <v>4001</v>
      </c>
      <c r="J47" s="19">
        <v>3354</v>
      </c>
      <c r="K47" s="19">
        <v>1235</v>
      </c>
      <c r="L47" s="19">
        <v>1221</v>
      </c>
      <c r="M47" s="38">
        <f t="shared" si="2"/>
        <v>-14</v>
      </c>
      <c r="N47" s="51">
        <f t="shared" si="3"/>
        <v>0.559065934065934</v>
      </c>
      <c r="O47" s="39"/>
    </row>
    <row r="48" spans="1:15">
      <c r="A48" s="38">
        <v>46</v>
      </c>
      <c r="B48" s="38">
        <v>365</v>
      </c>
      <c r="C48" s="38" t="s">
        <v>176</v>
      </c>
      <c r="D48" s="38" t="s">
        <v>36</v>
      </c>
      <c r="E48" s="38">
        <v>2019</v>
      </c>
      <c r="F48" s="38" t="s">
        <v>633</v>
      </c>
      <c r="G48" s="19">
        <v>2047</v>
      </c>
      <c r="H48" s="19">
        <v>2051</v>
      </c>
      <c r="I48" s="19">
        <v>3375</v>
      </c>
      <c r="J48" s="19">
        <v>2787</v>
      </c>
      <c r="K48" s="19">
        <v>1231</v>
      </c>
      <c r="L48" s="19">
        <v>1219</v>
      </c>
      <c r="M48" s="38">
        <f t="shared" si="2"/>
        <v>-12</v>
      </c>
      <c r="N48" s="51">
        <f t="shared" si="3"/>
        <v>0.59434422233057</v>
      </c>
      <c r="O48" s="39"/>
    </row>
    <row r="49" spans="1:15">
      <c r="A49" s="38">
        <v>47</v>
      </c>
      <c r="B49" s="38">
        <v>367</v>
      </c>
      <c r="C49" s="38" t="s">
        <v>44</v>
      </c>
      <c r="D49" s="38" t="s">
        <v>632</v>
      </c>
      <c r="E49" s="38">
        <v>2019</v>
      </c>
      <c r="F49" s="38" t="s">
        <v>633</v>
      </c>
      <c r="G49" s="19">
        <v>2253</v>
      </c>
      <c r="H49" s="19">
        <v>2234</v>
      </c>
      <c r="I49" s="19">
        <v>2707</v>
      </c>
      <c r="J49" s="19">
        <v>2379</v>
      </c>
      <c r="K49" s="19">
        <v>1197</v>
      </c>
      <c r="L49" s="19">
        <v>1144</v>
      </c>
      <c r="M49" s="38">
        <f t="shared" si="2"/>
        <v>-53</v>
      </c>
      <c r="N49" s="51">
        <f t="shared" si="3"/>
        <v>0.512085944494181</v>
      </c>
      <c r="O49" s="39"/>
    </row>
    <row r="50" spans="1:15">
      <c r="A50" s="38">
        <v>48</v>
      </c>
      <c r="B50" s="38">
        <v>371</v>
      </c>
      <c r="C50" s="38" t="s">
        <v>441</v>
      </c>
      <c r="D50" s="38" t="s">
        <v>634</v>
      </c>
      <c r="E50" s="38">
        <v>2019</v>
      </c>
      <c r="F50" s="38" t="s">
        <v>633</v>
      </c>
      <c r="G50" s="19">
        <v>1707</v>
      </c>
      <c r="H50" s="19">
        <v>1722</v>
      </c>
      <c r="I50" s="19">
        <v>1790</v>
      </c>
      <c r="J50" s="19">
        <v>1651</v>
      </c>
      <c r="K50" s="19">
        <v>740</v>
      </c>
      <c r="L50" s="19">
        <v>768</v>
      </c>
      <c r="M50" s="38">
        <f t="shared" si="2"/>
        <v>28</v>
      </c>
      <c r="N50" s="51">
        <f t="shared" si="3"/>
        <v>0.445993031358885</v>
      </c>
      <c r="O50" s="39"/>
    </row>
    <row r="51" spans="1:15">
      <c r="A51" s="38">
        <v>49</v>
      </c>
      <c r="B51" s="38">
        <v>373</v>
      </c>
      <c r="C51" s="38" t="s">
        <v>210</v>
      </c>
      <c r="D51" s="38" t="s">
        <v>48</v>
      </c>
      <c r="E51" s="38">
        <v>2019</v>
      </c>
      <c r="F51" s="38" t="s">
        <v>633</v>
      </c>
      <c r="G51" s="19">
        <v>2186</v>
      </c>
      <c r="H51" s="19">
        <v>2191</v>
      </c>
      <c r="I51" s="19">
        <v>3888</v>
      </c>
      <c r="J51" s="19">
        <v>3499</v>
      </c>
      <c r="K51" s="19">
        <v>1348</v>
      </c>
      <c r="L51" s="19">
        <v>1329</v>
      </c>
      <c r="M51" s="38">
        <f t="shared" si="2"/>
        <v>-19</v>
      </c>
      <c r="N51" s="51">
        <f t="shared" si="3"/>
        <v>0.606572341396623</v>
      </c>
      <c r="O51" s="39"/>
    </row>
    <row r="52" spans="1:15">
      <c r="A52" s="38">
        <v>50</v>
      </c>
      <c r="B52" s="38">
        <v>377</v>
      </c>
      <c r="C52" s="38" t="s">
        <v>291</v>
      </c>
      <c r="D52" s="38" t="s">
        <v>59</v>
      </c>
      <c r="E52" s="38">
        <v>2019</v>
      </c>
      <c r="F52" s="38" t="s">
        <v>633</v>
      </c>
      <c r="G52" s="19">
        <v>2195</v>
      </c>
      <c r="H52" s="19">
        <v>2219</v>
      </c>
      <c r="I52" s="19">
        <v>4144</v>
      </c>
      <c r="J52" s="19">
        <v>3793</v>
      </c>
      <c r="K52" s="19">
        <v>1372</v>
      </c>
      <c r="L52" s="19">
        <v>1382</v>
      </c>
      <c r="M52" s="38">
        <f t="shared" si="2"/>
        <v>10</v>
      </c>
      <c r="N52" s="51">
        <f t="shared" si="3"/>
        <v>0.622803064443443</v>
      </c>
      <c r="O52" s="39"/>
    </row>
    <row r="53" spans="1:15">
      <c r="A53" s="38">
        <v>51</v>
      </c>
      <c r="B53" s="38">
        <v>379</v>
      </c>
      <c r="C53" s="38" t="s">
        <v>501</v>
      </c>
      <c r="D53" s="38" t="s">
        <v>36</v>
      </c>
      <c r="E53" s="38">
        <v>2019</v>
      </c>
      <c r="F53" s="38" t="s">
        <v>633</v>
      </c>
      <c r="G53" s="19">
        <v>2333</v>
      </c>
      <c r="H53" s="19">
        <v>2360</v>
      </c>
      <c r="I53" s="19">
        <v>3642</v>
      </c>
      <c r="J53" s="19">
        <v>3173</v>
      </c>
      <c r="K53" s="19">
        <v>1333</v>
      </c>
      <c r="L53" s="19">
        <v>1365</v>
      </c>
      <c r="M53" s="38">
        <f t="shared" si="2"/>
        <v>32</v>
      </c>
      <c r="N53" s="51">
        <f t="shared" si="3"/>
        <v>0.578389830508475</v>
      </c>
      <c r="O53" s="39"/>
    </row>
    <row r="54" spans="1:15">
      <c r="A54" s="38">
        <v>52</v>
      </c>
      <c r="B54" s="38">
        <v>385</v>
      </c>
      <c r="C54" s="38" t="s">
        <v>208</v>
      </c>
      <c r="D54" s="38" t="s">
        <v>634</v>
      </c>
      <c r="E54" s="38">
        <v>2019</v>
      </c>
      <c r="F54" s="38" t="s">
        <v>633</v>
      </c>
      <c r="G54" s="19">
        <v>2157</v>
      </c>
      <c r="H54" s="19">
        <v>2208</v>
      </c>
      <c r="I54" s="19">
        <v>3698</v>
      </c>
      <c r="J54" s="19">
        <v>3341</v>
      </c>
      <c r="K54" s="19">
        <v>1303</v>
      </c>
      <c r="L54" s="19">
        <v>1287</v>
      </c>
      <c r="M54" s="38">
        <f t="shared" si="2"/>
        <v>-16</v>
      </c>
      <c r="N54" s="51">
        <f t="shared" si="3"/>
        <v>0.582880434782609</v>
      </c>
      <c r="O54" s="39"/>
    </row>
    <row r="55" spans="1:15">
      <c r="A55" s="38">
        <v>53</v>
      </c>
      <c r="B55" s="38">
        <v>387</v>
      </c>
      <c r="C55" s="38" t="s">
        <v>377</v>
      </c>
      <c r="D55" s="38" t="s">
        <v>59</v>
      </c>
      <c r="E55" s="38">
        <v>2019</v>
      </c>
      <c r="F55" s="38" t="s">
        <v>633</v>
      </c>
      <c r="G55" s="19">
        <v>2084</v>
      </c>
      <c r="H55" s="19">
        <v>2026</v>
      </c>
      <c r="I55" s="19">
        <v>4064</v>
      </c>
      <c r="J55" s="19">
        <v>3508</v>
      </c>
      <c r="K55" s="19">
        <v>1244</v>
      </c>
      <c r="L55" s="19">
        <v>1227</v>
      </c>
      <c r="M55" s="38">
        <f t="shared" si="2"/>
        <v>-17</v>
      </c>
      <c r="N55" s="51">
        <f t="shared" si="3"/>
        <v>0.605626850937808</v>
      </c>
      <c r="O55" s="39"/>
    </row>
    <row r="56" spans="1:15">
      <c r="A56" s="38">
        <v>54</v>
      </c>
      <c r="B56" s="38">
        <v>391</v>
      </c>
      <c r="C56" s="38" t="s">
        <v>419</v>
      </c>
      <c r="D56" s="38" t="s">
        <v>48</v>
      </c>
      <c r="E56" s="38">
        <v>2019</v>
      </c>
      <c r="F56" s="38" t="s">
        <v>633</v>
      </c>
      <c r="G56" s="19">
        <v>2316</v>
      </c>
      <c r="H56" s="19">
        <v>2278</v>
      </c>
      <c r="I56" s="19">
        <v>2730</v>
      </c>
      <c r="J56" s="19">
        <v>2591</v>
      </c>
      <c r="K56" s="19">
        <v>1074</v>
      </c>
      <c r="L56" s="19">
        <v>1129</v>
      </c>
      <c r="M56" s="38">
        <f t="shared" si="2"/>
        <v>55</v>
      </c>
      <c r="N56" s="51">
        <f t="shared" si="3"/>
        <v>0.495610184372256</v>
      </c>
      <c r="O56" s="39"/>
    </row>
    <row r="57" spans="1:15">
      <c r="A57" s="38">
        <v>55</v>
      </c>
      <c r="B57" s="38">
        <v>399</v>
      </c>
      <c r="C57" s="38" t="s">
        <v>276</v>
      </c>
      <c r="D57" s="38" t="s">
        <v>59</v>
      </c>
      <c r="E57" s="38">
        <v>2019</v>
      </c>
      <c r="F57" s="38" t="s">
        <v>633</v>
      </c>
      <c r="G57" s="19">
        <v>2101</v>
      </c>
      <c r="H57" s="19">
        <v>2134</v>
      </c>
      <c r="I57" s="19">
        <v>2801</v>
      </c>
      <c r="J57" s="19">
        <v>2374</v>
      </c>
      <c r="K57" s="19">
        <v>1185</v>
      </c>
      <c r="L57" s="19">
        <v>1122</v>
      </c>
      <c r="M57" s="38">
        <f t="shared" si="2"/>
        <v>-63</v>
      </c>
      <c r="N57" s="51">
        <f t="shared" si="3"/>
        <v>0.525773195876289</v>
      </c>
      <c r="O57" s="39"/>
    </row>
    <row r="58" spans="1:15">
      <c r="A58" s="38">
        <v>56</v>
      </c>
      <c r="B58" s="38">
        <v>511</v>
      </c>
      <c r="C58" s="38" t="s">
        <v>240</v>
      </c>
      <c r="D58" s="38" t="s">
        <v>48</v>
      </c>
      <c r="E58" s="38">
        <v>2019</v>
      </c>
      <c r="F58" s="38" t="s">
        <v>633</v>
      </c>
      <c r="G58" s="19">
        <v>2247</v>
      </c>
      <c r="H58" s="19">
        <v>2247</v>
      </c>
      <c r="I58" s="19">
        <v>3670</v>
      </c>
      <c r="J58" s="19">
        <v>3305</v>
      </c>
      <c r="K58" s="19">
        <v>1289</v>
      </c>
      <c r="L58" s="19">
        <v>1276</v>
      </c>
      <c r="M58" s="38">
        <f t="shared" si="2"/>
        <v>-13</v>
      </c>
      <c r="N58" s="51">
        <f t="shared" si="3"/>
        <v>0.567868268802848</v>
      </c>
      <c r="O58" s="39"/>
    </row>
    <row r="59" spans="1:15">
      <c r="A59" s="38">
        <v>57</v>
      </c>
      <c r="B59" s="38">
        <v>513</v>
      </c>
      <c r="C59" s="38" t="s">
        <v>283</v>
      </c>
      <c r="D59" s="38" t="s">
        <v>36</v>
      </c>
      <c r="E59" s="38">
        <v>2019</v>
      </c>
      <c r="F59" s="38" t="s">
        <v>633</v>
      </c>
      <c r="G59" s="19">
        <v>2020</v>
      </c>
      <c r="H59" s="19">
        <v>2091</v>
      </c>
      <c r="I59" s="19">
        <v>3710</v>
      </c>
      <c r="J59" s="19">
        <v>2992</v>
      </c>
      <c r="K59" s="19">
        <v>1129</v>
      </c>
      <c r="L59" s="19">
        <v>1158</v>
      </c>
      <c r="M59" s="38">
        <f t="shared" si="2"/>
        <v>29</v>
      </c>
      <c r="N59" s="51">
        <f t="shared" si="3"/>
        <v>0.553802008608321</v>
      </c>
      <c r="O59" s="39"/>
    </row>
    <row r="60" spans="1:15">
      <c r="A60" s="38">
        <v>58</v>
      </c>
      <c r="B60" s="38">
        <v>514</v>
      </c>
      <c r="C60" s="38" t="s">
        <v>384</v>
      </c>
      <c r="D60" s="38" t="s">
        <v>634</v>
      </c>
      <c r="E60" s="38">
        <v>2019</v>
      </c>
      <c r="F60" s="38" t="s">
        <v>633</v>
      </c>
      <c r="G60" s="19">
        <v>2242</v>
      </c>
      <c r="H60" s="19">
        <v>2297</v>
      </c>
      <c r="I60" s="19">
        <v>3858</v>
      </c>
      <c r="J60" s="19">
        <v>4122</v>
      </c>
      <c r="K60" s="19">
        <v>1336</v>
      </c>
      <c r="L60" s="19">
        <v>1392</v>
      </c>
      <c r="M60" s="38">
        <f t="shared" si="2"/>
        <v>56</v>
      </c>
      <c r="N60" s="51">
        <f t="shared" si="3"/>
        <v>0.606007836308228</v>
      </c>
      <c r="O60" s="39"/>
    </row>
    <row r="61" spans="1:15">
      <c r="A61" s="38">
        <v>59</v>
      </c>
      <c r="B61" s="38">
        <v>515</v>
      </c>
      <c r="C61" s="38" t="s">
        <v>120</v>
      </c>
      <c r="D61" s="38" t="s">
        <v>48</v>
      </c>
      <c r="E61" s="38">
        <v>2019</v>
      </c>
      <c r="F61" s="38" t="s">
        <v>633</v>
      </c>
      <c r="G61" s="19">
        <v>2192</v>
      </c>
      <c r="H61" s="19">
        <v>2265</v>
      </c>
      <c r="I61" s="19">
        <v>3094</v>
      </c>
      <c r="J61" s="19">
        <v>2982</v>
      </c>
      <c r="K61" s="19">
        <v>1240</v>
      </c>
      <c r="L61" s="19">
        <v>1210</v>
      </c>
      <c r="M61" s="38">
        <f t="shared" si="2"/>
        <v>-30</v>
      </c>
      <c r="N61" s="51">
        <f t="shared" si="3"/>
        <v>0.534216335540839</v>
      </c>
      <c r="O61" s="39"/>
    </row>
    <row r="62" spans="1:15">
      <c r="A62" s="38">
        <v>60</v>
      </c>
      <c r="B62" s="38">
        <v>517</v>
      </c>
      <c r="C62" s="38" t="s">
        <v>249</v>
      </c>
      <c r="D62" s="38" t="s">
        <v>48</v>
      </c>
      <c r="E62" s="38">
        <v>2019</v>
      </c>
      <c r="F62" s="38" t="s">
        <v>633</v>
      </c>
      <c r="G62" s="19">
        <v>2127</v>
      </c>
      <c r="H62" s="19">
        <v>2160</v>
      </c>
      <c r="I62" s="19">
        <v>7532</v>
      </c>
      <c r="J62" s="19">
        <v>5750</v>
      </c>
      <c r="K62" s="19">
        <v>1373</v>
      </c>
      <c r="L62" s="19">
        <v>1374</v>
      </c>
      <c r="M62" s="38">
        <f t="shared" si="2"/>
        <v>1</v>
      </c>
      <c r="N62" s="51">
        <f t="shared" si="3"/>
        <v>0.636111111111111</v>
      </c>
      <c r="O62" s="39"/>
    </row>
    <row r="63" spans="1:15">
      <c r="A63" s="38">
        <v>61</v>
      </c>
      <c r="B63" s="38">
        <v>52</v>
      </c>
      <c r="C63" s="38" t="s">
        <v>445</v>
      </c>
      <c r="D63" s="38" t="s">
        <v>632</v>
      </c>
      <c r="E63" s="38">
        <v>2019</v>
      </c>
      <c r="F63" s="38" t="s">
        <v>633</v>
      </c>
      <c r="G63" s="19">
        <v>2104</v>
      </c>
      <c r="H63" s="19">
        <v>2129</v>
      </c>
      <c r="I63" s="19">
        <v>2010</v>
      </c>
      <c r="J63" s="19">
        <v>1755</v>
      </c>
      <c r="K63" s="19">
        <v>1061</v>
      </c>
      <c r="L63" s="19">
        <v>998</v>
      </c>
      <c r="M63" s="38">
        <f t="shared" si="2"/>
        <v>-63</v>
      </c>
      <c r="N63" s="51">
        <f t="shared" si="3"/>
        <v>0.468764678252701</v>
      </c>
      <c r="O63" s="39"/>
    </row>
    <row r="64" spans="1:15">
      <c r="A64" s="38">
        <v>62</v>
      </c>
      <c r="B64" s="38">
        <v>539</v>
      </c>
      <c r="C64" s="38" t="s">
        <v>393</v>
      </c>
      <c r="D64" s="38" t="s">
        <v>634</v>
      </c>
      <c r="E64" s="38">
        <v>2019</v>
      </c>
      <c r="F64" s="38" t="s">
        <v>633</v>
      </c>
      <c r="G64" s="19">
        <v>2188</v>
      </c>
      <c r="H64" s="19">
        <v>2211</v>
      </c>
      <c r="I64" s="19">
        <v>1925</v>
      </c>
      <c r="J64" s="19">
        <v>1805</v>
      </c>
      <c r="K64" s="19">
        <v>1031</v>
      </c>
      <c r="L64" s="19">
        <v>1051</v>
      </c>
      <c r="M64" s="38">
        <f t="shared" si="2"/>
        <v>20</v>
      </c>
      <c r="N64" s="51">
        <f t="shared" si="3"/>
        <v>0.47535052012664</v>
      </c>
      <c r="O64" s="39"/>
    </row>
    <row r="65" spans="1:15">
      <c r="A65" s="38">
        <v>63</v>
      </c>
      <c r="B65" s="38">
        <v>54</v>
      </c>
      <c r="C65" s="38" t="s">
        <v>220</v>
      </c>
      <c r="D65" s="38" t="s">
        <v>632</v>
      </c>
      <c r="E65" s="38">
        <v>2019</v>
      </c>
      <c r="F65" s="38" t="s">
        <v>633</v>
      </c>
      <c r="G65" s="19">
        <v>2058</v>
      </c>
      <c r="H65" s="19">
        <v>2004</v>
      </c>
      <c r="I65" s="19">
        <v>3178</v>
      </c>
      <c r="J65" s="19">
        <v>2753</v>
      </c>
      <c r="K65" s="19">
        <v>1085</v>
      </c>
      <c r="L65" s="19">
        <v>1059</v>
      </c>
      <c r="M65" s="38">
        <f t="shared" ref="M65:M96" si="4">L65-K65</f>
        <v>-26</v>
      </c>
      <c r="N65" s="51">
        <f t="shared" si="3"/>
        <v>0.528443113772455</v>
      </c>
      <c r="O65" s="39"/>
    </row>
    <row r="66" spans="1:15">
      <c r="A66" s="38">
        <v>64</v>
      </c>
      <c r="B66" s="38">
        <v>545</v>
      </c>
      <c r="C66" s="38" t="s">
        <v>285</v>
      </c>
      <c r="D66" s="38" t="s">
        <v>59</v>
      </c>
      <c r="E66" s="38">
        <v>2019</v>
      </c>
      <c r="F66" s="38" t="s">
        <v>633</v>
      </c>
      <c r="G66" s="19">
        <v>2116</v>
      </c>
      <c r="H66" s="19">
        <v>2138</v>
      </c>
      <c r="I66" s="19">
        <v>1449</v>
      </c>
      <c r="J66" s="19">
        <v>1221</v>
      </c>
      <c r="K66" s="19">
        <v>824</v>
      </c>
      <c r="L66" s="19">
        <v>780</v>
      </c>
      <c r="M66" s="38">
        <f t="shared" si="4"/>
        <v>-44</v>
      </c>
      <c r="N66" s="51">
        <f t="shared" si="3"/>
        <v>0.364826941066417</v>
      </c>
      <c r="O66" s="39"/>
    </row>
    <row r="67" spans="1:15">
      <c r="A67" s="38">
        <v>65</v>
      </c>
      <c r="B67" s="38">
        <v>546</v>
      </c>
      <c r="C67" s="38" t="s">
        <v>265</v>
      </c>
      <c r="D67" s="38" t="s">
        <v>59</v>
      </c>
      <c r="E67" s="38">
        <v>2019</v>
      </c>
      <c r="F67" s="38" t="s">
        <v>633</v>
      </c>
      <c r="G67" s="19">
        <v>2265</v>
      </c>
      <c r="H67" s="19">
        <v>2257</v>
      </c>
      <c r="I67" s="19">
        <v>4633</v>
      </c>
      <c r="J67" s="19">
        <v>3856</v>
      </c>
      <c r="K67" s="19">
        <v>1388</v>
      </c>
      <c r="L67" s="19">
        <v>1377</v>
      </c>
      <c r="M67" s="38">
        <f t="shared" si="4"/>
        <v>-11</v>
      </c>
      <c r="N67" s="51">
        <f t="shared" si="3"/>
        <v>0.610101905183872</v>
      </c>
      <c r="O67" s="39"/>
    </row>
    <row r="68" spans="1:15">
      <c r="A68" s="38">
        <v>66</v>
      </c>
      <c r="B68" s="38">
        <v>549</v>
      </c>
      <c r="C68" s="38" t="s">
        <v>351</v>
      </c>
      <c r="D68" s="38" t="s">
        <v>634</v>
      </c>
      <c r="E68" s="38">
        <v>2019</v>
      </c>
      <c r="F68" s="38" t="s">
        <v>633</v>
      </c>
      <c r="G68" s="19">
        <v>2034</v>
      </c>
      <c r="H68" s="19">
        <v>1992</v>
      </c>
      <c r="I68" s="19">
        <v>1879</v>
      </c>
      <c r="J68" s="19">
        <v>1765</v>
      </c>
      <c r="K68" s="19">
        <v>983</v>
      </c>
      <c r="L68" s="19">
        <v>997</v>
      </c>
      <c r="M68" s="38">
        <f t="shared" si="4"/>
        <v>14</v>
      </c>
      <c r="N68" s="51">
        <f t="shared" ref="N68:N99" si="5">L68/H68</f>
        <v>0.500502008032129</v>
      </c>
      <c r="O68" s="39"/>
    </row>
    <row r="69" spans="1:15">
      <c r="A69" s="38">
        <v>67</v>
      </c>
      <c r="B69" s="38">
        <v>56</v>
      </c>
      <c r="C69" s="38" t="s">
        <v>272</v>
      </c>
      <c r="D69" s="38" t="s">
        <v>632</v>
      </c>
      <c r="E69" s="38">
        <v>2019</v>
      </c>
      <c r="F69" s="38" t="s">
        <v>633</v>
      </c>
      <c r="G69" s="19">
        <v>1938</v>
      </c>
      <c r="H69" s="19">
        <v>1979</v>
      </c>
      <c r="I69" s="19">
        <v>1366</v>
      </c>
      <c r="J69" s="19">
        <v>1261</v>
      </c>
      <c r="K69" s="19">
        <v>866</v>
      </c>
      <c r="L69" s="19">
        <v>830</v>
      </c>
      <c r="M69" s="38">
        <f t="shared" si="4"/>
        <v>-36</v>
      </c>
      <c r="N69" s="51">
        <f t="shared" si="5"/>
        <v>0.419403739262254</v>
      </c>
      <c r="O69" s="39"/>
    </row>
    <row r="70" spans="1:15">
      <c r="A70" s="38">
        <v>68</v>
      </c>
      <c r="B70" s="38">
        <v>570</v>
      </c>
      <c r="C70" s="38" t="s">
        <v>434</v>
      </c>
      <c r="D70" s="38" t="s">
        <v>36</v>
      </c>
      <c r="E70" s="38">
        <v>2019</v>
      </c>
      <c r="F70" s="38" t="s">
        <v>633</v>
      </c>
      <c r="G70" s="19">
        <v>2072</v>
      </c>
      <c r="H70" s="19">
        <v>2068</v>
      </c>
      <c r="I70" s="19">
        <v>381</v>
      </c>
      <c r="J70" s="19">
        <v>1870</v>
      </c>
      <c r="K70" s="19">
        <v>390</v>
      </c>
      <c r="L70" s="19">
        <v>1025</v>
      </c>
      <c r="M70" s="38">
        <f t="shared" si="4"/>
        <v>635</v>
      </c>
      <c r="N70" s="51">
        <f t="shared" si="5"/>
        <v>0.495647969052224</v>
      </c>
      <c r="O70" s="39"/>
    </row>
    <row r="71" spans="1:15">
      <c r="A71" s="38">
        <v>69</v>
      </c>
      <c r="B71" s="38">
        <v>571</v>
      </c>
      <c r="C71" s="38" t="s">
        <v>323</v>
      </c>
      <c r="D71" s="38" t="s">
        <v>59</v>
      </c>
      <c r="E71" s="38">
        <v>2019</v>
      </c>
      <c r="F71" s="38" t="s">
        <v>633</v>
      </c>
      <c r="G71" s="19">
        <v>2015</v>
      </c>
      <c r="H71" s="19">
        <v>2095</v>
      </c>
      <c r="I71" s="19">
        <v>5336</v>
      </c>
      <c r="J71" s="19">
        <v>4916</v>
      </c>
      <c r="K71" s="19">
        <v>1422</v>
      </c>
      <c r="L71" s="19">
        <v>1369</v>
      </c>
      <c r="M71" s="38">
        <f t="shared" si="4"/>
        <v>-53</v>
      </c>
      <c r="N71" s="51">
        <f t="shared" si="5"/>
        <v>0.65346062052506</v>
      </c>
      <c r="O71" s="39"/>
    </row>
    <row r="72" spans="1:15">
      <c r="A72" s="38">
        <v>70</v>
      </c>
      <c r="B72" s="38">
        <v>572</v>
      </c>
      <c r="C72" s="38" t="s">
        <v>278</v>
      </c>
      <c r="D72" s="38" t="s">
        <v>48</v>
      </c>
      <c r="E72" s="38">
        <v>2019</v>
      </c>
      <c r="F72" s="38" t="s">
        <v>633</v>
      </c>
      <c r="G72" s="19">
        <v>2319</v>
      </c>
      <c r="H72" s="19">
        <v>2301</v>
      </c>
      <c r="I72" s="19">
        <v>2324</v>
      </c>
      <c r="J72" s="19">
        <v>2273</v>
      </c>
      <c r="K72" s="19">
        <v>1194</v>
      </c>
      <c r="L72" s="19">
        <v>1208</v>
      </c>
      <c r="M72" s="38">
        <f t="shared" si="4"/>
        <v>14</v>
      </c>
      <c r="N72" s="51">
        <f t="shared" si="5"/>
        <v>0.524989135158627</v>
      </c>
      <c r="O72" s="39"/>
    </row>
    <row r="73" spans="1:15">
      <c r="A73" s="38">
        <v>71</v>
      </c>
      <c r="B73" s="38">
        <v>573</v>
      </c>
      <c r="C73" s="38" t="s">
        <v>421</v>
      </c>
      <c r="D73" s="38" t="s">
        <v>59</v>
      </c>
      <c r="E73" s="38">
        <v>2019</v>
      </c>
      <c r="F73" s="38" t="s">
        <v>633</v>
      </c>
      <c r="G73" s="19">
        <v>2104</v>
      </c>
      <c r="H73" s="19">
        <v>2148</v>
      </c>
      <c r="I73" s="19">
        <v>2683</v>
      </c>
      <c r="J73" s="19">
        <v>2387</v>
      </c>
      <c r="K73" s="19">
        <v>1058</v>
      </c>
      <c r="L73" s="19">
        <v>1092</v>
      </c>
      <c r="M73" s="38">
        <f t="shared" si="4"/>
        <v>34</v>
      </c>
      <c r="N73" s="51">
        <f t="shared" si="5"/>
        <v>0.508379888268156</v>
      </c>
      <c r="O73" s="39"/>
    </row>
    <row r="74" spans="1:15">
      <c r="A74" s="38">
        <v>72</v>
      </c>
      <c r="B74" s="38">
        <v>578</v>
      </c>
      <c r="C74" s="38" t="s">
        <v>414</v>
      </c>
      <c r="D74" s="38" t="s">
        <v>48</v>
      </c>
      <c r="E74" s="38">
        <v>2019</v>
      </c>
      <c r="F74" s="38" t="s">
        <v>633</v>
      </c>
      <c r="G74" s="19">
        <v>2435</v>
      </c>
      <c r="H74" s="19">
        <v>2440</v>
      </c>
      <c r="I74" s="19">
        <v>3934</v>
      </c>
      <c r="J74" s="19">
        <v>3452</v>
      </c>
      <c r="K74" s="19">
        <v>1291</v>
      </c>
      <c r="L74" s="19">
        <v>1360</v>
      </c>
      <c r="M74" s="38">
        <f t="shared" si="4"/>
        <v>69</v>
      </c>
      <c r="N74" s="51">
        <f t="shared" si="5"/>
        <v>0.557377049180328</v>
      </c>
      <c r="O74" s="39"/>
    </row>
    <row r="75" spans="1:15">
      <c r="A75" s="38">
        <v>73</v>
      </c>
      <c r="B75" s="38">
        <v>581</v>
      </c>
      <c r="C75" s="38" t="s">
        <v>319</v>
      </c>
      <c r="D75" s="38" t="s">
        <v>36</v>
      </c>
      <c r="E75" s="38">
        <v>2019</v>
      </c>
      <c r="F75" s="38" t="s">
        <v>633</v>
      </c>
      <c r="G75" s="19">
        <v>2277</v>
      </c>
      <c r="H75" s="19">
        <v>2325</v>
      </c>
      <c r="I75" s="19">
        <v>5513</v>
      </c>
      <c r="J75" s="19">
        <v>4470</v>
      </c>
      <c r="K75" s="19">
        <v>1458</v>
      </c>
      <c r="L75" s="19">
        <v>1375</v>
      </c>
      <c r="M75" s="38">
        <f t="shared" si="4"/>
        <v>-83</v>
      </c>
      <c r="N75" s="51">
        <f t="shared" si="5"/>
        <v>0.591397849462366</v>
      </c>
      <c r="O75" s="39"/>
    </row>
    <row r="76" spans="1:15">
      <c r="A76" s="38">
        <v>74</v>
      </c>
      <c r="B76" s="38">
        <v>582</v>
      </c>
      <c r="C76" s="38" t="s">
        <v>402</v>
      </c>
      <c r="D76" s="38" t="s">
        <v>36</v>
      </c>
      <c r="E76" s="38">
        <v>2019</v>
      </c>
      <c r="F76" s="38" t="s">
        <v>633</v>
      </c>
      <c r="G76" s="19">
        <v>2561</v>
      </c>
      <c r="H76" s="19">
        <v>2632</v>
      </c>
      <c r="I76" s="19">
        <v>5776</v>
      </c>
      <c r="J76" s="19">
        <v>5579</v>
      </c>
      <c r="K76" s="19">
        <v>1646</v>
      </c>
      <c r="L76" s="19">
        <v>1713</v>
      </c>
      <c r="M76" s="38">
        <f t="shared" si="4"/>
        <v>67</v>
      </c>
      <c r="N76" s="51">
        <f t="shared" si="5"/>
        <v>0.650835866261398</v>
      </c>
      <c r="O76" s="39"/>
    </row>
    <row r="77" spans="1:15">
      <c r="A77" s="38">
        <v>75</v>
      </c>
      <c r="B77" s="38">
        <v>585</v>
      </c>
      <c r="C77" s="38" t="s">
        <v>161</v>
      </c>
      <c r="D77" s="38" t="s">
        <v>36</v>
      </c>
      <c r="E77" s="38">
        <v>2019</v>
      </c>
      <c r="F77" s="38" t="s">
        <v>633</v>
      </c>
      <c r="G77" s="19">
        <v>2287</v>
      </c>
      <c r="H77" s="19">
        <v>2310</v>
      </c>
      <c r="I77" s="19">
        <v>4833</v>
      </c>
      <c r="J77" s="19">
        <v>4101</v>
      </c>
      <c r="K77" s="19">
        <v>1478</v>
      </c>
      <c r="L77" s="19">
        <v>1380</v>
      </c>
      <c r="M77" s="38">
        <f t="shared" si="4"/>
        <v>-98</v>
      </c>
      <c r="N77" s="51">
        <f t="shared" si="5"/>
        <v>0.597402597402597</v>
      </c>
      <c r="O77" s="39"/>
    </row>
    <row r="78" spans="1:15">
      <c r="A78" s="38">
        <v>76</v>
      </c>
      <c r="B78" s="38">
        <v>587</v>
      </c>
      <c r="C78" s="38" t="s">
        <v>391</v>
      </c>
      <c r="D78" s="38" t="s">
        <v>632</v>
      </c>
      <c r="E78" s="38">
        <v>2019</v>
      </c>
      <c r="F78" s="38" t="s">
        <v>633</v>
      </c>
      <c r="G78" s="19">
        <v>2048</v>
      </c>
      <c r="H78" s="19">
        <v>2048</v>
      </c>
      <c r="I78" s="19">
        <v>1947</v>
      </c>
      <c r="J78" s="19">
        <v>1763</v>
      </c>
      <c r="K78" s="19">
        <v>1006</v>
      </c>
      <c r="L78" s="19">
        <v>1009</v>
      </c>
      <c r="M78" s="38">
        <f t="shared" si="4"/>
        <v>3</v>
      </c>
      <c r="N78" s="51">
        <f t="shared" si="5"/>
        <v>0.49267578125</v>
      </c>
      <c r="O78" s="39"/>
    </row>
    <row r="79" spans="1:15">
      <c r="A79" s="38">
        <v>77</v>
      </c>
      <c r="B79" s="38">
        <v>591</v>
      </c>
      <c r="C79" s="38" t="s">
        <v>222</v>
      </c>
      <c r="D79" s="38" t="s">
        <v>634</v>
      </c>
      <c r="E79" s="38">
        <v>2019</v>
      </c>
      <c r="F79" s="38" t="s">
        <v>633</v>
      </c>
      <c r="G79" s="19">
        <v>1679</v>
      </c>
      <c r="H79" s="19">
        <v>1655</v>
      </c>
      <c r="I79" s="19">
        <v>1669</v>
      </c>
      <c r="J79" s="19">
        <v>1468</v>
      </c>
      <c r="K79" s="19">
        <v>860</v>
      </c>
      <c r="L79" s="19">
        <v>820</v>
      </c>
      <c r="M79" s="38">
        <f t="shared" si="4"/>
        <v>-40</v>
      </c>
      <c r="N79" s="51">
        <f t="shared" si="5"/>
        <v>0.495468277945619</v>
      </c>
      <c r="O79" s="39"/>
    </row>
    <row r="80" spans="1:15">
      <c r="A80" s="38">
        <v>78</v>
      </c>
      <c r="B80" s="38">
        <v>594</v>
      </c>
      <c r="C80" s="38" t="s">
        <v>459</v>
      </c>
      <c r="D80" s="38" t="s">
        <v>634</v>
      </c>
      <c r="E80" s="38">
        <v>2019</v>
      </c>
      <c r="F80" s="38" t="s">
        <v>633</v>
      </c>
      <c r="G80" s="19">
        <v>2117</v>
      </c>
      <c r="H80" s="19">
        <v>2112</v>
      </c>
      <c r="I80" s="19">
        <v>1617</v>
      </c>
      <c r="J80" s="19">
        <v>1604</v>
      </c>
      <c r="K80" s="19">
        <v>978</v>
      </c>
      <c r="L80" s="19">
        <v>1017</v>
      </c>
      <c r="M80" s="38">
        <f t="shared" si="4"/>
        <v>39</v>
      </c>
      <c r="N80" s="51">
        <f t="shared" si="5"/>
        <v>0.481534090909091</v>
      </c>
      <c r="O80" s="39"/>
    </row>
    <row r="81" spans="1:15">
      <c r="A81" s="38">
        <v>79</v>
      </c>
      <c r="B81" s="38">
        <v>598</v>
      </c>
      <c r="C81" s="38" t="s">
        <v>308</v>
      </c>
      <c r="D81" s="38" t="s">
        <v>59</v>
      </c>
      <c r="E81" s="38">
        <v>2019</v>
      </c>
      <c r="F81" s="38" t="s">
        <v>633</v>
      </c>
      <c r="G81" s="19">
        <v>2095</v>
      </c>
      <c r="H81" s="19">
        <v>2085</v>
      </c>
      <c r="I81" s="19">
        <v>3181</v>
      </c>
      <c r="J81" s="19">
        <v>2637</v>
      </c>
      <c r="K81" s="19">
        <v>1103</v>
      </c>
      <c r="L81" s="19">
        <v>1085</v>
      </c>
      <c r="M81" s="38">
        <f t="shared" si="4"/>
        <v>-18</v>
      </c>
      <c r="N81" s="51">
        <f t="shared" si="5"/>
        <v>0.520383693045564</v>
      </c>
      <c r="O81" s="39"/>
    </row>
    <row r="82" spans="1:15">
      <c r="A82" s="38">
        <v>80</v>
      </c>
      <c r="B82" s="38">
        <v>704</v>
      </c>
      <c r="C82" s="38" t="s">
        <v>110</v>
      </c>
      <c r="D82" s="38" t="s">
        <v>632</v>
      </c>
      <c r="E82" s="38">
        <v>2019</v>
      </c>
      <c r="F82" s="38" t="s">
        <v>633</v>
      </c>
      <c r="G82" s="19">
        <v>2313</v>
      </c>
      <c r="H82" s="19">
        <v>2299</v>
      </c>
      <c r="I82" s="19">
        <v>2009</v>
      </c>
      <c r="J82" s="19">
        <v>1637</v>
      </c>
      <c r="K82" s="19">
        <v>1189</v>
      </c>
      <c r="L82" s="19">
        <v>1120</v>
      </c>
      <c r="M82" s="38">
        <f t="shared" si="4"/>
        <v>-69</v>
      </c>
      <c r="N82" s="51">
        <f t="shared" si="5"/>
        <v>0.487168334058286</v>
      </c>
      <c r="O82" s="39"/>
    </row>
    <row r="83" spans="1:15">
      <c r="A83" s="38">
        <v>81</v>
      </c>
      <c r="B83" s="38">
        <v>706</v>
      </c>
      <c r="C83" s="38" t="s">
        <v>200</v>
      </c>
      <c r="D83" s="38" t="s">
        <v>632</v>
      </c>
      <c r="E83" s="38">
        <v>2019</v>
      </c>
      <c r="F83" s="38" t="s">
        <v>633</v>
      </c>
      <c r="G83" s="19">
        <v>2245</v>
      </c>
      <c r="H83" s="19">
        <v>2249</v>
      </c>
      <c r="I83" s="19">
        <v>1643</v>
      </c>
      <c r="J83" s="19">
        <v>1461</v>
      </c>
      <c r="K83" s="19">
        <v>992</v>
      </c>
      <c r="L83" s="19">
        <v>996</v>
      </c>
      <c r="M83" s="38">
        <f t="shared" si="4"/>
        <v>4</v>
      </c>
      <c r="N83" s="51">
        <f t="shared" si="5"/>
        <v>0.442863494886616</v>
      </c>
      <c r="O83" s="39"/>
    </row>
    <row r="84" spans="1:15">
      <c r="A84" s="38">
        <v>82</v>
      </c>
      <c r="B84" s="38">
        <v>707</v>
      </c>
      <c r="C84" s="38" t="s">
        <v>228</v>
      </c>
      <c r="D84" s="38" t="s">
        <v>59</v>
      </c>
      <c r="E84" s="38">
        <v>2019</v>
      </c>
      <c r="F84" s="38" t="s">
        <v>633</v>
      </c>
      <c r="G84" s="19">
        <v>2245</v>
      </c>
      <c r="H84" s="19">
        <v>2149</v>
      </c>
      <c r="I84" s="19">
        <v>4161</v>
      </c>
      <c r="J84" s="19">
        <v>3651</v>
      </c>
      <c r="K84" s="19">
        <v>1278</v>
      </c>
      <c r="L84" s="19">
        <v>1271</v>
      </c>
      <c r="M84" s="38">
        <f t="shared" si="4"/>
        <v>-7</v>
      </c>
      <c r="N84" s="51">
        <f t="shared" si="5"/>
        <v>0.591437878082829</v>
      </c>
      <c r="O84" s="39"/>
    </row>
    <row r="85" spans="1:15">
      <c r="A85" s="38">
        <v>83</v>
      </c>
      <c r="B85" s="38">
        <v>709</v>
      </c>
      <c r="C85" s="38" t="s">
        <v>252</v>
      </c>
      <c r="D85" s="38" t="s">
        <v>36</v>
      </c>
      <c r="E85" s="38">
        <v>2019</v>
      </c>
      <c r="F85" s="38" t="s">
        <v>633</v>
      </c>
      <c r="G85" s="19">
        <v>2182</v>
      </c>
      <c r="H85" s="19">
        <v>2241</v>
      </c>
      <c r="I85" s="19">
        <v>5135</v>
      </c>
      <c r="J85" s="19">
        <v>4377</v>
      </c>
      <c r="K85" s="19">
        <v>1470</v>
      </c>
      <c r="L85" s="19">
        <v>1468</v>
      </c>
      <c r="M85" s="38">
        <f t="shared" si="4"/>
        <v>-2</v>
      </c>
      <c r="N85" s="51">
        <f t="shared" si="5"/>
        <v>0.655064703257474</v>
      </c>
      <c r="O85" s="39"/>
    </row>
    <row r="86" spans="1:15">
      <c r="A86" s="38">
        <v>84</v>
      </c>
      <c r="B86" s="38">
        <v>710</v>
      </c>
      <c r="C86" s="38" t="s">
        <v>281</v>
      </c>
      <c r="D86" s="38" t="s">
        <v>632</v>
      </c>
      <c r="E86" s="38">
        <v>2019</v>
      </c>
      <c r="F86" s="38" t="s">
        <v>633</v>
      </c>
      <c r="G86" s="19">
        <v>1852</v>
      </c>
      <c r="H86" s="19">
        <v>1856</v>
      </c>
      <c r="I86" s="19">
        <v>2082</v>
      </c>
      <c r="J86" s="19">
        <v>1914</v>
      </c>
      <c r="K86" s="19">
        <v>969</v>
      </c>
      <c r="L86" s="19">
        <v>990</v>
      </c>
      <c r="M86" s="38">
        <f t="shared" si="4"/>
        <v>21</v>
      </c>
      <c r="N86" s="51">
        <f t="shared" si="5"/>
        <v>0.533405172413793</v>
      </c>
      <c r="O86" s="39"/>
    </row>
    <row r="87" spans="1:15">
      <c r="A87" s="38">
        <v>85</v>
      </c>
      <c r="B87" s="38">
        <v>712</v>
      </c>
      <c r="C87" s="38" t="s">
        <v>67</v>
      </c>
      <c r="D87" s="38" t="s">
        <v>59</v>
      </c>
      <c r="E87" s="38">
        <v>2019</v>
      </c>
      <c r="F87" s="38" t="s">
        <v>633</v>
      </c>
      <c r="G87" s="19">
        <v>2315</v>
      </c>
      <c r="H87" s="19">
        <v>2333</v>
      </c>
      <c r="I87" s="19">
        <v>4732</v>
      </c>
      <c r="J87" s="19">
        <v>4166</v>
      </c>
      <c r="K87" s="19">
        <v>1404</v>
      </c>
      <c r="L87" s="19">
        <v>1335</v>
      </c>
      <c r="M87" s="38">
        <f t="shared" si="4"/>
        <v>-69</v>
      </c>
      <c r="N87" s="51">
        <f t="shared" si="5"/>
        <v>0.572224603514788</v>
      </c>
      <c r="O87" s="39"/>
    </row>
    <row r="88" spans="1:15">
      <c r="A88" s="38">
        <v>86</v>
      </c>
      <c r="B88" s="38">
        <v>713</v>
      </c>
      <c r="C88" s="38" t="s">
        <v>153</v>
      </c>
      <c r="D88" s="38" t="s">
        <v>632</v>
      </c>
      <c r="E88" s="38">
        <v>2019</v>
      </c>
      <c r="F88" s="38" t="s">
        <v>633</v>
      </c>
      <c r="G88" s="19">
        <v>1893</v>
      </c>
      <c r="H88" s="19">
        <v>1831</v>
      </c>
      <c r="I88" s="19">
        <v>1058</v>
      </c>
      <c r="J88" s="19">
        <v>904</v>
      </c>
      <c r="K88" s="19">
        <v>879</v>
      </c>
      <c r="L88" s="19">
        <v>824</v>
      </c>
      <c r="M88" s="38">
        <f t="shared" si="4"/>
        <v>-55</v>
      </c>
      <c r="N88" s="51">
        <f t="shared" si="5"/>
        <v>0.45002730748225</v>
      </c>
      <c r="O88" s="39"/>
    </row>
    <row r="89" spans="1:15">
      <c r="A89" s="38">
        <v>87</v>
      </c>
      <c r="B89" s="38">
        <v>716</v>
      </c>
      <c r="C89" s="38" t="s">
        <v>348</v>
      </c>
      <c r="D89" s="38" t="s">
        <v>634</v>
      </c>
      <c r="E89" s="38">
        <v>2019</v>
      </c>
      <c r="F89" s="38" t="s">
        <v>633</v>
      </c>
      <c r="G89" s="19">
        <v>2110</v>
      </c>
      <c r="H89" s="19">
        <v>2121</v>
      </c>
      <c r="I89" s="19">
        <v>2539</v>
      </c>
      <c r="J89" s="19">
        <v>2465</v>
      </c>
      <c r="K89" s="19">
        <v>1044</v>
      </c>
      <c r="L89" s="19">
        <v>1120</v>
      </c>
      <c r="M89" s="38">
        <f t="shared" si="4"/>
        <v>76</v>
      </c>
      <c r="N89" s="51">
        <f t="shared" si="5"/>
        <v>0.528052805280528</v>
      </c>
      <c r="O89" s="39"/>
    </row>
    <row r="90" spans="1:15">
      <c r="A90" s="38">
        <v>88</v>
      </c>
      <c r="B90" s="38">
        <v>717</v>
      </c>
      <c r="C90" s="38" t="s">
        <v>369</v>
      </c>
      <c r="D90" s="38" t="s">
        <v>634</v>
      </c>
      <c r="E90" s="38">
        <v>2019</v>
      </c>
      <c r="F90" s="38" t="s">
        <v>633</v>
      </c>
      <c r="G90" s="19">
        <v>2067</v>
      </c>
      <c r="H90" s="19">
        <v>2061</v>
      </c>
      <c r="I90" s="19">
        <v>2337</v>
      </c>
      <c r="J90" s="19">
        <v>2169</v>
      </c>
      <c r="K90" s="19">
        <v>1077</v>
      </c>
      <c r="L90" s="19">
        <v>1137</v>
      </c>
      <c r="M90" s="38">
        <f t="shared" si="4"/>
        <v>60</v>
      </c>
      <c r="N90" s="51">
        <f t="shared" si="5"/>
        <v>0.551673944687045</v>
      </c>
      <c r="O90" s="39"/>
    </row>
    <row r="91" s="46" customFormat="1" hidden="1" spans="1:15">
      <c r="A91" s="47">
        <v>89</v>
      </c>
      <c r="B91" s="47">
        <v>718</v>
      </c>
      <c r="C91" s="47" t="s">
        <v>537</v>
      </c>
      <c r="D91" s="47" t="s">
        <v>48</v>
      </c>
      <c r="E91" s="47">
        <v>2019</v>
      </c>
      <c r="F91" s="47" t="s">
        <v>633</v>
      </c>
      <c r="G91" s="48">
        <v>2054</v>
      </c>
      <c r="H91" s="48">
        <v>62</v>
      </c>
      <c r="I91" s="48">
        <v>1164</v>
      </c>
      <c r="J91" s="48">
        <v>974</v>
      </c>
      <c r="K91" s="48">
        <v>726</v>
      </c>
      <c r="L91" s="48">
        <v>832</v>
      </c>
      <c r="M91" s="47">
        <f t="shared" si="4"/>
        <v>106</v>
      </c>
      <c r="N91" s="52">
        <f t="shared" si="5"/>
        <v>13.4193548387097</v>
      </c>
      <c r="O91" s="53" t="s">
        <v>636</v>
      </c>
    </row>
    <row r="92" spans="1:15">
      <c r="A92" s="38">
        <v>90</v>
      </c>
      <c r="B92" s="38">
        <v>720</v>
      </c>
      <c r="C92" s="38" t="s">
        <v>503</v>
      </c>
      <c r="D92" s="38" t="s">
        <v>634</v>
      </c>
      <c r="E92" s="38">
        <v>2019</v>
      </c>
      <c r="F92" s="38" t="s">
        <v>633</v>
      </c>
      <c r="G92" s="19">
        <v>1808</v>
      </c>
      <c r="H92" s="19">
        <v>1779</v>
      </c>
      <c r="I92" s="19">
        <v>1594</v>
      </c>
      <c r="J92" s="19">
        <v>1569</v>
      </c>
      <c r="K92" s="19">
        <v>869</v>
      </c>
      <c r="L92" s="19">
        <v>948</v>
      </c>
      <c r="M92" s="38">
        <f t="shared" si="4"/>
        <v>79</v>
      </c>
      <c r="N92" s="51">
        <f t="shared" si="5"/>
        <v>0.532883642495784</v>
      </c>
      <c r="O92" s="39"/>
    </row>
    <row r="93" spans="1:15">
      <c r="A93" s="38">
        <v>91</v>
      </c>
      <c r="B93" s="38">
        <v>721</v>
      </c>
      <c r="C93" s="38" t="s">
        <v>331</v>
      </c>
      <c r="D93" s="38" t="s">
        <v>634</v>
      </c>
      <c r="E93" s="38">
        <v>2019</v>
      </c>
      <c r="F93" s="38" t="s">
        <v>633</v>
      </c>
      <c r="G93" s="19">
        <v>2050</v>
      </c>
      <c r="H93" s="19">
        <v>2069</v>
      </c>
      <c r="I93" s="19">
        <v>2904</v>
      </c>
      <c r="J93" s="19">
        <v>2633</v>
      </c>
      <c r="K93" s="19">
        <v>1191</v>
      </c>
      <c r="L93" s="19">
        <v>1189</v>
      </c>
      <c r="M93" s="38">
        <f t="shared" si="4"/>
        <v>-2</v>
      </c>
      <c r="N93" s="51">
        <f t="shared" si="5"/>
        <v>0.574673755437409</v>
      </c>
      <c r="O93" s="39"/>
    </row>
    <row r="94" spans="1:15">
      <c r="A94" s="38">
        <v>92</v>
      </c>
      <c r="B94" s="38">
        <v>723</v>
      </c>
      <c r="C94" s="38" t="s">
        <v>159</v>
      </c>
      <c r="D94" s="38" t="s">
        <v>48</v>
      </c>
      <c r="E94" s="38">
        <v>2019</v>
      </c>
      <c r="F94" s="38" t="s">
        <v>633</v>
      </c>
      <c r="G94" s="19">
        <v>2124</v>
      </c>
      <c r="H94" s="19">
        <v>2077</v>
      </c>
      <c r="I94" s="19">
        <v>2498</v>
      </c>
      <c r="J94" s="19">
        <v>2162</v>
      </c>
      <c r="K94" s="19">
        <v>1081</v>
      </c>
      <c r="L94" s="19">
        <v>1012</v>
      </c>
      <c r="M94" s="38">
        <f t="shared" si="4"/>
        <v>-69</v>
      </c>
      <c r="N94" s="51">
        <f t="shared" si="5"/>
        <v>0.487241213288397</v>
      </c>
      <c r="O94" s="39"/>
    </row>
    <row r="95" spans="1:15">
      <c r="A95" s="38">
        <v>93</v>
      </c>
      <c r="B95" s="38">
        <v>724</v>
      </c>
      <c r="C95" s="38" t="s">
        <v>327</v>
      </c>
      <c r="D95" s="38" t="s">
        <v>59</v>
      </c>
      <c r="E95" s="38">
        <v>2019</v>
      </c>
      <c r="F95" s="38" t="s">
        <v>633</v>
      </c>
      <c r="G95" s="19">
        <v>2019</v>
      </c>
      <c r="H95" s="19">
        <v>2181</v>
      </c>
      <c r="I95" s="19">
        <v>4513</v>
      </c>
      <c r="J95" s="19">
        <v>3878</v>
      </c>
      <c r="K95" s="19">
        <v>1379</v>
      </c>
      <c r="L95" s="19">
        <v>1365</v>
      </c>
      <c r="M95" s="38">
        <f t="shared" si="4"/>
        <v>-14</v>
      </c>
      <c r="N95" s="51">
        <f t="shared" si="5"/>
        <v>0.62585969738652</v>
      </c>
      <c r="O95" s="39"/>
    </row>
    <row r="96" spans="1:15">
      <c r="A96" s="38">
        <v>94</v>
      </c>
      <c r="B96" s="38">
        <v>726</v>
      </c>
      <c r="C96" s="38" t="s">
        <v>244</v>
      </c>
      <c r="D96" s="38" t="s">
        <v>36</v>
      </c>
      <c r="E96" s="38">
        <v>2019</v>
      </c>
      <c r="F96" s="38" t="s">
        <v>633</v>
      </c>
      <c r="G96" s="19">
        <v>2305</v>
      </c>
      <c r="H96" s="19">
        <v>2352</v>
      </c>
      <c r="I96" s="19">
        <v>3050</v>
      </c>
      <c r="J96" s="19">
        <v>2522</v>
      </c>
      <c r="K96" s="19">
        <v>1227</v>
      </c>
      <c r="L96" s="19">
        <v>1238</v>
      </c>
      <c r="M96" s="38">
        <f t="shared" si="4"/>
        <v>11</v>
      </c>
      <c r="N96" s="51">
        <f t="shared" si="5"/>
        <v>0.526360544217687</v>
      </c>
      <c r="O96" s="39"/>
    </row>
    <row r="97" spans="1:15">
      <c r="A97" s="38">
        <v>95</v>
      </c>
      <c r="B97" s="38">
        <v>727</v>
      </c>
      <c r="C97" s="38" t="s">
        <v>316</v>
      </c>
      <c r="D97" s="38" t="s">
        <v>36</v>
      </c>
      <c r="E97" s="38">
        <v>2019</v>
      </c>
      <c r="F97" s="38" t="s">
        <v>633</v>
      </c>
      <c r="G97" s="19">
        <v>2127</v>
      </c>
      <c r="H97" s="19">
        <v>2140</v>
      </c>
      <c r="I97" s="19">
        <v>2116</v>
      </c>
      <c r="J97" s="19">
        <v>1942</v>
      </c>
      <c r="K97" s="19">
        <v>975</v>
      </c>
      <c r="L97" s="19">
        <v>972</v>
      </c>
      <c r="M97" s="38">
        <f t="shared" ref="M97:M115" si="6">L97-K97</f>
        <v>-3</v>
      </c>
      <c r="N97" s="51">
        <f t="shared" si="5"/>
        <v>0.454205607476636</v>
      </c>
      <c r="O97" s="39"/>
    </row>
    <row r="98" spans="1:15">
      <c r="A98" s="38">
        <v>96</v>
      </c>
      <c r="B98" s="38">
        <v>730</v>
      </c>
      <c r="C98" s="38" t="s">
        <v>148</v>
      </c>
      <c r="D98" s="38" t="s">
        <v>36</v>
      </c>
      <c r="E98" s="38">
        <v>2019</v>
      </c>
      <c r="F98" s="38" t="s">
        <v>633</v>
      </c>
      <c r="G98" s="19">
        <v>2064</v>
      </c>
      <c r="H98" s="19">
        <v>1982</v>
      </c>
      <c r="I98" s="19">
        <v>4025</v>
      </c>
      <c r="J98" s="19">
        <v>3486</v>
      </c>
      <c r="K98" s="19">
        <v>1291</v>
      </c>
      <c r="L98" s="19">
        <v>1219</v>
      </c>
      <c r="M98" s="38">
        <f t="shared" si="6"/>
        <v>-72</v>
      </c>
      <c r="N98" s="51">
        <f t="shared" si="5"/>
        <v>0.615035317860747</v>
      </c>
      <c r="O98" s="39"/>
    </row>
    <row r="99" spans="1:15">
      <c r="A99" s="38">
        <v>97</v>
      </c>
      <c r="B99" s="38">
        <v>732</v>
      </c>
      <c r="C99" s="38" t="s">
        <v>185</v>
      </c>
      <c r="D99" s="38" t="s">
        <v>634</v>
      </c>
      <c r="E99" s="38">
        <v>2019</v>
      </c>
      <c r="F99" s="38" t="s">
        <v>633</v>
      </c>
      <c r="G99" s="19">
        <v>2109</v>
      </c>
      <c r="H99" s="19">
        <v>2148</v>
      </c>
      <c r="I99" s="19">
        <v>1846</v>
      </c>
      <c r="J99" s="19">
        <v>1448</v>
      </c>
      <c r="K99" s="19">
        <v>910</v>
      </c>
      <c r="L99" s="19">
        <v>877</v>
      </c>
      <c r="M99" s="38">
        <f t="shared" si="6"/>
        <v>-33</v>
      </c>
      <c r="N99" s="51">
        <f t="shared" si="5"/>
        <v>0.40828677839851</v>
      </c>
      <c r="O99" s="39"/>
    </row>
    <row r="100" spans="1:15">
      <c r="A100" s="38">
        <v>98</v>
      </c>
      <c r="B100" s="38">
        <v>733</v>
      </c>
      <c r="C100" s="38" t="s">
        <v>58</v>
      </c>
      <c r="D100" s="38" t="s">
        <v>59</v>
      </c>
      <c r="E100" s="38">
        <v>2019</v>
      </c>
      <c r="F100" s="38" t="s">
        <v>633</v>
      </c>
      <c r="G100" s="19">
        <v>2124</v>
      </c>
      <c r="H100" s="19">
        <v>2164</v>
      </c>
      <c r="I100" s="19">
        <v>2426</v>
      </c>
      <c r="J100" s="19">
        <v>2005</v>
      </c>
      <c r="K100" s="19">
        <v>1109</v>
      </c>
      <c r="L100" s="19">
        <v>1016</v>
      </c>
      <c r="M100" s="38">
        <f t="shared" si="6"/>
        <v>-93</v>
      </c>
      <c r="N100" s="51">
        <f t="shared" ref="N100:N115" si="7">L100/H100</f>
        <v>0.469500924214418</v>
      </c>
      <c r="O100" s="39"/>
    </row>
    <row r="101" spans="1:15">
      <c r="A101" s="38">
        <v>99</v>
      </c>
      <c r="B101" s="38">
        <v>737</v>
      </c>
      <c r="C101" s="38" t="s">
        <v>296</v>
      </c>
      <c r="D101" s="38" t="s">
        <v>59</v>
      </c>
      <c r="E101" s="38">
        <v>2019</v>
      </c>
      <c r="F101" s="38" t="s">
        <v>633</v>
      </c>
      <c r="G101" s="19">
        <v>2277</v>
      </c>
      <c r="H101" s="19">
        <v>2297</v>
      </c>
      <c r="I101" s="19">
        <v>3586</v>
      </c>
      <c r="J101" s="19">
        <v>3277</v>
      </c>
      <c r="K101" s="19">
        <v>1306</v>
      </c>
      <c r="L101" s="19">
        <v>1306</v>
      </c>
      <c r="M101" s="38">
        <f t="shared" si="6"/>
        <v>0</v>
      </c>
      <c r="N101" s="51">
        <f t="shared" si="7"/>
        <v>0.568567696996082</v>
      </c>
      <c r="O101" s="39"/>
    </row>
    <row r="102" hidden="1" spans="1:15">
      <c r="A102" s="47">
        <v>100</v>
      </c>
      <c r="B102" s="47">
        <v>738</v>
      </c>
      <c r="C102" s="47" t="s">
        <v>232</v>
      </c>
      <c r="D102" s="47" t="s">
        <v>632</v>
      </c>
      <c r="E102" s="47">
        <v>2019</v>
      </c>
      <c r="F102" s="47" t="s">
        <v>633</v>
      </c>
      <c r="G102" s="48">
        <v>2097</v>
      </c>
      <c r="H102" s="48">
        <v>2027</v>
      </c>
      <c r="I102" s="48">
        <v>1498</v>
      </c>
      <c r="J102" s="48">
        <v>872</v>
      </c>
      <c r="K102" s="48">
        <v>961</v>
      </c>
      <c r="L102" s="48">
        <v>754</v>
      </c>
      <c r="M102" s="47">
        <f t="shared" si="6"/>
        <v>-207</v>
      </c>
      <c r="N102" s="52">
        <f t="shared" si="7"/>
        <v>0.371978293043907</v>
      </c>
      <c r="O102" s="53" t="s">
        <v>49</v>
      </c>
    </row>
    <row r="103" spans="1:15">
      <c r="A103" s="38">
        <v>101</v>
      </c>
      <c r="B103" s="38">
        <v>740</v>
      </c>
      <c r="C103" s="38" t="s">
        <v>354</v>
      </c>
      <c r="D103" s="38" t="s">
        <v>59</v>
      </c>
      <c r="E103" s="38">
        <v>2019</v>
      </c>
      <c r="F103" s="38" t="s">
        <v>633</v>
      </c>
      <c r="G103" s="19">
        <v>1902</v>
      </c>
      <c r="H103" s="19">
        <v>1929</v>
      </c>
      <c r="I103" s="19">
        <v>2051</v>
      </c>
      <c r="J103" s="19">
        <v>1790</v>
      </c>
      <c r="K103" s="19">
        <v>966</v>
      </c>
      <c r="L103" s="19">
        <v>981</v>
      </c>
      <c r="M103" s="38">
        <f t="shared" si="6"/>
        <v>15</v>
      </c>
      <c r="N103" s="51">
        <f t="shared" si="7"/>
        <v>0.50855365474339</v>
      </c>
      <c r="O103" s="39"/>
    </row>
    <row r="104" spans="1:15">
      <c r="A104" s="38">
        <v>102</v>
      </c>
      <c r="B104" s="38">
        <v>741</v>
      </c>
      <c r="C104" s="38" t="s">
        <v>287</v>
      </c>
      <c r="D104" s="38" t="s">
        <v>36</v>
      </c>
      <c r="E104" s="38">
        <v>2019</v>
      </c>
      <c r="F104" s="38" t="s">
        <v>633</v>
      </c>
      <c r="G104" s="19">
        <v>1735</v>
      </c>
      <c r="H104" s="19">
        <v>1693</v>
      </c>
      <c r="I104" s="19">
        <v>1246</v>
      </c>
      <c r="J104" s="19">
        <v>1079</v>
      </c>
      <c r="K104" s="19">
        <v>686</v>
      </c>
      <c r="L104" s="19">
        <v>687</v>
      </c>
      <c r="M104" s="38">
        <f t="shared" si="6"/>
        <v>1</v>
      </c>
      <c r="N104" s="51">
        <f t="shared" si="7"/>
        <v>0.405788541051388</v>
      </c>
      <c r="O104" s="39"/>
    </row>
    <row r="105" hidden="1" spans="1:15">
      <c r="A105" s="47">
        <v>103</v>
      </c>
      <c r="B105" s="47">
        <v>742</v>
      </c>
      <c r="C105" s="47" t="s">
        <v>47</v>
      </c>
      <c r="D105" s="47" t="s">
        <v>48</v>
      </c>
      <c r="E105" s="47">
        <v>2019</v>
      </c>
      <c r="F105" s="47" t="s">
        <v>633</v>
      </c>
      <c r="G105" s="48">
        <v>2032</v>
      </c>
      <c r="H105" s="48">
        <v>2063</v>
      </c>
      <c r="I105" s="48">
        <v>2949</v>
      </c>
      <c r="J105" s="48">
        <v>666</v>
      </c>
      <c r="K105" s="48">
        <v>989</v>
      </c>
      <c r="L105" s="48">
        <v>491</v>
      </c>
      <c r="M105" s="47">
        <f t="shared" si="6"/>
        <v>-498</v>
      </c>
      <c r="N105" s="52">
        <f t="shared" si="7"/>
        <v>0.238002908385846</v>
      </c>
      <c r="O105" s="53" t="s">
        <v>49</v>
      </c>
    </row>
    <row r="106" spans="1:15">
      <c r="A106" s="38">
        <v>104</v>
      </c>
      <c r="B106" s="38">
        <v>743</v>
      </c>
      <c r="C106" s="38" t="s">
        <v>274</v>
      </c>
      <c r="D106" s="38" t="s">
        <v>59</v>
      </c>
      <c r="E106" s="38">
        <v>2019</v>
      </c>
      <c r="F106" s="38" t="s">
        <v>633</v>
      </c>
      <c r="G106" s="19">
        <v>1970</v>
      </c>
      <c r="H106" s="19">
        <v>2053</v>
      </c>
      <c r="I106" s="19">
        <v>2955</v>
      </c>
      <c r="J106" s="19">
        <v>2575</v>
      </c>
      <c r="K106" s="19">
        <v>1046</v>
      </c>
      <c r="L106" s="19">
        <v>1077</v>
      </c>
      <c r="M106" s="38">
        <f t="shared" si="6"/>
        <v>31</v>
      </c>
      <c r="N106" s="51">
        <f t="shared" si="7"/>
        <v>0.52459814905017</v>
      </c>
      <c r="O106" s="39"/>
    </row>
    <row r="107" spans="1:15">
      <c r="A107" s="38">
        <v>105</v>
      </c>
      <c r="B107" s="38">
        <v>744</v>
      </c>
      <c r="C107" s="38" t="s">
        <v>88</v>
      </c>
      <c r="D107" s="38" t="s">
        <v>48</v>
      </c>
      <c r="E107" s="38">
        <v>2019</v>
      </c>
      <c r="F107" s="38" t="s">
        <v>633</v>
      </c>
      <c r="G107" s="19">
        <v>2251</v>
      </c>
      <c r="H107" s="19">
        <v>2240</v>
      </c>
      <c r="I107" s="19">
        <v>3507</v>
      </c>
      <c r="J107" s="19">
        <v>2984</v>
      </c>
      <c r="K107" s="19">
        <v>1321</v>
      </c>
      <c r="L107" s="19">
        <v>1289</v>
      </c>
      <c r="M107" s="38">
        <f t="shared" si="6"/>
        <v>-32</v>
      </c>
      <c r="N107" s="51">
        <f t="shared" si="7"/>
        <v>0.575446428571429</v>
      </c>
      <c r="O107" s="39"/>
    </row>
    <row r="108" spans="1:15">
      <c r="A108" s="38">
        <v>106</v>
      </c>
      <c r="B108" s="38">
        <v>745</v>
      </c>
      <c r="C108" s="38" t="s">
        <v>261</v>
      </c>
      <c r="D108" s="38" t="s">
        <v>36</v>
      </c>
      <c r="E108" s="38">
        <v>2019</v>
      </c>
      <c r="F108" s="38" t="s">
        <v>633</v>
      </c>
      <c r="G108" s="19">
        <v>2193</v>
      </c>
      <c r="H108" s="19">
        <v>2218</v>
      </c>
      <c r="I108" s="19">
        <v>1969</v>
      </c>
      <c r="J108" s="19">
        <v>1729</v>
      </c>
      <c r="K108" s="19">
        <v>1018</v>
      </c>
      <c r="L108" s="19">
        <v>1015</v>
      </c>
      <c r="M108" s="38">
        <f t="shared" si="6"/>
        <v>-3</v>
      </c>
      <c r="N108" s="51">
        <f t="shared" si="7"/>
        <v>0.457619477006312</v>
      </c>
      <c r="O108" s="39"/>
    </row>
    <row r="109" spans="1:15">
      <c r="A109" s="38">
        <v>107</v>
      </c>
      <c r="B109" s="38">
        <v>746</v>
      </c>
      <c r="C109" s="38" t="s">
        <v>256</v>
      </c>
      <c r="D109" s="38" t="s">
        <v>634</v>
      </c>
      <c r="E109" s="38">
        <v>2019</v>
      </c>
      <c r="F109" s="38" t="s">
        <v>633</v>
      </c>
      <c r="G109" s="19">
        <v>2130</v>
      </c>
      <c r="H109" s="19">
        <v>2155</v>
      </c>
      <c r="I109" s="19">
        <v>3739</v>
      </c>
      <c r="J109" s="19">
        <v>3465</v>
      </c>
      <c r="K109" s="19">
        <v>1368</v>
      </c>
      <c r="L109" s="19">
        <v>1432</v>
      </c>
      <c r="M109" s="38">
        <f t="shared" si="6"/>
        <v>64</v>
      </c>
      <c r="N109" s="51">
        <f t="shared" si="7"/>
        <v>0.664501160092807</v>
      </c>
      <c r="O109" s="39"/>
    </row>
    <row r="110" spans="1:15">
      <c r="A110" s="38">
        <v>108</v>
      </c>
      <c r="B110" s="38">
        <v>747</v>
      </c>
      <c r="C110" s="38" t="s">
        <v>155</v>
      </c>
      <c r="D110" s="38" t="s">
        <v>48</v>
      </c>
      <c r="E110" s="38">
        <v>2019</v>
      </c>
      <c r="F110" s="38" t="s">
        <v>633</v>
      </c>
      <c r="G110" s="19">
        <v>2330</v>
      </c>
      <c r="H110" s="19">
        <v>2373</v>
      </c>
      <c r="I110" s="19">
        <v>2294</v>
      </c>
      <c r="J110" s="19">
        <v>1821</v>
      </c>
      <c r="K110" s="19">
        <v>1109</v>
      </c>
      <c r="L110" s="19">
        <v>1080</v>
      </c>
      <c r="M110" s="38">
        <f t="shared" si="6"/>
        <v>-29</v>
      </c>
      <c r="N110" s="51">
        <f t="shared" si="7"/>
        <v>0.4551201011378</v>
      </c>
      <c r="O110" s="39"/>
    </row>
    <row r="111" spans="1:15">
      <c r="A111" s="38">
        <v>109</v>
      </c>
      <c r="B111" s="38">
        <v>748</v>
      </c>
      <c r="C111" s="38" t="s">
        <v>38</v>
      </c>
      <c r="D111" s="38" t="s">
        <v>634</v>
      </c>
      <c r="E111" s="38">
        <v>2019</v>
      </c>
      <c r="F111" s="38" t="s">
        <v>633</v>
      </c>
      <c r="G111" s="19">
        <v>2328</v>
      </c>
      <c r="H111" s="19">
        <v>2330</v>
      </c>
      <c r="I111" s="19">
        <v>2067</v>
      </c>
      <c r="J111" s="19">
        <v>2032</v>
      </c>
      <c r="K111" s="19">
        <v>1070</v>
      </c>
      <c r="L111" s="19">
        <v>1152</v>
      </c>
      <c r="M111" s="38">
        <f t="shared" si="6"/>
        <v>82</v>
      </c>
      <c r="N111" s="51">
        <f t="shared" si="7"/>
        <v>0.494420600858369</v>
      </c>
      <c r="O111" s="39"/>
    </row>
    <row r="112" spans="1:15">
      <c r="A112" s="38">
        <v>110</v>
      </c>
      <c r="B112" s="38">
        <v>750</v>
      </c>
      <c r="C112" s="38" t="s">
        <v>127</v>
      </c>
      <c r="D112" s="38" t="s">
        <v>59</v>
      </c>
      <c r="E112" s="38">
        <v>2019</v>
      </c>
      <c r="F112" s="38" t="s">
        <v>633</v>
      </c>
      <c r="G112" s="19">
        <v>2352</v>
      </c>
      <c r="H112" s="19">
        <v>2470</v>
      </c>
      <c r="I112" s="19">
        <v>8683</v>
      </c>
      <c r="J112" s="19">
        <v>8051</v>
      </c>
      <c r="K112" s="19">
        <v>1633</v>
      </c>
      <c r="L112" s="19">
        <v>1654</v>
      </c>
      <c r="M112" s="38">
        <f t="shared" si="6"/>
        <v>21</v>
      </c>
      <c r="N112" s="51">
        <f t="shared" si="7"/>
        <v>0.669635627530364</v>
      </c>
      <c r="O112" s="39"/>
    </row>
    <row r="113" spans="1:15">
      <c r="A113" s="38">
        <v>111</v>
      </c>
      <c r="B113" s="38">
        <v>752</v>
      </c>
      <c r="C113" s="38" t="s">
        <v>268</v>
      </c>
      <c r="D113" s="38" t="s">
        <v>36</v>
      </c>
      <c r="E113" s="38">
        <v>2019</v>
      </c>
      <c r="F113" s="38" t="s">
        <v>633</v>
      </c>
      <c r="G113" s="19">
        <v>1850</v>
      </c>
      <c r="H113" s="19">
        <v>1870</v>
      </c>
      <c r="I113" s="19">
        <v>1844</v>
      </c>
      <c r="J113" s="19">
        <v>1598</v>
      </c>
      <c r="K113" s="19">
        <v>904</v>
      </c>
      <c r="L113" s="19">
        <v>876</v>
      </c>
      <c r="M113" s="38">
        <f t="shared" si="6"/>
        <v>-28</v>
      </c>
      <c r="N113" s="51">
        <f t="shared" si="7"/>
        <v>0.468449197860963</v>
      </c>
      <c r="O113" s="39"/>
    </row>
    <row r="114" spans="1:15">
      <c r="A114" s="38">
        <v>112</v>
      </c>
      <c r="B114" s="38">
        <v>753</v>
      </c>
      <c r="C114" s="38" t="s">
        <v>224</v>
      </c>
      <c r="D114" s="38" t="s">
        <v>59</v>
      </c>
      <c r="E114" s="38">
        <v>2019</v>
      </c>
      <c r="F114" s="38" t="s">
        <v>633</v>
      </c>
      <c r="G114" s="19">
        <v>1987</v>
      </c>
      <c r="H114" s="19">
        <v>2017</v>
      </c>
      <c r="I114" s="19">
        <v>1439</v>
      </c>
      <c r="J114" s="19">
        <v>1295</v>
      </c>
      <c r="K114" s="19">
        <v>758</v>
      </c>
      <c r="L114" s="19">
        <v>747</v>
      </c>
      <c r="M114" s="38">
        <f t="shared" si="6"/>
        <v>-11</v>
      </c>
      <c r="N114" s="51">
        <f t="shared" si="7"/>
        <v>0.370352007932573</v>
      </c>
      <c r="O114" s="39"/>
    </row>
    <row r="115" spans="1:15">
      <c r="A115" s="38">
        <v>113</v>
      </c>
      <c r="B115" s="38">
        <v>754</v>
      </c>
      <c r="C115" s="38" t="s">
        <v>125</v>
      </c>
      <c r="D115" s="38" t="s">
        <v>632</v>
      </c>
      <c r="E115" s="38">
        <v>2019</v>
      </c>
      <c r="F115" s="38" t="s">
        <v>633</v>
      </c>
      <c r="G115" s="19">
        <v>2384</v>
      </c>
      <c r="H115" s="19">
        <v>2412</v>
      </c>
      <c r="I115" s="19">
        <v>3465</v>
      </c>
      <c r="J115" s="19">
        <v>2987</v>
      </c>
      <c r="K115" s="19">
        <v>1285</v>
      </c>
      <c r="L115" s="19">
        <v>1232</v>
      </c>
      <c r="M115" s="38">
        <f t="shared" si="6"/>
        <v>-53</v>
      </c>
      <c r="N115" s="51">
        <f t="shared" si="7"/>
        <v>0.51077943615257</v>
      </c>
      <c r="O115" s="39"/>
    </row>
  </sheetData>
  <autoFilter ref="A2:O115">
    <filterColumn colId="13">
      <colorFilter dxfId="0"/>
    </filterColumn>
    <extLst/>
  </autoFilter>
  <mergeCells count="12">
    <mergeCell ref="G1:H1"/>
    <mergeCell ref="I1:J1"/>
    <mergeCell ref="K1:L1"/>
    <mergeCell ref="A1:A2"/>
    <mergeCell ref="B1:B2"/>
    <mergeCell ref="C1:C2"/>
    <mergeCell ref="D1:D2"/>
    <mergeCell ref="E1:E2"/>
    <mergeCell ref="F1:F2"/>
    <mergeCell ref="M1:M2"/>
    <mergeCell ref="N1:N2"/>
    <mergeCell ref="O1:O2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I4" sqref="I4"/>
    </sheetView>
  </sheetViews>
  <sheetFormatPr defaultColWidth="9" defaultRowHeight="13.5"/>
  <cols>
    <col min="9" max="9" width="10"/>
    <col min="14" max="14" width="12" customWidth="1"/>
    <col min="20" max="21" width="8.25" customWidth="1"/>
  </cols>
  <sheetData>
    <row r="1" ht="20.25" spans="1:21">
      <c r="A1" s="9" t="s">
        <v>637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ht="45" customHeight="1" spans="1:21">
      <c r="A2" s="10" t="s">
        <v>638</v>
      </c>
      <c r="B2" s="11" t="s">
        <v>639</v>
      </c>
      <c r="C2" s="11" t="s">
        <v>640</v>
      </c>
      <c r="D2" s="11" t="s">
        <v>641</v>
      </c>
      <c r="E2" s="11"/>
      <c r="F2" s="11" t="s">
        <v>642</v>
      </c>
      <c r="G2" s="11"/>
      <c r="H2" s="12" t="s">
        <v>643</v>
      </c>
      <c r="I2" s="26"/>
      <c r="J2" s="27" t="s">
        <v>644</v>
      </c>
      <c r="K2" s="28" t="s">
        <v>645</v>
      </c>
      <c r="L2" s="10" t="s">
        <v>646</v>
      </c>
      <c r="M2" s="10" t="s">
        <v>647</v>
      </c>
      <c r="N2" s="10" t="s">
        <v>648</v>
      </c>
      <c r="O2" s="29" t="s">
        <v>649</v>
      </c>
      <c r="P2" s="29"/>
      <c r="Q2" s="29"/>
      <c r="R2" s="29"/>
      <c r="S2" s="29"/>
      <c r="T2" s="29" t="s">
        <v>650</v>
      </c>
      <c r="U2" s="38" t="s">
        <v>18</v>
      </c>
    </row>
    <row r="3" ht="20" customHeight="1" spans="1:21">
      <c r="A3" s="13"/>
      <c r="B3" s="14"/>
      <c r="C3" s="15"/>
      <c r="D3" s="16" t="s">
        <v>22</v>
      </c>
      <c r="E3" s="17" t="s">
        <v>23</v>
      </c>
      <c r="F3" s="16" t="s">
        <v>22</v>
      </c>
      <c r="G3" s="17" t="s">
        <v>23</v>
      </c>
      <c r="H3" s="16" t="s">
        <v>22</v>
      </c>
      <c r="I3" s="17" t="s">
        <v>23</v>
      </c>
      <c r="J3" s="27" t="s">
        <v>651</v>
      </c>
      <c r="K3" s="30"/>
      <c r="L3" s="10"/>
      <c r="M3" s="31"/>
      <c r="N3" s="31"/>
      <c r="O3" s="13"/>
      <c r="P3" s="13"/>
      <c r="Q3" s="13"/>
      <c r="R3" s="13"/>
      <c r="S3" s="13"/>
      <c r="T3" s="13"/>
      <c r="U3" s="38"/>
    </row>
    <row r="4" ht="25" customHeight="1" spans="1:21">
      <c r="A4" s="17">
        <v>1</v>
      </c>
      <c r="B4" s="18" t="s">
        <v>133</v>
      </c>
      <c r="C4" s="17">
        <v>1</v>
      </c>
      <c r="D4" s="19">
        <v>2706</v>
      </c>
      <c r="E4" s="19">
        <v>2750</v>
      </c>
      <c r="F4" s="19">
        <v>2081</v>
      </c>
      <c r="G4" s="19">
        <v>2054</v>
      </c>
      <c r="H4" s="20">
        <f t="shared" ref="H4:H9" si="0">F4/D4</f>
        <v>0.769031781226903</v>
      </c>
      <c r="I4" s="20">
        <f t="shared" ref="I4:I9" si="1">G4/E4</f>
        <v>0.746909090909091</v>
      </c>
      <c r="J4" s="32">
        <f t="shared" ref="J4:J9" si="2">G4-F4</f>
        <v>-27</v>
      </c>
      <c r="K4" s="33">
        <v>52</v>
      </c>
      <c r="L4" s="33"/>
      <c r="M4" s="34"/>
      <c r="N4" s="17">
        <v>100</v>
      </c>
      <c r="O4" s="16" t="s">
        <v>314</v>
      </c>
      <c r="P4" s="16"/>
      <c r="Q4" s="16"/>
      <c r="R4" s="16"/>
      <c r="S4" s="16"/>
      <c r="T4" s="17">
        <v>100</v>
      </c>
      <c r="U4" s="39"/>
    </row>
    <row r="5" ht="25" customHeight="1" spans="1:21">
      <c r="A5" s="17">
        <v>2</v>
      </c>
      <c r="B5" s="18" t="s">
        <v>48</v>
      </c>
      <c r="C5" s="17">
        <v>21</v>
      </c>
      <c r="D5" s="17">
        <v>2241</v>
      </c>
      <c r="E5" s="17">
        <v>2240</v>
      </c>
      <c r="F5" s="17">
        <v>1167</v>
      </c>
      <c r="G5" s="17">
        <v>1167</v>
      </c>
      <c r="H5" s="20">
        <f t="shared" si="0"/>
        <v>0.520749665327979</v>
      </c>
      <c r="I5" s="20">
        <f t="shared" si="1"/>
        <v>0.520982142857143</v>
      </c>
      <c r="J5" s="32">
        <f t="shared" si="2"/>
        <v>0</v>
      </c>
      <c r="K5" s="33">
        <v>20</v>
      </c>
      <c r="L5" s="33"/>
      <c r="M5" s="34"/>
      <c r="N5" s="17">
        <v>10</v>
      </c>
      <c r="O5" s="16" t="s">
        <v>652</v>
      </c>
      <c r="P5" s="35" t="s">
        <v>653</v>
      </c>
      <c r="Q5" s="35" t="s">
        <v>654</v>
      </c>
      <c r="R5" s="35" t="s">
        <v>655</v>
      </c>
      <c r="S5" s="40"/>
      <c r="T5" s="40">
        <v>40</v>
      </c>
      <c r="U5" s="39"/>
    </row>
    <row r="6" ht="25" customHeight="1" spans="1:21">
      <c r="A6" s="17">
        <v>3</v>
      </c>
      <c r="B6" s="18" t="s">
        <v>36</v>
      </c>
      <c r="C6" s="17">
        <v>30</v>
      </c>
      <c r="D6" s="17">
        <v>2205</v>
      </c>
      <c r="E6" s="17">
        <v>2229</v>
      </c>
      <c r="F6" s="17">
        <v>1162</v>
      </c>
      <c r="G6" s="17">
        <v>1184</v>
      </c>
      <c r="H6" s="20">
        <f t="shared" si="0"/>
        <v>0.526984126984127</v>
      </c>
      <c r="I6" s="20">
        <f t="shared" si="1"/>
        <v>0.531179901301032</v>
      </c>
      <c r="J6" s="32">
        <f t="shared" si="2"/>
        <v>22</v>
      </c>
      <c r="K6" s="33"/>
      <c r="L6" s="33">
        <v>2</v>
      </c>
      <c r="M6" s="34"/>
      <c r="N6" s="17"/>
      <c r="O6" s="16" t="s">
        <v>656</v>
      </c>
      <c r="P6" s="18" t="s">
        <v>657</v>
      </c>
      <c r="Q6" s="18" t="s">
        <v>658</v>
      </c>
      <c r="R6" s="35" t="s">
        <v>659</v>
      </c>
      <c r="S6" s="35"/>
      <c r="T6" s="41">
        <v>0</v>
      </c>
      <c r="U6" s="39"/>
    </row>
    <row r="7" ht="25" customHeight="1" spans="1:21">
      <c r="A7" s="17">
        <v>4</v>
      </c>
      <c r="B7" s="18" t="s">
        <v>26</v>
      </c>
      <c r="C7" s="17">
        <v>17</v>
      </c>
      <c r="D7" s="17">
        <v>2159</v>
      </c>
      <c r="E7" s="17">
        <v>2153</v>
      </c>
      <c r="F7" s="17">
        <v>1048</v>
      </c>
      <c r="G7" s="17">
        <v>1035</v>
      </c>
      <c r="H7" s="20">
        <f t="shared" si="0"/>
        <v>0.485409911996295</v>
      </c>
      <c r="I7" s="20">
        <f t="shared" si="1"/>
        <v>0.48072457036693</v>
      </c>
      <c r="J7" s="32">
        <f t="shared" si="2"/>
        <v>-13</v>
      </c>
      <c r="K7" s="33">
        <v>33</v>
      </c>
      <c r="L7" s="33"/>
      <c r="M7" s="34"/>
      <c r="N7" s="17">
        <v>41.25</v>
      </c>
      <c r="O7" s="16" t="s">
        <v>660</v>
      </c>
      <c r="P7" s="35" t="s">
        <v>661</v>
      </c>
      <c r="Q7" s="35" t="s">
        <v>662</v>
      </c>
      <c r="R7" s="35" t="s">
        <v>663</v>
      </c>
      <c r="S7" s="35"/>
      <c r="T7" s="42">
        <v>165</v>
      </c>
      <c r="U7" s="39"/>
    </row>
    <row r="8" ht="52" customHeight="1" spans="1:21">
      <c r="A8" s="17">
        <v>5</v>
      </c>
      <c r="B8" s="18" t="s">
        <v>664</v>
      </c>
      <c r="C8" s="17">
        <v>20</v>
      </c>
      <c r="D8" s="17">
        <v>2102</v>
      </c>
      <c r="E8" s="17">
        <v>2121</v>
      </c>
      <c r="F8" s="17">
        <v>1040</v>
      </c>
      <c r="G8" s="17">
        <v>1075</v>
      </c>
      <c r="H8" s="20">
        <f t="shared" si="0"/>
        <v>0.49476688867745</v>
      </c>
      <c r="I8" s="20">
        <f t="shared" si="1"/>
        <v>0.506836397925507</v>
      </c>
      <c r="J8" s="32">
        <f t="shared" si="2"/>
        <v>35</v>
      </c>
      <c r="K8" s="33"/>
      <c r="L8" s="33">
        <v>15</v>
      </c>
      <c r="M8" s="34"/>
      <c r="N8" s="36"/>
      <c r="O8" s="36" t="s">
        <v>665</v>
      </c>
      <c r="P8" s="18" t="s">
        <v>666</v>
      </c>
      <c r="Q8" s="35" t="s">
        <v>667</v>
      </c>
      <c r="R8" s="35" t="s">
        <v>668</v>
      </c>
      <c r="T8" s="42">
        <v>0</v>
      </c>
      <c r="U8" s="43"/>
    </row>
    <row r="9" ht="24" customHeight="1" spans="1:21">
      <c r="A9" s="17">
        <v>6</v>
      </c>
      <c r="B9" s="16" t="s">
        <v>59</v>
      </c>
      <c r="C9" s="17">
        <v>24</v>
      </c>
      <c r="D9" s="17">
        <v>2147</v>
      </c>
      <c r="E9" s="17">
        <v>2172</v>
      </c>
      <c r="F9" s="17">
        <v>1136</v>
      </c>
      <c r="G9" s="17">
        <v>1127</v>
      </c>
      <c r="H9" s="20">
        <f t="shared" si="0"/>
        <v>0.529110386585934</v>
      </c>
      <c r="I9" s="20">
        <f t="shared" si="1"/>
        <v>0.518876611418048</v>
      </c>
      <c r="J9" s="32">
        <f t="shared" si="2"/>
        <v>-9</v>
      </c>
      <c r="K9" s="33">
        <v>29</v>
      </c>
      <c r="L9" s="33"/>
      <c r="M9" s="34"/>
      <c r="N9" s="17">
        <v>36.25</v>
      </c>
      <c r="O9" s="16" t="s">
        <v>669</v>
      </c>
      <c r="P9" s="37" t="s">
        <v>670</v>
      </c>
      <c r="Q9" s="18" t="s">
        <v>671</v>
      </c>
      <c r="R9" s="18" t="s">
        <v>672</v>
      </c>
      <c r="S9" s="42"/>
      <c r="T9" s="42">
        <v>145</v>
      </c>
      <c r="U9" s="39"/>
    </row>
    <row r="10" ht="19" customHeight="1" spans="1:21">
      <c r="A10" s="21"/>
      <c r="B10" s="22" t="s">
        <v>650</v>
      </c>
      <c r="C10" s="23">
        <v>108</v>
      </c>
      <c r="D10" s="23"/>
      <c r="E10" s="23"/>
      <c r="F10" s="23"/>
      <c r="G10" s="23"/>
      <c r="H10" s="20"/>
      <c r="I10" s="20"/>
      <c r="J10" s="33"/>
      <c r="K10" s="23"/>
      <c r="L10" s="23"/>
      <c r="M10" s="21"/>
      <c r="N10" s="23"/>
      <c r="O10" s="23"/>
      <c r="P10" s="23"/>
      <c r="Q10" s="23"/>
      <c r="R10" s="23"/>
      <c r="S10" s="23"/>
      <c r="T10" s="23">
        <f>SUM(T4:T9)</f>
        <v>450</v>
      </c>
      <c r="U10" s="39"/>
    </row>
    <row r="11" ht="156" customHeight="1" spans="1:21">
      <c r="A11" s="24" t="s">
        <v>673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44"/>
    </row>
  </sheetData>
  <mergeCells count="16">
    <mergeCell ref="A1:U1"/>
    <mergeCell ref="D2:E2"/>
    <mergeCell ref="F2:G2"/>
    <mergeCell ref="H2:I2"/>
    <mergeCell ref="O4:S4"/>
    <mergeCell ref="A11:U11"/>
    <mergeCell ref="A2:A3"/>
    <mergeCell ref="B2:B3"/>
    <mergeCell ref="C2:C3"/>
    <mergeCell ref="K2:K3"/>
    <mergeCell ref="L2:L3"/>
    <mergeCell ref="M2:M3"/>
    <mergeCell ref="N2:N3"/>
    <mergeCell ref="T2:T3"/>
    <mergeCell ref="U2:U3"/>
    <mergeCell ref="O2:S3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4"/>
  <sheetViews>
    <sheetView topLeftCell="A73" workbookViewId="0">
      <selection activeCell="E15" sqref="E15"/>
    </sheetView>
  </sheetViews>
  <sheetFormatPr defaultColWidth="9" defaultRowHeight="13.5" outlineLevelCol="5"/>
  <cols>
    <col min="1" max="2" width="9" style="1"/>
    <col min="3" max="3" width="28.875" style="1" customWidth="1"/>
    <col min="4" max="4" width="10" style="1" customWidth="1"/>
    <col min="5" max="5" width="92.5" style="1" customWidth="1"/>
    <col min="6" max="6" width="9" style="2"/>
  </cols>
  <sheetData>
    <row r="1" spans="1:6">
      <c r="A1" s="3" t="s">
        <v>0</v>
      </c>
      <c r="B1" s="4" t="s">
        <v>622</v>
      </c>
      <c r="C1" s="5" t="s">
        <v>623</v>
      </c>
      <c r="D1" s="5" t="s">
        <v>5</v>
      </c>
      <c r="E1" s="5" t="s">
        <v>18</v>
      </c>
      <c r="F1" s="6" t="s">
        <v>18</v>
      </c>
    </row>
    <row r="2" spans="1:6">
      <c r="A2" s="3">
        <v>1</v>
      </c>
      <c r="B2" s="7">
        <v>709</v>
      </c>
      <c r="C2" s="8" t="s">
        <v>674</v>
      </c>
      <c r="D2" s="8" t="str">
        <f>VLOOKUP(B2,'[1]各门店员工动销考核（10.16）'!$D:$F,3,0)</f>
        <v>西北片区</v>
      </c>
      <c r="E2" s="8" t="s">
        <v>675</v>
      </c>
      <c r="F2" s="6"/>
    </row>
    <row r="3" spans="1:6">
      <c r="A3" s="3">
        <v>2</v>
      </c>
      <c r="B3" s="7">
        <v>730</v>
      </c>
      <c r="C3" s="8" t="s">
        <v>676</v>
      </c>
      <c r="D3" s="8" t="str">
        <f>VLOOKUP(B3,'[1]各门店员工动销考核（10.16）'!$D:$F,3,0)</f>
        <v>西北片区</v>
      </c>
      <c r="E3" s="8" t="s">
        <v>675</v>
      </c>
      <c r="F3" s="6"/>
    </row>
    <row r="4" spans="1:6">
      <c r="A4" s="3">
        <v>3</v>
      </c>
      <c r="B4" s="7">
        <v>720</v>
      </c>
      <c r="C4" s="8" t="s">
        <v>677</v>
      </c>
      <c r="D4" s="8" t="str">
        <f>VLOOKUP(B4,'[1]各门店员工动销考核（10.16）'!$D:$F,3,0)</f>
        <v>大邑片区</v>
      </c>
      <c r="E4" s="8" t="s">
        <v>678</v>
      </c>
      <c r="F4" s="6"/>
    </row>
    <row r="5" spans="1:6">
      <c r="A5" s="3">
        <v>4</v>
      </c>
      <c r="B5" s="7">
        <v>733</v>
      </c>
      <c r="C5" s="8" t="s">
        <v>679</v>
      </c>
      <c r="D5" s="8" t="str">
        <f>VLOOKUP(B5,'[1]各门店员工动销考核（10.16）'!$D:$F,3,0)</f>
        <v>东南片区</v>
      </c>
      <c r="E5" s="8" t="s">
        <v>675</v>
      </c>
      <c r="F5" s="6"/>
    </row>
    <row r="6" spans="1:6">
      <c r="A6" s="3">
        <v>5</v>
      </c>
      <c r="B6" s="7">
        <v>52</v>
      </c>
      <c r="C6" s="8" t="s">
        <v>680</v>
      </c>
      <c r="D6" s="8" t="str">
        <f>VLOOKUP(B6,'[1]各门店员工动销考核（10.16）'!$D:$F,3,0)</f>
        <v>城郊二片</v>
      </c>
      <c r="E6" s="8" t="s">
        <v>675</v>
      </c>
      <c r="F6" s="6"/>
    </row>
    <row r="7" spans="1:6">
      <c r="A7" s="3">
        <v>6</v>
      </c>
      <c r="B7" s="7">
        <v>54</v>
      </c>
      <c r="C7" s="8" t="s">
        <v>681</v>
      </c>
      <c r="D7" s="8" t="str">
        <f>VLOOKUP(B7,'[1]各门店员工动销考核（10.16）'!$D:$F,3,0)</f>
        <v>城郊二片</v>
      </c>
      <c r="E7" s="8" t="s">
        <v>675</v>
      </c>
      <c r="F7" s="6"/>
    </row>
    <row r="8" spans="1:6">
      <c r="A8" s="3">
        <v>7</v>
      </c>
      <c r="B8" s="7">
        <v>339</v>
      </c>
      <c r="C8" s="8" t="s">
        <v>682</v>
      </c>
      <c r="D8" s="8" t="str">
        <f>VLOOKUP(B8,'[1]各门店员工动销考核（10.16）'!$D:$F,3,0)</f>
        <v>西北片区</v>
      </c>
      <c r="E8" s="8" t="s">
        <v>675</v>
      </c>
      <c r="F8" s="6"/>
    </row>
    <row r="9" spans="1:6">
      <c r="A9" s="3">
        <v>8</v>
      </c>
      <c r="B9" s="7">
        <v>347</v>
      </c>
      <c r="C9" s="8" t="s">
        <v>683</v>
      </c>
      <c r="D9" s="8" t="str">
        <f>VLOOKUP(B9,'[1]各门店员工动销考核（10.16）'!$D:$F,3,0)</f>
        <v>西北片区</v>
      </c>
      <c r="E9" s="8" t="s">
        <v>675</v>
      </c>
      <c r="F9" s="6"/>
    </row>
    <row r="10" spans="1:6">
      <c r="A10" s="3">
        <v>9</v>
      </c>
      <c r="B10" s="7">
        <v>515</v>
      </c>
      <c r="C10" s="8" t="s">
        <v>684</v>
      </c>
      <c r="D10" s="8" t="str">
        <f>VLOOKUP(B10,'[1]各门店员工动销考核（10.16）'!$D:$F,3,0)</f>
        <v>城中片区</v>
      </c>
      <c r="E10" s="8" t="s">
        <v>675</v>
      </c>
      <c r="F10" s="6"/>
    </row>
    <row r="11" spans="1:6">
      <c r="A11" s="3">
        <v>10</v>
      </c>
      <c r="B11" s="7">
        <v>712</v>
      </c>
      <c r="C11" s="8" t="s">
        <v>685</v>
      </c>
      <c r="D11" s="8" t="str">
        <f>VLOOKUP(B11,'[1]各门店员工动销考核（10.16）'!$D:$F,3,0)</f>
        <v>东南片区</v>
      </c>
      <c r="E11" s="8" t="s">
        <v>675</v>
      </c>
      <c r="F11" s="6"/>
    </row>
    <row r="12" spans="1:6">
      <c r="A12" s="3">
        <v>11</v>
      </c>
      <c r="B12" s="7">
        <v>726</v>
      </c>
      <c r="C12" s="8" t="s">
        <v>686</v>
      </c>
      <c r="D12" s="8" t="str">
        <f>VLOOKUP(B12,'[1]各门店员工动销考核（10.16）'!$D:$F,3,0)</f>
        <v>西北片区</v>
      </c>
      <c r="E12" s="8" t="s">
        <v>678</v>
      </c>
      <c r="F12" s="6"/>
    </row>
    <row r="13" spans="1:6">
      <c r="A13" s="3">
        <v>12</v>
      </c>
      <c r="B13" s="7">
        <v>744</v>
      </c>
      <c r="C13" s="8" t="s">
        <v>687</v>
      </c>
      <c r="D13" s="8" t="str">
        <f>VLOOKUP(B13,'[1]各门店员工动销考核（10.16）'!$D:$F,3,0)</f>
        <v>城中片区</v>
      </c>
      <c r="E13" s="8" t="s">
        <v>675</v>
      </c>
      <c r="F13" s="6"/>
    </row>
    <row r="14" spans="1:6">
      <c r="A14" s="3">
        <v>13</v>
      </c>
      <c r="B14" s="7">
        <v>742</v>
      </c>
      <c r="C14" s="8" t="s">
        <v>688</v>
      </c>
      <c r="D14" s="8" t="str">
        <f>VLOOKUP(B14,'[1]各门店员工动销考核（10.16）'!$D:$F,3,0)</f>
        <v>城中片区</v>
      </c>
      <c r="E14" s="8" t="s">
        <v>675</v>
      </c>
      <c r="F14" s="6"/>
    </row>
    <row r="15" spans="1:6">
      <c r="A15" s="3">
        <v>14</v>
      </c>
      <c r="B15" s="7">
        <v>105267</v>
      </c>
      <c r="C15" s="8" t="s">
        <v>689</v>
      </c>
      <c r="D15" s="8" t="str">
        <f>VLOOKUP(B15,'[1]各门店员工动销考核（10.16）'!$D:$F,3,0)</f>
        <v>西北片区</v>
      </c>
      <c r="E15" s="8" t="s">
        <v>675</v>
      </c>
      <c r="F15" s="6"/>
    </row>
    <row r="16" spans="1:6">
      <c r="A16" s="3">
        <v>15</v>
      </c>
      <c r="B16" s="7">
        <v>104533</v>
      </c>
      <c r="C16" s="8" t="s">
        <v>690</v>
      </c>
      <c r="D16" s="8" t="str">
        <f>VLOOKUP(B16,'[1]各门店员工动销考核（10.16）'!$D:$F,3,0)</f>
        <v>大邑片区</v>
      </c>
      <c r="E16" s="8" t="s">
        <v>675</v>
      </c>
      <c r="F16" s="6"/>
    </row>
    <row r="17" spans="1:6">
      <c r="A17" s="3">
        <v>16</v>
      </c>
      <c r="B17" s="7">
        <v>572</v>
      </c>
      <c r="C17" s="8" t="s">
        <v>691</v>
      </c>
      <c r="D17" s="8" t="str">
        <f>VLOOKUP(B17,'[1]各门店员工动销考核（10.16）'!$D:$F,3,0)</f>
        <v>城中片区</v>
      </c>
      <c r="E17" s="8" t="s">
        <v>675</v>
      </c>
      <c r="F17" s="6"/>
    </row>
    <row r="18" spans="1:6">
      <c r="A18" s="3">
        <v>17</v>
      </c>
      <c r="B18" s="7">
        <v>102567</v>
      </c>
      <c r="C18" s="8" t="s">
        <v>692</v>
      </c>
      <c r="D18" s="8" t="str">
        <f>VLOOKUP(B18,'[1]各门店员工动销考核（10.16）'!$D:$F,3,0)</f>
        <v>新津片区</v>
      </c>
      <c r="E18" s="8" t="s">
        <v>675</v>
      </c>
      <c r="F18" s="6"/>
    </row>
    <row r="19" spans="1:6">
      <c r="A19" s="3">
        <v>18</v>
      </c>
      <c r="B19" s="7">
        <v>329</v>
      </c>
      <c r="C19" s="8" t="s">
        <v>693</v>
      </c>
      <c r="D19" s="8" t="str">
        <f>VLOOKUP(B19,'[1]各门店员工动销考核（10.16）'!$D:$F,3,0)</f>
        <v>城郊二片</v>
      </c>
      <c r="E19" s="8" t="s">
        <v>678</v>
      </c>
      <c r="F19" s="6"/>
    </row>
    <row r="20" spans="1:6">
      <c r="A20" s="3">
        <v>19</v>
      </c>
      <c r="B20" s="7">
        <v>104838</v>
      </c>
      <c r="C20" s="8" t="s">
        <v>694</v>
      </c>
      <c r="D20" s="8" t="str">
        <f>VLOOKUP(B20,'[1]各门店员工动销考核（10.16）'!$D:$F,3,0)</f>
        <v>城郊二片</v>
      </c>
      <c r="E20" s="8" t="s">
        <v>675</v>
      </c>
      <c r="F20" s="6"/>
    </row>
    <row r="21" spans="1:6">
      <c r="A21" s="3">
        <v>20</v>
      </c>
      <c r="B21" s="7">
        <v>311</v>
      </c>
      <c r="C21" s="8" t="s">
        <v>695</v>
      </c>
      <c r="D21" s="8" t="str">
        <f>VLOOKUP(B21,'[1]各门店员工动销考核（10.16）'!$D:$F,3,0)</f>
        <v>西北片区</v>
      </c>
      <c r="E21" s="8" t="s">
        <v>675</v>
      </c>
      <c r="F21" s="6"/>
    </row>
    <row r="22" spans="1:6">
      <c r="A22" s="3">
        <v>21</v>
      </c>
      <c r="B22" s="7">
        <v>391</v>
      </c>
      <c r="C22" s="8" t="s">
        <v>696</v>
      </c>
      <c r="D22" s="8" t="str">
        <f>VLOOKUP(B22,'[1]各门店员工动销考核（10.16）'!$D:$F,3,0)</f>
        <v>城中片区</v>
      </c>
      <c r="E22" s="8" t="s">
        <v>675</v>
      </c>
      <c r="F22" s="6"/>
    </row>
    <row r="23" spans="1:6">
      <c r="A23" s="3">
        <v>22</v>
      </c>
      <c r="B23" s="7">
        <v>585</v>
      </c>
      <c r="C23" s="8" t="s">
        <v>697</v>
      </c>
      <c r="D23" s="8" t="str">
        <f>VLOOKUP(B23,'[1]各门店员工动销考核（10.16）'!$D:$F,3,0)</f>
        <v>西北片区</v>
      </c>
      <c r="E23" s="8" t="s">
        <v>678</v>
      </c>
      <c r="F23" s="6"/>
    </row>
    <row r="24" spans="1:6">
      <c r="A24" s="3">
        <v>23</v>
      </c>
      <c r="B24" s="7">
        <v>723</v>
      </c>
      <c r="C24" s="8" t="s">
        <v>698</v>
      </c>
      <c r="D24" s="8" t="str">
        <f>VLOOKUP(B24,'[1]各门店员工动销考核（10.16）'!$D:$F,3,0)</f>
        <v>城中片区</v>
      </c>
      <c r="E24" s="8" t="s">
        <v>675</v>
      </c>
      <c r="F24" s="6"/>
    </row>
    <row r="25" spans="1:6">
      <c r="A25" s="3">
        <v>24</v>
      </c>
      <c r="B25" s="7">
        <v>724</v>
      </c>
      <c r="C25" s="8" t="s">
        <v>699</v>
      </c>
      <c r="D25" s="8" t="str">
        <f>VLOOKUP(B25,'[1]各门店员工动销考核（10.16）'!$D:$F,3,0)</f>
        <v>东南片区</v>
      </c>
      <c r="E25" s="8" t="s">
        <v>675</v>
      </c>
      <c r="F25" s="6"/>
    </row>
    <row r="26" spans="1:6">
      <c r="A26" s="3">
        <v>25</v>
      </c>
      <c r="B26" s="7">
        <v>753</v>
      </c>
      <c r="C26" s="8" t="s">
        <v>700</v>
      </c>
      <c r="D26" s="8" t="str">
        <f>VLOOKUP(B26,'[1]各门店员工动销考核（10.16）'!$D:$F,3,0)</f>
        <v>东南片区</v>
      </c>
      <c r="E26" s="8" t="s">
        <v>675</v>
      </c>
      <c r="F26" s="6"/>
    </row>
    <row r="27" spans="1:6">
      <c r="A27" s="3">
        <v>26</v>
      </c>
      <c r="B27" s="7">
        <v>103639</v>
      </c>
      <c r="C27" s="8" t="s">
        <v>701</v>
      </c>
      <c r="D27" s="8" t="str">
        <f>VLOOKUP(B27,'[1]各门店员工动销考核（10.16）'!$D:$F,3,0)</f>
        <v>东南片区</v>
      </c>
      <c r="E27" s="8" t="s">
        <v>675</v>
      </c>
      <c r="F27" s="6"/>
    </row>
    <row r="28" spans="1:6">
      <c r="A28" s="3">
        <v>27</v>
      </c>
      <c r="B28" s="7">
        <v>594</v>
      </c>
      <c r="C28" s="8" t="s">
        <v>702</v>
      </c>
      <c r="D28" s="8" t="str">
        <f>VLOOKUP(B28,'[1]各门店员工动销考核（10.16）'!$D:$F,3,0)</f>
        <v>大邑片区</v>
      </c>
      <c r="E28" s="8" t="s">
        <v>675</v>
      </c>
      <c r="F28" s="6"/>
    </row>
    <row r="29" spans="1:6">
      <c r="A29" s="3">
        <v>28</v>
      </c>
      <c r="B29" s="7">
        <v>102564</v>
      </c>
      <c r="C29" s="8" t="s">
        <v>703</v>
      </c>
      <c r="D29" s="8" t="str">
        <f>VLOOKUP(B29,'[1]各门店员工动销考核（10.16）'!$D:$F,3,0)</f>
        <v>邛崃片区</v>
      </c>
      <c r="E29" s="8" t="s">
        <v>675</v>
      </c>
      <c r="F29" s="6"/>
    </row>
    <row r="30" spans="1:6">
      <c r="A30" s="3">
        <v>29</v>
      </c>
      <c r="B30" s="7">
        <v>514</v>
      </c>
      <c r="C30" s="8" t="s">
        <v>704</v>
      </c>
      <c r="D30" s="8" t="str">
        <f>VLOOKUP(B30,'[1]各门店员工动销考核（10.16）'!$D:$F,3,0)</f>
        <v>新津片区</v>
      </c>
      <c r="E30" s="8" t="s">
        <v>675</v>
      </c>
      <c r="F30" s="6"/>
    </row>
    <row r="31" spans="1:6">
      <c r="A31" s="3">
        <v>30</v>
      </c>
      <c r="B31" s="7">
        <v>101453</v>
      </c>
      <c r="C31" s="8" t="s">
        <v>705</v>
      </c>
      <c r="D31" s="8" t="str">
        <f>VLOOKUP(B31,'[1]各门店员工动销考核（10.16）'!$D:$F,3,0)</f>
        <v>城郊二片</v>
      </c>
      <c r="E31" s="8" t="s">
        <v>675</v>
      </c>
      <c r="F31" s="6"/>
    </row>
    <row r="32" spans="1:6">
      <c r="A32" s="3">
        <v>31</v>
      </c>
      <c r="B32" s="7">
        <v>104428</v>
      </c>
      <c r="C32" s="8" t="s">
        <v>706</v>
      </c>
      <c r="D32" s="8" t="str">
        <f>VLOOKUP(B32,'[1]各门店员工动销考核（10.16）'!$D:$F,3,0)</f>
        <v>城郊二片</v>
      </c>
      <c r="E32" s="8" t="s">
        <v>675</v>
      </c>
      <c r="F32" s="6"/>
    </row>
    <row r="33" spans="1:6">
      <c r="A33" s="3">
        <v>32</v>
      </c>
      <c r="B33" s="7">
        <v>349</v>
      </c>
      <c r="C33" s="8" t="s">
        <v>707</v>
      </c>
      <c r="D33" s="8" t="str">
        <f>VLOOKUP(B33,'[1]各门店员工动销考核（10.16）'!$D:$F,3,0)</f>
        <v>城中片区</v>
      </c>
      <c r="E33" s="8" t="s">
        <v>675</v>
      </c>
      <c r="F33" s="6"/>
    </row>
    <row r="34" spans="1:6">
      <c r="A34" s="3">
        <v>33</v>
      </c>
      <c r="B34" s="7">
        <v>355</v>
      </c>
      <c r="C34" s="8" t="s">
        <v>708</v>
      </c>
      <c r="D34" s="8" t="str">
        <f>VLOOKUP(B34,'[1]各门店员工动销考核（10.16）'!$D:$F,3,0)</f>
        <v>城中片区</v>
      </c>
      <c r="E34" s="8" t="s">
        <v>678</v>
      </c>
      <c r="F34" s="6"/>
    </row>
    <row r="35" spans="1:6">
      <c r="A35" s="3">
        <v>34</v>
      </c>
      <c r="B35" s="7">
        <v>373</v>
      </c>
      <c r="C35" s="8" t="s">
        <v>709</v>
      </c>
      <c r="D35" s="8" t="str">
        <f>VLOOKUP(B35,'[1]各门店员工动销考核（10.16）'!$D:$F,3,0)</f>
        <v>城中片区</v>
      </c>
      <c r="E35" s="8" t="s">
        <v>675</v>
      </c>
      <c r="F35" s="6"/>
    </row>
    <row r="36" spans="1:6">
      <c r="A36" s="3">
        <v>35</v>
      </c>
      <c r="B36" s="7">
        <v>387</v>
      </c>
      <c r="C36" s="8" t="s">
        <v>710</v>
      </c>
      <c r="D36" s="8" t="str">
        <f>VLOOKUP(B36,'[1]各门店员工动销考核（10.16）'!$D:$F,3,0)</f>
        <v>东南片区</v>
      </c>
      <c r="E36" s="8" t="s">
        <v>675</v>
      </c>
      <c r="F36" s="6"/>
    </row>
    <row r="37" spans="1:6">
      <c r="A37" s="3">
        <v>36</v>
      </c>
      <c r="B37" s="7">
        <v>546</v>
      </c>
      <c r="C37" s="8" t="s">
        <v>711</v>
      </c>
      <c r="D37" s="8" t="str">
        <f>VLOOKUP(B37,'[1]各门店员工动销考核（10.16）'!$D:$F,3,0)</f>
        <v>东南片区</v>
      </c>
      <c r="E37" s="8" t="s">
        <v>675</v>
      </c>
      <c r="F37" s="6"/>
    </row>
    <row r="38" spans="1:6">
      <c r="A38" s="3">
        <v>37</v>
      </c>
      <c r="B38" s="7">
        <v>102935</v>
      </c>
      <c r="C38" s="8" t="s">
        <v>712</v>
      </c>
      <c r="D38" s="8" t="str">
        <f>VLOOKUP(B38,'[1]各门店员工动销考核（10.16）'!$D:$F,3,0)</f>
        <v>城中片区</v>
      </c>
      <c r="E38" s="8" t="s">
        <v>675</v>
      </c>
      <c r="F38" s="6"/>
    </row>
    <row r="39" spans="1:6">
      <c r="A39" s="3">
        <v>38</v>
      </c>
      <c r="B39" s="7">
        <v>106399</v>
      </c>
      <c r="C39" s="8" t="s">
        <v>713</v>
      </c>
      <c r="D39" s="8" t="str">
        <f>VLOOKUP(B39,'[1]各门店员工动销考核（10.16）'!$D:$F,3,0)</f>
        <v>西北片区</v>
      </c>
      <c r="E39" s="8" t="s">
        <v>675</v>
      </c>
      <c r="F39" s="6"/>
    </row>
    <row r="40" spans="1:6">
      <c r="A40" s="3">
        <v>39</v>
      </c>
      <c r="B40" s="7">
        <v>106568</v>
      </c>
      <c r="C40" s="8" t="s">
        <v>714</v>
      </c>
      <c r="D40" s="8" t="str">
        <f>VLOOKUP(B40,'[1]各门店员工动销考核（10.16）'!$D:$F,3,0)</f>
        <v>东南片区</v>
      </c>
      <c r="E40" s="8" t="s">
        <v>678</v>
      </c>
      <c r="F40" s="6"/>
    </row>
    <row r="41" spans="1:6">
      <c r="A41" s="3">
        <v>40</v>
      </c>
      <c r="B41" s="7">
        <v>106569</v>
      </c>
      <c r="C41" s="8" t="s">
        <v>715</v>
      </c>
      <c r="D41" s="8" t="str">
        <f>VLOOKUP(B41,'[1]各门店员工动销考核（10.16）'!$D:$F,3,0)</f>
        <v>西北片区</v>
      </c>
      <c r="E41" s="8" t="s">
        <v>675</v>
      </c>
      <c r="F41" s="6"/>
    </row>
    <row r="42" spans="1:6">
      <c r="A42" s="3">
        <v>41</v>
      </c>
      <c r="B42" s="7">
        <v>704</v>
      </c>
      <c r="C42" s="8" t="s">
        <v>716</v>
      </c>
      <c r="D42" s="8" t="str">
        <f>VLOOKUP(B42,'[1]各门店员工动销考核（10.16）'!$D:$F,3,0)</f>
        <v>城郊二片</v>
      </c>
      <c r="E42" s="8" t="s">
        <v>675</v>
      </c>
      <c r="F42" s="6"/>
    </row>
    <row r="43" spans="1:6">
      <c r="A43" s="3">
        <v>42</v>
      </c>
      <c r="B43" s="7">
        <v>706</v>
      </c>
      <c r="C43" s="8" t="s">
        <v>717</v>
      </c>
      <c r="D43" s="8" t="str">
        <f>VLOOKUP(B43,'[1]各门店员工动销考核（10.16）'!$D:$F,3,0)</f>
        <v>城郊二片</v>
      </c>
      <c r="E43" s="8" t="s">
        <v>675</v>
      </c>
      <c r="F43" s="6"/>
    </row>
    <row r="44" spans="1:6">
      <c r="A44" s="3">
        <v>43</v>
      </c>
      <c r="B44" s="7">
        <v>710</v>
      </c>
      <c r="C44" s="8" t="s">
        <v>718</v>
      </c>
      <c r="D44" s="8" t="str">
        <f>VLOOKUP(B44,'[1]各门店员工动销考核（10.16）'!$D:$F,3,0)</f>
        <v>城郊二片</v>
      </c>
      <c r="E44" s="8" t="s">
        <v>675</v>
      </c>
      <c r="F44" s="6"/>
    </row>
    <row r="45" spans="1:6">
      <c r="A45" s="3">
        <v>44</v>
      </c>
      <c r="B45" s="7">
        <v>713</v>
      </c>
      <c r="C45" s="8" t="s">
        <v>719</v>
      </c>
      <c r="D45" s="8" t="str">
        <f>VLOOKUP(B45,'[1]各门店员工动销考核（10.16）'!$D:$F,3,0)</f>
        <v>城郊二片</v>
      </c>
      <c r="E45" s="8" t="s">
        <v>675</v>
      </c>
      <c r="F45" s="6"/>
    </row>
    <row r="46" spans="1:6">
      <c r="A46" s="3">
        <v>45</v>
      </c>
      <c r="B46" s="7">
        <v>107658</v>
      </c>
      <c r="C46" s="8" t="s">
        <v>720</v>
      </c>
      <c r="D46" s="8" t="str">
        <f>VLOOKUP(B46,'[1]各门店员工动销考核（10.16）'!$D:$F,3,0)</f>
        <v>西北片区</v>
      </c>
      <c r="E46" s="8" t="s">
        <v>678</v>
      </c>
      <c r="F46" s="6"/>
    </row>
    <row r="47" spans="1:6">
      <c r="A47" s="3">
        <v>46</v>
      </c>
      <c r="B47" s="7">
        <v>717</v>
      </c>
      <c r="C47" s="8" t="s">
        <v>721</v>
      </c>
      <c r="D47" s="8" t="str">
        <f>VLOOKUP(B47,'[1]各门店员工动销考核（10.16）'!$D:$F,3,0)</f>
        <v>大邑片区</v>
      </c>
      <c r="E47" s="8" t="s">
        <v>675</v>
      </c>
      <c r="F47" s="6"/>
    </row>
    <row r="48" spans="1:6">
      <c r="A48" s="3">
        <v>47</v>
      </c>
      <c r="B48" s="7">
        <v>721</v>
      </c>
      <c r="C48" s="8" t="s">
        <v>722</v>
      </c>
      <c r="D48" s="8" t="str">
        <f>VLOOKUP(B48,'[1]各门店员工动销考核（10.16）'!$D:$F,3,0)</f>
        <v>邛崃片区</v>
      </c>
      <c r="E48" s="8" t="s">
        <v>675</v>
      </c>
      <c r="F48" s="6"/>
    </row>
    <row r="49" spans="1:6">
      <c r="A49" s="3">
        <v>48</v>
      </c>
      <c r="B49" s="7">
        <v>367</v>
      </c>
      <c r="C49" s="8" t="s">
        <v>723</v>
      </c>
      <c r="D49" s="8" t="str">
        <f>VLOOKUP(B49,'[1]各门店员工动销考核（10.16）'!$D:$F,3,0)</f>
        <v>城郊二片</v>
      </c>
      <c r="E49" s="8" t="s">
        <v>675</v>
      </c>
      <c r="F49" s="6"/>
    </row>
    <row r="50" spans="1:6">
      <c r="A50" s="3">
        <v>49</v>
      </c>
      <c r="B50" s="7">
        <v>56</v>
      </c>
      <c r="C50" s="8" t="s">
        <v>724</v>
      </c>
      <c r="D50" s="8" t="str">
        <f>VLOOKUP(B50,'[1]各门店员工动销考核（10.16）'!$D:$F,3,0)</f>
        <v>城郊二片</v>
      </c>
      <c r="E50" s="8" t="s">
        <v>678</v>
      </c>
      <c r="F50" s="6"/>
    </row>
    <row r="51" spans="1:6">
      <c r="A51" s="3">
        <v>50</v>
      </c>
      <c r="B51" s="7">
        <v>357</v>
      </c>
      <c r="C51" s="8" t="s">
        <v>725</v>
      </c>
      <c r="D51" s="8" t="str">
        <f>VLOOKUP(B51,'[1]各门店员工动销考核（10.16）'!$D:$F,3,0)</f>
        <v>西北片区</v>
      </c>
      <c r="E51" s="8" t="s">
        <v>675</v>
      </c>
      <c r="F51" s="6"/>
    </row>
    <row r="52" spans="1:6">
      <c r="A52" s="3">
        <v>51</v>
      </c>
      <c r="B52" s="7">
        <v>377</v>
      </c>
      <c r="C52" s="8" t="s">
        <v>726</v>
      </c>
      <c r="D52" s="8" t="str">
        <f>VLOOKUP(B52,'[1]各门店员工动销考核（10.16）'!$D:$F,3,0)</f>
        <v>东南片区</v>
      </c>
      <c r="E52" s="8" t="s">
        <v>675</v>
      </c>
      <c r="F52" s="6"/>
    </row>
    <row r="53" spans="1:6">
      <c r="A53" s="3">
        <v>52</v>
      </c>
      <c r="B53" s="7">
        <v>570</v>
      </c>
      <c r="C53" s="8" t="s">
        <v>727</v>
      </c>
      <c r="D53" s="8" t="str">
        <f>VLOOKUP(B53,'[1]各门店员工动销考核（10.16）'!$D:$F,3,0)</f>
        <v>西北片区</v>
      </c>
      <c r="E53" s="8" t="s">
        <v>675</v>
      </c>
      <c r="F53" s="6"/>
    </row>
    <row r="54" spans="1:6">
      <c r="A54" s="3">
        <v>53</v>
      </c>
      <c r="B54" s="7">
        <v>399</v>
      </c>
      <c r="C54" s="8" t="s">
        <v>728</v>
      </c>
      <c r="D54" s="8" t="str">
        <f>VLOOKUP(B54,'[1]各门店员工动销考核（10.16）'!$D:$F,3,0)</f>
        <v>东南片区</v>
      </c>
      <c r="E54" s="8" t="s">
        <v>675</v>
      </c>
      <c r="F54" s="6"/>
    </row>
    <row r="55" spans="1:6">
      <c r="A55" s="3">
        <v>54</v>
      </c>
      <c r="B55" s="7">
        <v>581</v>
      </c>
      <c r="C55" s="8" t="s">
        <v>729</v>
      </c>
      <c r="D55" s="8" t="str">
        <f>VLOOKUP(B55,'[1]各门店员工动销考核（10.16）'!$D:$F,3,0)</f>
        <v>西北片区</v>
      </c>
      <c r="E55" s="8" t="s">
        <v>675</v>
      </c>
      <c r="F55" s="6"/>
    </row>
    <row r="56" spans="1:6">
      <c r="A56" s="3">
        <v>55</v>
      </c>
      <c r="B56" s="7">
        <v>737</v>
      </c>
      <c r="C56" s="8" t="s">
        <v>730</v>
      </c>
      <c r="D56" s="8" t="str">
        <f>VLOOKUP(B56,'[1]各门店员工动销考核（10.16）'!$D:$F,3,0)</f>
        <v>东南片区</v>
      </c>
      <c r="E56" s="8" t="s">
        <v>675</v>
      </c>
      <c r="F56" s="6"/>
    </row>
    <row r="57" spans="1:6">
      <c r="A57" s="3">
        <v>56</v>
      </c>
      <c r="B57" s="7">
        <v>102478</v>
      </c>
      <c r="C57" s="8" t="s">
        <v>731</v>
      </c>
      <c r="D57" s="8" t="str">
        <f>VLOOKUP(B57,'[1]各门店员工动销考核（10.16）'!$D:$F,3,0)</f>
        <v>城中片区</v>
      </c>
      <c r="E57" s="8" t="s">
        <v>675</v>
      </c>
      <c r="F57" s="6"/>
    </row>
    <row r="58" spans="1:6">
      <c r="A58" s="3">
        <v>57</v>
      </c>
      <c r="B58" s="7">
        <v>104429</v>
      </c>
      <c r="C58" s="8" t="s">
        <v>732</v>
      </c>
      <c r="D58" s="8" t="str">
        <f>VLOOKUP(B58,'[1]各门店员工动销考核（10.16）'!$D:$F,3,0)</f>
        <v>西北片区</v>
      </c>
      <c r="E58" s="8" t="s">
        <v>675</v>
      </c>
      <c r="F58" s="6"/>
    </row>
    <row r="59" spans="1:6">
      <c r="A59" s="3">
        <v>58</v>
      </c>
      <c r="B59" s="7">
        <v>103199</v>
      </c>
      <c r="C59" s="8" t="s">
        <v>733</v>
      </c>
      <c r="D59" s="8" t="str">
        <f>VLOOKUP(B59,'[1]各门店员工动销考核（10.16）'!$D:$F,3,0)</f>
        <v>西北片区</v>
      </c>
      <c r="E59" s="8" t="s">
        <v>675</v>
      </c>
      <c r="F59" s="6"/>
    </row>
    <row r="60" spans="1:6">
      <c r="A60" s="3">
        <v>59</v>
      </c>
      <c r="B60" s="7">
        <v>106066</v>
      </c>
      <c r="C60" s="8" t="s">
        <v>734</v>
      </c>
      <c r="D60" s="8" t="s">
        <v>133</v>
      </c>
      <c r="E60" s="8" t="s">
        <v>678</v>
      </c>
      <c r="F60" s="6"/>
    </row>
    <row r="61" spans="1:6">
      <c r="A61" s="3">
        <v>60</v>
      </c>
      <c r="B61" s="7">
        <v>106485</v>
      </c>
      <c r="C61" s="8" t="s">
        <v>735</v>
      </c>
      <c r="D61" s="8" t="str">
        <f>VLOOKUP(B61,'[1]各门店员工动销考核（10.16）'!$D:$F,3,0)</f>
        <v>东南片区</v>
      </c>
      <c r="E61" s="8" t="s">
        <v>675</v>
      </c>
      <c r="F61" s="6"/>
    </row>
    <row r="62" spans="1:6">
      <c r="A62" s="3">
        <v>61</v>
      </c>
      <c r="B62" s="7">
        <v>107728</v>
      </c>
      <c r="C62" s="8" t="s">
        <v>736</v>
      </c>
      <c r="D62" s="8" t="str">
        <f>VLOOKUP(B62,'[1]各门店员工动销考核（10.16）'!$D:$F,3,0)</f>
        <v>大邑片区</v>
      </c>
      <c r="E62" s="8" t="s">
        <v>678</v>
      </c>
      <c r="F62" s="6"/>
    </row>
    <row r="63" spans="1:6">
      <c r="A63" s="3">
        <v>62</v>
      </c>
      <c r="B63" s="7">
        <v>747</v>
      </c>
      <c r="C63" s="8" t="s">
        <v>737</v>
      </c>
      <c r="D63" s="8" t="str">
        <f>VLOOKUP(B63,'[1]各门店员工动销考核（10.16）'!$D:$F,3,0)</f>
        <v>城中片区</v>
      </c>
      <c r="E63" s="8" t="s">
        <v>675</v>
      </c>
      <c r="F63" s="6"/>
    </row>
    <row r="64" spans="1:6">
      <c r="A64" s="3">
        <v>63</v>
      </c>
      <c r="B64" s="7">
        <v>371</v>
      </c>
      <c r="C64" s="8" t="s">
        <v>738</v>
      </c>
      <c r="D64" s="8" t="str">
        <f>VLOOKUP(B64,'[1]各门店员工动销考核（10.16）'!$D:$F,3,0)</f>
        <v>新津片区</v>
      </c>
      <c r="E64" s="8" t="s">
        <v>675</v>
      </c>
      <c r="F64" s="6"/>
    </row>
    <row r="65" spans="1:6">
      <c r="A65" s="3">
        <v>64</v>
      </c>
      <c r="B65" s="7">
        <v>337</v>
      </c>
      <c r="C65" s="8" t="s">
        <v>739</v>
      </c>
      <c r="D65" s="8" t="str">
        <f>VLOOKUP(B65,'[1]各门店员工动销考核（10.16）'!$D:$F,3,0)</f>
        <v>城中片区</v>
      </c>
      <c r="E65" s="8" t="s">
        <v>678</v>
      </c>
      <c r="F65" s="6"/>
    </row>
    <row r="66" spans="1:6">
      <c r="A66" s="3">
        <v>65</v>
      </c>
      <c r="B66" s="7">
        <v>359</v>
      </c>
      <c r="C66" s="8" t="s">
        <v>740</v>
      </c>
      <c r="D66" s="8" t="str">
        <f>VLOOKUP(B66,'[1]各门店员工动销考核（10.16）'!$D:$F,3,0)</f>
        <v>西北片区</v>
      </c>
      <c r="E66" s="8" t="s">
        <v>675</v>
      </c>
      <c r="F66" s="6"/>
    </row>
    <row r="67" spans="1:6">
      <c r="A67" s="3">
        <v>66</v>
      </c>
      <c r="B67" s="7">
        <v>545</v>
      </c>
      <c r="C67" s="8" t="s">
        <v>741</v>
      </c>
      <c r="D67" s="8" t="str">
        <f>VLOOKUP(B67,'[1]各门店员工动销考核（10.16）'!$D:$F,3,0)</f>
        <v>东南片区</v>
      </c>
      <c r="E67" s="8" t="s">
        <v>675</v>
      </c>
      <c r="F67" s="6"/>
    </row>
    <row r="68" spans="1:6">
      <c r="A68" s="3">
        <v>67</v>
      </c>
      <c r="B68" s="7">
        <v>707</v>
      </c>
      <c r="C68" s="8" t="s">
        <v>742</v>
      </c>
      <c r="D68" s="8" t="str">
        <f>VLOOKUP(B68,'[1]各门店员工动销考核（10.16）'!$D:$F,3,0)</f>
        <v>东南片区</v>
      </c>
      <c r="E68" s="8" t="s">
        <v>675</v>
      </c>
      <c r="F68" s="6"/>
    </row>
    <row r="69" spans="1:6">
      <c r="A69" s="3">
        <v>68</v>
      </c>
      <c r="B69" s="7">
        <v>598</v>
      </c>
      <c r="C69" s="8" t="s">
        <v>743</v>
      </c>
      <c r="D69" s="8" t="str">
        <f>VLOOKUP(B69,'[1]各门店员工动销考核（10.16）'!$D:$F,3,0)</f>
        <v>东南片区</v>
      </c>
      <c r="E69" s="8" t="s">
        <v>678</v>
      </c>
      <c r="F69" s="6"/>
    </row>
    <row r="70" spans="1:6">
      <c r="A70" s="3">
        <v>69</v>
      </c>
      <c r="B70" s="7">
        <v>745</v>
      </c>
      <c r="C70" s="8" t="s">
        <v>744</v>
      </c>
      <c r="D70" s="8" t="str">
        <f>VLOOKUP(B70,'[1]各门店员工动销考核（10.16）'!$D:$F,3,0)</f>
        <v>西北片区</v>
      </c>
      <c r="E70" s="8" t="s">
        <v>675</v>
      </c>
      <c r="F70" s="6"/>
    </row>
    <row r="71" spans="1:6">
      <c r="A71" s="3">
        <v>70</v>
      </c>
      <c r="B71" s="7">
        <v>104430</v>
      </c>
      <c r="C71" s="8" t="s">
        <v>745</v>
      </c>
      <c r="D71" s="8" t="str">
        <f>VLOOKUP(B71,'[1]各门店员工动销考核（10.16）'!$D:$F,3,0)</f>
        <v>东南片区</v>
      </c>
      <c r="E71" s="8" t="s">
        <v>675</v>
      </c>
      <c r="F71" s="6"/>
    </row>
    <row r="72" spans="1:6">
      <c r="A72" s="3">
        <v>71</v>
      </c>
      <c r="B72" s="7">
        <v>102479</v>
      </c>
      <c r="C72" s="8" t="s">
        <v>746</v>
      </c>
      <c r="D72" s="8" t="str">
        <f>VLOOKUP(B72,'[1]各门店员工动销考核（10.16）'!$D:$F,3,0)</f>
        <v>城中片区</v>
      </c>
      <c r="E72" s="8" t="s">
        <v>675</v>
      </c>
      <c r="F72" s="6"/>
    </row>
    <row r="73" spans="1:6">
      <c r="A73" s="3">
        <v>72</v>
      </c>
      <c r="B73" s="7">
        <v>743</v>
      </c>
      <c r="C73" s="8" t="s">
        <v>747</v>
      </c>
      <c r="D73" s="8" t="str">
        <f>VLOOKUP(B73,'[1]各门店员工动销考核（10.16）'!$D:$F,3,0)</f>
        <v>东南片区</v>
      </c>
      <c r="E73" s="8" t="s">
        <v>675</v>
      </c>
      <c r="F73" s="6"/>
    </row>
    <row r="74" spans="1:6">
      <c r="A74" s="3">
        <v>73</v>
      </c>
      <c r="B74" s="7">
        <v>718</v>
      </c>
      <c r="C74" s="8" t="s">
        <v>748</v>
      </c>
      <c r="D74" s="8" t="str">
        <f>VLOOKUP(B74,'[1]各门店员工动销考核（10.16）'!$D:$F,3,0)</f>
        <v>城中片区</v>
      </c>
      <c r="E74" s="8" t="s">
        <v>675</v>
      </c>
      <c r="F74" s="6"/>
    </row>
    <row r="75" spans="1:6">
      <c r="A75" s="3">
        <v>74</v>
      </c>
      <c r="B75" s="7">
        <v>573</v>
      </c>
      <c r="C75" s="8" t="s">
        <v>749</v>
      </c>
      <c r="D75" s="8" t="str">
        <f>VLOOKUP(B75,'[1]各门店员工动销考核（10.16）'!$D:$F,3,0)</f>
        <v>东南片区</v>
      </c>
      <c r="E75" s="8" t="s">
        <v>675</v>
      </c>
      <c r="F75" s="6"/>
    </row>
    <row r="76" spans="1:6">
      <c r="A76" s="3">
        <v>75</v>
      </c>
      <c r="B76" s="7">
        <v>591</v>
      </c>
      <c r="C76" s="8" t="s">
        <v>750</v>
      </c>
      <c r="D76" s="8" t="str">
        <f>VLOOKUP(B76,'[1]各门店员工动销考核（10.16）'!$D:$F,3,0)</f>
        <v>邛崃片区</v>
      </c>
      <c r="E76" s="8" t="s">
        <v>675</v>
      </c>
      <c r="F76" s="6"/>
    </row>
    <row r="77" spans="1:6">
      <c r="A77" s="3">
        <v>76</v>
      </c>
      <c r="B77" s="7">
        <v>307</v>
      </c>
      <c r="C77" s="8" t="s">
        <v>751</v>
      </c>
      <c r="D77" s="8" t="str">
        <f>VLOOKUP(B77,'[1]各门店员工动销考核（10.16）'!$D:$F,3,0)</f>
        <v>旗舰片区</v>
      </c>
      <c r="E77" s="8" t="s">
        <v>678</v>
      </c>
      <c r="F77" s="6"/>
    </row>
    <row r="78" spans="1:6">
      <c r="A78" s="3">
        <v>77</v>
      </c>
      <c r="B78" s="7">
        <v>343</v>
      </c>
      <c r="C78" s="8" t="s">
        <v>752</v>
      </c>
      <c r="D78" s="8" t="str">
        <f>VLOOKUP(B78,'[1]各门店员工动销考核（10.16）'!$D:$F,3,0)</f>
        <v>西北片区</v>
      </c>
      <c r="E78" s="8" t="s">
        <v>675</v>
      </c>
      <c r="F78" s="6"/>
    </row>
    <row r="79" spans="1:6">
      <c r="A79" s="3">
        <v>78</v>
      </c>
      <c r="B79" s="7">
        <v>379</v>
      </c>
      <c r="C79" s="8" t="s">
        <v>753</v>
      </c>
      <c r="D79" s="8" t="str">
        <f>VLOOKUP(B79,'[1]各门店员工动销考核（10.16）'!$D:$F,3,0)</f>
        <v>西北片区</v>
      </c>
      <c r="E79" s="8" t="s">
        <v>675</v>
      </c>
      <c r="F79" s="6"/>
    </row>
    <row r="80" spans="1:6">
      <c r="A80" s="3">
        <v>79</v>
      </c>
      <c r="B80" s="7">
        <v>513</v>
      </c>
      <c r="C80" s="8" t="s">
        <v>754</v>
      </c>
      <c r="D80" s="8" t="str">
        <f>VLOOKUP(B80,'[1]各门店员工动销考核（10.16）'!$D:$F,3,0)</f>
        <v>西北片区</v>
      </c>
      <c r="E80" s="8" t="s">
        <v>675</v>
      </c>
      <c r="F80" s="6"/>
    </row>
    <row r="81" spans="1:6">
      <c r="A81" s="3">
        <v>80</v>
      </c>
      <c r="B81" s="7">
        <v>752</v>
      </c>
      <c r="C81" s="8" t="s">
        <v>755</v>
      </c>
      <c r="D81" s="8" t="str">
        <f>VLOOKUP(B81,'[1]各门店员工动销考核（10.16）'!$D:$F,3,0)</f>
        <v>西北片区</v>
      </c>
      <c r="E81" s="8" t="s">
        <v>675</v>
      </c>
      <c r="F81" s="6"/>
    </row>
    <row r="82" spans="1:6">
      <c r="A82" s="3">
        <v>81</v>
      </c>
      <c r="B82" s="7">
        <v>741</v>
      </c>
      <c r="C82" s="8" t="s">
        <v>756</v>
      </c>
      <c r="D82" s="8" t="str">
        <f>VLOOKUP(B82,'[1]各门店员工动销考核（10.16）'!$D:$F,3,0)</f>
        <v>西北片区</v>
      </c>
      <c r="E82" s="8" t="s">
        <v>678</v>
      </c>
      <c r="F82" s="6"/>
    </row>
    <row r="83" spans="1:6">
      <c r="A83" s="3">
        <v>82</v>
      </c>
      <c r="B83" s="7">
        <v>740</v>
      </c>
      <c r="C83" s="8" t="s">
        <v>757</v>
      </c>
      <c r="D83" s="8" t="str">
        <f>VLOOKUP(B83,'[1]各门店员工动销考核（10.16）'!$D:$F,3,0)</f>
        <v>东南片区</v>
      </c>
      <c r="E83" s="8" t="s">
        <v>675</v>
      </c>
      <c r="F83" s="6"/>
    </row>
    <row r="84" spans="1:6">
      <c r="A84" s="3">
        <v>83</v>
      </c>
      <c r="B84" s="7">
        <v>105396</v>
      </c>
      <c r="C84" s="8" t="s">
        <v>758</v>
      </c>
      <c r="D84" s="8" t="str">
        <f>VLOOKUP(B84,'[1]各门店员工动销考核（10.16）'!$D:$F,3,0)</f>
        <v>东南片区</v>
      </c>
      <c r="E84" s="8" t="s">
        <v>675</v>
      </c>
      <c r="F84" s="6"/>
    </row>
    <row r="85" spans="1:6">
      <c r="A85" s="3">
        <v>84</v>
      </c>
      <c r="B85" s="7">
        <v>106865</v>
      </c>
      <c r="C85" s="8" t="s">
        <v>759</v>
      </c>
      <c r="D85" s="8" t="str">
        <f>VLOOKUP(B85,'[1]各门店员工动销考核（10.16）'!$D:$F,3,0)</f>
        <v>城中片区</v>
      </c>
      <c r="E85" s="8" t="s">
        <v>675</v>
      </c>
      <c r="F85" s="6"/>
    </row>
    <row r="86" spans="1:6">
      <c r="A86" s="3">
        <v>85</v>
      </c>
      <c r="B86" s="7">
        <v>351</v>
      </c>
      <c r="C86" s="8" t="s">
        <v>760</v>
      </c>
      <c r="D86" s="8" t="str">
        <f>VLOOKUP(B86,'[1]各门店员工动销考核（10.16）'!$D:$F,3,0)</f>
        <v>城郊二片</v>
      </c>
      <c r="E86" s="8" t="s">
        <v>675</v>
      </c>
      <c r="F86" s="6"/>
    </row>
    <row r="87" spans="1:6">
      <c r="A87" s="3">
        <v>86</v>
      </c>
      <c r="B87" s="7">
        <v>738</v>
      </c>
      <c r="C87" s="8" t="s">
        <v>761</v>
      </c>
      <c r="D87" s="8" t="str">
        <f>VLOOKUP(B87,'[1]各门店员工动销考核（10.16）'!$D:$F,3,0)</f>
        <v>城郊二片</v>
      </c>
      <c r="E87" s="8" t="s">
        <v>675</v>
      </c>
      <c r="F87" s="6"/>
    </row>
    <row r="88" spans="1:6">
      <c r="A88" s="3">
        <v>87</v>
      </c>
      <c r="B88" s="7">
        <v>549</v>
      </c>
      <c r="C88" s="8" t="s">
        <v>762</v>
      </c>
      <c r="D88" s="8" t="str">
        <f>VLOOKUP(B88,'[1]各门店员工动销考核（10.16）'!$D:$F,3,0)</f>
        <v>大邑片区</v>
      </c>
      <c r="E88" s="8" t="s">
        <v>675</v>
      </c>
      <c r="F88" s="6"/>
    </row>
    <row r="89" spans="1:6">
      <c r="A89" s="3">
        <v>88</v>
      </c>
      <c r="B89" s="7">
        <v>716</v>
      </c>
      <c r="C89" s="8" t="s">
        <v>763</v>
      </c>
      <c r="D89" s="8" t="str">
        <f>VLOOKUP(B89,'[1]各门店员工动销考核（10.16）'!$D:$F,3,0)</f>
        <v>大邑片区</v>
      </c>
      <c r="E89" s="8" t="s">
        <v>678</v>
      </c>
      <c r="F89" s="6"/>
    </row>
    <row r="90" spans="1:6">
      <c r="A90" s="3">
        <v>89</v>
      </c>
      <c r="B90" s="7">
        <v>746</v>
      </c>
      <c r="C90" s="8" t="s">
        <v>764</v>
      </c>
      <c r="D90" s="8" t="str">
        <f>VLOOKUP(B90,'[1]各门店员工动销考核（10.16）'!$D:$F,3,0)</f>
        <v>大邑片区</v>
      </c>
      <c r="E90" s="8" t="s">
        <v>678</v>
      </c>
      <c r="F90" s="6"/>
    </row>
    <row r="91" spans="1:6">
      <c r="A91" s="3">
        <v>90</v>
      </c>
      <c r="B91" s="7">
        <v>732</v>
      </c>
      <c r="C91" s="8" t="s">
        <v>765</v>
      </c>
      <c r="D91" s="8" t="str">
        <f>VLOOKUP(B91,'[1]各门店员工动销考核（10.16）'!$D:$F,3,0)</f>
        <v>邛崃片区</v>
      </c>
      <c r="E91" s="8" t="s">
        <v>675</v>
      </c>
      <c r="F91" s="6"/>
    </row>
    <row r="92" spans="1:6">
      <c r="A92" s="3">
        <v>91</v>
      </c>
      <c r="B92" s="7">
        <v>754</v>
      </c>
      <c r="C92" s="8" t="s">
        <v>766</v>
      </c>
      <c r="D92" s="8" t="str">
        <f>VLOOKUP(B92,'[1]各门店员工动销考核（10.16）'!$D:$F,3,0)</f>
        <v>城郊二片</v>
      </c>
      <c r="E92" s="8" t="s">
        <v>678</v>
      </c>
      <c r="F92" s="6"/>
    </row>
    <row r="93" spans="1:6">
      <c r="A93" s="3">
        <v>92</v>
      </c>
      <c r="B93" s="7">
        <v>571</v>
      </c>
      <c r="C93" s="8" t="s">
        <v>767</v>
      </c>
      <c r="D93" s="8" t="str">
        <f>VLOOKUP(B93,'[1]各门店员工动销考核（10.16）'!$D:$F,3,0)</f>
        <v>东南片区</v>
      </c>
      <c r="E93" s="8" t="s">
        <v>675</v>
      </c>
      <c r="F93" s="6"/>
    </row>
    <row r="94" spans="1:6">
      <c r="A94" s="3">
        <v>93</v>
      </c>
      <c r="B94" s="7">
        <v>582</v>
      </c>
      <c r="C94" s="8" t="s">
        <v>768</v>
      </c>
      <c r="D94" s="8" t="str">
        <f>VLOOKUP(B94,'[1]各门店员工动销考核（10.16）'!$D:$F,3,0)</f>
        <v>西北片区</v>
      </c>
      <c r="E94" s="8" t="s">
        <v>675</v>
      </c>
      <c r="F94" s="6"/>
    </row>
    <row r="95" spans="1:6">
      <c r="A95" s="3">
        <v>94</v>
      </c>
      <c r="B95" s="7">
        <v>102934</v>
      </c>
      <c r="C95" s="8" t="s">
        <v>769</v>
      </c>
      <c r="D95" s="8" t="str">
        <f>VLOOKUP(B95,'[1]各门店员工动销考核（10.16）'!$D:$F,3,0)</f>
        <v>西北片区</v>
      </c>
      <c r="E95" s="8" t="s">
        <v>678</v>
      </c>
      <c r="F95" s="6"/>
    </row>
    <row r="96" spans="1:6">
      <c r="A96" s="3">
        <v>95</v>
      </c>
      <c r="B96" s="7">
        <v>102565</v>
      </c>
      <c r="C96" s="8" t="s">
        <v>770</v>
      </c>
      <c r="D96" s="8" t="str">
        <f>VLOOKUP(B96,'[1]各门店员工动销考核（10.16）'!$D:$F,3,0)</f>
        <v>西北片区</v>
      </c>
      <c r="E96" s="8" t="s">
        <v>675</v>
      </c>
      <c r="F96" s="6"/>
    </row>
    <row r="97" spans="1:6">
      <c r="A97" s="3">
        <v>96</v>
      </c>
      <c r="B97" s="7">
        <v>103198</v>
      </c>
      <c r="C97" s="8" t="s">
        <v>771</v>
      </c>
      <c r="D97" s="8" t="str">
        <f>VLOOKUP(B97,'[1]各门店员工动销考核（10.16）'!$D:$F,3,0)</f>
        <v>西北片区</v>
      </c>
      <c r="E97" s="8" t="s">
        <v>675</v>
      </c>
      <c r="F97" s="6"/>
    </row>
    <row r="98" spans="1:6">
      <c r="A98" s="3">
        <v>97</v>
      </c>
      <c r="B98" s="7">
        <v>105910</v>
      </c>
      <c r="C98" s="8" t="s">
        <v>772</v>
      </c>
      <c r="D98" s="8" t="str">
        <f>VLOOKUP(B98,'[1]各门店员工动销考核（10.16）'!$D:$F,3,0)</f>
        <v>东南片区</v>
      </c>
      <c r="E98" s="8" t="s">
        <v>678</v>
      </c>
      <c r="F98" s="6"/>
    </row>
    <row r="99" spans="1:6">
      <c r="A99" s="3">
        <v>98</v>
      </c>
      <c r="B99" s="7">
        <v>587</v>
      </c>
      <c r="C99" s="8" t="s">
        <v>773</v>
      </c>
      <c r="D99" s="8" t="str">
        <f>VLOOKUP(B99,'[1]各门店员工动销考核（10.16）'!$D:$F,3,0)</f>
        <v>城郊二片</v>
      </c>
      <c r="E99" s="8" t="s">
        <v>675</v>
      </c>
      <c r="F99" s="6"/>
    </row>
    <row r="100" spans="1:6">
      <c r="A100" s="3">
        <v>99</v>
      </c>
      <c r="B100" s="7">
        <v>539</v>
      </c>
      <c r="C100" s="8" t="s">
        <v>774</v>
      </c>
      <c r="D100" s="8" t="str">
        <f>VLOOKUP(B100,'[1]各门店员工动销考核（10.16）'!$D:$F,3,0)</f>
        <v>大邑片区</v>
      </c>
      <c r="E100" s="8" t="s">
        <v>675</v>
      </c>
      <c r="F100" s="6"/>
    </row>
    <row r="101" spans="1:6">
      <c r="A101" s="3">
        <v>100</v>
      </c>
      <c r="B101" s="7">
        <v>748</v>
      </c>
      <c r="C101" s="8" t="s">
        <v>775</v>
      </c>
      <c r="D101" s="8" t="str">
        <f>VLOOKUP(B101,'[1]各门店员工动销考核（10.16）'!$D:$F,3,0)</f>
        <v>大邑片区</v>
      </c>
      <c r="E101" s="8" t="s">
        <v>675</v>
      </c>
      <c r="F101" s="6"/>
    </row>
    <row r="102" spans="1:6">
      <c r="A102" s="3">
        <v>101</v>
      </c>
      <c r="B102" s="7">
        <v>341</v>
      </c>
      <c r="C102" s="8" t="s">
        <v>776</v>
      </c>
      <c r="D102" s="8" t="str">
        <f>VLOOKUP(B102,'[1]各门店员工动销考核（10.16）'!$D:$F,3,0)</f>
        <v>邛崃片区</v>
      </c>
      <c r="E102" s="8" t="s">
        <v>678</v>
      </c>
      <c r="F102" s="6"/>
    </row>
    <row r="103" spans="1:6">
      <c r="A103" s="3">
        <v>102</v>
      </c>
      <c r="B103" s="7">
        <v>385</v>
      </c>
      <c r="C103" s="8" t="s">
        <v>777</v>
      </c>
      <c r="D103" s="8" t="str">
        <f>VLOOKUP(B103,'[1]各门店员工动销考核（10.16）'!$D:$F,3,0)</f>
        <v>新津片区</v>
      </c>
      <c r="E103" s="8" t="s">
        <v>675</v>
      </c>
      <c r="F103" s="6"/>
    </row>
    <row r="104" spans="1:6">
      <c r="A104" s="3">
        <v>103</v>
      </c>
      <c r="B104" s="7">
        <v>578</v>
      </c>
      <c r="C104" s="8" t="s">
        <v>778</v>
      </c>
      <c r="D104" s="8" t="str">
        <f>VLOOKUP(B104,'[1]各门店员工动销考核（10.16）'!$D:$F,3,0)</f>
        <v>城中片区</v>
      </c>
      <c r="E104" s="8" t="s">
        <v>675</v>
      </c>
      <c r="F104" s="6"/>
    </row>
    <row r="105" spans="1:6">
      <c r="A105" s="3">
        <v>104</v>
      </c>
      <c r="B105" s="7">
        <v>365</v>
      </c>
      <c r="C105" s="8" t="s">
        <v>779</v>
      </c>
      <c r="D105" s="8" t="str">
        <f>VLOOKUP(B105,'[1]各门店员工动销考核（10.16）'!$D:$F,3,0)</f>
        <v>西北片区</v>
      </c>
      <c r="E105" s="8" t="s">
        <v>675</v>
      </c>
      <c r="F105" s="6"/>
    </row>
    <row r="106" spans="1:6">
      <c r="A106" s="3">
        <v>105</v>
      </c>
      <c r="B106" s="7">
        <v>511</v>
      </c>
      <c r="C106" s="8" t="s">
        <v>780</v>
      </c>
      <c r="D106" s="8" t="str">
        <f>VLOOKUP(B106,'[1]各门店员工动销考核（10.16）'!$D:$F,3,0)</f>
        <v>城中片区</v>
      </c>
      <c r="E106" s="8" t="s">
        <v>675</v>
      </c>
      <c r="F106" s="6"/>
    </row>
    <row r="107" spans="1:6">
      <c r="A107" s="3">
        <v>106</v>
      </c>
      <c r="B107" s="7">
        <v>517</v>
      </c>
      <c r="C107" s="8" t="s">
        <v>781</v>
      </c>
      <c r="D107" s="8" t="str">
        <f>VLOOKUP(B107,'[1]各门店员工动销考核（10.16）'!$D:$F,3,0)</f>
        <v>城中片区</v>
      </c>
      <c r="E107" s="8" t="s">
        <v>675</v>
      </c>
      <c r="F107" s="6"/>
    </row>
    <row r="108" spans="1:6">
      <c r="A108" s="3">
        <v>107</v>
      </c>
      <c r="B108" s="7">
        <v>727</v>
      </c>
      <c r="C108" s="8" t="s">
        <v>782</v>
      </c>
      <c r="D108" s="8" t="str">
        <f>VLOOKUP(B108,'[1]各门店员工动销考核（10.16）'!$D:$F,3,0)</f>
        <v>西北片区</v>
      </c>
      <c r="E108" s="8" t="s">
        <v>675</v>
      </c>
      <c r="F108" s="6"/>
    </row>
    <row r="109" spans="1:6">
      <c r="A109" s="3">
        <v>108</v>
      </c>
      <c r="B109" s="7">
        <v>105751</v>
      </c>
      <c r="C109" s="8" t="s">
        <v>783</v>
      </c>
      <c r="D109" s="8" t="str">
        <f>VLOOKUP(B109,'[1]各门店员工动销考核（10.16）'!$D:$F,3,0)</f>
        <v>东南片区</v>
      </c>
      <c r="E109" s="8" t="s">
        <v>678</v>
      </c>
      <c r="F109" s="6"/>
    </row>
    <row r="110" spans="1:6">
      <c r="A110" s="3">
        <v>109</v>
      </c>
      <c r="B110" s="8">
        <v>108277</v>
      </c>
      <c r="C110" s="5" t="s">
        <v>784</v>
      </c>
      <c r="D110" s="8" t="str">
        <f>VLOOKUP(B110,'[1]各门店员工动销考核（10.16）'!$D:$F,3,0)</f>
        <v>西北片区</v>
      </c>
      <c r="E110" s="8" t="s">
        <v>675</v>
      </c>
      <c r="F110" s="6"/>
    </row>
    <row r="111" spans="1:6">
      <c r="A111" s="3">
        <v>110</v>
      </c>
      <c r="B111" s="7">
        <v>308</v>
      </c>
      <c r="C111" s="8" t="s">
        <v>785</v>
      </c>
      <c r="D111" s="8" t="str">
        <f>VLOOKUP(B111,'[1]各门店员工动销考核（10.16）'!$D:$F,3,0)</f>
        <v>城中片区</v>
      </c>
      <c r="E111" s="8" t="s">
        <v>675</v>
      </c>
      <c r="F111" s="6"/>
    </row>
    <row r="112" spans="1:6">
      <c r="A112" s="3">
        <v>111</v>
      </c>
      <c r="B112" s="7">
        <v>107829</v>
      </c>
      <c r="C112" s="8" t="s">
        <v>786</v>
      </c>
      <c r="D112" s="8" t="str">
        <f>VLOOKUP(B112,'[1]各门店员工动销考核（10.16）'!$D:$F,3,0)</f>
        <v>城中片区</v>
      </c>
      <c r="E112" s="8" t="s">
        <v>678</v>
      </c>
      <c r="F112" s="6"/>
    </row>
    <row r="113" spans="1:6">
      <c r="A113" s="3">
        <v>112</v>
      </c>
      <c r="B113" s="7">
        <v>108656</v>
      </c>
      <c r="C113" s="8" t="s">
        <v>787</v>
      </c>
      <c r="D113" s="8" t="str">
        <f>VLOOKUP(B113,'[1]各门店员工动销考核（10.16）'!$D:$F,3,0)</f>
        <v>新津片区</v>
      </c>
      <c r="E113" s="8" t="s">
        <v>675</v>
      </c>
      <c r="F113" s="6"/>
    </row>
    <row r="114" spans="1:6">
      <c r="A114" s="3">
        <v>113</v>
      </c>
      <c r="B114" s="8">
        <v>750</v>
      </c>
      <c r="C114" s="5" t="s">
        <v>788</v>
      </c>
      <c r="D114" s="8" t="str">
        <f>VLOOKUP(B114,'[1]各门店员工动销考核（10.16）'!$D:$F,3,0)</f>
        <v>东南片区</v>
      </c>
      <c r="E114" s="8" t="s">
        <v>675</v>
      </c>
      <c r="F114" s="6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各门店员工动销考核（2020.1.19）</vt:lpstr>
      <vt:lpstr>员工动销考核处罚部分（2020.1.19）</vt:lpstr>
      <vt:lpstr>各门店销售情况（2020.1.19）</vt:lpstr>
      <vt:lpstr>后勤员工处罚、奖励明细表（20.1.19）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2020-01-13T07:51:00Z</dcterms:created>
  <dcterms:modified xsi:type="dcterms:W3CDTF">2020-01-20T13:40:07Z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2052-11.1.0.8327</vt:lpwstr>
  </property>
  <property fmtid="{D5CDD505-2E9C-101B-9397-08002B2CF9AE}" pid="3" name="KSOReadingLayout">
    <vt:bool>true</vt:bool>
  </property>
</Properties>
</file>