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230" firstSheet="1" activeTab="1"/>
  </bookViews>
  <sheets>
    <sheet name="Sheet1 (2)" sheetId="2" state="hidden" r:id="rId1"/>
    <sheet name="门店完成情况" sheetId="1" r:id="rId2"/>
    <sheet name="个人完成情况" sheetId="3" r:id="rId3"/>
  </sheets>
  <externalReferences>
    <externalReference r:id="rId4"/>
  </externalReferences>
  <definedNames>
    <definedName name="_xlnm._FilterDatabase" localSheetId="2" hidden="1">个人完成情况!$A$2:$J$452</definedName>
    <definedName name="_xlnm._FilterDatabase" localSheetId="1" hidden="1">门店完成情况!$A$2:$E$115</definedName>
    <definedName name="_xlnm._FilterDatabase" localSheetId="0" hidden="1">'Sheet1 (2)'!$A$1:$I$114</definedName>
  </definedNames>
  <calcPr calcId="144525"/>
</workbook>
</file>

<file path=xl/sharedStrings.xml><?xml version="1.0" encoding="utf-8"?>
<sst xmlns="http://schemas.openxmlformats.org/spreadsheetml/2006/main" count="1946" uniqueCount="767">
  <si>
    <t>序号</t>
  </si>
  <si>
    <t>门店ID</t>
  </si>
  <si>
    <t>门店</t>
  </si>
  <si>
    <t>片区</t>
  </si>
  <si>
    <t>门店类型</t>
  </si>
  <si>
    <t>任务</t>
  </si>
  <si>
    <t>仁和</t>
  </si>
  <si>
    <t>旗舰店</t>
  </si>
  <si>
    <t>旗舰片区</t>
  </si>
  <si>
    <t>T</t>
  </si>
  <si>
    <t>青羊区光华药店</t>
  </si>
  <si>
    <t>西北片区</t>
  </si>
  <si>
    <t>A1</t>
  </si>
  <si>
    <t>青羊区十二桥路药店</t>
  </si>
  <si>
    <t>成汉南路店</t>
  </si>
  <si>
    <t>东南片区</t>
  </si>
  <si>
    <t>武侯区浆洗街药店</t>
  </si>
  <si>
    <t>城中片区</t>
  </si>
  <si>
    <t>青羊区北东街药店</t>
  </si>
  <si>
    <t>邛崃市中心药店</t>
  </si>
  <si>
    <t>城郊一片</t>
  </si>
  <si>
    <t>青羊区光华村街药店</t>
  </si>
  <si>
    <t>A2</t>
  </si>
  <si>
    <t xml:space="preserve">成华区羊子山西路药店 </t>
  </si>
  <si>
    <t>高新区民丰大道药店</t>
  </si>
  <si>
    <t>成华区万科路药店</t>
  </si>
  <si>
    <t>新津县五津镇五津西路药店</t>
  </si>
  <si>
    <t>青羊区清江东路药店</t>
  </si>
  <si>
    <t>A3</t>
  </si>
  <si>
    <t>高新区土龙路药店</t>
  </si>
  <si>
    <t>武侯区顺和街药店</t>
  </si>
  <si>
    <t>成华区二环路北四段药店</t>
  </si>
  <si>
    <t>新都马超东路店</t>
  </si>
  <si>
    <t>金牛区交大路第三药店</t>
  </si>
  <si>
    <t>新都区新繁繁江北路药店</t>
  </si>
  <si>
    <t>银河北街店</t>
  </si>
  <si>
    <t>梨花街店</t>
  </si>
  <si>
    <t>高新区新乐中街药店</t>
  </si>
  <si>
    <t>高新区天久北巷药店</t>
  </si>
  <si>
    <t>锦江区榕声路药店</t>
  </si>
  <si>
    <t>成华区华泰路药店</t>
  </si>
  <si>
    <t>锦江区观音桥街药店</t>
  </si>
  <si>
    <t>锦江区通盈街药店</t>
  </si>
  <si>
    <t>成华区华油路药店</t>
  </si>
  <si>
    <t>锦江区庆云南街药店</t>
  </si>
  <si>
    <t>武侯区科华街药店</t>
  </si>
  <si>
    <t>新津县邓双镇飞雪路药店</t>
  </si>
  <si>
    <t>大邑县晋原镇内蒙古桃源药店</t>
  </si>
  <si>
    <t>尚贤坊街药店</t>
  </si>
  <si>
    <t>城郊二片</t>
  </si>
  <si>
    <t>江安路店</t>
  </si>
  <si>
    <t>金牛区枣子巷药店</t>
  </si>
  <si>
    <t>B1</t>
  </si>
  <si>
    <t>佳灵路店</t>
  </si>
  <si>
    <t>贝森路店</t>
  </si>
  <si>
    <t>西林一街店</t>
  </si>
  <si>
    <t>高新区新园大道药店</t>
  </si>
  <si>
    <t>锦江区水杉街药店</t>
  </si>
  <si>
    <t>高新区大源三期药店</t>
  </si>
  <si>
    <t>成华区万宇路药店</t>
  </si>
  <si>
    <t>金马河店</t>
  </si>
  <si>
    <t>青羊区红星路药店</t>
  </si>
  <si>
    <t>青羊区人民中路药店</t>
  </si>
  <si>
    <t>成华区双林路药店</t>
  </si>
  <si>
    <t>青羊区金丝街店</t>
  </si>
  <si>
    <t>成华区杉板桥南一路药店</t>
  </si>
  <si>
    <t>成华区崔家店路药店</t>
  </si>
  <si>
    <t>郫县郫筒镇东大街药店</t>
  </si>
  <si>
    <t>郫县一环路东南段店</t>
  </si>
  <si>
    <t>劼人路店</t>
  </si>
  <si>
    <t>童子街店</t>
  </si>
  <si>
    <t>大邑县沙渠镇利民街药店</t>
  </si>
  <si>
    <t>邛崃市临邛镇洪川小区药店</t>
  </si>
  <si>
    <t>大邑东街店</t>
  </si>
  <si>
    <t>崇州中心药店</t>
  </si>
  <si>
    <t>崇州市怀远镇新正东街药店</t>
  </si>
  <si>
    <t>都江堰市幸福镇都江堰大道药店</t>
  </si>
  <si>
    <t>崇州市金带街药店</t>
  </si>
  <si>
    <t>都江堰幸福镇景中路药店</t>
  </si>
  <si>
    <t>崇州永康东路店</t>
  </si>
  <si>
    <t>金牛区蓉北商贸大道药店</t>
  </si>
  <si>
    <t>B2</t>
  </si>
  <si>
    <t>青羊区浣花滨河路药店</t>
  </si>
  <si>
    <t>金牛区黄苑东街药店</t>
  </si>
  <si>
    <t>青羊区清江东路二药房</t>
  </si>
  <si>
    <t>金牛区金沙路药店</t>
  </si>
  <si>
    <t>蜀汉路</t>
  </si>
  <si>
    <t>大悦路药店</t>
  </si>
  <si>
    <t>蜀辉路药店</t>
  </si>
  <si>
    <t>新下街药店</t>
  </si>
  <si>
    <t>大邑县晋原镇子龙街药店</t>
  </si>
  <si>
    <t>大邑县晋原镇东壕沟北段药店</t>
  </si>
  <si>
    <t>大邑县晋原 通达东路五段药店</t>
  </si>
  <si>
    <t>温江区柳城凤溪药店</t>
  </si>
  <si>
    <t>都江堰市幸福镇奎光路药店</t>
  </si>
  <si>
    <t>金牛区沙河源药店</t>
  </si>
  <si>
    <t>C1</t>
  </si>
  <si>
    <t>聚萃街店</t>
  </si>
  <si>
    <t>大华街店</t>
  </si>
  <si>
    <t>成华区新怡路药店</t>
  </si>
  <si>
    <t>四川太极新都区新都街道万和北路药店</t>
  </si>
  <si>
    <t>四川太极金牛区银沙路药店</t>
  </si>
  <si>
    <t>成华区龙潭寺西路药店</t>
  </si>
  <si>
    <t>双流县西航港街道锦华路一段药店</t>
  </si>
  <si>
    <t>成华区华康路药店</t>
  </si>
  <si>
    <t>双流区东升街道三强西路药店</t>
  </si>
  <si>
    <t>合欢树店</t>
  </si>
  <si>
    <t>中和大道</t>
  </si>
  <si>
    <t>航中街</t>
  </si>
  <si>
    <t xml:space="preserve">紫薇东路药店  </t>
  </si>
  <si>
    <t>元华二巷药店</t>
  </si>
  <si>
    <t>中和公济桥路药店</t>
  </si>
  <si>
    <t>锦江区柳翠路药店</t>
  </si>
  <si>
    <t>金牛区龙泉驿生路药店</t>
  </si>
  <si>
    <t>静明路店</t>
  </si>
  <si>
    <t>四川太极武侯区丝竹路药店</t>
  </si>
  <si>
    <t>四川太极金牛区解放路药店</t>
  </si>
  <si>
    <t>新津县兴义镇万兴路药店</t>
  </si>
  <si>
    <t>大邑县安仁镇千禧街药店</t>
  </si>
  <si>
    <t>邛崃市临邛镇长安大道药店</t>
  </si>
  <si>
    <t>大邑县新场镇文昌街药店</t>
  </si>
  <si>
    <t>邛崃市羊安镇永康大道药店</t>
  </si>
  <si>
    <t>潘家街四段店</t>
  </si>
  <si>
    <t>新津武阳西路店</t>
  </si>
  <si>
    <t>邛崃翠荫街店</t>
  </si>
  <si>
    <t>四川太极大邑县晋原镇北街药店</t>
  </si>
  <si>
    <t>五津西路2店</t>
  </si>
  <si>
    <t>崇州市三江镇崇新路药店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</si>
  <si>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</si>
  <si>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</si>
  <si>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</si>
  <si>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</si>
  <si>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蜀州中路店</t>
  </si>
  <si>
    <t>2019年12月葵花系列门店完成情况</t>
  </si>
  <si>
    <t>实际销售</t>
  </si>
  <si>
    <t>完成情况</t>
  </si>
  <si>
    <t>合计</t>
  </si>
  <si>
    <t>12月实际销售328695，任务完成率66%</t>
  </si>
  <si>
    <r>
      <t>2019</t>
    </r>
    <r>
      <rPr>
        <sz val="16"/>
        <rFont val="宋体"/>
        <family val="2"/>
        <charset val="0"/>
      </rPr>
      <t>年</t>
    </r>
    <r>
      <rPr>
        <sz val="16"/>
        <rFont val="Arial"/>
        <family val="2"/>
        <charset val="0"/>
      </rPr>
      <t>12</t>
    </r>
    <r>
      <rPr>
        <sz val="16"/>
        <rFont val="宋体"/>
        <family val="2"/>
        <charset val="0"/>
      </rPr>
      <t>月葵花系列个人完成情况</t>
    </r>
  </si>
  <si>
    <t>人员id</t>
  </si>
  <si>
    <t>人员名</t>
  </si>
  <si>
    <t>门店id</t>
  </si>
  <si>
    <t>门店名</t>
  </si>
  <si>
    <t>职务</t>
  </si>
  <si>
    <t>差额处罚</t>
  </si>
  <si>
    <t xml:space="preserve">蒋雪琴 </t>
  </si>
  <si>
    <t>成都成汉太极大药房有限公司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</si>
  <si>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</si>
  <si>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</si>
  <si>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</si>
  <si>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</si>
  <si>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</si>
  <si>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</si>
  <si>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</si>
  <si>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</si>
  <si>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</si>
  <si>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谭凤旭</t>
  </si>
  <si>
    <t>四川太极成都高新区元华二巷药店</t>
  </si>
  <si>
    <t>卫荟垟</t>
  </si>
  <si>
    <t>杨昕雨</t>
  </si>
  <si>
    <t>实习生20190709</t>
  </si>
  <si>
    <t>周红梅</t>
  </si>
  <si>
    <t>实习生 20190409</t>
  </si>
  <si>
    <t>杨伟钰</t>
  </si>
  <si>
    <t>四川太极成华区崔家店路药店</t>
  </si>
  <si>
    <t>吕彩霞</t>
  </si>
  <si>
    <t>王文莉</t>
  </si>
  <si>
    <t>试用期</t>
  </si>
  <si>
    <t>唐敏</t>
  </si>
  <si>
    <t>蒋晓琼（销售员）</t>
  </si>
  <si>
    <t>四川太极成华区二环路北四段药店（汇融名城）</t>
  </si>
  <si>
    <t>促销</t>
  </si>
  <si>
    <t>舒海燕</t>
  </si>
  <si>
    <t>李可</t>
  </si>
  <si>
    <t>李婷</t>
  </si>
  <si>
    <t>实习生2019.7.3</t>
  </si>
  <si>
    <t>陈丽梅</t>
  </si>
  <si>
    <t>四川太极成华区华康路药店</t>
  </si>
  <si>
    <t>黄雨</t>
  </si>
  <si>
    <t>李桂芳</t>
  </si>
  <si>
    <t>四川太极成华区华泰路药店</t>
  </si>
  <si>
    <t>兰新喻</t>
  </si>
  <si>
    <t>廖苹</t>
  </si>
  <si>
    <t>黄艳</t>
  </si>
  <si>
    <t>许宗瑜</t>
  </si>
  <si>
    <t>黄玲</t>
  </si>
  <si>
    <t>四川太极成华区华油路药店</t>
  </si>
  <si>
    <t>执业药师</t>
  </si>
  <si>
    <t>周燕</t>
  </si>
  <si>
    <t>谢玉涛</t>
  </si>
  <si>
    <t>陈典雅</t>
  </si>
  <si>
    <t>代琳</t>
  </si>
  <si>
    <t>刘思蝶</t>
  </si>
  <si>
    <t>四川太极成华区金马河路药店</t>
  </si>
  <si>
    <t>刘春花</t>
  </si>
  <si>
    <t>刘建芳</t>
  </si>
  <si>
    <t>韩守玉</t>
  </si>
  <si>
    <t>李小平</t>
  </si>
  <si>
    <t>四川太极成华区万科路药店</t>
  </si>
  <si>
    <t>正式员工</t>
  </si>
  <si>
    <t>黄姣</t>
  </si>
  <si>
    <t>张洁</t>
  </si>
  <si>
    <t>胡新</t>
  </si>
  <si>
    <t>梁景瑞</t>
  </si>
  <si>
    <t>鲁雪</t>
  </si>
  <si>
    <t>四川太极成华区万宇路药店</t>
  </si>
  <si>
    <t>伍梦丽</t>
  </si>
  <si>
    <t>胡华航</t>
  </si>
  <si>
    <t>实习生2019年7月入职</t>
  </si>
  <si>
    <t>黄敏</t>
  </si>
  <si>
    <t>四川太极成华区西林一街药店</t>
  </si>
  <si>
    <t>店员</t>
  </si>
  <si>
    <t>曾抗历</t>
  </si>
  <si>
    <t>李雪梅</t>
  </si>
  <si>
    <t>曾艳</t>
  </si>
  <si>
    <t>四川太极成华区新怡路店</t>
  </si>
  <si>
    <t>孙秀琳</t>
  </si>
  <si>
    <t>实习生2019年7月</t>
  </si>
  <si>
    <t>王三佳</t>
  </si>
  <si>
    <t>实习生（2019年4月）</t>
  </si>
  <si>
    <t>高红华</t>
  </si>
  <si>
    <t>四川太极成华区羊子山西路药店（兴元华盛）</t>
  </si>
  <si>
    <t>王波</t>
  </si>
  <si>
    <t>舒思玉</t>
  </si>
  <si>
    <t>周旭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</si>
  <si>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</si>
  <si>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</si>
  <si>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</si>
  <si>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</si>
  <si>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</si>
  <si>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</si>
  <si>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</si>
  <si>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</si>
  <si>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</si>
  <si>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涂思佩</t>
  </si>
  <si>
    <t>王旭</t>
  </si>
  <si>
    <t>四川太极崇州市崇阳镇蜀州中路药店</t>
  </si>
  <si>
    <t>郑娇</t>
  </si>
  <si>
    <t>沈艳洁</t>
  </si>
  <si>
    <t>实习生2019年7月进入公司</t>
  </si>
  <si>
    <t>苏婷婷</t>
  </si>
  <si>
    <t>实习生（7.16日进公司）</t>
  </si>
  <si>
    <t>胡建梅</t>
  </si>
  <si>
    <t xml:space="preserve">四川太极崇州市崇阳镇永康东路药店 </t>
  </si>
  <si>
    <t>邓洋</t>
  </si>
  <si>
    <t>杨菊</t>
  </si>
  <si>
    <t>李茂霞</t>
  </si>
  <si>
    <t xml:space="preserve">刘丹 </t>
  </si>
  <si>
    <t>四川太极崇州中心店</t>
  </si>
  <si>
    <t>试用期员工</t>
  </si>
  <si>
    <t>林霞</t>
  </si>
  <si>
    <t>付蓉</t>
  </si>
  <si>
    <t>赵雅丽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</si>
  <si>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</si>
  <si>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</si>
  <si>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</si>
  <si>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</si>
  <si>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</si>
  <si>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</si>
  <si>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韩启敏</t>
  </si>
  <si>
    <t>四川太极都江堰奎光路中段药店</t>
  </si>
  <si>
    <t>陈蓉</t>
  </si>
  <si>
    <t>贾益娟</t>
  </si>
  <si>
    <t>吴阳</t>
  </si>
  <si>
    <t>四川太极都江堰市蒲阳路药店</t>
  </si>
  <si>
    <t>杨文英</t>
  </si>
  <si>
    <t>熊祎</t>
  </si>
  <si>
    <t>孙佳丽</t>
  </si>
  <si>
    <t>四川太极都江堰市蒲阳镇堰问道西路药店</t>
  </si>
  <si>
    <t>杨久会</t>
  </si>
  <si>
    <t>邓银鑫</t>
  </si>
  <si>
    <t>李燕</t>
  </si>
  <si>
    <t>四川太极都江堰幸福镇翔凤路药店</t>
  </si>
  <si>
    <t>钱亚辉</t>
  </si>
  <si>
    <t>乐良清</t>
  </si>
  <si>
    <t>聂丽</t>
  </si>
  <si>
    <t>四川太极都江堰药店</t>
  </si>
  <si>
    <t>梁海燕</t>
  </si>
  <si>
    <t>刘娟</t>
  </si>
  <si>
    <t>李俊俐</t>
  </si>
  <si>
    <t>四川太极大药房连锁有限公司武侯区聚萃街药店</t>
  </si>
  <si>
    <t>刘茹溢</t>
  </si>
  <si>
    <t>黄瑞玉</t>
  </si>
  <si>
    <t>实习生（7.7）</t>
  </si>
  <si>
    <t>李沙</t>
  </si>
  <si>
    <t>四川太极大邑县安仁镇千禧街药店</t>
  </si>
  <si>
    <t>店长兼执业药师</t>
  </si>
  <si>
    <t>张群</t>
  </si>
  <si>
    <t>孙莉</t>
  </si>
  <si>
    <t>吕晓琴</t>
  </si>
  <si>
    <t>李阿其</t>
  </si>
  <si>
    <t>彭蓉</t>
  </si>
  <si>
    <t>四川太极大邑县晋源镇东壕沟段药店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</si>
  <si>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</si>
  <si>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</si>
  <si>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</si>
  <si>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</si>
  <si>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</si>
  <si>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</si>
  <si>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四川太极大邑县晋原镇东街药店</t>
  </si>
  <si>
    <t>门店店长</t>
  </si>
  <si>
    <t>彭亚丹</t>
  </si>
  <si>
    <t>李娟</t>
  </si>
  <si>
    <t xml:space="preserve">田兰 </t>
  </si>
  <si>
    <t>四川太极大邑县晋原镇内蒙古大道桃源药店</t>
  </si>
  <si>
    <t>袁文秀</t>
  </si>
  <si>
    <t>方晓敏</t>
  </si>
  <si>
    <t>邓洁</t>
  </si>
  <si>
    <t xml:space="preserve">黄梅 </t>
  </si>
  <si>
    <t>四川太极大邑县晋原镇潘家街药店</t>
  </si>
  <si>
    <t>闵巧</t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</si>
  <si>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</si>
  <si>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</si>
  <si>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</si>
  <si>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</si>
  <si>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</si>
  <si>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</si>
  <si>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</si>
  <si>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四川太极大邑县沙渠镇方圆路药店</t>
  </si>
  <si>
    <t>邓杨梅</t>
  </si>
  <si>
    <t>王宇</t>
  </si>
  <si>
    <t>胡永丽</t>
  </si>
  <si>
    <t>四川太极大邑县新场镇文昌街药店</t>
  </si>
  <si>
    <t>孟小明</t>
  </si>
  <si>
    <t>王茹</t>
  </si>
  <si>
    <t xml:space="preserve">朱晓桃 </t>
  </si>
  <si>
    <t>四川太极光华村街药店</t>
  </si>
  <si>
    <t>姜孝杨</t>
  </si>
  <si>
    <t>岳聪华</t>
  </si>
  <si>
    <t>万雪倩</t>
  </si>
  <si>
    <t>魏津</t>
  </si>
  <si>
    <t>四川太极光华药店</t>
  </si>
  <si>
    <t>汤雪芹</t>
  </si>
  <si>
    <t>刘晓燕</t>
  </si>
  <si>
    <t>刘勇</t>
  </si>
  <si>
    <t>曾思静</t>
  </si>
  <si>
    <t>李蕊如</t>
  </si>
  <si>
    <t>四川太极高新区大源北街药店</t>
  </si>
  <si>
    <t>张亚红</t>
  </si>
  <si>
    <t>杨武</t>
  </si>
  <si>
    <t>实习生（2019.7月）</t>
  </si>
  <si>
    <t>陈维婷</t>
  </si>
  <si>
    <t>实习生2019年4月</t>
  </si>
  <si>
    <t>于春莲</t>
  </si>
  <si>
    <t>四川太极高新区民丰大道西段药店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</si>
  <si>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</si>
  <si>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</si>
  <si>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</si>
  <si>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</si>
  <si>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</si>
  <si>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</si>
  <si>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</si>
  <si>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</si>
  <si>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吴伟利</t>
  </si>
  <si>
    <t>四川太极高新区新下街药店</t>
  </si>
  <si>
    <t>甘俊莉</t>
  </si>
  <si>
    <t>宋婷婷</t>
  </si>
  <si>
    <t>实习生2019.04.09</t>
  </si>
  <si>
    <t>吴惠</t>
  </si>
  <si>
    <t>实习生2019.6.23</t>
  </si>
  <si>
    <t>罗悦</t>
  </si>
  <si>
    <t>周红蓉</t>
  </si>
  <si>
    <t>四川太极高新区中和大道药店</t>
  </si>
  <si>
    <t>李文静</t>
  </si>
  <si>
    <t>何海燕</t>
  </si>
  <si>
    <t>实习生2019.4.9</t>
  </si>
  <si>
    <t>潘霞</t>
  </si>
  <si>
    <t>实习生19.6.22</t>
  </si>
  <si>
    <t>纪莉萍</t>
  </si>
  <si>
    <t>四川太极高新区中和公济桥路药店</t>
  </si>
  <si>
    <t>邱如秀</t>
  </si>
  <si>
    <t>崔露</t>
  </si>
  <si>
    <t>实习生2019.04.09进公司</t>
  </si>
  <si>
    <t>曹师</t>
  </si>
  <si>
    <t>四川太极高新区紫薇东路药店</t>
  </si>
  <si>
    <t>邓琦</t>
  </si>
  <si>
    <t>廖欣雨</t>
  </si>
  <si>
    <t>实习生2019.7.2日进公司</t>
  </si>
  <si>
    <t>谢敏</t>
  </si>
  <si>
    <t>实习生2019.7.8号进公司</t>
  </si>
  <si>
    <t>梁兰</t>
  </si>
  <si>
    <t>四川太极高新天久北巷药店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</si>
  <si>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</si>
  <si>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</si>
  <si>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</si>
  <si>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</si>
  <si>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</si>
  <si>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</si>
  <si>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四川太极红星店</t>
  </si>
  <si>
    <t>易永红</t>
  </si>
  <si>
    <t>邓黎</t>
  </si>
  <si>
    <t>胡静</t>
  </si>
  <si>
    <t>实习员工</t>
  </si>
  <si>
    <t>付雅雯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</si>
  <si>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</si>
  <si>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</si>
  <si>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</si>
  <si>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</si>
  <si>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</si>
  <si>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</si>
  <si>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</si>
  <si>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</si>
  <si>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</si>
  <si>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郭桃</t>
  </si>
  <si>
    <t>袁咏梅</t>
  </si>
  <si>
    <t>四川太极锦江区观音桥街药店</t>
  </si>
  <si>
    <t>王媚</t>
  </si>
  <si>
    <t>唐信银</t>
  </si>
  <si>
    <t>李雯</t>
  </si>
  <si>
    <t>实习生（4.13）</t>
  </si>
  <si>
    <t>黄天平</t>
  </si>
  <si>
    <t>四川太极锦江区合欢树街药店</t>
  </si>
  <si>
    <t>胡康员</t>
  </si>
  <si>
    <t>实习生（2019.07.06）</t>
  </si>
  <si>
    <t>李昌梅</t>
  </si>
  <si>
    <t>刘银花</t>
  </si>
  <si>
    <t>四川太极锦江区静明路药店</t>
  </si>
  <si>
    <t>林巧</t>
  </si>
  <si>
    <t xml:space="preserve">马雪 </t>
  </si>
  <si>
    <t>四川太极锦江区劼人路药店</t>
  </si>
  <si>
    <t>张丽莎（实习）</t>
  </si>
  <si>
    <t>罗霞</t>
  </si>
  <si>
    <t>任情</t>
  </si>
  <si>
    <t>宋留艺</t>
  </si>
  <si>
    <t>四川太极锦江区柳翠路药店</t>
  </si>
  <si>
    <t>副店长</t>
  </si>
  <si>
    <t>曾佳敏</t>
  </si>
  <si>
    <t>杨沙艳</t>
  </si>
  <si>
    <t>实习生（7.9入职）</t>
  </si>
  <si>
    <t>廖桂英（梨花街）</t>
  </si>
  <si>
    <t>四川太极锦江区梨花街药店</t>
  </si>
  <si>
    <t>销售代表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</si>
  <si>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</si>
  <si>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</si>
  <si>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</si>
  <si>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</si>
  <si>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</si>
  <si>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</si>
  <si>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</si>
  <si>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</si>
  <si>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肖然</t>
  </si>
  <si>
    <t>四川太极锦江区庆云南街药店</t>
  </si>
  <si>
    <t>装修</t>
  </si>
  <si>
    <t>赖千禧</t>
  </si>
  <si>
    <t>陈琪</t>
  </si>
  <si>
    <t>刘双</t>
  </si>
  <si>
    <t>王芳</t>
  </si>
  <si>
    <t>四川太极锦江区榕声路店</t>
  </si>
  <si>
    <t>熊琴</t>
  </si>
  <si>
    <t>张丽</t>
  </si>
  <si>
    <t>夏燕</t>
  </si>
  <si>
    <t>刁文芳</t>
  </si>
  <si>
    <t>曾巧玲</t>
  </si>
  <si>
    <t>胡光宾</t>
  </si>
  <si>
    <t>四川太极锦江区水杉街药店</t>
  </si>
  <si>
    <t>廖丹</t>
  </si>
  <si>
    <t>唐冬芳</t>
  </si>
  <si>
    <t>周美仙</t>
  </si>
  <si>
    <t>李秀芳</t>
  </si>
  <si>
    <t>四川太极金牛区黄苑东街药店</t>
  </si>
  <si>
    <t>梁娟</t>
  </si>
  <si>
    <t>周雪</t>
  </si>
  <si>
    <t>实习生2019.07.9进公司</t>
  </si>
  <si>
    <t>陈文芳</t>
  </si>
  <si>
    <t>四川太极金牛区交大路第三药店</t>
  </si>
  <si>
    <t>魏小琴</t>
  </si>
  <si>
    <t>曾胜男</t>
  </si>
  <si>
    <t>张茹君</t>
  </si>
  <si>
    <t>任嘉欣</t>
  </si>
  <si>
    <t>冯洁</t>
  </si>
  <si>
    <t>员工</t>
  </si>
  <si>
    <t>袁红桃</t>
  </si>
  <si>
    <t>周炫岑</t>
  </si>
  <si>
    <t>刘秀琼</t>
  </si>
  <si>
    <t>四川太极金牛区金沙路药店</t>
  </si>
  <si>
    <t>刘学兰</t>
  </si>
  <si>
    <t>唐璇</t>
  </si>
  <si>
    <t>张美顺</t>
  </si>
  <si>
    <t>江月红</t>
  </si>
  <si>
    <t>四川太极金牛区蜀汉路药店</t>
  </si>
  <si>
    <t>龚诗清</t>
  </si>
  <si>
    <t>实习生（2019.07.09入职）</t>
  </si>
  <si>
    <t>李洋米</t>
  </si>
  <si>
    <t xml:space="preserve">代志斌 </t>
  </si>
  <si>
    <t>四川太极金牛区银河北街药店</t>
  </si>
  <si>
    <t>杨红</t>
  </si>
  <si>
    <t>谢坤秀</t>
  </si>
  <si>
    <t>龙利</t>
  </si>
  <si>
    <t>马艺芮</t>
  </si>
  <si>
    <t>曹娉</t>
  </si>
  <si>
    <t>胡欣</t>
  </si>
  <si>
    <t>叶焕颜</t>
  </si>
  <si>
    <t xml:space="preserve">刘樽 </t>
  </si>
  <si>
    <t>四川太极金丝街药店</t>
  </si>
  <si>
    <t>刘珏宏</t>
  </si>
  <si>
    <t>冯丽娟</t>
  </si>
  <si>
    <t>冯婧恩</t>
  </si>
  <si>
    <t>周金梅（销售员）</t>
  </si>
  <si>
    <t>四川太极浆洗街药店</t>
  </si>
  <si>
    <t xml:space="preserve">莫晓菊 </t>
  </si>
  <si>
    <t xml:space="preserve">江元梅 </t>
  </si>
  <si>
    <t>赵英（销售员）</t>
  </si>
  <si>
    <t>唐丽</t>
  </si>
  <si>
    <t>代珍慧</t>
  </si>
  <si>
    <t>陈娟</t>
  </si>
  <si>
    <t>杨冬梅</t>
  </si>
  <si>
    <t>试用期201909到店</t>
  </si>
  <si>
    <t>文淼</t>
  </si>
  <si>
    <t>实习生2019.7.09到店</t>
  </si>
  <si>
    <t>李一可</t>
  </si>
  <si>
    <t>王海英</t>
  </si>
  <si>
    <t>实习生2019.4.13到店</t>
  </si>
  <si>
    <t>单菊</t>
  </si>
  <si>
    <t>四川太极龙泉驿区龙泉街道驿生路药店</t>
  </si>
  <si>
    <t>李忠存</t>
  </si>
  <si>
    <t>张杰</t>
  </si>
  <si>
    <t>四川太极龙潭西路店</t>
  </si>
  <si>
    <t>李馨怡</t>
  </si>
  <si>
    <t>李忠英</t>
  </si>
  <si>
    <t>四川太极郫县郫筒镇东大街药店</t>
  </si>
  <si>
    <t>曹春燕</t>
  </si>
  <si>
    <t>李甜甜</t>
  </si>
  <si>
    <t>罗丽</t>
  </si>
  <si>
    <t>郭玲怡</t>
  </si>
  <si>
    <t>何媛</t>
  </si>
  <si>
    <t>四川太极郫县郫筒镇一环路东南段药店</t>
  </si>
  <si>
    <t>王俊</t>
  </si>
  <si>
    <t>邓红梅</t>
  </si>
  <si>
    <t>邹东梅</t>
  </si>
  <si>
    <t>骆玲</t>
  </si>
  <si>
    <t>邹鹏</t>
  </si>
  <si>
    <t>李静</t>
  </si>
  <si>
    <t>四川太极旗舰店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</si>
  <si>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</si>
  <si>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</si>
  <si>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</si>
  <si>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</si>
  <si>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</si>
  <si>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</si>
  <si>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</si>
  <si>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</si>
  <si>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</si>
  <si>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四川太极清江东路2药店</t>
  </si>
  <si>
    <t>杨敏</t>
  </si>
  <si>
    <t>李丽</t>
  </si>
  <si>
    <t>实习生7.16</t>
  </si>
  <si>
    <t>赵鹏</t>
  </si>
  <si>
    <t>实习生7.9</t>
  </si>
  <si>
    <t>胡艳弘</t>
  </si>
  <si>
    <t>四川太极清江东路药店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</si>
  <si>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</si>
  <si>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</si>
  <si>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</si>
  <si>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</si>
  <si>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</si>
  <si>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</si>
  <si>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四川太极邛崃市临邛镇翠荫街药店</t>
  </si>
  <si>
    <t>陈礼凤</t>
  </si>
  <si>
    <t>饶玉银</t>
  </si>
  <si>
    <t xml:space="preserve">戚彩 </t>
  </si>
  <si>
    <t>四川太极邛崃市临邛镇洪川小区药店</t>
  </si>
  <si>
    <t>杨平</t>
  </si>
  <si>
    <t>马婷婷</t>
  </si>
  <si>
    <t>万义丽</t>
  </si>
  <si>
    <t>四川太极邛崃市临邛镇长安大道药店</t>
  </si>
  <si>
    <t>付静</t>
  </si>
  <si>
    <t>李宋琴</t>
  </si>
  <si>
    <t>闵雪</t>
  </si>
  <si>
    <t>四川太极邛崃市羊安镇永康大道药店</t>
  </si>
  <si>
    <t>黄静</t>
  </si>
  <si>
    <t>门店营业员</t>
  </si>
  <si>
    <t xml:space="preserve">任会茹 </t>
  </si>
  <si>
    <t>四川太极邛崃中心药店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</si>
  <si>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</si>
  <si>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</si>
  <si>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</si>
  <si>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</si>
  <si>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</si>
  <si>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</si>
  <si>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</si>
  <si>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</si>
  <si>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>四川太极青羊区北东街店</t>
  </si>
  <si>
    <t xml:space="preserve">向海英 </t>
  </si>
  <si>
    <t>牟鑫阳</t>
  </si>
  <si>
    <t>李莹</t>
  </si>
  <si>
    <t>曾蕾蕾</t>
  </si>
  <si>
    <t>范文静</t>
  </si>
  <si>
    <t xml:space="preserve">高文棋 </t>
  </si>
  <si>
    <t>四川太极青羊区贝森北路药店</t>
  </si>
  <si>
    <t>邓磊</t>
  </si>
  <si>
    <t>彭晓媛</t>
  </si>
  <si>
    <t>何倩</t>
  </si>
  <si>
    <t>王娅</t>
  </si>
  <si>
    <t>四川太极青羊区大石西路药店</t>
  </si>
  <si>
    <t>沈长英</t>
  </si>
  <si>
    <t>李雪</t>
  </si>
  <si>
    <t>实习生2019.7.6</t>
  </si>
  <si>
    <t>罗豪</t>
  </si>
  <si>
    <t>实习生（2019.4.12）</t>
  </si>
  <si>
    <t xml:space="preserve">冯莉 </t>
  </si>
  <si>
    <t>四川太极青羊区十二桥药店</t>
  </si>
  <si>
    <t>羊玉梅（销售员）</t>
  </si>
  <si>
    <t>促销员</t>
  </si>
  <si>
    <t xml:space="preserve">辜瑞琪 </t>
  </si>
  <si>
    <t>胡荣琼</t>
  </si>
  <si>
    <t>陈思敏</t>
  </si>
  <si>
    <t>胡华</t>
  </si>
  <si>
    <t>冯元香</t>
  </si>
  <si>
    <t>付能梅</t>
  </si>
  <si>
    <t>四川太极青羊区蜀辉路药店</t>
  </si>
  <si>
    <t>王佳</t>
  </si>
  <si>
    <t>张阿几</t>
  </si>
  <si>
    <t>赵芮莹</t>
  </si>
  <si>
    <t>四川太极青羊区童子街药店</t>
  </si>
  <si>
    <t>刘明慧</t>
  </si>
  <si>
    <t>邹加露</t>
  </si>
  <si>
    <t>刘霞</t>
  </si>
  <si>
    <t>杨苗</t>
  </si>
  <si>
    <t>四川太极人民中路店</t>
  </si>
  <si>
    <t>代茜澜</t>
  </si>
  <si>
    <t>易翠竹</t>
  </si>
  <si>
    <t>实习生2019.11到店</t>
  </si>
  <si>
    <t>龚玉林</t>
  </si>
  <si>
    <t>实习生20190701</t>
  </si>
  <si>
    <t>杨素芬（沙河源）</t>
  </si>
  <si>
    <t>四川太极沙河源药店</t>
  </si>
  <si>
    <t>黎婷婷</t>
  </si>
  <si>
    <t>张鑫怡</t>
  </si>
  <si>
    <t>实习</t>
  </si>
  <si>
    <t>骆素花</t>
  </si>
  <si>
    <t>四川太极三江店</t>
  </si>
  <si>
    <t>何倩倩</t>
  </si>
  <si>
    <t>雷鑫梅</t>
  </si>
  <si>
    <t>叶素英（销售员）</t>
  </si>
  <si>
    <t>四川太极双林路药店</t>
  </si>
  <si>
    <t>张玉</t>
  </si>
  <si>
    <t>梅茜</t>
  </si>
  <si>
    <t>吴丹</t>
  </si>
  <si>
    <t>王杜萍</t>
  </si>
  <si>
    <t xml:space="preserve">黄兴中 </t>
  </si>
  <si>
    <t>四川太极双流区东升街道三强西路药店</t>
  </si>
  <si>
    <t>李银萍</t>
  </si>
  <si>
    <t>汤薪苗</t>
  </si>
  <si>
    <t>试用期人员</t>
  </si>
  <si>
    <t>汤艺</t>
  </si>
  <si>
    <t>邹惠</t>
  </si>
  <si>
    <t>四川太极双流县西航港街道锦华路一段药店</t>
  </si>
  <si>
    <t>涂超男</t>
  </si>
  <si>
    <t>钟世豪</t>
  </si>
  <si>
    <t>贾静</t>
  </si>
  <si>
    <t>四川太极土龙路药店</t>
  </si>
  <si>
    <t>刘新</t>
  </si>
  <si>
    <t>何英</t>
  </si>
  <si>
    <t>郭吉娜</t>
  </si>
  <si>
    <t>钟友群</t>
  </si>
  <si>
    <t>四川太极通盈街药店</t>
  </si>
  <si>
    <t>赵君兰</t>
  </si>
  <si>
    <t>李金霏</t>
  </si>
  <si>
    <t>李明磊</t>
  </si>
  <si>
    <t>实习生20190710入职</t>
  </si>
  <si>
    <t>周倩</t>
  </si>
  <si>
    <t>四川太极武侯区大华街药店</t>
  </si>
  <si>
    <t>2019.7.2实习生</t>
  </si>
  <si>
    <t>林禹帅</t>
  </si>
  <si>
    <t>黄淑琴</t>
  </si>
  <si>
    <t>杨艳</t>
  </si>
  <si>
    <t>四川太极武侯区大悦路药店</t>
  </si>
  <si>
    <t>黄焰</t>
  </si>
  <si>
    <t>汪婷</t>
  </si>
  <si>
    <t>孔慧玥</t>
  </si>
  <si>
    <t>晏玲</t>
  </si>
  <si>
    <t>四川太极武侯区航中街药店</t>
  </si>
  <si>
    <t>黄鑫</t>
  </si>
  <si>
    <t>李莉萍</t>
  </si>
  <si>
    <t>唐静</t>
  </si>
  <si>
    <t>王婷</t>
  </si>
  <si>
    <t>四川太极武侯区佳灵路药店</t>
  </si>
  <si>
    <t>李凤霞</t>
  </si>
  <si>
    <t>邓婧</t>
  </si>
  <si>
    <t>陈浩宇</t>
  </si>
  <si>
    <t>闵腾西</t>
  </si>
  <si>
    <t>四川太极武侯区科华街药店</t>
  </si>
  <si>
    <t>罗妍</t>
  </si>
  <si>
    <t>尹萍</t>
  </si>
  <si>
    <t>梅雅霜</t>
  </si>
  <si>
    <t>易珊</t>
  </si>
  <si>
    <t>李媛2</t>
  </si>
  <si>
    <t>四川太极武侯区顺和街店</t>
  </si>
  <si>
    <t>彭燕</t>
  </si>
  <si>
    <t>王琴</t>
  </si>
  <si>
    <t>实习生4月10日入职</t>
  </si>
  <si>
    <t>徐昌宁</t>
  </si>
  <si>
    <t>蔡旌晶</t>
  </si>
  <si>
    <t>王盛英</t>
  </si>
  <si>
    <t>吴潇潇</t>
  </si>
  <si>
    <t>刘静</t>
  </si>
  <si>
    <t>夏彩红</t>
  </si>
  <si>
    <t>四川太极温江店</t>
  </si>
  <si>
    <t>吴霞</t>
  </si>
  <si>
    <t>梁睿</t>
  </si>
  <si>
    <t>王慧</t>
  </si>
  <si>
    <t>四川太极温江区公平街道江安路药店</t>
  </si>
  <si>
    <t>王馨</t>
  </si>
  <si>
    <t>贺春芳</t>
  </si>
  <si>
    <t>李思琪</t>
  </si>
  <si>
    <t>王燕丽</t>
  </si>
  <si>
    <t>四川太极五津西路药店</t>
  </si>
  <si>
    <t>门店店长兼执业药师</t>
  </si>
  <si>
    <t>刘芬</t>
  </si>
  <si>
    <t>李迎新</t>
  </si>
  <si>
    <t>廖文莉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</si>
  <si>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</si>
  <si>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</si>
  <si>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</si>
  <si>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</si>
  <si>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</si>
  <si>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罗丹</t>
  </si>
  <si>
    <t>陈丽媛</t>
  </si>
  <si>
    <t>苟俊驰</t>
  </si>
  <si>
    <t>欧玲</t>
  </si>
  <si>
    <t>廖红</t>
  </si>
  <si>
    <t>朱静</t>
  </si>
  <si>
    <t>周晓琪</t>
  </si>
  <si>
    <t xml:space="preserve">朱朝霞 </t>
  </si>
  <si>
    <t>四川太极新都区新繁镇繁江北路药店</t>
  </si>
  <si>
    <t>范旭</t>
  </si>
  <si>
    <t>钟学兰</t>
  </si>
  <si>
    <t>蔡小丽</t>
  </si>
  <si>
    <t>冯静</t>
  </si>
  <si>
    <t xml:space="preserve">郑红艳 </t>
  </si>
  <si>
    <t>四川太极新津邓双镇岷江店</t>
  </si>
  <si>
    <t>张琴</t>
  </si>
  <si>
    <t>张飘</t>
  </si>
  <si>
    <t>陈亭亭</t>
  </si>
  <si>
    <t>营业员（试用期员工）</t>
  </si>
  <si>
    <t>祁荣</t>
  </si>
  <si>
    <t>四川太极新津县五津镇五津西路二药房</t>
  </si>
  <si>
    <t>朱春梅</t>
  </si>
  <si>
    <t>魏乔连</t>
  </si>
  <si>
    <t xml:space="preserve">李红梅 </t>
  </si>
  <si>
    <t>四川太极新津县五津镇武阳西路药店</t>
  </si>
  <si>
    <t>薛燕</t>
  </si>
  <si>
    <t>赵芃妤</t>
  </si>
  <si>
    <t>张建</t>
  </si>
  <si>
    <t>四川太极新乐中街药店</t>
  </si>
  <si>
    <t>任远芳</t>
  </si>
  <si>
    <t>陈会</t>
  </si>
  <si>
    <t>刘亚男</t>
  </si>
  <si>
    <t>李润霞</t>
  </si>
  <si>
    <t>罗婷</t>
  </si>
  <si>
    <t>四川太极新园大道药店</t>
  </si>
  <si>
    <t>朱文艺</t>
  </si>
  <si>
    <t>左金松</t>
  </si>
  <si>
    <t>实习生2019.7.9</t>
  </si>
  <si>
    <t>刘成童</t>
  </si>
  <si>
    <t>庄静</t>
  </si>
  <si>
    <t>四川太极兴义镇万兴路药店</t>
  </si>
  <si>
    <t>张丹</t>
  </si>
  <si>
    <t>刘罗蓉</t>
  </si>
  <si>
    <t>肖瑶</t>
  </si>
  <si>
    <t>四川太极枣子巷药店</t>
  </si>
  <si>
    <t>覃顺洪</t>
  </si>
  <si>
    <t>杨怡珩</t>
  </si>
  <si>
    <t>实习生（2019.7.8）</t>
  </si>
  <si>
    <t>李玉涵</t>
  </si>
  <si>
    <t>实习生2019.07.8</t>
  </si>
  <si>
    <t/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</si>
</sst>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6"/>
      <name val="Arial"/>
      <family val="2"/>
      <charset val="0"/>
    </font>
    <font>
      <b/>
      <sz val="10"/>
      <name val="宋体"/>
      <charset val="134"/>
    </font>
    <font>
      <sz val="10"/>
      <name val="宋体"/>
      <family val="2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2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1697;&#29260;&#26376;&#21697;&#31181;\2019&#24180;\8&#26376;\&#20161;&#21644;\2019&#24180;8&#26376;&#21697;&#29260;&#26376;&#20161;&#21644;&#31995;&#21015;&#23436;&#25104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完成情况"/>
      <sheetName val="个人完成情况"/>
      <sheetName val="Sheet3"/>
      <sheetName val="任务 (2)"/>
    </sheetNames>
    <sheetDataSet>
      <sheetData sheetId="0">
        <row r="2">
          <cell r="B2" t="str">
            <v>门店ID</v>
          </cell>
          <cell r="C2" t="str">
            <v>门店</v>
          </cell>
          <cell r="D2" t="str">
            <v>片区</v>
          </cell>
          <cell r="E2" t="str">
            <v>任务</v>
          </cell>
        </row>
        <row r="3">
          <cell r="B3">
            <v>52</v>
          </cell>
          <cell r="C3" t="str">
            <v>崇州中心药店</v>
          </cell>
          <cell r="D3" t="str">
            <v>城郊二片</v>
          </cell>
          <cell r="E3">
            <v>1950</v>
          </cell>
        </row>
        <row r="4">
          <cell r="B4">
            <v>54</v>
          </cell>
          <cell r="C4" t="str">
            <v>崇州市怀远镇新正东街药店</v>
          </cell>
          <cell r="D4" t="str">
            <v>城郊二片</v>
          </cell>
          <cell r="E4">
            <v>2960</v>
          </cell>
        </row>
        <row r="5">
          <cell r="B5">
            <v>56</v>
          </cell>
          <cell r="C5" t="str">
            <v>崇州市三江镇崇新路药店</v>
          </cell>
          <cell r="D5" t="str">
            <v>城郊二片</v>
          </cell>
          <cell r="E5">
            <v>1530</v>
          </cell>
        </row>
        <row r="6">
          <cell r="B6">
            <v>307</v>
          </cell>
          <cell r="C6" t="str">
            <v>锦江区东大街药店</v>
          </cell>
          <cell r="D6" t="str">
            <v>旗舰片区</v>
          </cell>
          <cell r="E6">
            <v>16880</v>
          </cell>
        </row>
        <row r="7">
          <cell r="B7">
            <v>308</v>
          </cell>
          <cell r="C7" t="str">
            <v>青羊区红星路药店</v>
          </cell>
          <cell r="D7" t="str">
            <v>城中片区</v>
          </cell>
          <cell r="E7">
            <v>3190</v>
          </cell>
        </row>
        <row r="8">
          <cell r="B8">
            <v>311</v>
          </cell>
          <cell r="C8" t="str">
            <v>金牛区蓉北商贸大道药店</v>
          </cell>
          <cell r="D8" t="str">
            <v>西北片区</v>
          </cell>
          <cell r="E8">
            <v>2150</v>
          </cell>
        </row>
        <row r="9">
          <cell r="B9">
            <v>329</v>
          </cell>
          <cell r="C9" t="str">
            <v>温江区柳城凤溪药店</v>
          </cell>
          <cell r="D9" t="str">
            <v>城郊二片</v>
          </cell>
          <cell r="E9">
            <v>2270</v>
          </cell>
        </row>
        <row r="10">
          <cell r="B10">
            <v>337</v>
          </cell>
          <cell r="C10" t="str">
            <v>武侯区浆洗街药店</v>
          </cell>
          <cell r="D10" t="str">
            <v>城中片区</v>
          </cell>
          <cell r="E10">
            <v>6750</v>
          </cell>
        </row>
        <row r="11">
          <cell r="B11">
            <v>339</v>
          </cell>
          <cell r="C11" t="str">
            <v>金牛区沙河源药店</v>
          </cell>
          <cell r="D11" t="str">
            <v>西北片区</v>
          </cell>
          <cell r="E11">
            <v>1890</v>
          </cell>
        </row>
        <row r="12">
          <cell r="B12">
            <v>341</v>
          </cell>
          <cell r="C12" t="str">
            <v>邛崃市中心药店</v>
          </cell>
          <cell r="D12" t="str">
            <v>城郊一片：邛崃</v>
          </cell>
          <cell r="E12">
            <v>6250</v>
          </cell>
        </row>
        <row r="13">
          <cell r="B13">
            <v>343</v>
          </cell>
          <cell r="C13" t="str">
            <v>青羊区光华药店</v>
          </cell>
          <cell r="D13" t="str">
            <v>西北片区</v>
          </cell>
          <cell r="E13">
            <v>6250</v>
          </cell>
        </row>
        <row r="14">
          <cell r="B14">
            <v>347</v>
          </cell>
          <cell r="C14" t="str">
            <v>青羊区清江东路二药房</v>
          </cell>
          <cell r="D14" t="str">
            <v>西北片区</v>
          </cell>
          <cell r="E14">
            <v>2030</v>
          </cell>
        </row>
        <row r="15">
          <cell r="B15">
            <v>349</v>
          </cell>
          <cell r="C15" t="str">
            <v>青羊区人民中路药店</v>
          </cell>
          <cell r="D15" t="str">
            <v>城中片区</v>
          </cell>
          <cell r="E15">
            <v>2270</v>
          </cell>
        </row>
        <row r="16">
          <cell r="B16">
            <v>351</v>
          </cell>
          <cell r="C16" t="str">
            <v>都江堰市幸福镇都江堰大道药店</v>
          </cell>
          <cell r="D16" t="str">
            <v>城郊二片</v>
          </cell>
          <cell r="E16">
            <v>2230</v>
          </cell>
        </row>
        <row r="17">
          <cell r="B17">
            <v>355</v>
          </cell>
          <cell r="C17" t="str">
            <v>成华区双林路药店</v>
          </cell>
          <cell r="D17" t="str">
            <v>城中片区</v>
          </cell>
          <cell r="E17">
            <v>3310</v>
          </cell>
        </row>
        <row r="18">
          <cell r="B18">
            <v>357</v>
          </cell>
          <cell r="C18" t="str">
            <v>青羊区清江东路药店</v>
          </cell>
          <cell r="D18" t="str">
            <v>西北片区</v>
          </cell>
          <cell r="E18">
            <v>3700</v>
          </cell>
        </row>
        <row r="19">
          <cell r="B19">
            <v>359</v>
          </cell>
          <cell r="C19" t="str">
            <v>金牛区枣子巷药店</v>
          </cell>
          <cell r="D19" t="str">
            <v>西北片区</v>
          </cell>
          <cell r="E19">
            <v>2270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  <cell r="E20">
            <v>3730</v>
          </cell>
        </row>
        <row r="21">
          <cell r="B21">
            <v>367</v>
          </cell>
          <cell r="C21" t="str">
            <v>崇州市金带街药店</v>
          </cell>
          <cell r="D21" t="str">
            <v>城郊二片</v>
          </cell>
          <cell r="E21">
            <v>2400</v>
          </cell>
        </row>
        <row r="22">
          <cell r="B22">
            <v>371</v>
          </cell>
          <cell r="C22" t="str">
            <v>新津县兴义镇万兴路药店</v>
          </cell>
          <cell r="D22" t="str">
            <v>城郊一片：新津</v>
          </cell>
          <cell r="E22">
            <v>1450</v>
          </cell>
        </row>
        <row r="23">
          <cell r="B23">
            <v>373</v>
          </cell>
          <cell r="C23" t="str">
            <v>锦江区通盈街药店</v>
          </cell>
          <cell r="D23" t="str">
            <v>城中片区</v>
          </cell>
          <cell r="E23">
            <v>4070</v>
          </cell>
        </row>
        <row r="24">
          <cell r="B24">
            <v>377</v>
          </cell>
          <cell r="C24" t="str">
            <v>高新区新园大道药店</v>
          </cell>
          <cell r="D24" t="str">
            <v>东南片区</v>
          </cell>
          <cell r="E24">
            <v>3010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  <cell r="E25">
            <v>3060</v>
          </cell>
        </row>
        <row r="26">
          <cell r="B26">
            <v>385</v>
          </cell>
          <cell r="C26" t="str">
            <v>新津县五津镇五津西路药店</v>
          </cell>
          <cell r="D26" t="str">
            <v>城郊一片：新津</v>
          </cell>
          <cell r="E26">
            <v>5560</v>
          </cell>
        </row>
        <row r="27">
          <cell r="B27">
            <v>387</v>
          </cell>
          <cell r="C27" t="str">
            <v>高新区新乐中街药店</v>
          </cell>
          <cell r="D27" t="str">
            <v>东南片区</v>
          </cell>
          <cell r="E27">
            <v>3620</v>
          </cell>
        </row>
        <row r="28">
          <cell r="B28">
            <v>391</v>
          </cell>
          <cell r="C28" t="str">
            <v>青羊区金丝街店</v>
          </cell>
          <cell r="D28" t="str">
            <v>城中片区</v>
          </cell>
          <cell r="E28">
            <v>2890</v>
          </cell>
        </row>
        <row r="29">
          <cell r="B29">
            <v>399</v>
          </cell>
          <cell r="C29" t="str">
            <v>高新区天久北巷药店</v>
          </cell>
          <cell r="D29" t="str">
            <v>东南片区</v>
          </cell>
          <cell r="E29">
            <v>2940</v>
          </cell>
        </row>
        <row r="30">
          <cell r="B30">
            <v>511</v>
          </cell>
          <cell r="C30" t="str">
            <v>成华区杉板桥南一路药店</v>
          </cell>
          <cell r="D30" t="str">
            <v>城中片区</v>
          </cell>
          <cell r="E30">
            <v>2810</v>
          </cell>
        </row>
        <row r="31">
          <cell r="B31">
            <v>513</v>
          </cell>
          <cell r="C31" t="str">
            <v>武侯区顺和街药店</v>
          </cell>
          <cell r="D31" t="str">
            <v>西北片区</v>
          </cell>
          <cell r="E31">
            <v>3350</v>
          </cell>
        </row>
        <row r="32">
          <cell r="B32">
            <v>514</v>
          </cell>
          <cell r="C32" t="str">
            <v>新津县邓双镇飞雪路药店</v>
          </cell>
          <cell r="D32" t="str">
            <v>城郊一片：新津</v>
          </cell>
          <cell r="E32">
            <v>3250</v>
          </cell>
        </row>
        <row r="33">
          <cell r="B33">
            <v>515</v>
          </cell>
          <cell r="C33" t="str">
            <v>成华区崔家店路药店</v>
          </cell>
          <cell r="D33" t="str">
            <v>城中片区</v>
          </cell>
          <cell r="E33">
            <v>2780</v>
          </cell>
        </row>
        <row r="34">
          <cell r="B34">
            <v>517</v>
          </cell>
          <cell r="C34" t="str">
            <v>青羊区北东街药店</v>
          </cell>
          <cell r="D34" t="str">
            <v>城中片区</v>
          </cell>
          <cell r="E34">
            <v>6150</v>
          </cell>
        </row>
        <row r="35">
          <cell r="B35">
            <v>539</v>
          </cell>
          <cell r="C35" t="str">
            <v>大邑县晋原镇子龙街药店</v>
          </cell>
          <cell r="D35" t="str">
            <v>城郊一片：大邑</v>
          </cell>
          <cell r="E35">
            <v>1910</v>
          </cell>
        </row>
        <row r="36">
          <cell r="B36">
            <v>545</v>
          </cell>
          <cell r="C36" t="str">
            <v>成华区龙潭寺西路药店</v>
          </cell>
          <cell r="D36" t="str">
            <v>东南片区</v>
          </cell>
          <cell r="E36">
            <v>1200</v>
          </cell>
        </row>
        <row r="37">
          <cell r="B37">
            <v>546</v>
          </cell>
          <cell r="C37" t="str">
            <v>锦江区榕声路药店</v>
          </cell>
          <cell r="D37" t="str">
            <v>东南片区</v>
          </cell>
          <cell r="E37">
            <v>3550</v>
          </cell>
        </row>
        <row r="38">
          <cell r="B38">
            <v>549</v>
          </cell>
          <cell r="C38" t="str">
            <v>大邑县晋原镇东壕沟北段药店</v>
          </cell>
          <cell r="D38" t="str">
            <v>城郊一片：大邑</v>
          </cell>
          <cell r="E38">
            <v>2080</v>
          </cell>
        </row>
        <row r="39">
          <cell r="B39">
            <v>570</v>
          </cell>
          <cell r="C39" t="str">
            <v>青羊区浣花滨河路药店</v>
          </cell>
          <cell r="D39" t="str">
            <v>西北片区</v>
          </cell>
          <cell r="E39">
            <v>1960</v>
          </cell>
        </row>
        <row r="40">
          <cell r="B40">
            <v>571</v>
          </cell>
          <cell r="C40" t="str">
            <v>高新区民丰大道药店</v>
          </cell>
          <cell r="D40" t="str">
            <v>东南片区</v>
          </cell>
          <cell r="E40">
            <v>6230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  <cell r="E41">
            <v>2440</v>
          </cell>
        </row>
        <row r="42">
          <cell r="B42">
            <v>573</v>
          </cell>
          <cell r="C42" t="str">
            <v>双流县西航港街道锦华路一段药店</v>
          </cell>
          <cell r="D42" t="str">
            <v>东南片区</v>
          </cell>
          <cell r="E42">
            <v>1640</v>
          </cell>
        </row>
        <row r="43">
          <cell r="B43">
            <v>578</v>
          </cell>
          <cell r="C43" t="str">
            <v>成华区华油路药店</v>
          </cell>
          <cell r="D43" t="str">
            <v>城中片区</v>
          </cell>
          <cell r="E43">
            <v>3870</v>
          </cell>
        </row>
        <row r="44">
          <cell r="B44">
            <v>581</v>
          </cell>
          <cell r="C44" t="str">
            <v>成华区二环路北四段药店</v>
          </cell>
          <cell r="D44" t="str">
            <v>西北片区</v>
          </cell>
          <cell r="E44">
            <v>4160</v>
          </cell>
        </row>
        <row r="45">
          <cell r="B45">
            <v>582</v>
          </cell>
          <cell r="C45" t="str">
            <v>青羊区十二桥路药店</v>
          </cell>
          <cell r="D45" t="str">
            <v>西北片区</v>
          </cell>
          <cell r="E45">
            <v>6150</v>
          </cell>
        </row>
        <row r="46">
          <cell r="B46">
            <v>585</v>
          </cell>
          <cell r="C46" t="str">
            <v>成华区羊子山西路药店 </v>
          </cell>
          <cell r="D46" t="str">
            <v>西北片区</v>
          </cell>
          <cell r="E46">
            <v>4270</v>
          </cell>
        </row>
        <row r="47">
          <cell r="B47">
            <v>587</v>
          </cell>
          <cell r="C47" t="str">
            <v>都江堰幸福镇景中路药店</v>
          </cell>
          <cell r="D47" t="str">
            <v>城郊二片</v>
          </cell>
          <cell r="E47">
            <v>1920</v>
          </cell>
        </row>
        <row r="48">
          <cell r="B48">
            <v>591</v>
          </cell>
          <cell r="C48" t="str">
            <v>邛崃市临邛镇长安大道药店</v>
          </cell>
          <cell r="D48" t="str">
            <v>城郊一片：邛崃</v>
          </cell>
          <cell r="E48">
            <v>1720</v>
          </cell>
        </row>
        <row r="49">
          <cell r="B49">
            <v>594</v>
          </cell>
          <cell r="C49" t="str">
            <v>大邑县安仁镇千禧街药店</v>
          </cell>
          <cell r="D49" t="str">
            <v>城郊一片：大邑</v>
          </cell>
          <cell r="E49">
            <v>1680</v>
          </cell>
        </row>
        <row r="50">
          <cell r="B50">
            <v>598</v>
          </cell>
          <cell r="C50" t="str">
            <v>锦江区水杉街药店</v>
          </cell>
          <cell r="D50" t="str">
            <v>东南片区</v>
          </cell>
          <cell r="E50">
            <v>2540</v>
          </cell>
        </row>
        <row r="51">
          <cell r="B51">
            <v>704</v>
          </cell>
          <cell r="C51" t="str">
            <v>都江堰市幸福镇奎光路药店</v>
          </cell>
          <cell r="D51" t="str">
            <v>城郊二片</v>
          </cell>
          <cell r="E51">
            <v>1810</v>
          </cell>
        </row>
        <row r="52">
          <cell r="B52">
            <v>706</v>
          </cell>
          <cell r="C52" t="str">
            <v>都江堰市幸福镇翔凤路药店</v>
          </cell>
          <cell r="D52" t="str">
            <v>城郊二片</v>
          </cell>
          <cell r="E52">
            <v>1500</v>
          </cell>
        </row>
        <row r="53">
          <cell r="B53">
            <v>707</v>
          </cell>
          <cell r="C53" t="str">
            <v>成华区万科路药店</v>
          </cell>
          <cell r="D53" t="str">
            <v>东南片区</v>
          </cell>
          <cell r="E53">
            <v>5190</v>
          </cell>
        </row>
        <row r="54">
          <cell r="B54">
            <v>709</v>
          </cell>
          <cell r="C54" t="str">
            <v>新都马超东路店</v>
          </cell>
          <cell r="D54" t="str">
            <v>西北片区</v>
          </cell>
          <cell r="E54">
            <v>3930</v>
          </cell>
        </row>
        <row r="55">
          <cell r="B55">
            <v>710</v>
          </cell>
          <cell r="C55" t="str">
            <v>都江堰市蒲阳镇问道西路药店</v>
          </cell>
          <cell r="D55" t="str">
            <v>城郊二片</v>
          </cell>
          <cell r="E55">
            <v>1580</v>
          </cell>
        </row>
        <row r="56">
          <cell r="B56">
            <v>712</v>
          </cell>
          <cell r="C56" t="str">
            <v>成华区华泰路药店</v>
          </cell>
          <cell r="D56" t="str">
            <v>东南片区</v>
          </cell>
          <cell r="E56">
            <v>4470</v>
          </cell>
        </row>
        <row r="57">
          <cell r="B57">
            <v>713</v>
          </cell>
          <cell r="C57" t="str">
            <v>都江堰市聚源镇联建房药店</v>
          </cell>
          <cell r="D57" t="str">
            <v>城郊二片</v>
          </cell>
          <cell r="E57">
            <v>1390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城郊一片：大邑</v>
          </cell>
          <cell r="E58">
            <v>2570</v>
          </cell>
        </row>
        <row r="59">
          <cell r="B59">
            <v>717</v>
          </cell>
          <cell r="C59" t="str">
            <v>大邑县晋原 通达东路五段药店</v>
          </cell>
          <cell r="D59" t="str">
            <v>城郊一片：大邑</v>
          </cell>
          <cell r="E59">
            <v>2110</v>
          </cell>
        </row>
        <row r="60">
          <cell r="B60">
            <v>718</v>
          </cell>
          <cell r="C60" t="str">
            <v>金牛区龙泉驿生路药店</v>
          </cell>
          <cell r="D60" t="str">
            <v>城中片区</v>
          </cell>
          <cell r="E60">
            <v>1120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城郊一片：大邑</v>
          </cell>
          <cell r="E61">
            <v>1880</v>
          </cell>
        </row>
        <row r="62">
          <cell r="B62">
            <v>721</v>
          </cell>
          <cell r="C62" t="str">
            <v>邛崃市临邛镇洪川小区药店</v>
          </cell>
          <cell r="D62" t="str">
            <v>城郊一片：邛崃</v>
          </cell>
          <cell r="E62">
            <v>2220</v>
          </cell>
        </row>
        <row r="63">
          <cell r="B63">
            <v>723</v>
          </cell>
          <cell r="C63" t="str">
            <v>锦江区柳翠路药店</v>
          </cell>
          <cell r="D63" t="str">
            <v>城中片区</v>
          </cell>
          <cell r="E63">
            <v>1840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  <cell r="E64">
            <v>3290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  <cell r="E65">
            <v>3190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  <cell r="E66">
            <v>1970</v>
          </cell>
        </row>
        <row r="67">
          <cell r="B67">
            <v>730</v>
          </cell>
          <cell r="C67" t="str">
            <v>新都区新繁繁江北路药店</v>
          </cell>
          <cell r="D67" t="str">
            <v>西北片区</v>
          </cell>
          <cell r="E67">
            <v>4880</v>
          </cell>
        </row>
        <row r="68">
          <cell r="B68">
            <v>732</v>
          </cell>
          <cell r="C68" t="str">
            <v>邛崃市羊安镇永康大道药店</v>
          </cell>
          <cell r="D68" t="str">
            <v>城郊一片：邛崃</v>
          </cell>
          <cell r="E68">
            <v>1350</v>
          </cell>
        </row>
        <row r="69">
          <cell r="B69">
            <v>733</v>
          </cell>
          <cell r="C69" t="str">
            <v>双流区东升街道三强西路药店</v>
          </cell>
          <cell r="D69" t="str">
            <v>东南片区</v>
          </cell>
          <cell r="E69">
            <v>1560</v>
          </cell>
        </row>
        <row r="70">
          <cell r="B70">
            <v>737</v>
          </cell>
          <cell r="C70" t="str">
            <v>高新区大源三期药店</v>
          </cell>
          <cell r="D70" t="str">
            <v>东南片区</v>
          </cell>
          <cell r="E70">
            <v>3110</v>
          </cell>
        </row>
        <row r="71">
          <cell r="B71">
            <v>738</v>
          </cell>
          <cell r="C71" t="str">
            <v>都江堰市灌口镇蒲阳路药店</v>
          </cell>
          <cell r="D71" t="str">
            <v>城郊二片</v>
          </cell>
          <cell r="E71">
            <v>1710</v>
          </cell>
        </row>
        <row r="72">
          <cell r="B72">
            <v>740</v>
          </cell>
          <cell r="C72" t="str">
            <v>成华区华康路药店</v>
          </cell>
          <cell r="D72" t="str">
            <v>东南片区</v>
          </cell>
          <cell r="E72">
            <v>1550</v>
          </cell>
        </row>
        <row r="73">
          <cell r="B73">
            <v>741</v>
          </cell>
          <cell r="C73" t="str">
            <v>成华区新怡路药店</v>
          </cell>
          <cell r="D73" t="str">
            <v>城中片区</v>
          </cell>
          <cell r="E73">
            <v>1210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  <cell r="E74">
            <v>2350</v>
          </cell>
        </row>
        <row r="75">
          <cell r="B75">
            <v>743</v>
          </cell>
          <cell r="C75" t="str">
            <v>成华区万宇路药店</v>
          </cell>
          <cell r="D75" t="str">
            <v>东南片区</v>
          </cell>
          <cell r="E75">
            <v>2270</v>
          </cell>
        </row>
        <row r="76">
          <cell r="B76">
            <v>744</v>
          </cell>
          <cell r="C76" t="str">
            <v>武侯区科华街药店</v>
          </cell>
          <cell r="D76" t="str">
            <v>城中片区</v>
          </cell>
          <cell r="E76">
            <v>3780</v>
          </cell>
        </row>
        <row r="77">
          <cell r="B77">
            <v>745</v>
          </cell>
          <cell r="C77" t="str">
            <v>金牛区金沙路药店</v>
          </cell>
          <cell r="D77" t="str">
            <v>西北片区</v>
          </cell>
          <cell r="E77">
            <v>1730</v>
          </cell>
        </row>
        <row r="78">
          <cell r="B78">
            <v>746</v>
          </cell>
          <cell r="C78" t="str">
            <v>大邑县晋原镇内蒙古桃源药店</v>
          </cell>
          <cell r="D78" t="str">
            <v>城郊一片：大邑</v>
          </cell>
          <cell r="E78">
            <v>3090</v>
          </cell>
        </row>
        <row r="79">
          <cell r="B79">
            <v>747</v>
          </cell>
          <cell r="C79" t="str">
            <v>郫县一环路东南段店</v>
          </cell>
          <cell r="D79" t="str">
            <v>城中片区</v>
          </cell>
          <cell r="E79">
            <v>2350</v>
          </cell>
        </row>
        <row r="80">
          <cell r="B80">
            <v>748</v>
          </cell>
          <cell r="C80" t="str">
            <v>大邑东街店</v>
          </cell>
          <cell r="D80" t="str">
            <v>城郊一片：大邑</v>
          </cell>
          <cell r="E80">
            <v>2100</v>
          </cell>
        </row>
        <row r="81">
          <cell r="B81">
            <v>750</v>
          </cell>
          <cell r="C81" t="str">
            <v>成汉南路店</v>
          </cell>
          <cell r="D81" t="str">
            <v>东南片区</v>
          </cell>
          <cell r="E81">
            <v>6750</v>
          </cell>
        </row>
        <row r="82">
          <cell r="B82">
            <v>752</v>
          </cell>
          <cell r="C82" t="str">
            <v>聚萃街店</v>
          </cell>
          <cell r="D82" t="str">
            <v>西北片区</v>
          </cell>
          <cell r="E82">
            <v>1770</v>
          </cell>
        </row>
        <row r="83">
          <cell r="B83">
            <v>753</v>
          </cell>
          <cell r="C83" t="str">
            <v>合欢树店</v>
          </cell>
          <cell r="D83" t="str">
            <v>东南片区</v>
          </cell>
          <cell r="E83">
            <v>1360</v>
          </cell>
        </row>
        <row r="84">
          <cell r="B84">
            <v>754</v>
          </cell>
          <cell r="C84" t="str">
            <v>尚贤坊街药店</v>
          </cell>
          <cell r="D84" t="str">
            <v>城郊二片</v>
          </cell>
          <cell r="E84">
            <v>2940</v>
          </cell>
        </row>
        <row r="85">
          <cell r="B85">
            <v>101453</v>
          </cell>
          <cell r="C85" t="str">
            <v>江安路店</v>
          </cell>
          <cell r="D85" t="str">
            <v>城郊二片</v>
          </cell>
          <cell r="E85">
            <v>2600</v>
          </cell>
        </row>
        <row r="86">
          <cell r="B86">
            <v>102478</v>
          </cell>
          <cell r="C86" t="str">
            <v>静明路店</v>
          </cell>
          <cell r="D86" t="str">
            <v>城中片区</v>
          </cell>
          <cell r="E86">
            <v>1140</v>
          </cell>
        </row>
        <row r="87">
          <cell r="B87">
            <v>102479</v>
          </cell>
          <cell r="C87" t="str">
            <v>劼人路店</v>
          </cell>
          <cell r="D87" t="str">
            <v>城中片区</v>
          </cell>
          <cell r="E87">
            <v>1830</v>
          </cell>
        </row>
        <row r="88">
          <cell r="B88">
            <v>102564</v>
          </cell>
          <cell r="C88" t="str">
            <v>邛崃翠荫街店</v>
          </cell>
          <cell r="D88" t="str">
            <v>城郊一片：邛崃</v>
          </cell>
          <cell r="E88">
            <v>1690</v>
          </cell>
        </row>
        <row r="89">
          <cell r="B89">
            <v>102565</v>
          </cell>
          <cell r="C89" t="str">
            <v>佳灵路店</v>
          </cell>
          <cell r="D89" t="str">
            <v>西北片区</v>
          </cell>
          <cell r="E89">
            <v>2650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城郊一片：新津</v>
          </cell>
          <cell r="E90">
            <v>1690</v>
          </cell>
        </row>
        <row r="91">
          <cell r="B91">
            <v>102934</v>
          </cell>
          <cell r="C91" t="str">
            <v>银河北街店</v>
          </cell>
          <cell r="D91" t="str">
            <v>西北片区</v>
          </cell>
          <cell r="E91">
            <v>3800</v>
          </cell>
        </row>
        <row r="92">
          <cell r="B92">
            <v>102935</v>
          </cell>
          <cell r="C92" t="str">
            <v>童子街店</v>
          </cell>
          <cell r="D92" t="str">
            <v>城中片区</v>
          </cell>
          <cell r="E92">
            <v>2360</v>
          </cell>
        </row>
        <row r="93">
          <cell r="B93">
            <v>103198</v>
          </cell>
          <cell r="C93" t="str">
            <v>贝森路店</v>
          </cell>
          <cell r="D93" t="str">
            <v>西北片区</v>
          </cell>
          <cell r="E93">
            <v>3350</v>
          </cell>
        </row>
        <row r="94">
          <cell r="B94">
            <v>103199</v>
          </cell>
          <cell r="C94" t="str">
            <v>西林一街店</v>
          </cell>
          <cell r="D94" t="str">
            <v>西北片区</v>
          </cell>
          <cell r="E94">
            <v>2160</v>
          </cell>
        </row>
        <row r="95">
          <cell r="B95">
            <v>103639</v>
          </cell>
          <cell r="C95" t="str">
            <v>金马河店</v>
          </cell>
          <cell r="D95" t="str">
            <v>东南片区</v>
          </cell>
          <cell r="E95">
            <v>2570</v>
          </cell>
        </row>
        <row r="96">
          <cell r="B96">
            <v>104428</v>
          </cell>
          <cell r="C96" t="str">
            <v>崇州永康东路店</v>
          </cell>
          <cell r="D96" t="str">
            <v>城郊二片</v>
          </cell>
          <cell r="E96">
            <v>2260</v>
          </cell>
        </row>
        <row r="97">
          <cell r="B97">
            <v>104429</v>
          </cell>
          <cell r="C97" t="str">
            <v>大华街店</v>
          </cell>
          <cell r="D97" t="str">
            <v>西北片区</v>
          </cell>
          <cell r="E97">
            <v>1660</v>
          </cell>
        </row>
        <row r="98">
          <cell r="B98">
            <v>104430</v>
          </cell>
          <cell r="C98" t="str">
            <v>中和大道</v>
          </cell>
          <cell r="D98" t="str">
            <v>东南片区</v>
          </cell>
          <cell r="E98">
            <v>1170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  <cell r="E99">
            <v>1560</v>
          </cell>
        </row>
        <row r="100">
          <cell r="B100">
            <v>104838</v>
          </cell>
          <cell r="C100" t="str">
            <v>蜀州中路店</v>
          </cell>
          <cell r="D100" t="str">
            <v>城郊二片</v>
          </cell>
          <cell r="E100">
            <v>1480</v>
          </cell>
        </row>
        <row r="101">
          <cell r="B101">
            <v>105267</v>
          </cell>
          <cell r="C101" t="str">
            <v>蜀汉路</v>
          </cell>
          <cell r="D101" t="str">
            <v>西北片区</v>
          </cell>
          <cell r="E101">
            <v>1910</v>
          </cell>
        </row>
        <row r="102">
          <cell r="B102">
            <v>105396</v>
          </cell>
          <cell r="C102" t="str">
            <v>航中街</v>
          </cell>
          <cell r="D102" t="str">
            <v>东南片区</v>
          </cell>
          <cell r="E102">
            <v>1350</v>
          </cell>
        </row>
        <row r="103">
          <cell r="B103">
            <v>105751</v>
          </cell>
          <cell r="C103" t="str">
            <v>高新区新下街药店</v>
          </cell>
          <cell r="D103" t="str">
            <v>东南片区</v>
          </cell>
          <cell r="E103">
            <v>2050</v>
          </cell>
        </row>
        <row r="104">
          <cell r="B104">
            <v>105910</v>
          </cell>
          <cell r="C104" t="str">
            <v>四川太极高新区紫薇东路药店</v>
          </cell>
          <cell r="D104" t="str">
            <v>东南片区</v>
          </cell>
          <cell r="E104">
            <v>1350</v>
          </cell>
        </row>
        <row r="105">
          <cell r="B105">
            <v>106066</v>
          </cell>
          <cell r="C105" t="str">
            <v>梨花街店</v>
          </cell>
          <cell r="D105" t="str">
            <v>旗舰片区</v>
          </cell>
          <cell r="E105">
            <v>2450</v>
          </cell>
        </row>
        <row r="106">
          <cell r="B106">
            <v>106399</v>
          </cell>
          <cell r="C106" t="str">
            <v>四川太极青羊区蜀辉路药店</v>
          </cell>
          <cell r="D106" t="str">
            <v>西北片区</v>
          </cell>
          <cell r="E106">
            <v>1250</v>
          </cell>
        </row>
        <row r="107">
          <cell r="B107">
            <v>106485</v>
          </cell>
          <cell r="C107" t="str">
            <v>四川太极成都高新区元华二巷药店</v>
          </cell>
          <cell r="D107" t="str">
            <v>东南片区</v>
          </cell>
          <cell r="E107">
            <v>1250</v>
          </cell>
        </row>
        <row r="108">
          <cell r="B108">
            <v>106568</v>
          </cell>
          <cell r="C108" t="str">
            <v>四川太极高新区中和公济桥路药店</v>
          </cell>
          <cell r="D108" t="str">
            <v>东南片区</v>
          </cell>
          <cell r="E108">
            <v>1250</v>
          </cell>
        </row>
        <row r="109">
          <cell r="B109">
            <v>106569</v>
          </cell>
          <cell r="C109" t="str">
            <v>四川太极武侯区大悦路药店</v>
          </cell>
          <cell r="D109" t="str">
            <v>西北片区</v>
          </cell>
          <cell r="E109">
            <v>1250</v>
          </cell>
        </row>
        <row r="110">
          <cell r="C110" t="str">
            <v>合计</v>
          </cell>
        </row>
        <row r="110">
          <cell r="E110">
            <v>300270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workbookViewId="0">
      <selection activeCell="L22" sqref="L22"/>
    </sheetView>
  </sheetViews>
  <sheetFormatPr defaultColWidth="9" defaultRowHeight="13.5"/>
  <cols>
    <col min="1" max="2" width="9" style="12"/>
    <col min="3" max="3" width="16.125" style="12" customWidth="1"/>
    <col min="4" max="5" width="9" style="12"/>
    <col min="6" max="6" width="9.375"/>
    <col min="7" max="8" width="12.625"/>
    <col min="9" max="9" width="12.625" style="20"/>
    <col min="10" max="10" width="9.375"/>
    <col min="12" max="13" width="12.625"/>
  </cols>
  <sheetData>
    <row r="1" spans="1:10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t="s">
        <v>5</v>
      </c>
      <c r="J1" t="s">
        <v>6</v>
      </c>
    </row>
    <row r="2" spans="1:13">
      <c r="A2" s="21">
        <v>1</v>
      </c>
      <c r="B2" s="21">
        <v>307</v>
      </c>
      <c r="C2" s="21" t="s">
        <v>7</v>
      </c>
      <c r="D2" s="21" t="s">
        <v>8</v>
      </c>
      <c r="E2" s="21" t="s">
        <v>9</v>
      </c>
      <c r="F2" s="22">
        <v>3832.58666666667</v>
      </c>
      <c r="G2">
        <f t="shared" ref="G2:G65" si="0">F2/173132</f>
        <v>0.022136789655677</v>
      </c>
      <c r="H2">
        <v>11068.3948278385</v>
      </c>
      <c r="I2" s="23">
        <v>11510</v>
      </c>
      <c r="J2">
        <v>7568.28</v>
      </c>
      <c r="K2">
        <f>VLOOKUP(B:B,[1]门店完成情况!$B:$E,4,0)</f>
        <v>16880</v>
      </c>
      <c r="L2">
        <f t="shared" ref="L2:L65" si="1">ROUND(H2/1000,0)</f>
        <v>11</v>
      </c>
      <c r="M2">
        <f t="shared" ref="M2:M65" si="2">ROUND(I2+L1,0)</f>
        <v>11510</v>
      </c>
    </row>
    <row r="3" spans="1:13">
      <c r="A3" s="21">
        <v>108</v>
      </c>
      <c r="B3" s="21">
        <v>343</v>
      </c>
      <c r="C3" s="21" t="s">
        <v>10</v>
      </c>
      <c r="D3" s="21" t="s">
        <v>11</v>
      </c>
      <c r="E3" s="21" t="s">
        <v>12</v>
      </c>
      <c r="F3" s="22">
        <v>1975.54</v>
      </c>
      <c r="G3">
        <f t="shared" si="0"/>
        <v>0.0114106000046208</v>
      </c>
      <c r="H3">
        <v>5705.30000231038</v>
      </c>
      <c r="I3" s="23">
        <v>6473</v>
      </c>
      <c r="J3">
        <v>4102.29</v>
      </c>
      <c r="K3">
        <f>VLOOKUP(B:B,[1]门店完成情况!$B:$E,4,0)</f>
        <v>6250</v>
      </c>
      <c r="L3">
        <f t="shared" si="1"/>
        <v>6</v>
      </c>
      <c r="M3">
        <f t="shared" si="2"/>
        <v>6484</v>
      </c>
    </row>
    <row r="4" spans="1:13">
      <c r="A4" s="21">
        <v>109</v>
      </c>
      <c r="B4" s="21">
        <v>582</v>
      </c>
      <c r="C4" s="21" t="s">
        <v>13</v>
      </c>
      <c r="D4" s="21" t="s">
        <v>11</v>
      </c>
      <c r="E4" s="21" t="s">
        <v>12</v>
      </c>
      <c r="F4" s="22">
        <v>1168.31</v>
      </c>
      <c r="G4">
        <f t="shared" si="0"/>
        <v>0.00674808816394427</v>
      </c>
      <c r="H4">
        <v>3374.04408197214</v>
      </c>
      <c r="I4" s="23">
        <v>7148</v>
      </c>
      <c r="J4">
        <v>2310.75</v>
      </c>
      <c r="K4">
        <f>VLOOKUP(B:B,[1]门店完成情况!$B:$E,4,0)</f>
        <v>6150</v>
      </c>
      <c r="L4">
        <f t="shared" si="1"/>
        <v>3</v>
      </c>
      <c r="M4">
        <f t="shared" si="2"/>
        <v>7154</v>
      </c>
    </row>
    <row r="5" spans="1:13">
      <c r="A5" s="21">
        <v>110</v>
      </c>
      <c r="B5" s="21">
        <v>750</v>
      </c>
      <c r="C5" s="21" t="s">
        <v>14</v>
      </c>
      <c r="D5" s="21" t="s">
        <v>15</v>
      </c>
      <c r="E5" s="21" t="s">
        <v>12</v>
      </c>
      <c r="F5" s="22">
        <v>5588.23666666667</v>
      </c>
      <c r="G5">
        <f t="shared" si="0"/>
        <v>0.0322773182696825</v>
      </c>
      <c r="H5">
        <v>16138.6591348412</v>
      </c>
      <c r="I5" s="23">
        <v>10245</v>
      </c>
      <c r="J5">
        <v>10097.69</v>
      </c>
      <c r="K5">
        <f>VLOOKUP(B:B,[1]门店完成情况!$B:$E,4,0)</f>
        <v>6750</v>
      </c>
      <c r="L5">
        <f t="shared" si="1"/>
        <v>16</v>
      </c>
      <c r="M5">
        <f t="shared" si="2"/>
        <v>10248</v>
      </c>
    </row>
    <row r="6" spans="1:13">
      <c r="A6" s="21">
        <v>111</v>
      </c>
      <c r="B6" s="21">
        <v>337</v>
      </c>
      <c r="C6" s="21" t="s">
        <v>16</v>
      </c>
      <c r="D6" s="21" t="s">
        <v>17</v>
      </c>
      <c r="E6" s="21" t="s">
        <v>12</v>
      </c>
      <c r="F6" s="22">
        <v>2055.94666666667</v>
      </c>
      <c r="G6">
        <f t="shared" si="0"/>
        <v>0.0118750240664156</v>
      </c>
      <c r="H6">
        <v>5937.5120332078</v>
      </c>
      <c r="I6" s="23">
        <v>7158</v>
      </c>
      <c r="J6">
        <v>8223.22000000001</v>
      </c>
      <c r="K6">
        <f>VLOOKUP(B:B,[1]门店完成情况!$B:$E,4,0)</f>
        <v>6750</v>
      </c>
      <c r="L6">
        <f t="shared" si="1"/>
        <v>6</v>
      </c>
      <c r="M6">
        <f t="shared" si="2"/>
        <v>7174</v>
      </c>
    </row>
    <row r="7" spans="1:13">
      <c r="A7" s="21">
        <v>112</v>
      </c>
      <c r="B7" s="21">
        <v>517</v>
      </c>
      <c r="C7" s="21" t="s">
        <v>18</v>
      </c>
      <c r="D7" s="21" t="s">
        <v>17</v>
      </c>
      <c r="E7" s="21" t="s">
        <v>12</v>
      </c>
      <c r="F7" s="22">
        <v>1843.71333333333</v>
      </c>
      <c r="G7">
        <f t="shared" si="0"/>
        <v>0.0106491771211176</v>
      </c>
      <c r="H7">
        <v>5324.5885605588</v>
      </c>
      <c r="I7" s="23">
        <v>6348</v>
      </c>
      <c r="J7">
        <v>4200.94</v>
      </c>
      <c r="K7">
        <f>VLOOKUP(B:B,[1]门店完成情况!$B:$E,4,0)</f>
        <v>6150</v>
      </c>
      <c r="L7">
        <f t="shared" si="1"/>
        <v>5</v>
      </c>
      <c r="M7">
        <f t="shared" si="2"/>
        <v>6354</v>
      </c>
    </row>
    <row r="8" spans="1:13">
      <c r="A8" s="21">
        <v>113</v>
      </c>
      <c r="B8" s="21">
        <v>341</v>
      </c>
      <c r="C8" s="21" t="s">
        <v>19</v>
      </c>
      <c r="D8" s="21" t="s">
        <v>20</v>
      </c>
      <c r="E8" s="21" t="s">
        <v>12</v>
      </c>
      <c r="F8" s="22">
        <v>2230.20333333333</v>
      </c>
      <c r="G8">
        <f t="shared" si="0"/>
        <v>0.0128815200733159</v>
      </c>
      <c r="H8">
        <v>6440.76003665796</v>
      </c>
      <c r="I8" s="23">
        <v>6888</v>
      </c>
      <c r="J8">
        <v>5404.83000000001</v>
      </c>
      <c r="K8">
        <f>VLOOKUP(B:B,[1]门店完成情况!$B:$E,4,0)</f>
        <v>6250</v>
      </c>
      <c r="L8">
        <f t="shared" si="1"/>
        <v>6</v>
      </c>
      <c r="M8">
        <f t="shared" si="2"/>
        <v>6893</v>
      </c>
    </row>
    <row r="9" spans="1:13">
      <c r="A9" s="21">
        <v>103</v>
      </c>
      <c r="B9" s="21">
        <v>365</v>
      </c>
      <c r="C9" s="21" t="s">
        <v>21</v>
      </c>
      <c r="D9" s="21" t="s">
        <v>11</v>
      </c>
      <c r="E9" s="21" t="s">
        <v>22</v>
      </c>
      <c r="F9" s="22">
        <v>1670.16333333333</v>
      </c>
      <c r="G9">
        <f t="shared" si="0"/>
        <v>0.00964676277830401</v>
      </c>
      <c r="H9">
        <v>4823.38138915201</v>
      </c>
      <c r="I9" s="23">
        <v>5271</v>
      </c>
      <c r="J9">
        <v>2100.64</v>
      </c>
      <c r="K9">
        <f>VLOOKUP(B:B,[1]门店完成情况!$B:$E,4,0)</f>
        <v>3730</v>
      </c>
      <c r="L9">
        <f t="shared" si="1"/>
        <v>5</v>
      </c>
      <c r="M9">
        <f t="shared" si="2"/>
        <v>5277</v>
      </c>
    </row>
    <row r="10" spans="1:13">
      <c r="A10" s="21">
        <v>104</v>
      </c>
      <c r="B10" s="21">
        <v>585</v>
      </c>
      <c r="C10" s="21" t="s">
        <v>23</v>
      </c>
      <c r="D10" s="21" t="s">
        <v>11</v>
      </c>
      <c r="E10" s="21" t="s">
        <v>22</v>
      </c>
      <c r="F10" s="22">
        <v>2618.33666666667</v>
      </c>
      <c r="G10">
        <f t="shared" si="0"/>
        <v>0.0151233548198292</v>
      </c>
      <c r="H10">
        <v>7561.67740991459</v>
      </c>
      <c r="I10" s="23">
        <v>6947</v>
      </c>
      <c r="J10">
        <v>5137.90000000001</v>
      </c>
      <c r="K10">
        <f>VLOOKUP(B:B,[1]门店完成情况!$B:$E,4,0)</f>
        <v>4270</v>
      </c>
      <c r="L10">
        <f t="shared" si="1"/>
        <v>8</v>
      </c>
      <c r="M10">
        <f t="shared" si="2"/>
        <v>6952</v>
      </c>
    </row>
    <row r="11" spans="1:13">
      <c r="A11" s="21">
        <v>105</v>
      </c>
      <c r="B11" s="21">
        <v>571</v>
      </c>
      <c r="C11" s="21" t="s">
        <v>24</v>
      </c>
      <c r="D11" s="21" t="s">
        <v>15</v>
      </c>
      <c r="E11" s="21" t="s">
        <v>22</v>
      </c>
      <c r="F11" s="22">
        <v>2601.21666666667</v>
      </c>
      <c r="G11">
        <f t="shared" si="0"/>
        <v>0.015024470731388</v>
      </c>
      <c r="H11">
        <v>7512.235365694</v>
      </c>
      <c r="I11" s="23">
        <v>6962</v>
      </c>
      <c r="J11">
        <v>4620.42</v>
      </c>
      <c r="K11">
        <f>VLOOKUP(B:B,[1]门店完成情况!$B:$E,4,0)</f>
        <v>6230</v>
      </c>
      <c r="L11">
        <f t="shared" si="1"/>
        <v>8</v>
      </c>
      <c r="M11">
        <f t="shared" si="2"/>
        <v>6970</v>
      </c>
    </row>
    <row r="12" spans="1:13">
      <c r="A12" s="21">
        <v>106</v>
      </c>
      <c r="B12" s="21">
        <v>707</v>
      </c>
      <c r="C12" s="21" t="s">
        <v>25</v>
      </c>
      <c r="D12" s="21" t="s">
        <v>15</v>
      </c>
      <c r="E12" s="21" t="s">
        <v>22</v>
      </c>
      <c r="F12" s="22">
        <v>3811.81</v>
      </c>
      <c r="G12">
        <f t="shared" si="0"/>
        <v>0.0220167848809001</v>
      </c>
      <c r="H12">
        <v>11008.3924404501</v>
      </c>
      <c r="I12" s="23">
        <v>6850</v>
      </c>
      <c r="J12">
        <v>4301.08</v>
      </c>
      <c r="K12">
        <f>VLOOKUP(B:B,[1]门店完成情况!$B:$E,4,0)</f>
        <v>5190</v>
      </c>
      <c r="L12">
        <f t="shared" si="1"/>
        <v>11</v>
      </c>
      <c r="M12">
        <f t="shared" si="2"/>
        <v>6858</v>
      </c>
    </row>
    <row r="13" spans="1:13">
      <c r="A13" s="21">
        <v>107</v>
      </c>
      <c r="B13" s="21">
        <v>385</v>
      </c>
      <c r="C13" s="21" t="s">
        <v>26</v>
      </c>
      <c r="D13" s="21" t="s">
        <v>20</v>
      </c>
      <c r="E13" s="21" t="s">
        <v>22</v>
      </c>
      <c r="F13" s="22">
        <v>2014.61333333333</v>
      </c>
      <c r="G13">
        <f t="shared" si="0"/>
        <v>0.0116362852236059</v>
      </c>
      <c r="H13">
        <v>5818.14261180294</v>
      </c>
      <c r="I13" s="23">
        <v>6271</v>
      </c>
      <c r="J13">
        <v>3088.77</v>
      </c>
      <c r="K13">
        <f>VLOOKUP(B:B,[1]门店完成情况!$B:$E,4,0)</f>
        <v>5560</v>
      </c>
      <c r="L13">
        <f t="shared" si="1"/>
        <v>6</v>
      </c>
      <c r="M13">
        <f t="shared" si="2"/>
        <v>6282</v>
      </c>
    </row>
    <row r="14" spans="1:13">
      <c r="A14" s="21">
        <v>81</v>
      </c>
      <c r="B14" s="21">
        <v>357</v>
      </c>
      <c r="C14" s="21" t="s">
        <v>27</v>
      </c>
      <c r="D14" s="21" t="s">
        <v>11</v>
      </c>
      <c r="E14" s="21" t="s">
        <v>28</v>
      </c>
      <c r="F14" s="22">
        <v>1069.35</v>
      </c>
      <c r="G14">
        <f t="shared" si="0"/>
        <v>0.00617650116673983</v>
      </c>
      <c r="H14">
        <v>3088.25058336991</v>
      </c>
      <c r="I14" s="23">
        <v>4548</v>
      </c>
      <c r="J14">
        <v>1867.62</v>
      </c>
      <c r="K14">
        <f>VLOOKUP(B:B,[1]门店完成情况!$B:$E,4,0)</f>
        <v>3700</v>
      </c>
      <c r="L14">
        <f t="shared" si="1"/>
        <v>3</v>
      </c>
      <c r="M14">
        <f t="shared" si="2"/>
        <v>4554</v>
      </c>
    </row>
    <row r="15" spans="1:13">
      <c r="A15" s="21">
        <v>82</v>
      </c>
      <c r="B15" s="21">
        <v>379</v>
      </c>
      <c r="C15" s="21" t="s">
        <v>29</v>
      </c>
      <c r="D15" s="21" t="s">
        <v>11</v>
      </c>
      <c r="E15" s="21" t="s">
        <v>28</v>
      </c>
      <c r="F15" s="22">
        <v>1980.62</v>
      </c>
      <c r="G15">
        <f t="shared" si="0"/>
        <v>0.0114399417785274</v>
      </c>
      <c r="H15">
        <v>5719.97088926369</v>
      </c>
      <c r="I15" s="23">
        <v>6165</v>
      </c>
      <c r="J15">
        <v>2655.53</v>
      </c>
      <c r="K15">
        <f>VLOOKUP(B:B,[1]门店完成情况!$B:$E,4,0)</f>
        <v>3060</v>
      </c>
      <c r="L15">
        <f t="shared" si="1"/>
        <v>6</v>
      </c>
      <c r="M15">
        <f t="shared" si="2"/>
        <v>6168</v>
      </c>
    </row>
    <row r="16" spans="1:13">
      <c r="A16" s="21">
        <v>83</v>
      </c>
      <c r="B16" s="21">
        <v>513</v>
      </c>
      <c r="C16" s="21" t="s">
        <v>30</v>
      </c>
      <c r="D16" s="21" t="s">
        <v>11</v>
      </c>
      <c r="E16" s="21" t="s">
        <v>28</v>
      </c>
      <c r="F16" s="22">
        <v>3603.93666666667</v>
      </c>
      <c r="G16">
        <f t="shared" si="0"/>
        <v>0.0208161210328921</v>
      </c>
      <c r="H16">
        <v>10408.060516446</v>
      </c>
      <c r="I16" s="23">
        <v>6248</v>
      </c>
      <c r="J16">
        <v>2542.72</v>
      </c>
      <c r="K16">
        <f>VLOOKUP(B:B,[1]门店完成情况!$B:$E,4,0)</f>
        <v>3350</v>
      </c>
      <c r="L16">
        <f t="shared" si="1"/>
        <v>10</v>
      </c>
      <c r="M16">
        <f t="shared" si="2"/>
        <v>6254</v>
      </c>
    </row>
    <row r="17" spans="1:13">
      <c r="A17" s="21">
        <v>84</v>
      </c>
      <c r="B17" s="21">
        <v>581</v>
      </c>
      <c r="C17" s="21" t="s">
        <v>31</v>
      </c>
      <c r="D17" s="21" t="s">
        <v>11</v>
      </c>
      <c r="E17" s="21" t="s">
        <v>28</v>
      </c>
      <c r="F17" s="22">
        <v>2551.57333333333</v>
      </c>
      <c r="G17">
        <f t="shared" si="0"/>
        <v>0.014737733829294</v>
      </c>
      <c r="H17">
        <v>7368.86691464701</v>
      </c>
      <c r="I17" s="23">
        <v>6252</v>
      </c>
      <c r="J17">
        <v>3405.44</v>
      </c>
      <c r="K17">
        <f>VLOOKUP(B:B,[1]门店完成情况!$B:$E,4,0)</f>
        <v>4160</v>
      </c>
      <c r="L17">
        <f t="shared" si="1"/>
        <v>7</v>
      </c>
      <c r="M17">
        <f t="shared" si="2"/>
        <v>6262</v>
      </c>
    </row>
    <row r="18" spans="1:13">
      <c r="A18" s="21">
        <v>85</v>
      </c>
      <c r="B18" s="21">
        <v>709</v>
      </c>
      <c r="C18" s="21" t="s">
        <v>32</v>
      </c>
      <c r="D18" s="21" t="s">
        <v>11</v>
      </c>
      <c r="E18" s="21" t="s">
        <v>28</v>
      </c>
      <c r="F18" s="22">
        <v>4186.23333333333</v>
      </c>
      <c r="G18">
        <f t="shared" si="0"/>
        <v>0.024179431493504</v>
      </c>
      <c r="H18">
        <v>12089.715746752</v>
      </c>
      <c r="I18" s="23">
        <v>6249</v>
      </c>
      <c r="J18">
        <v>3181.59</v>
      </c>
      <c r="K18">
        <f>VLOOKUP(B:B,[1]门店完成情况!$B:$E,4,0)</f>
        <v>3930</v>
      </c>
      <c r="L18">
        <f t="shared" si="1"/>
        <v>12</v>
      </c>
      <c r="M18">
        <f t="shared" si="2"/>
        <v>6256</v>
      </c>
    </row>
    <row r="19" spans="1:13">
      <c r="A19" s="21">
        <v>86</v>
      </c>
      <c r="B19" s="21">
        <v>726</v>
      </c>
      <c r="C19" s="21" t="s">
        <v>33</v>
      </c>
      <c r="D19" s="21" t="s">
        <v>11</v>
      </c>
      <c r="E19" s="21" t="s">
        <v>28</v>
      </c>
      <c r="F19" s="22">
        <v>1996.26</v>
      </c>
      <c r="G19">
        <f t="shared" si="0"/>
        <v>0.0115302774761454</v>
      </c>
      <c r="H19">
        <v>5765.13873807268</v>
      </c>
      <c r="I19" s="23">
        <v>6219</v>
      </c>
      <c r="J19">
        <v>3839.1</v>
      </c>
      <c r="K19">
        <f>VLOOKUP(B:B,[1]门店完成情况!$B:$E,4,0)</f>
        <v>3190</v>
      </c>
      <c r="L19">
        <f t="shared" si="1"/>
        <v>6</v>
      </c>
      <c r="M19">
        <f t="shared" si="2"/>
        <v>6231</v>
      </c>
    </row>
    <row r="20" spans="1:13">
      <c r="A20" s="21">
        <v>87</v>
      </c>
      <c r="B20" s="21">
        <v>730</v>
      </c>
      <c r="C20" s="21" t="s">
        <v>34</v>
      </c>
      <c r="D20" s="21" t="s">
        <v>11</v>
      </c>
      <c r="E20" s="21" t="s">
        <v>28</v>
      </c>
      <c r="F20" s="22">
        <v>1931.39666666667</v>
      </c>
      <c r="G20">
        <f t="shared" si="0"/>
        <v>0.0111556307711265</v>
      </c>
      <c r="H20">
        <v>5577.81538556323</v>
      </c>
      <c r="I20" s="23">
        <v>6026</v>
      </c>
      <c r="J20">
        <v>4049.96</v>
      </c>
      <c r="K20">
        <f>VLOOKUP(B:B,[1]门店完成情况!$B:$E,4,0)</f>
        <v>4880</v>
      </c>
      <c r="L20">
        <f t="shared" si="1"/>
        <v>6</v>
      </c>
      <c r="M20">
        <f t="shared" si="2"/>
        <v>6032</v>
      </c>
    </row>
    <row r="21" spans="1:13">
      <c r="A21" s="21">
        <v>88</v>
      </c>
      <c r="B21" s="21">
        <v>102934</v>
      </c>
      <c r="C21" s="21" t="s">
        <v>35</v>
      </c>
      <c r="D21" s="21" t="s">
        <v>11</v>
      </c>
      <c r="E21" s="21" t="s">
        <v>28</v>
      </c>
      <c r="F21" s="22">
        <v>2649.54333333333</v>
      </c>
      <c r="G21">
        <f t="shared" si="0"/>
        <v>0.0153036026461505</v>
      </c>
      <c r="H21">
        <v>7651.80132307526</v>
      </c>
      <c r="I21" s="23">
        <v>6248</v>
      </c>
      <c r="J21">
        <v>4668.01</v>
      </c>
      <c r="K21">
        <f>VLOOKUP(B:B,[1]门店完成情况!$B:$E,4,0)</f>
        <v>3800</v>
      </c>
      <c r="L21">
        <f t="shared" si="1"/>
        <v>8</v>
      </c>
      <c r="M21">
        <f t="shared" si="2"/>
        <v>6254</v>
      </c>
    </row>
    <row r="22" spans="1:13">
      <c r="A22" s="21">
        <v>89</v>
      </c>
      <c r="B22" s="21">
        <v>106066</v>
      </c>
      <c r="C22" s="21" t="s">
        <v>36</v>
      </c>
      <c r="D22" s="21" t="s">
        <v>8</v>
      </c>
      <c r="E22" s="21" t="s">
        <v>28</v>
      </c>
      <c r="F22" s="22">
        <v>1589.38666666667</v>
      </c>
      <c r="G22">
        <f t="shared" si="0"/>
        <v>0.0091802016188034</v>
      </c>
      <c r="H22">
        <v>4590.10080940169</v>
      </c>
      <c r="I22" s="23">
        <v>5040</v>
      </c>
      <c r="J22">
        <v>2772.29</v>
      </c>
      <c r="K22">
        <f>VLOOKUP(B:B,[1]门店完成情况!$B:$E,4,0)</f>
        <v>2450</v>
      </c>
      <c r="L22">
        <f t="shared" si="1"/>
        <v>5</v>
      </c>
      <c r="M22">
        <f t="shared" si="2"/>
        <v>5048</v>
      </c>
    </row>
    <row r="23" spans="1:13">
      <c r="A23" s="21">
        <v>90</v>
      </c>
      <c r="B23" s="21">
        <v>387</v>
      </c>
      <c r="C23" s="21" t="s">
        <v>37</v>
      </c>
      <c r="D23" s="21" t="s">
        <v>15</v>
      </c>
      <c r="E23" s="21" t="s">
        <v>28</v>
      </c>
      <c r="F23" s="22">
        <v>2026.05666666667</v>
      </c>
      <c r="G23">
        <f t="shared" si="0"/>
        <v>0.0117023812274257</v>
      </c>
      <c r="H23">
        <v>5851.19061371285</v>
      </c>
      <c r="I23" s="23">
        <v>6298</v>
      </c>
      <c r="J23">
        <v>2659.99</v>
      </c>
      <c r="K23">
        <f>VLOOKUP(B:B,[1]门店完成情况!$B:$E,4,0)</f>
        <v>3620</v>
      </c>
      <c r="L23">
        <f t="shared" si="1"/>
        <v>6</v>
      </c>
      <c r="M23">
        <f t="shared" si="2"/>
        <v>6303</v>
      </c>
    </row>
    <row r="24" spans="1:13">
      <c r="A24" s="21">
        <v>91</v>
      </c>
      <c r="B24" s="21">
        <v>399</v>
      </c>
      <c r="C24" s="21" t="s">
        <v>38</v>
      </c>
      <c r="D24" s="21" t="s">
        <v>15</v>
      </c>
      <c r="E24" s="21" t="s">
        <v>28</v>
      </c>
      <c r="F24" s="22">
        <v>1441.90666666667</v>
      </c>
      <c r="G24">
        <f t="shared" si="0"/>
        <v>0.00832836602515231</v>
      </c>
      <c r="H24">
        <v>4164.18301257615</v>
      </c>
      <c r="I24" s="23">
        <v>4612</v>
      </c>
      <c r="J24">
        <v>2078.74</v>
      </c>
      <c r="K24">
        <f>VLOOKUP(B:B,[1]门店完成情况!$B:$E,4,0)</f>
        <v>2940</v>
      </c>
      <c r="L24">
        <f t="shared" si="1"/>
        <v>4</v>
      </c>
      <c r="M24">
        <f t="shared" si="2"/>
        <v>4618</v>
      </c>
    </row>
    <row r="25" spans="1:13">
      <c r="A25" s="21">
        <v>92</v>
      </c>
      <c r="B25" s="21">
        <v>546</v>
      </c>
      <c r="C25" s="21" t="s">
        <v>39</v>
      </c>
      <c r="D25" s="21" t="s">
        <v>15</v>
      </c>
      <c r="E25" s="21" t="s">
        <v>28</v>
      </c>
      <c r="F25" s="22">
        <v>3075.41333333333</v>
      </c>
      <c r="G25">
        <f t="shared" si="0"/>
        <v>0.0177634021055225</v>
      </c>
      <c r="H25">
        <v>8881.70105276128</v>
      </c>
      <c r="I25" s="23">
        <v>6246</v>
      </c>
      <c r="J25">
        <v>4638.56</v>
      </c>
      <c r="K25">
        <f>VLOOKUP(B:B,[1]门店完成情况!$B:$E,4,0)</f>
        <v>3550</v>
      </c>
      <c r="L25">
        <f t="shared" si="1"/>
        <v>9</v>
      </c>
      <c r="M25">
        <f t="shared" si="2"/>
        <v>6250</v>
      </c>
    </row>
    <row r="26" spans="1:13">
      <c r="A26" s="21">
        <v>93</v>
      </c>
      <c r="B26" s="21">
        <v>712</v>
      </c>
      <c r="C26" s="21" t="s">
        <v>40</v>
      </c>
      <c r="D26" s="21" t="s">
        <v>15</v>
      </c>
      <c r="E26" s="21" t="s">
        <v>28</v>
      </c>
      <c r="F26" s="22">
        <v>2005.4</v>
      </c>
      <c r="G26">
        <f t="shared" si="0"/>
        <v>0.0115830695654183</v>
      </c>
      <c r="H26">
        <v>5791.53478270915</v>
      </c>
      <c r="I26" s="23">
        <v>6243</v>
      </c>
      <c r="J26">
        <v>3461.3</v>
      </c>
      <c r="K26">
        <f>VLOOKUP(B:B,[1]门店完成情况!$B:$E,4,0)</f>
        <v>4470</v>
      </c>
      <c r="L26">
        <f t="shared" si="1"/>
        <v>6</v>
      </c>
      <c r="M26">
        <f t="shared" si="2"/>
        <v>6252</v>
      </c>
    </row>
    <row r="27" spans="1:13">
      <c r="A27" s="21">
        <v>94</v>
      </c>
      <c r="B27" s="21">
        <v>724</v>
      </c>
      <c r="C27" s="21" t="s">
        <v>41</v>
      </c>
      <c r="D27" s="21" t="s">
        <v>15</v>
      </c>
      <c r="E27" s="21" t="s">
        <v>28</v>
      </c>
      <c r="F27" s="22">
        <v>2962.82333333333</v>
      </c>
      <c r="G27">
        <f t="shared" si="0"/>
        <v>0.0171130890495883</v>
      </c>
      <c r="H27">
        <v>8556.54452479418</v>
      </c>
      <c r="I27" s="23">
        <v>6248</v>
      </c>
      <c r="J27">
        <v>2154.75</v>
      </c>
      <c r="K27">
        <f>VLOOKUP(B:B,[1]门店完成情况!$B:$E,4,0)</f>
        <v>3290</v>
      </c>
      <c r="L27">
        <f t="shared" si="1"/>
        <v>9</v>
      </c>
      <c r="M27">
        <f t="shared" si="2"/>
        <v>6254</v>
      </c>
    </row>
    <row r="28" spans="1:13">
      <c r="A28" s="21">
        <v>95</v>
      </c>
      <c r="B28" s="21">
        <v>373</v>
      </c>
      <c r="C28" s="21" t="s">
        <v>42</v>
      </c>
      <c r="D28" s="21" t="s">
        <v>17</v>
      </c>
      <c r="E28" s="21" t="s">
        <v>28</v>
      </c>
      <c r="F28" s="22">
        <v>2197.53666666667</v>
      </c>
      <c r="G28">
        <f t="shared" si="0"/>
        <v>0.0126928393749663</v>
      </c>
      <c r="H28">
        <v>6346.41968748315</v>
      </c>
      <c r="I28" s="23">
        <v>6251</v>
      </c>
      <c r="J28">
        <v>2284.91</v>
      </c>
      <c r="K28">
        <f>VLOOKUP(B:B,[1]门店完成情况!$B:$E,4,0)</f>
        <v>4070</v>
      </c>
      <c r="L28">
        <f t="shared" si="1"/>
        <v>6</v>
      </c>
      <c r="M28">
        <f t="shared" si="2"/>
        <v>6260</v>
      </c>
    </row>
    <row r="29" spans="1:13">
      <c r="A29" s="21">
        <v>96</v>
      </c>
      <c r="B29" s="21">
        <v>578</v>
      </c>
      <c r="C29" s="21" t="s">
        <v>43</v>
      </c>
      <c r="D29" s="21" t="s">
        <v>17</v>
      </c>
      <c r="E29" s="21" t="s">
        <v>28</v>
      </c>
      <c r="F29" s="22">
        <v>2971.52</v>
      </c>
      <c r="G29">
        <f t="shared" si="0"/>
        <v>0.0171633204722408</v>
      </c>
      <c r="H29">
        <v>8581.66023612042</v>
      </c>
      <c r="I29" s="23">
        <v>6248</v>
      </c>
      <c r="J29">
        <v>3359.71</v>
      </c>
      <c r="K29">
        <f>VLOOKUP(B:B,[1]门店完成情况!$B:$E,4,0)</f>
        <v>3870</v>
      </c>
      <c r="L29">
        <f t="shared" si="1"/>
        <v>9</v>
      </c>
      <c r="M29">
        <f t="shared" si="2"/>
        <v>6254</v>
      </c>
    </row>
    <row r="30" spans="1:13">
      <c r="A30" s="21">
        <v>97</v>
      </c>
      <c r="B30" s="21">
        <v>742</v>
      </c>
      <c r="C30" s="21" t="s">
        <v>44</v>
      </c>
      <c r="D30" s="21" t="s">
        <v>17</v>
      </c>
      <c r="E30" s="21" t="s">
        <v>28</v>
      </c>
      <c r="F30" s="22">
        <v>661.723333333333</v>
      </c>
      <c r="G30">
        <f t="shared" si="0"/>
        <v>0.00382207410145631</v>
      </c>
      <c r="H30">
        <v>1911.03705072815</v>
      </c>
      <c r="I30" s="23">
        <v>4551</v>
      </c>
      <c r="J30">
        <v>2916.08</v>
      </c>
      <c r="K30">
        <f>VLOOKUP(B:B,[1]门店完成情况!$B:$E,4,0)</f>
        <v>2350</v>
      </c>
      <c r="L30">
        <f t="shared" si="1"/>
        <v>2</v>
      </c>
      <c r="M30">
        <f t="shared" si="2"/>
        <v>4560</v>
      </c>
    </row>
    <row r="31" spans="1:13">
      <c r="A31" s="21">
        <v>98</v>
      </c>
      <c r="B31" s="21">
        <v>744</v>
      </c>
      <c r="C31" s="21" t="s">
        <v>45</v>
      </c>
      <c r="D31" s="21" t="s">
        <v>17</v>
      </c>
      <c r="E31" s="21" t="s">
        <v>28</v>
      </c>
      <c r="F31" s="22">
        <v>1682.83666666667</v>
      </c>
      <c r="G31">
        <f t="shared" si="0"/>
        <v>0.00971996318801071</v>
      </c>
      <c r="H31">
        <v>4859.98159400534</v>
      </c>
      <c r="I31" s="23">
        <v>5304</v>
      </c>
      <c r="J31">
        <v>2641.08</v>
      </c>
      <c r="K31">
        <f>VLOOKUP(B:B,[1]门店完成情况!$B:$E,4,0)</f>
        <v>3780</v>
      </c>
      <c r="L31">
        <f t="shared" si="1"/>
        <v>5</v>
      </c>
      <c r="M31">
        <f t="shared" si="2"/>
        <v>5306</v>
      </c>
    </row>
    <row r="32" spans="1:13">
      <c r="A32" s="21">
        <v>99</v>
      </c>
      <c r="B32" s="21">
        <v>514</v>
      </c>
      <c r="C32" s="21" t="s">
        <v>46</v>
      </c>
      <c r="D32" s="21" t="s">
        <v>20</v>
      </c>
      <c r="E32" s="21" t="s">
        <v>28</v>
      </c>
      <c r="F32" s="22">
        <v>2783.02</v>
      </c>
      <c r="G32">
        <f t="shared" si="0"/>
        <v>0.0160745558302336</v>
      </c>
      <c r="H32">
        <v>8037.27791511679</v>
      </c>
      <c r="I32" s="23">
        <v>6247</v>
      </c>
      <c r="J32">
        <v>5387.23</v>
      </c>
      <c r="K32">
        <f>VLOOKUP(B:B,[1]门店完成情况!$B:$E,4,0)</f>
        <v>3250</v>
      </c>
      <c r="L32">
        <f t="shared" si="1"/>
        <v>8</v>
      </c>
      <c r="M32">
        <f t="shared" si="2"/>
        <v>6252</v>
      </c>
    </row>
    <row r="33" spans="1:13">
      <c r="A33" s="21">
        <v>100</v>
      </c>
      <c r="B33" s="21">
        <v>746</v>
      </c>
      <c r="C33" s="21" t="s">
        <v>47</v>
      </c>
      <c r="D33" s="21" t="s">
        <v>20</v>
      </c>
      <c r="E33" s="21" t="s">
        <v>28</v>
      </c>
      <c r="F33" s="22">
        <v>2639.13666666667</v>
      </c>
      <c r="G33">
        <f t="shared" si="0"/>
        <v>0.0152434943665335</v>
      </c>
      <c r="H33">
        <v>7621.74718326672</v>
      </c>
      <c r="I33" s="23">
        <v>6250</v>
      </c>
      <c r="J33">
        <v>3129.6</v>
      </c>
      <c r="K33">
        <f>VLOOKUP(B:B,[1]门店完成情况!$B:$E,4,0)</f>
        <v>3090</v>
      </c>
      <c r="L33">
        <f t="shared" si="1"/>
        <v>8</v>
      </c>
      <c r="M33">
        <f t="shared" si="2"/>
        <v>6258</v>
      </c>
    </row>
    <row r="34" spans="1:13">
      <c r="A34" s="21">
        <v>101</v>
      </c>
      <c r="B34" s="21">
        <v>754</v>
      </c>
      <c r="C34" s="21" t="s">
        <v>48</v>
      </c>
      <c r="D34" s="21" t="s">
        <v>49</v>
      </c>
      <c r="E34" s="21" t="s">
        <v>28</v>
      </c>
      <c r="F34" s="22">
        <v>1186.94</v>
      </c>
      <c r="G34">
        <f t="shared" si="0"/>
        <v>0.00685569392140101</v>
      </c>
      <c r="H34">
        <v>3427.84696070051</v>
      </c>
      <c r="I34" s="23">
        <v>4550</v>
      </c>
      <c r="J34">
        <v>2469.53</v>
      </c>
      <c r="K34">
        <f>VLOOKUP(B:B,[1]门店完成情况!$B:$E,4,0)</f>
        <v>2940</v>
      </c>
      <c r="L34">
        <f t="shared" si="1"/>
        <v>3</v>
      </c>
      <c r="M34">
        <f t="shared" si="2"/>
        <v>4558</v>
      </c>
    </row>
    <row r="35" spans="1:13">
      <c r="A35" s="21">
        <v>102</v>
      </c>
      <c r="B35" s="21">
        <v>101453</v>
      </c>
      <c r="C35" s="21" t="s">
        <v>50</v>
      </c>
      <c r="D35" s="21" t="s">
        <v>49</v>
      </c>
      <c r="E35" s="21" t="s">
        <v>28</v>
      </c>
      <c r="F35" s="22">
        <v>2394.32333333333</v>
      </c>
      <c r="G35">
        <f t="shared" si="0"/>
        <v>0.0138294673043304</v>
      </c>
      <c r="H35">
        <v>6914.73365216521</v>
      </c>
      <c r="I35" s="23">
        <v>6245</v>
      </c>
      <c r="J35">
        <v>4319.04</v>
      </c>
      <c r="K35">
        <f>VLOOKUP(B:B,[1]门店完成情况!$B:$E,4,0)</f>
        <v>2600</v>
      </c>
      <c r="L35">
        <f t="shared" si="1"/>
        <v>7</v>
      </c>
      <c r="M35">
        <f t="shared" si="2"/>
        <v>6248</v>
      </c>
    </row>
    <row r="36" spans="1:13">
      <c r="A36" s="21">
        <v>53</v>
      </c>
      <c r="B36" s="21">
        <v>359</v>
      </c>
      <c r="C36" s="21" t="s">
        <v>51</v>
      </c>
      <c r="D36" s="21" t="s">
        <v>11</v>
      </c>
      <c r="E36" s="21" t="s">
        <v>52</v>
      </c>
      <c r="F36" s="22">
        <v>942.446666666667</v>
      </c>
      <c r="G36">
        <f t="shared" si="0"/>
        <v>0.00544351515991652</v>
      </c>
      <c r="H36">
        <v>2721.75757995826</v>
      </c>
      <c r="I36" s="23">
        <v>4049</v>
      </c>
      <c r="J36">
        <v>1137.12</v>
      </c>
      <c r="K36">
        <f>VLOOKUP(B:B,[1]门店完成情况!$B:$E,4,0)</f>
        <v>2270</v>
      </c>
      <c r="L36">
        <f t="shared" si="1"/>
        <v>3</v>
      </c>
      <c r="M36">
        <f t="shared" si="2"/>
        <v>4056</v>
      </c>
    </row>
    <row r="37" spans="1:13">
      <c r="A37" s="21">
        <v>54</v>
      </c>
      <c r="B37" s="21">
        <v>102565</v>
      </c>
      <c r="C37" s="21" t="s">
        <v>53</v>
      </c>
      <c r="D37" s="21" t="s">
        <v>11</v>
      </c>
      <c r="E37" s="21" t="s">
        <v>52</v>
      </c>
      <c r="F37" s="22">
        <v>1765.17666666667</v>
      </c>
      <c r="G37">
        <f t="shared" si="0"/>
        <v>0.0101955540666467</v>
      </c>
      <c r="H37">
        <v>5097.77703332332</v>
      </c>
      <c r="I37" s="23">
        <v>4745</v>
      </c>
      <c r="J37">
        <v>2618.75</v>
      </c>
      <c r="K37">
        <f>VLOOKUP(B:B,[1]门店完成情况!$B:$E,4,0)</f>
        <v>2650</v>
      </c>
      <c r="L37">
        <f t="shared" si="1"/>
        <v>5</v>
      </c>
      <c r="M37">
        <f t="shared" si="2"/>
        <v>4748</v>
      </c>
    </row>
    <row r="38" spans="1:13">
      <c r="A38" s="21">
        <v>55</v>
      </c>
      <c r="B38" s="21">
        <v>103198</v>
      </c>
      <c r="C38" s="21" t="s">
        <v>54</v>
      </c>
      <c r="D38" s="21" t="s">
        <v>11</v>
      </c>
      <c r="E38" s="21" t="s">
        <v>52</v>
      </c>
      <c r="F38" s="22">
        <v>1794.00666666667</v>
      </c>
      <c r="G38">
        <f t="shared" si="0"/>
        <v>0.0103620744095064</v>
      </c>
      <c r="H38">
        <v>5181.03720475321</v>
      </c>
      <c r="I38" s="23">
        <v>4747</v>
      </c>
      <c r="J38">
        <v>2428.61</v>
      </c>
      <c r="K38">
        <f>VLOOKUP(B:B,[1]门店完成情况!$B:$E,4,0)</f>
        <v>3350</v>
      </c>
      <c r="L38">
        <f t="shared" si="1"/>
        <v>5</v>
      </c>
      <c r="M38">
        <f t="shared" si="2"/>
        <v>4752</v>
      </c>
    </row>
    <row r="39" spans="1:13">
      <c r="A39" s="21">
        <v>56</v>
      </c>
      <c r="B39" s="21">
        <v>103199</v>
      </c>
      <c r="C39" s="21" t="s">
        <v>55</v>
      </c>
      <c r="D39" s="21" t="s">
        <v>11</v>
      </c>
      <c r="E39" s="21" t="s">
        <v>52</v>
      </c>
      <c r="F39" s="22">
        <v>1590.30333333333</v>
      </c>
      <c r="G39">
        <f t="shared" si="0"/>
        <v>0.00918549623023664</v>
      </c>
      <c r="H39">
        <v>4592.74811511833</v>
      </c>
      <c r="I39" s="23">
        <v>5040</v>
      </c>
      <c r="J39">
        <v>1744.59</v>
      </c>
      <c r="K39">
        <f>VLOOKUP(B:B,[1]门店完成情况!$B:$E,4,0)</f>
        <v>2160</v>
      </c>
      <c r="L39">
        <f t="shared" si="1"/>
        <v>5</v>
      </c>
      <c r="M39">
        <f t="shared" si="2"/>
        <v>5045</v>
      </c>
    </row>
    <row r="40" spans="1:13">
      <c r="A40" s="21">
        <v>57</v>
      </c>
      <c r="B40" s="21">
        <v>377</v>
      </c>
      <c r="C40" s="21" t="s">
        <v>56</v>
      </c>
      <c r="D40" s="21" t="s">
        <v>15</v>
      </c>
      <c r="E40" s="21" t="s">
        <v>52</v>
      </c>
      <c r="F40" s="22">
        <v>2679.24666666667</v>
      </c>
      <c r="G40">
        <f t="shared" si="0"/>
        <v>0.0154751673097213</v>
      </c>
      <c r="H40">
        <v>7737.58365486064</v>
      </c>
      <c r="I40" s="23">
        <v>5047</v>
      </c>
      <c r="J40">
        <v>2271.47</v>
      </c>
      <c r="K40">
        <f>VLOOKUP(B:B,[1]门店完成情况!$B:$E,4,0)</f>
        <v>3010</v>
      </c>
      <c r="L40">
        <f t="shared" si="1"/>
        <v>8</v>
      </c>
      <c r="M40">
        <f t="shared" si="2"/>
        <v>5052</v>
      </c>
    </row>
    <row r="41" spans="1:13">
      <c r="A41" s="21">
        <v>58</v>
      </c>
      <c r="B41" s="21">
        <v>598</v>
      </c>
      <c r="C41" s="21" t="s">
        <v>57</v>
      </c>
      <c r="D41" s="21" t="s">
        <v>15</v>
      </c>
      <c r="E41" s="21" t="s">
        <v>52</v>
      </c>
      <c r="F41" s="22">
        <v>1391.58333333333</v>
      </c>
      <c r="G41">
        <f t="shared" si="0"/>
        <v>0.00803770148403143</v>
      </c>
      <c r="H41">
        <v>4018.85074201573</v>
      </c>
      <c r="I41" s="23">
        <v>4469</v>
      </c>
      <c r="J41">
        <v>4268.07</v>
      </c>
      <c r="K41">
        <f>VLOOKUP(B:B,[1]门店完成情况!$B:$E,4,0)</f>
        <v>2540</v>
      </c>
      <c r="L41">
        <f t="shared" si="1"/>
        <v>4</v>
      </c>
      <c r="M41">
        <f t="shared" si="2"/>
        <v>4477</v>
      </c>
    </row>
    <row r="42" spans="1:13">
      <c r="A42" s="21">
        <v>59</v>
      </c>
      <c r="B42" s="21">
        <v>737</v>
      </c>
      <c r="C42" s="21" t="s">
        <v>58</v>
      </c>
      <c r="D42" s="21" t="s">
        <v>15</v>
      </c>
      <c r="E42" s="21" t="s">
        <v>52</v>
      </c>
      <c r="F42" s="22">
        <v>1701.05333333333</v>
      </c>
      <c r="G42">
        <f t="shared" si="0"/>
        <v>0.00982518155703931</v>
      </c>
      <c r="H42">
        <v>4912.59077851967</v>
      </c>
      <c r="I42" s="23">
        <v>5046</v>
      </c>
      <c r="J42">
        <v>1676.69</v>
      </c>
      <c r="K42">
        <f>VLOOKUP(B:B,[1]门店完成情况!$B:$E,4,0)</f>
        <v>3110</v>
      </c>
      <c r="L42">
        <f t="shared" si="1"/>
        <v>5</v>
      </c>
      <c r="M42">
        <f t="shared" si="2"/>
        <v>5050</v>
      </c>
    </row>
    <row r="43" spans="1:13">
      <c r="A43" s="21">
        <v>60</v>
      </c>
      <c r="B43" s="21">
        <v>743</v>
      </c>
      <c r="C43" s="21" t="s">
        <v>59</v>
      </c>
      <c r="D43" s="21" t="s">
        <v>15</v>
      </c>
      <c r="E43" s="21" t="s">
        <v>52</v>
      </c>
      <c r="F43" s="22">
        <v>2521.33333333333</v>
      </c>
      <c r="G43">
        <f t="shared" si="0"/>
        <v>0.0145630694113932</v>
      </c>
      <c r="H43">
        <v>7281.53470569662</v>
      </c>
      <c r="I43" s="23">
        <v>5047</v>
      </c>
      <c r="J43">
        <v>1707.62</v>
      </c>
      <c r="K43">
        <f>VLOOKUP(B:B,[1]门店完成情况!$B:$E,4,0)</f>
        <v>2270</v>
      </c>
      <c r="L43">
        <f t="shared" si="1"/>
        <v>7</v>
      </c>
      <c r="M43">
        <f t="shared" si="2"/>
        <v>5052</v>
      </c>
    </row>
    <row r="44" spans="1:13">
      <c r="A44" s="21">
        <v>61</v>
      </c>
      <c r="B44" s="21">
        <v>103639</v>
      </c>
      <c r="C44" s="21" t="s">
        <v>60</v>
      </c>
      <c r="D44" s="21" t="s">
        <v>15</v>
      </c>
      <c r="E44" s="21" t="s">
        <v>52</v>
      </c>
      <c r="F44" s="22">
        <v>2357.69</v>
      </c>
      <c r="G44">
        <f t="shared" si="0"/>
        <v>0.0136178753783241</v>
      </c>
      <c r="H44">
        <v>6808.93768916203</v>
      </c>
      <c r="I44" s="23">
        <v>4049</v>
      </c>
      <c r="J44">
        <v>3067.46</v>
      </c>
      <c r="K44">
        <f>VLOOKUP(B:B,[1]门店完成情况!$B:$E,4,0)</f>
        <v>2570</v>
      </c>
      <c r="L44">
        <f t="shared" si="1"/>
        <v>7</v>
      </c>
      <c r="M44">
        <f t="shared" si="2"/>
        <v>4056</v>
      </c>
    </row>
    <row r="45" spans="1:13">
      <c r="A45" s="21">
        <v>62</v>
      </c>
      <c r="B45" s="21">
        <v>308</v>
      </c>
      <c r="C45" s="21" t="s">
        <v>61</v>
      </c>
      <c r="D45" s="21" t="s">
        <v>17</v>
      </c>
      <c r="E45" s="21" t="s">
        <v>52</v>
      </c>
      <c r="F45" s="22">
        <v>888.183333333333</v>
      </c>
      <c r="G45">
        <f t="shared" si="0"/>
        <v>0.00513009341619881</v>
      </c>
      <c r="H45">
        <v>2565.04670809941</v>
      </c>
      <c r="I45" s="23">
        <v>4049</v>
      </c>
      <c r="J45">
        <v>2218.43</v>
      </c>
      <c r="K45">
        <f>VLOOKUP(B:B,[1]门店完成情况!$B:$E,4,0)</f>
        <v>3190</v>
      </c>
      <c r="L45">
        <f t="shared" si="1"/>
        <v>3</v>
      </c>
      <c r="M45">
        <f t="shared" si="2"/>
        <v>4056</v>
      </c>
    </row>
    <row r="46" spans="1:13">
      <c r="A46" s="21">
        <v>63</v>
      </c>
      <c r="B46" s="21">
        <v>349</v>
      </c>
      <c r="C46" s="21" t="s">
        <v>62</v>
      </c>
      <c r="D46" s="21" t="s">
        <v>17</v>
      </c>
      <c r="E46" s="21" t="s">
        <v>52</v>
      </c>
      <c r="F46" s="22">
        <v>1034.22333333333</v>
      </c>
      <c r="G46">
        <f t="shared" si="0"/>
        <v>0.00597361165661651</v>
      </c>
      <c r="H46">
        <v>2986.80582830827</v>
      </c>
      <c r="I46" s="23">
        <v>4045</v>
      </c>
      <c r="J46">
        <v>1477.7</v>
      </c>
      <c r="K46">
        <f>VLOOKUP(B:B,[1]门店完成情况!$B:$E,4,0)</f>
        <v>2270</v>
      </c>
      <c r="L46">
        <f t="shared" si="1"/>
        <v>3</v>
      </c>
      <c r="M46">
        <f t="shared" si="2"/>
        <v>4048</v>
      </c>
    </row>
    <row r="47" spans="1:13">
      <c r="A47" s="21">
        <v>64</v>
      </c>
      <c r="B47" s="21">
        <v>355</v>
      </c>
      <c r="C47" s="21" t="s">
        <v>63</v>
      </c>
      <c r="D47" s="21" t="s">
        <v>17</v>
      </c>
      <c r="E47" s="21" t="s">
        <v>52</v>
      </c>
      <c r="F47" s="22">
        <v>1398.7</v>
      </c>
      <c r="G47">
        <f t="shared" si="0"/>
        <v>0.00807880692188619</v>
      </c>
      <c r="H47">
        <v>4039.4034609431</v>
      </c>
      <c r="I47" s="23">
        <v>4484</v>
      </c>
      <c r="J47">
        <v>2096.39</v>
      </c>
      <c r="K47">
        <f>VLOOKUP(B:B,[1]门店完成情况!$B:$E,4,0)</f>
        <v>3310</v>
      </c>
      <c r="L47">
        <f t="shared" si="1"/>
        <v>4</v>
      </c>
      <c r="M47">
        <f t="shared" si="2"/>
        <v>4487</v>
      </c>
    </row>
    <row r="48" spans="1:13">
      <c r="A48" s="21">
        <v>65</v>
      </c>
      <c r="B48" s="21">
        <v>391</v>
      </c>
      <c r="C48" s="21" t="s">
        <v>64</v>
      </c>
      <c r="D48" s="21" t="s">
        <v>17</v>
      </c>
      <c r="E48" s="21" t="s">
        <v>52</v>
      </c>
      <c r="F48" s="22">
        <v>1410.10333333333</v>
      </c>
      <c r="G48">
        <f t="shared" si="0"/>
        <v>0.00814467188811618</v>
      </c>
      <c r="H48">
        <v>4072.3359440581</v>
      </c>
      <c r="I48" s="23">
        <v>4518</v>
      </c>
      <c r="J48">
        <v>2454.54</v>
      </c>
      <c r="K48">
        <f>VLOOKUP(B:B,[1]门店完成情况!$B:$E,4,0)</f>
        <v>2890</v>
      </c>
      <c r="L48">
        <f t="shared" si="1"/>
        <v>4</v>
      </c>
      <c r="M48">
        <f t="shared" si="2"/>
        <v>4522</v>
      </c>
    </row>
    <row r="49" spans="1:13">
      <c r="A49" s="21">
        <v>66</v>
      </c>
      <c r="B49" s="21">
        <v>511</v>
      </c>
      <c r="C49" s="21" t="s">
        <v>65</v>
      </c>
      <c r="D49" s="21" t="s">
        <v>17</v>
      </c>
      <c r="E49" s="21" t="s">
        <v>52</v>
      </c>
      <c r="F49" s="22">
        <v>2507.14</v>
      </c>
      <c r="G49">
        <f t="shared" si="0"/>
        <v>0.0144810895732736</v>
      </c>
      <c r="H49">
        <v>7240.54478663678</v>
      </c>
      <c r="I49" s="23">
        <v>5046</v>
      </c>
      <c r="J49">
        <v>3358.07</v>
      </c>
      <c r="K49">
        <f>VLOOKUP(B:B,[1]门店完成情况!$B:$E,4,0)</f>
        <v>2810</v>
      </c>
      <c r="L49">
        <f t="shared" si="1"/>
        <v>7</v>
      </c>
      <c r="M49">
        <f t="shared" si="2"/>
        <v>5050</v>
      </c>
    </row>
    <row r="50" spans="1:13">
      <c r="A50" s="21">
        <v>67</v>
      </c>
      <c r="B50" s="21">
        <v>515</v>
      </c>
      <c r="C50" s="21" t="s">
        <v>66</v>
      </c>
      <c r="D50" s="21" t="s">
        <v>17</v>
      </c>
      <c r="E50" s="21" t="s">
        <v>52</v>
      </c>
      <c r="F50" s="22">
        <v>1966.72333333333</v>
      </c>
      <c r="G50">
        <f t="shared" si="0"/>
        <v>0.0113596754691988</v>
      </c>
      <c r="H50">
        <v>5679.83773459942</v>
      </c>
      <c r="I50" s="23">
        <v>5049</v>
      </c>
      <c r="J50">
        <v>1867.34</v>
      </c>
      <c r="K50">
        <f>VLOOKUP(B:B,[1]门店完成情况!$B:$E,4,0)</f>
        <v>2780</v>
      </c>
      <c r="L50">
        <f t="shared" si="1"/>
        <v>6</v>
      </c>
      <c r="M50">
        <f t="shared" si="2"/>
        <v>5056</v>
      </c>
    </row>
    <row r="51" spans="1:13">
      <c r="A51" s="21">
        <v>68</v>
      </c>
      <c r="B51" s="21">
        <v>572</v>
      </c>
      <c r="C51" s="21" t="s">
        <v>67</v>
      </c>
      <c r="D51" s="21" t="s">
        <v>17</v>
      </c>
      <c r="E51" s="21" t="s">
        <v>52</v>
      </c>
      <c r="F51" s="22">
        <v>1259.91</v>
      </c>
      <c r="G51">
        <f t="shared" si="0"/>
        <v>0.0072771642446226</v>
      </c>
      <c r="H51">
        <v>3638.5821223113</v>
      </c>
      <c r="I51" s="23">
        <v>4087</v>
      </c>
      <c r="J51">
        <v>2997.24</v>
      </c>
      <c r="K51">
        <f>VLOOKUP(B:B,[1]门店完成情况!$B:$E,4,0)</f>
        <v>2440</v>
      </c>
      <c r="L51">
        <f t="shared" si="1"/>
        <v>4</v>
      </c>
      <c r="M51">
        <f t="shared" si="2"/>
        <v>4093</v>
      </c>
    </row>
    <row r="52" spans="1:13">
      <c r="A52" s="21">
        <v>69</v>
      </c>
      <c r="B52" s="21">
        <v>747</v>
      </c>
      <c r="C52" s="21" t="s">
        <v>68</v>
      </c>
      <c r="D52" s="21" t="s">
        <v>17</v>
      </c>
      <c r="E52" s="21" t="s">
        <v>52</v>
      </c>
      <c r="F52" s="22">
        <v>1030.12666666667</v>
      </c>
      <c r="G52">
        <f t="shared" si="0"/>
        <v>0.00594994955679291</v>
      </c>
      <c r="H52">
        <v>2974.97477839645</v>
      </c>
      <c r="I52" s="23">
        <v>4046</v>
      </c>
      <c r="J52">
        <v>1842.1</v>
      </c>
      <c r="K52">
        <f>VLOOKUP(B:B,[1]门店完成情况!$B:$E,4,0)</f>
        <v>2350</v>
      </c>
      <c r="L52">
        <f t="shared" si="1"/>
        <v>3</v>
      </c>
      <c r="M52">
        <f t="shared" si="2"/>
        <v>4050</v>
      </c>
    </row>
    <row r="53" spans="1:13">
      <c r="A53" s="21">
        <v>70</v>
      </c>
      <c r="B53" s="21">
        <v>102479</v>
      </c>
      <c r="C53" s="21" t="s">
        <v>69</v>
      </c>
      <c r="D53" s="21" t="s">
        <v>17</v>
      </c>
      <c r="E53" s="21" t="s">
        <v>52</v>
      </c>
      <c r="F53" s="22">
        <v>1549.85333333333</v>
      </c>
      <c r="G53">
        <f t="shared" si="0"/>
        <v>0.00895185946753535</v>
      </c>
      <c r="H53">
        <v>4475.92973376768</v>
      </c>
      <c r="I53" s="23">
        <v>4921</v>
      </c>
      <c r="J53">
        <v>2172.03</v>
      </c>
      <c r="K53">
        <f>VLOOKUP(B:B,[1]门店完成情况!$B:$E,4,0)</f>
        <v>1830</v>
      </c>
      <c r="L53">
        <f t="shared" si="1"/>
        <v>4</v>
      </c>
      <c r="M53">
        <f t="shared" si="2"/>
        <v>4924</v>
      </c>
    </row>
    <row r="54" spans="1:13">
      <c r="A54" s="21">
        <v>71</v>
      </c>
      <c r="B54" s="21">
        <v>102935</v>
      </c>
      <c r="C54" s="21" t="s">
        <v>70</v>
      </c>
      <c r="D54" s="21" t="s">
        <v>17</v>
      </c>
      <c r="E54" s="21" t="s">
        <v>52</v>
      </c>
      <c r="F54" s="22">
        <v>1226.10666666667</v>
      </c>
      <c r="G54">
        <f t="shared" si="0"/>
        <v>0.00708191822809573</v>
      </c>
      <c r="H54">
        <v>3540.95911404786</v>
      </c>
      <c r="I54" s="23">
        <v>3987</v>
      </c>
      <c r="J54">
        <v>2659.11</v>
      </c>
      <c r="K54">
        <f>VLOOKUP(B:B,[1]门店完成情况!$B:$E,4,0)</f>
        <v>2360</v>
      </c>
      <c r="L54">
        <f t="shared" si="1"/>
        <v>4</v>
      </c>
      <c r="M54">
        <f t="shared" si="2"/>
        <v>3991</v>
      </c>
    </row>
    <row r="55" spans="1:13">
      <c r="A55" s="21">
        <v>72</v>
      </c>
      <c r="B55" s="21">
        <v>716</v>
      </c>
      <c r="C55" s="21" t="s">
        <v>71</v>
      </c>
      <c r="D55" s="21" t="s">
        <v>20</v>
      </c>
      <c r="E55" s="21" t="s">
        <v>52</v>
      </c>
      <c r="F55" s="22">
        <v>2487.11333333333</v>
      </c>
      <c r="G55">
        <f t="shared" si="0"/>
        <v>0.0143654167533057</v>
      </c>
      <c r="H55">
        <v>7182.70837665288</v>
      </c>
      <c r="I55" s="23">
        <v>5046</v>
      </c>
      <c r="J55">
        <v>1728.81</v>
      </c>
      <c r="K55">
        <f>VLOOKUP(B:B,[1]门店完成情况!$B:$E,4,0)</f>
        <v>2570</v>
      </c>
      <c r="L55">
        <f t="shared" si="1"/>
        <v>7</v>
      </c>
      <c r="M55">
        <f t="shared" si="2"/>
        <v>5050</v>
      </c>
    </row>
    <row r="56" spans="1:13">
      <c r="A56" s="21">
        <v>73</v>
      </c>
      <c r="B56" s="21">
        <v>721</v>
      </c>
      <c r="C56" s="21" t="s">
        <v>72</v>
      </c>
      <c r="D56" s="21" t="s">
        <v>20</v>
      </c>
      <c r="E56" s="21" t="s">
        <v>52</v>
      </c>
      <c r="F56" s="22">
        <v>1372.06</v>
      </c>
      <c r="G56">
        <f t="shared" si="0"/>
        <v>0.00792493588706883</v>
      </c>
      <c r="H56">
        <v>3962.46794353441</v>
      </c>
      <c r="I56" s="23">
        <v>4411</v>
      </c>
      <c r="J56">
        <v>2426.96</v>
      </c>
      <c r="K56">
        <f>VLOOKUP(B:B,[1]门店完成情况!$B:$E,4,0)</f>
        <v>2220</v>
      </c>
      <c r="L56">
        <f t="shared" si="1"/>
        <v>4</v>
      </c>
      <c r="M56">
        <f t="shared" si="2"/>
        <v>4418</v>
      </c>
    </row>
    <row r="57" spans="1:13">
      <c r="A57" s="21">
        <v>74</v>
      </c>
      <c r="B57" s="21">
        <v>748</v>
      </c>
      <c r="C57" s="21" t="s">
        <v>73</v>
      </c>
      <c r="D57" s="21" t="s">
        <v>20</v>
      </c>
      <c r="E57" s="21" t="s">
        <v>52</v>
      </c>
      <c r="F57" s="22">
        <v>811.276666666667</v>
      </c>
      <c r="G57">
        <f t="shared" si="0"/>
        <v>0.00468588514351285</v>
      </c>
      <c r="H57">
        <v>2342.94257175642</v>
      </c>
      <c r="I57" s="23">
        <v>4046</v>
      </c>
      <c r="J57">
        <v>1747.5</v>
      </c>
      <c r="K57">
        <f>VLOOKUP(B:B,[1]门店完成情况!$B:$E,4,0)</f>
        <v>2100</v>
      </c>
      <c r="L57">
        <f t="shared" si="1"/>
        <v>2</v>
      </c>
      <c r="M57">
        <f t="shared" si="2"/>
        <v>4050</v>
      </c>
    </row>
    <row r="58" spans="1:13">
      <c r="A58" s="21">
        <v>75</v>
      </c>
      <c r="B58" s="21">
        <v>52</v>
      </c>
      <c r="C58" s="21" t="s">
        <v>74</v>
      </c>
      <c r="D58" s="21" t="s">
        <v>49</v>
      </c>
      <c r="E58" s="21" t="s">
        <v>52</v>
      </c>
      <c r="F58" s="22">
        <v>820.306666666667</v>
      </c>
      <c r="G58">
        <f t="shared" si="0"/>
        <v>0.00473804187941378</v>
      </c>
      <c r="H58">
        <v>2369.02093970689</v>
      </c>
      <c r="I58" s="23">
        <v>4044</v>
      </c>
      <c r="J58">
        <v>1926.26</v>
      </c>
      <c r="K58">
        <f>VLOOKUP(B:B,[1]门店完成情况!$B:$E,4,0)</f>
        <v>1950</v>
      </c>
      <c r="L58">
        <f t="shared" si="1"/>
        <v>2</v>
      </c>
      <c r="M58">
        <f t="shared" si="2"/>
        <v>4046</v>
      </c>
    </row>
    <row r="59" spans="1:13">
      <c r="A59" s="21">
        <v>76</v>
      </c>
      <c r="B59" s="21">
        <v>54</v>
      </c>
      <c r="C59" s="21" t="s">
        <v>75</v>
      </c>
      <c r="D59" s="21" t="s">
        <v>49</v>
      </c>
      <c r="E59" s="21" t="s">
        <v>52</v>
      </c>
      <c r="F59" s="22">
        <v>1632.56666666667</v>
      </c>
      <c r="G59">
        <f t="shared" si="0"/>
        <v>0.00942960669700962</v>
      </c>
      <c r="H59">
        <v>4714.8033485048</v>
      </c>
      <c r="I59" s="23">
        <v>5044</v>
      </c>
      <c r="J59">
        <v>2493.91</v>
      </c>
      <c r="K59">
        <f>VLOOKUP(B:B,[1]门店完成情况!$B:$E,4,0)</f>
        <v>2960</v>
      </c>
      <c r="L59">
        <f t="shared" si="1"/>
        <v>5</v>
      </c>
      <c r="M59">
        <f t="shared" si="2"/>
        <v>5046</v>
      </c>
    </row>
    <row r="60" spans="1:13">
      <c r="A60" s="21">
        <v>77</v>
      </c>
      <c r="B60" s="21">
        <v>351</v>
      </c>
      <c r="C60" s="21" t="s">
        <v>76</v>
      </c>
      <c r="D60" s="21" t="s">
        <v>49</v>
      </c>
      <c r="E60" s="21" t="s">
        <v>52</v>
      </c>
      <c r="F60" s="22">
        <v>787.25</v>
      </c>
      <c r="G60">
        <f t="shared" si="0"/>
        <v>0.00454710856456345</v>
      </c>
      <c r="H60">
        <v>2273.55428228173</v>
      </c>
      <c r="I60" s="23">
        <v>4047</v>
      </c>
      <c r="J60">
        <v>1387.66</v>
      </c>
      <c r="K60">
        <f>VLOOKUP(B:B,[1]门店完成情况!$B:$E,4,0)</f>
        <v>2230</v>
      </c>
      <c r="L60">
        <f t="shared" si="1"/>
        <v>2</v>
      </c>
      <c r="M60">
        <f t="shared" si="2"/>
        <v>4052</v>
      </c>
    </row>
    <row r="61" spans="1:13">
      <c r="A61" s="21">
        <v>78</v>
      </c>
      <c r="B61" s="21">
        <v>367</v>
      </c>
      <c r="C61" s="21" t="s">
        <v>77</v>
      </c>
      <c r="D61" s="21" t="s">
        <v>49</v>
      </c>
      <c r="E61" s="21" t="s">
        <v>52</v>
      </c>
      <c r="F61" s="22">
        <v>1152.04</v>
      </c>
      <c r="G61">
        <f t="shared" si="0"/>
        <v>0.00665411362428667</v>
      </c>
      <c r="H61">
        <v>3327.05681214334</v>
      </c>
      <c r="I61" s="23">
        <v>4044</v>
      </c>
      <c r="J61">
        <v>3872.07</v>
      </c>
      <c r="K61">
        <f>VLOOKUP(B:B,[1]门店完成情况!$B:$E,4,0)</f>
        <v>2400</v>
      </c>
      <c r="L61">
        <f t="shared" si="1"/>
        <v>3</v>
      </c>
      <c r="M61">
        <f t="shared" si="2"/>
        <v>4046</v>
      </c>
    </row>
    <row r="62" spans="1:13">
      <c r="A62" s="21">
        <v>79</v>
      </c>
      <c r="B62" s="21">
        <v>587</v>
      </c>
      <c r="C62" s="21" t="s">
        <v>78</v>
      </c>
      <c r="D62" s="21" t="s">
        <v>49</v>
      </c>
      <c r="E62" s="21" t="s">
        <v>52</v>
      </c>
      <c r="F62" s="22">
        <v>1296.38</v>
      </c>
      <c r="G62">
        <f t="shared" si="0"/>
        <v>0.00748781276713721</v>
      </c>
      <c r="H62">
        <v>3743.90638356861</v>
      </c>
      <c r="I62" s="23">
        <v>4087</v>
      </c>
      <c r="J62">
        <v>1520.7</v>
      </c>
      <c r="K62">
        <f>VLOOKUP(B:B,[1]门店完成情况!$B:$E,4,0)</f>
        <v>1920</v>
      </c>
      <c r="L62">
        <f t="shared" si="1"/>
        <v>4</v>
      </c>
      <c r="M62">
        <f t="shared" si="2"/>
        <v>4090</v>
      </c>
    </row>
    <row r="63" spans="1:13">
      <c r="A63" s="21">
        <v>80</v>
      </c>
      <c r="B63" s="21">
        <v>104428</v>
      </c>
      <c r="C63" s="21" t="s">
        <v>79</v>
      </c>
      <c r="D63" s="21" t="s">
        <v>49</v>
      </c>
      <c r="E63" s="21" t="s">
        <v>52</v>
      </c>
      <c r="F63" s="22">
        <v>1149.12333333333</v>
      </c>
      <c r="G63">
        <f t="shared" si="0"/>
        <v>0.00663726713336258</v>
      </c>
      <c r="H63">
        <v>3318.6335666813</v>
      </c>
      <c r="I63" s="23">
        <v>4046</v>
      </c>
      <c r="J63">
        <v>2671.68</v>
      </c>
      <c r="K63">
        <f>VLOOKUP(B:B,[1]门店完成情况!$B:$E,4,0)</f>
        <v>2260</v>
      </c>
      <c r="L63">
        <f t="shared" si="1"/>
        <v>3</v>
      </c>
      <c r="M63">
        <f t="shared" si="2"/>
        <v>4050</v>
      </c>
    </row>
    <row r="64" spans="1:13">
      <c r="A64" s="21">
        <v>39</v>
      </c>
      <c r="B64" s="21">
        <v>311</v>
      </c>
      <c r="C64" s="21" t="s">
        <v>80</v>
      </c>
      <c r="D64" s="21" t="s">
        <v>11</v>
      </c>
      <c r="E64" s="21" t="s">
        <v>81</v>
      </c>
      <c r="F64" s="22">
        <v>558.92</v>
      </c>
      <c r="G64">
        <f t="shared" si="0"/>
        <v>0.00322828824249705</v>
      </c>
      <c r="H64">
        <v>1614.14412124853</v>
      </c>
      <c r="I64" s="23">
        <v>3545</v>
      </c>
      <c r="J64">
        <v>713.99</v>
      </c>
      <c r="K64">
        <f>VLOOKUP(B:B,[1]门店完成情况!$B:$E,4,0)</f>
        <v>2150</v>
      </c>
      <c r="L64">
        <f t="shared" si="1"/>
        <v>2</v>
      </c>
      <c r="M64">
        <f t="shared" si="2"/>
        <v>3548</v>
      </c>
    </row>
    <row r="65" spans="1:13">
      <c r="A65" s="21">
        <v>40</v>
      </c>
      <c r="B65" s="21">
        <v>570</v>
      </c>
      <c r="C65" s="21" t="s">
        <v>82</v>
      </c>
      <c r="D65" s="21" t="s">
        <v>11</v>
      </c>
      <c r="E65" s="21" t="s">
        <v>81</v>
      </c>
      <c r="F65" s="22">
        <v>797.526666666667</v>
      </c>
      <c r="G65">
        <f t="shared" si="0"/>
        <v>0.00460646597201365</v>
      </c>
      <c r="H65">
        <v>2303.23298600682</v>
      </c>
      <c r="I65" s="23">
        <v>3544</v>
      </c>
      <c r="J65">
        <v>1271.95</v>
      </c>
      <c r="K65">
        <f>VLOOKUP(B:B,[1]门店完成情况!$B:$E,4,0)</f>
        <v>1960</v>
      </c>
      <c r="L65">
        <f t="shared" si="1"/>
        <v>2</v>
      </c>
      <c r="M65">
        <f t="shared" si="2"/>
        <v>3546</v>
      </c>
    </row>
    <row r="66" spans="1:13">
      <c r="A66" s="21">
        <v>41</v>
      </c>
      <c r="B66" s="21">
        <v>727</v>
      </c>
      <c r="C66" s="21" t="s">
        <v>83</v>
      </c>
      <c r="D66" s="21" t="s">
        <v>11</v>
      </c>
      <c r="E66" s="21" t="s">
        <v>81</v>
      </c>
      <c r="F66" s="22">
        <v>1507.07333333333</v>
      </c>
      <c r="G66">
        <f t="shared" ref="G66:G114" si="3">F66/173132</f>
        <v>0.00870476476522728</v>
      </c>
      <c r="H66">
        <v>4352.38238261365</v>
      </c>
      <c r="I66" s="23">
        <v>4344</v>
      </c>
      <c r="J66">
        <v>1025.99</v>
      </c>
      <c r="K66">
        <f>VLOOKUP(B:B,[1]门店完成情况!$B:$E,4,0)</f>
        <v>1970</v>
      </c>
      <c r="L66">
        <f t="shared" ref="L66:L114" si="4">ROUND(H66/1000,0)</f>
        <v>4</v>
      </c>
      <c r="M66">
        <f t="shared" ref="M66:M114" si="5">ROUND(I66+L65,0)</f>
        <v>4346</v>
      </c>
    </row>
    <row r="67" spans="1:13">
      <c r="A67" s="21">
        <v>42</v>
      </c>
      <c r="B67" s="21">
        <v>347</v>
      </c>
      <c r="C67" s="21" t="s">
        <v>84</v>
      </c>
      <c r="D67" s="21" t="s">
        <v>11</v>
      </c>
      <c r="E67" s="21" t="s">
        <v>81</v>
      </c>
      <c r="F67" s="22">
        <v>1139.63666666667</v>
      </c>
      <c r="G67">
        <f t="shared" si="3"/>
        <v>0.00658247271831129</v>
      </c>
      <c r="H67">
        <v>3291.23635915563</v>
      </c>
      <c r="I67" s="23">
        <v>3737</v>
      </c>
      <c r="J67">
        <v>2095.41</v>
      </c>
      <c r="K67">
        <f>VLOOKUP(B:B,[1]门店完成情况!$B:$E,4,0)</f>
        <v>2030</v>
      </c>
      <c r="L67">
        <f t="shared" si="4"/>
        <v>3</v>
      </c>
      <c r="M67">
        <f t="shared" si="5"/>
        <v>3741</v>
      </c>
    </row>
    <row r="68" spans="1:13">
      <c r="A68" s="21">
        <v>43</v>
      </c>
      <c r="B68" s="21">
        <v>745</v>
      </c>
      <c r="C68" s="21" t="s">
        <v>85</v>
      </c>
      <c r="D68" s="21" t="s">
        <v>11</v>
      </c>
      <c r="E68" s="21" t="s">
        <v>81</v>
      </c>
      <c r="F68" s="22">
        <v>1224.42666666667</v>
      </c>
      <c r="G68">
        <f t="shared" si="3"/>
        <v>0.00707221464932346</v>
      </c>
      <c r="H68">
        <v>3536.10732466172</v>
      </c>
      <c r="I68" s="23">
        <v>3981</v>
      </c>
      <c r="J68">
        <v>1900.33</v>
      </c>
      <c r="K68">
        <f>VLOOKUP(B:B,[1]门店完成情况!$B:$E,4,0)</f>
        <v>1730</v>
      </c>
      <c r="L68">
        <f t="shared" si="4"/>
        <v>4</v>
      </c>
      <c r="M68">
        <f t="shared" si="5"/>
        <v>3984</v>
      </c>
    </row>
    <row r="69" spans="1:13">
      <c r="A69" s="21">
        <v>44</v>
      </c>
      <c r="B69" s="21">
        <v>105267</v>
      </c>
      <c r="C69" s="21" t="s">
        <v>86</v>
      </c>
      <c r="D69" s="21" t="s">
        <v>11</v>
      </c>
      <c r="E69" s="21" t="s">
        <v>81</v>
      </c>
      <c r="F69" s="22">
        <v>1123.01</v>
      </c>
      <c r="G69">
        <f t="shared" si="3"/>
        <v>0.00648643809347781</v>
      </c>
      <c r="H69">
        <v>3243.2190467389</v>
      </c>
      <c r="I69" s="23">
        <v>3689</v>
      </c>
      <c r="J69">
        <v>1758.29</v>
      </c>
      <c r="K69">
        <f>VLOOKUP(B:B,[1]门店完成情况!$B:$E,4,0)</f>
        <v>1910</v>
      </c>
      <c r="L69">
        <f t="shared" si="4"/>
        <v>3</v>
      </c>
      <c r="M69">
        <f t="shared" si="5"/>
        <v>3693</v>
      </c>
    </row>
    <row r="70" spans="1:13">
      <c r="A70" s="21">
        <v>45</v>
      </c>
      <c r="B70" s="21">
        <v>106569</v>
      </c>
      <c r="C70" s="21" t="s">
        <v>87</v>
      </c>
      <c r="D70" s="21" t="s">
        <v>11</v>
      </c>
      <c r="E70" s="21" t="s">
        <v>81</v>
      </c>
      <c r="F70" s="22">
        <v>1438.57333333333</v>
      </c>
      <c r="G70">
        <f t="shared" si="3"/>
        <v>0.00830911289266762</v>
      </c>
      <c r="H70">
        <v>4154.55644633382</v>
      </c>
      <c r="I70" s="23">
        <v>4345</v>
      </c>
      <c r="J70">
        <v>1628.65</v>
      </c>
      <c r="K70">
        <f>VLOOKUP(B:B,[1]门店完成情况!$B:$E,4,0)</f>
        <v>1250</v>
      </c>
      <c r="L70">
        <f t="shared" si="4"/>
        <v>4</v>
      </c>
      <c r="M70">
        <f t="shared" si="5"/>
        <v>4348</v>
      </c>
    </row>
    <row r="71" spans="1:13">
      <c r="A71" s="21">
        <v>46</v>
      </c>
      <c r="B71" s="21">
        <v>106399</v>
      </c>
      <c r="C71" s="21" t="s">
        <v>88</v>
      </c>
      <c r="D71" s="21" t="s">
        <v>11</v>
      </c>
      <c r="E71" s="21" t="s">
        <v>81</v>
      </c>
      <c r="F71" s="22">
        <v>1622.64666666667</v>
      </c>
      <c r="G71">
        <f t="shared" si="3"/>
        <v>0.00937230937473529</v>
      </c>
      <c r="H71">
        <v>4686.15468736763</v>
      </c>
      <c r="I71" s="23">
        <v>4346</v>
      </c>
      <c r="J71">
        <v>1574.51</v>
      </c>
      <c r="K71">
        <f>VLOOKUP(B:B,[1]门店完成情况!$B:$E,4,0)</f>
        <v>1250</v>
      </c>
      <c r="L71">
        <f t="shared" si="4"/>
        <v>5</v>
      </c>
      <c r="M71">
        <f t="shared" si="5"/>
        <v>4350</v>
      </c>
    </row>
    <row r="72" spans="1:13">
      <c r="A72" s="21">
        <v>47</v>
      </c>
      <c r="B72" s="21">
        <v>105751</v>
      </c>
      <c r="C72" s="21" t="s">
        <v>89</v>
      </c>
      <c r="D72" s="21" t="s">
        <v>15</v>
      </c>
      <c r="E72" s="21" t="s">
        <v>81</v>
      </c>
      <c r="F72" s="22">
        <v>1325.66666666667</v>
      </c>
      <c r="G72">
        <f t="shared" si="3"/>
        <v>0.00765697078914741</v>
      </c>
      <c r="H72">
        <v>3828.4853945737</v>
      </c>
      <c r="I72" s="23">
        <v>4275</v>
      </c>
      <c r="J72">
        <v>984.8</v>
      </c>
      <c r="K72">
        <f>VLOOKUP(B:B,[1]门店完成情况!$B:$E,4,0)</f>
        <v>2050</v>
      </c>
      <c r="L72">
        <f t="shared" si="4"/>
        <v>4</v>
      </c>
      <c r="M72">
        <f t="shared" si="5"/>
        <v>4280</v>
      </c>
    </row>
    <row r="73" spans="1:13">
      <c r="A73" s="21">
        <v>48</v>
      </c>
      <c r="B73" s="21">
        <v>539</v>
      </c>
      <c r="C73" s="21" t="s">
        <v>90</v>
      </c>
      <c r="D73" s="21" t="s">
        <v>20</v>
      </c>
      <c r="E73" s="21" t="s">
        <v>81</v>
      </c>
      <c r="F73" s="22">
        <v>826.213333333333</v>
      </c>
      <c r="G73">
        <f t="shared" si="3"/>
        <v>0.00477215843017659</v>
      </c>
      <c r="H73">
        <v>2386.07921508829</v>
      </c>
      <c r="I73" s="23">
        <v>3546</v>
      </c>
      <c r="J73">
        <v>1843.92</v>
      </c>
      <c r="K73">
        <f>VLOOKUP(B:B,[1]门店完成情况!$B:$E,4,0)</f>
        <v>1910</v>
      </c>
      <c r="L73">
        <f t="shared" si="4"/>
        <v>2</v>
      </c>
      <c r="M73">
        <f t="shared" si="5"/>
        <v>3550</v>
      </c>
    </row>
    <row r="74" spans="1:13">
      <c r="A74" s="21">
        <v>49</v>
      </c>
      <c r="B74" s="21">
        <v>549</v>
      </c>
      <c r="C74" s="21" t="s">
        <v>91</v>
      </c>
      <c r="D74" s="21" t="s">
        <v>20</v>
      </c>
      <c r="E74" s="21" t="s">
        <v>81</v>
      </c>
      <c r="F74" s="22">
        <v>1189.22333333333</v>
      </c>
      <c r="G74">
        <f t="shared" si="3"/>
        <v>0.00686888231715298</v>
      </c>
      <c r="H74">
        <v>3434.4411585765</v>
      </c>
      <c r="I74" s="23">
        <v>3878</v>
      </c>
      <c r="J74">
        <v>1750.36</v>
      </c>
      <c r="K74">
        <f>VLOOKUP(B:B,[1]门店完成情况!$B:$E,4,0)</f>
        <v>2080</v>
      </c>
      <c r="L74">
        <f t="shared" si="4"/>
        <v>3</v>
      </c>
      <c r="M74">
        <f t="shared" si="5"/>
        <v>3880</v>
      </c>
    </row>
    <row r="75" spans="1:13">
      <c r="A75" s="21">
        <v>50</v>
      </c>
      <c r="B75" s="21">
        <v>717</v>
      </c>
      <c r="C75" s="21" t="s">
        <v>92</v>
      </c>
      <c r="D75" s="21" t="s">
        <v>20</v>
      </c>
      <c r="E75" s="21" t="s">
        <v>81</v>
      </c>
      <c r="F75" s="22">
        <v>1521.48333333333</v>
      </c>
      <c r="G75">
        <f t="shared" si="3"/>
        <v>0.00878799605695845</v>
      </c>
      <c r="H75">
        <v>4393.99802847923</v>
      </c>
      <c r="I75" s="23">
        <v>4345</v>
      </c>
      <c r="J75">
        <v>2255.13</v>
      </c>
      <c r="K75">
        <f>VLOOKUP(B:B,[1]门店完成情况!$B:$E,4,0)</f>
        <v>2110</v>
      </c>
      <c r="L75">
        <f t="shared" si="4"/>
        <v>4</v>
      </c>
      <c r="M75">
        <f t="shared" si="5"/>
        <v>4348</v>
      </c>
    </row>
    <row r="76" spans="1:13">
      <c r="A76" s="21">
        <v>51</v>
      </c>
      <c r="B76" s="21">
        <v>329</v>
      </c>
      <c r="C76" s="21" t="s">
        <v>93</v>
      </c>
      <c r="D76" s="21" t="s">
        <v>49</v>
      </c>
      <c r="E76" s="21" t="s">
        <v>81</v>
      </c>
      <c r="F76" s="22">
        <v>876.263333333333</v>
      </c>
      <c r="G76">
        <f t="shared" si="3"/>
        <v>0.00506124421443369</v>
      </c>
      <c r="H76">
        <v>2530.62210721684</v>
      </c>
      <c r="I76" s="23">
        <v>3546</v>
      </c>
      <c r="J76">
        <v>750.01</v>
      </c>
      <c r="K76">
        <f>VLOOKUP(B:B,[1]门店完成情况!$B:$E,4,0)</f>
        <v>2270</v>
      </c>
      <c r="L76">
        <f t="shared" si="4"/>
        <v>3</v>
      </c>
      <c r="M76">
        <f t="shared" si="5"/>
        <v>3550</v>
      </c>
    </row>
    <row r="77" spans="1:13">
      <c r="A77" s="21">
        <v>52</v>
      </c>
      <c r="B77" s="21">
        <v>704</v>
      </c>
      <c r="C77" s="21" t="s">
        <v>94</v>
      </c>
      <c r="D77" s="21" t="s">
        <v>49</v>
      </c>
      <c r="E77" s="21" t="s">
        <v>81</v>
      </c>
      <c r="F77" s="22">
        <v>1067.15333333333</v>
      </c>
      <c r="G77">
        <f t="shared" si="3"/>
        <v>0.00616381335243242</v>
      </c>
      <c r="H77">
        <v>3081.90667621622</v>
      </c>
      <c r="I77" s="23">
        <v>3627</v>
      </c>
      <c r="J77">
        <v>1889.79</v>
      </c>
      <c r="K77">
        <f>VLOOKUP(B:B,[1]门店完成情况!$B:$E,4,0)</f>
        <v>1810</v>
      </c>
      <c r="L77">
        <f t="shared" si="4"/>
        <v>3</v>
      </c>
      <c r="M77">
        <f t="shared" si="5"/>
        <v>3630</v>
      </c>
    </row>
    <row r="78" spans="1:13">
      <c r="A78" s="21">
        <v>2</v>
      </c>
      <c r="B78" s="21">
        <v>339</v>
      </c>
      <c r="C78" s="21" t="s">
        <v>95</v>
      </c>
      <c r="D78" s="21" t="s">
        <v>11</v>
      </c>
      <c r="E78" s="21" t="s">
        <v>96</v>
      </c>
      <c r="F78" s="22">
        <v>1075.97666666667</v>
      </c>
      <c r="G78">
        <f t="shared" si="3"/>
        <v>0.00621477639411934</v>
      </c>
      <c r="H78">
        <v>3107.38819705966</v>
      </c>
      <c r="I78" s="23">
        <v>3045</v>
      </c>
      <c r="J78">
        <v>1088.94</v>
      </c>
      <c r="K78">
        <f>VLOOKUP(B:B,[1]门店完成情况!$B:$E,4,0)</f>
        <v>1890</v>
      </c>
      <c r="L78">
        <f t="shared" si="4"/>
        <v>3</v>
      </c>
      <c r="M78">
        <f t="shared" si="5"/>
        <v>3048</v>
      </c>
    </row>
    <row r="79" spans="1:13">
      <c r="A79" s="21">
        <v>3</v>
      </c>
      <c r="B79" s="21">
        <v>752</v>
      </c>
      <c r="C79" s="21" t="s">
        <v>97</v>
      </c>
      <c r="D79" s="21" t="s">
        <v>11</v>
      </c>
      <c r="E79" s="21" t="s">
        <v>96</v>
      </c>
      <c r="F79" s="22">
        <v>1163.55</v>
      </c>
      <c r="G79">
        <f t="shared" si="3"/>
        <v>0.00672059469075619</v>
      </c>
      <c r="H79">
        <v>3360.29734537809</v>
      </c>
      <c r="I79" s="23">
        <v>3045</v>
      </c>
      <c r="J79">
        <v>660.22</v>
      </c>
      <c r="K79">
        <f>VLOOKUP(B:B,[1]门店完成情况!$B:$E,4,0)</f>
        <v>1770</v>
      </c>
      <c r="L79">
        <f t="shared" si="4"/>
        <v>3</v>
      </c>
      <c r="M79">
        <f t="shared" si="5"/>
        <v>3048</v>
      </c>
    </row>
    <row r="80" spans="1:13">
      <c r="A80" s="21">
        <v>4</v>
      </c>
      <c r="B80" s="21">
        <v>104429</v>
      </c>
      <c r="C80" s="21" t="s">
        <v>98</v>
      </c>
      <c r="D80" s="21" t="s">
        <v>11</v>
      </c>
      <c r="E80" s="21" t="s">
        <v>96</v>
      </c>
      <c r="F80" s="22">
        <v>623.883333333333</v>
      </c>
      <c r="G80">
        <f t="shared" si="3"/>
        <v>0.0036035125414905</v>
      </c>
      <c r="H80">
        <v>1801.75627074525</v>
      </c>
      <c r="I80" s="23">
        <v>2545</v>
      </c>
      <c r="J80">
        <v>489.52</v>
      </c>
      <c r="K80">
        <f>VLOOKUP(B:B,[1]门店完成情况!$B:$E,4,0)</f>
        <v>1660</v>
      </c>
      <c r="L80">
        <f t="shared" si="4"/>
        <v>2</v>
      </c>
      <c r="M80">
        <f t="shared" si="5"/>
        <v>2548</v>
      </c>
    </row>
    <row r="81" spans="1:13">
      <c r="A81" s="21">
        <v>5</v>
      </c>
      <c r="B81" s="21">
        <v>741</v>
      </c>
      <c r="C81" s="21" t="s">
        <v>99</v>
      </c>
      <c r="D81" s="21" t="s">
        <v>11</v>
      </c>
      <c r="E81" s="21" t="s">
        <v>96</v>
      </c>
      <c r="F81" s="22">
        <v>658.91</v>
      </c>
      <c r="G81">
        <f t="shared" si="3"/>
        <v>0.00380582445763926</v>
      </c>
      <c r="H81">
        <v>1902.91222881963</v>
      </c>
      <c r="I81" s="23">
        <v>2544</v>
      </c>
      <c r="J81">
        <v>1000.27</v>
      </c>
      <c r="K81">
        <f>VLOOKUP(B:B,[1]门店完成情况!$B:$E,4,0)</f>
        <v>1210</v>
      </c>
      <c r="L81">
        <f t="shared" si="4"/>
        <v>2</v>
      </c>
      <c r="M81">
        <f t="shared" si="5"/>
        <v>2546</v>
      </c>
    </row>
    <row r="82" spans="1:13">
      <c r="A82" s="21">
        <v>6</v>
      </c>
      <c r="B82" s="21">
        <v>107658</v>
      </c>
      <c r="C82" s="21" t="s">
        <v>100</v>
      </c>
      <c r="D82" s="21" t="s">
        <v>11</v>
      </c>
      <c r="E82" s="21" t="s">
        <v>96</v>
      </c>
      <c r="F82" s="22">
        <v>1266.02</v>
      </c>
      <c r="G82">
        <f t="shared" si="3"/>
        <v>0.00731245523646697</v>
      </c>
      <c r="H82">
        <v>3656.22761823349</v>
      </c>
      <c r="I82" s="23">
        <v>3044</v>
      </c>
      <c r="J82" t="e">
        <v>#N/A</v>
      </c>
      <c r="K82" t="e">
        <f>VLOOKUP(B:B,[1]门店完成情况!$B:$E,4,0)</f>
        <v>#N/A</v>
      </c>
      <c r="L82">
        <f t="shared" si="4"/>
        <v>4</v>
      </c>
      <c r="M82">
        <f t="shared" si="5"/>
        <v>3046</v>
      </c>
    </row>
    <row r="83" spans="1:13">
      <c r="A83" s="21">
        <v>7</v>
      </c>
      <c r="B83" s="21">
        <v>108277</v>
      </c>
      <c r="C83" s="21" t="s">
        <v>101</v>
      </c>
      <c r="D83" s="21" t="s">
        <v>11</v>
      </c>
      <c r="E83" s="21" t="s">
        <v>96</v>
      </c>
      <c r="F83" s="22">
        <v>724.58</v>
      </c>
      <c r="G83">
        <f t="shared" si="3"/>
        <v>0.00418513042071945</v>
      </c>
      <c r="H83">
        <v>2092.56521035973</v>
      </c>
      <c r="I83" s="23">
        <v>2746</v>
      </c>
      <c r="J83" t="e">
        <v>#N/A</v>
      </c>
      <c r="K83" t="e">
        <f>VLOOKUP(B:B,[1]门店完成情况!$B:$E,4,0)</f>
        <v>#N/A</v>
      </c>
      <c r="L83">
        <f t="shared" si="4"/>
        <v>2</v>
      </c>
      <c r="M83">
        <f t="shared" si="5"/>
        <v>2750</v>
      </c>
    </row>
    <row r="84" spans="1:13">
      <c r="A84" s="21">
        <v>8</v>
      </c>
      <c r="B84" s="21">
        <v>545</v>
      </c>
      <c r="C84" s="21" t="s">
        <v>102</v>
      </c>
      <c r="D84" s="21" t="s">
        <v>15</v>
      </c>
      <c r="E84" s="21" t="s">
        <v>96</v>
      </c>
      <c r="F84" s="22">
        <v>626.95</v>
      </c>
      <c r="G84">
        <f t="shared" si="3"/>
        <v>0.00362122542337638</v>
      </c>
      <c r="H84">
        <v>1810.61271168819</v>
      </c>
      <c r="I84" s="23">
        <v>2544</v>
      </c>
      <c r="J84">
        <v>753.5</v>
      </c>
      <c r="K84">
        <f>VLOOKUP(B:B,[1]门店完成情况!$B:$E,4,0)</f>
        <v>1200</v>
      </c>
      <c r="L84">
        <f t="shared" si="4"/>
        <v>2</v>
      </c>
      <c r="M84">
        <f t="shared" si="5"/>
        <v>2546</v>
      </c>
    </row>
    <row r="85" spans="1:13">
      <c r="A85" s="21">
        <v>9</v>
      </c>
      <c r="B85" s="21">
        <v>573</v>
      </c>
      <c r="C85" s="21" t="s">
        <v>103</v>
      </c>
      <c r="D85" s="21" t="s">
        <v>15</v>
      </c>
      <c r="E85" s="21" t="s">
        <v>96</v>
      </c>
      <c r="F85" s="22">
        <v>2300.58</v>
      </c>
      <c r="G85">
        <f t="shared" si="3"/>
        <v>0.0132880114594645</v>
      </c>
      <c r="H85">
        <v>6644.00572973223</v>
      </c>
      <c r="I85" s="23">
        <v>3044</v>
      </c>
      <c r="J85">
        <v>1473.87</v>
      </c>
      <c r="K85">
        <f>VLOOKUP(B:B,[1]门店完成情况!$B:$E,4,0)</f>
        <v>1640</v>
      </c>
      <c r="L85">
        <f t="shared" si="4"/>
        <v>7</v>
      </c>
      <c r="M85">
        <f t="shared" si="5"/>
        <v>3046</v>
      </c>
    </row>
    <row r="86" spans="1:13">
      <c r="A86" s="21">
        <v>10</v>
      </c>
      <c r="B86" s="21">
        <v>740</v>
      </c>
      <c r="C86" s="21" t="s">
        <v>104</v>
      </c>
      <c r="D86" s="21" t="s">
        <v>15</v>
      </c>
      <c r="E86" s="21" t="s">
        <v>96</v>
      </c>
      <c r="F86" s="22">
        <v>1204.11666666667</v>
      </c>
      <c r="G86">
        <f t="shared" si="3"/>
        <v>0.00695490531309446</v>
      </c>
      <c r="H86">
        <v>3477.45265654722</v>
      </c>
      <c r="I86" s="23">
        <v>3049</v>
      </c>
      <c r="J86">
        <v>1742.43</v>
      </c>
      <c r="K86">
        <f>VLOOKUP(B:B,[1]门店完成情况!$B:$E,4,0)</f>
        <v>1550</v>
      </c>
      <c r="L86">
        <f t="shared" si="4"/>
        <v>3</v>
      </c>
      <c r="M86">
        <f t="shared" si="5"/>
        <v>3056</v>
      </c>
    </row>
    <row r="87" spans="1:13">
      <c r="A87" s="21">
        <v>11</v>
      </c>
      <c r="B87" s="21">
        <v>733</v>
      </c>
      <c r="C87" s="21" t="s">
        <v>105</v>
      </c>
      <c r="D87" s="21" t="s">
        <v>15</v>
      </c>
      <c r="E87" s="21" t="s">
        <v>96</v>
      </c>
      <c r="F87" s="22">
        <v>1420.08333333333</v>
      </c>
      <c r="G87">
        <f t="shared" si="3"/>
        <v>0.00820231576677524</v>
      </c>
      <c r="H87">
        <v>4101.15788338763</v>
      </c>
      <c r="I87" s="23">
        <v>3045</v>
      </c>
      <c r="J87">
        <v>1517.84</v>
      </c>
      <c r="K87">
        <f>VLOOKUP(B:B,[1]门店完成情况!$B:$E,4,0)</f>
        <v>1560</v>
      </c>
      <c r="L87">
        <f t="shared" si="4"/>
        <v>4</v>
      </c>
      <c r="M87">
        <f t="shared" si="5"/>
        <v>3048</v>
      </c>
    </row>
    <row r="88" spans="1:13">
      <c r="A88" s="21">
        <v>12</v>
      </c>
      <c r="B88" s="21">
        <v>753</v>
      </c>
      <c r="C88" s="21" t="s">
        <v>106</v>
      </c>
      <c r="D88" s="21" t="s">
        <v>15</v>
      </c>
      <c r="E88" s="21" t="s">
        <v>96</v>
      </c>
      <c r="F88" s="22">
        <v>955.676666666667</v>
      </c>
      <c r="G88">
        <f t="shared" si="3"/>
        <v>0.00551993084274812</v>
      </c>
      <c r="H88">
        <v>2759.96542137406</v>
      </c>
      <c r="I88" s="23">
        <v>3046</v>
      </c>
      <c r="J88">
        <v>1424.08</v>
      </c>
      <c r="K88">
        <f>VLOOKUP(B:B,[1]门店完成情况!$B:$E,4,0)</f>
        <v>1360</v>
      </c>
      <c r="L88">
        <f t="shared" si="4"/>
        <v>3</v>
      </c>
      <c r="M88">
        <f t="shared" si="5"/>
        <v>3050</v>
      </c>
    </row>
    <row r="89" spans="1:13">
      <c r="A89" s="21">
        <v>13</v>
      </c>
      <c r="B89" s="21">
        <v>104430</v>
      </c>
      <c r="C89" s="21" t="s">
        <v>107</v>
      </c>
      <c r="D89" s="21" t="s">
        <v>15</v>
      </c>
      <c r="E89" s="21" t="s">
        <v>96</v>
      </c>
      <c r="F89" s="22">
        <v>914.89</v>
      </c>
      <c r="G89">
        <f t="shared" si="3"/>
        <v>0.00528434951366587</v>
      </c>
      <c r="H89">
        <v>2642.17475683294</v>
      </c>
      <c r="I89" s="23">
        <v>3045</v>
      </c>
      <c r="J89">
        <v>1233.81</v>
      </c>
      <c r="K89">
        <f>VLOOKUP(B:B,[1]门店完成情况!$B:$E,4,0)</f>
        <v>1170</v>
      </c>
      <c r="L89">
        <f t="shared" si="4"/>
        <v>3</v>
      </c>
      <c r="M89">
        <f t="shared" si="5"/>
        <v>3048</v>
      </c>
    </row>
    <row r="90" spans="1:13">
      <c r="A90" s="21">
        <v>14</v>
      </c>
      <c r="B90" s="21">
        <v>105396</v>
      </c>
      <c r="C90" s="21" t="s">
        <v>108</v>
      </c>
      <c r="D90" s="21" t="s">
        <v>15</v>
      </c>
      <c r="E90" s="21" t="s">
        <v>96</v>
      </c>
      <c r="F90" s="22">
        <v>491.163333333333</v>
      </c>
      <c r="G90">
        <f t="shared" si="3"/>
        <v>0.00283692981848147</v>
      </c>
      <c r="H90">
        <v>1418.46490924073</v>
      </c>
      <c r="I90" s="23">
        <v>2545</v>
      </c>
      <c r="J90">
        <v>1347.95</v>
      </c>
      <c r="K90">
        <f>VLOOKUP(B:B,[1]门店完成情况!$B:$E,4,0)</f>
        <v>1350</v>
      </c>
      <c r="L90">
        <f t="shared" si="4"/>
        <v>1</v>
      </c>
      <c r="M90">
        <f t="shared" si="5"/>
        <v>2548</v>
      </c>
    </row>
    <row r="91" spans="1:13">
      <c r="A91" s="21">
        <v>15</v>
      </c>
      <c r="B91" s="21">
        <v>105910</v>
      </c>
      <c r="C91" s="21" t="s">
        <v>109</v>
      </c>
      <c r="D91" s="21" t="s">
        <v>15</v>
      </c>
      <c r="E91" s="21" t="s">
        <v>96</v>
      </c>
      <c r="F91" s="22">
        <v>661.876666666667</v>
      </c>
      <c r="G91">
        <f t="shared" si="3"/>
        <v>0.0038229597455506</v>
      </c>
      <c r="H91">
        <v>1911.4798727753</v>
      </c>
      <c r="I91" s="23">
        <v>2543</v>
      </c>
      <c r="J91">
        <v>1463.48</v>
      </c>
      <c r="K91">
        <f>VLOOKUP(B:B,[1]门店完成情况!$B:$E,4,0)</f>
        <v>1350</v>
      </c>
      <c r="L91">
        <f t="shared" si="4"/>
        <v>2</v>
      </c>
      <c r="M91">
        <f t="shared" si="5"/>
        <v>2544</v>
      </c>
    </row>
    <row r="92" spans="1:13">
      <c r="A92" s="21">
        <v>16</v>
      </c>
      <c r="B92" s="21">
        <v>106485</v>
      </c>
      <c r="C92" s="21" t="s">
        <v>110</v>
      </c>
      <c r="D92" s="21" t="s">
        <v>15</v>
      </c>
      <c r="E92" s="21" t="s">
        <v>96</v>
      </c>
      <c r="F92" s="22">
        <v>583.956666666667</v>
      </c>
      <c r="G92">
        <f t="shared" si="3"/>
        <v>0.0033728985205893</v>
      </c>
      <c r="H92">
        <v>1686.44926029465</v>
      </c>
      <c r="I92" s="23">
        <v>2544</v>
      </c>
      <c r="J92">
        <v>623.99</v>
      </c>
      <c r="K92">
        <f>VLOOKUP(B:B,[1]门店完成情况!$B:$E,4,0)</f>
        <v>1250</v>
      </c>
      <c r="L92">
        <f t="shared" si="4"/>
        <v>2</v>
      </c>
      <c r="M92">
        <f t="shared" si="5"/>
        <v>2546</v>
      </c>
    </row>
    <row r="93" spans="1:13">
      <c r="A93" s="21">
        <v>17</v>
      </c>
      <c r="B93" s="21">
        <v>106568</v>
      </c>
      <c r="C93" s="21" t="s">
        <v>111</v>
      </c>
      <c r="D93" s="21" t="s">
        <v>15</v>
      </c>
      <c r="E93" s="21" t="s">
        <v>96</v>
      </c>
      <c r="F93" s="22">
        <v>483.496666666667</v>
      </c>
      <c r="G93">
        <f t="shared" si="3"/>
        <v>0.00279264761376676</v>
      </c>
      <c r="H93">
        <v>1396.32380688338</v>
      </c>
      <c r="I93" s="23">
        <v>2544</v>
      </c>
      <c r="J93">
        <v>852.67</v>
      </c>
      <c r="K93">
        <f>VLOOKUP(B:B,[1]门店完成情况!$B:$E,4,0)</f>
        <v>1250</v>
      </c>
      <c r="L93">
        <f t="shared" si="4"/>
        <v>1</v>
      </c>
      <c r="M93">
        <f t="shared" si="5"/>
        <v>2546</v>
      </c>
    </row>
    <row r="94" spans="1:13">
      <c r="A94" s="21">
        <v>18</v>
      </c>
      <c r="B94" s="21">
        <v>723</v>
      </c>
      <c r="C94" s="21" t="s">
        <v>112</v>
      </c>
      <c r="D94" s="21" t="s">
        <v>17</v>
      </c>
      <c r="E94" s="21" t="s">
        <v>96</v>
      </c>
      <c r="F94" s="22">
        <v>1534.62666666667</v>
      </c>
      <c r="G94">
        <f t="shared" si="3"/>
        <v>0.00886391115834548</v>
      </c>
      <c r="H94">
        <v>4431.95557917273</v>
      </c>
      <c r="I94" s="23">
        <v>3543</v>
      </c>
      <c r="J94">
        <v>1971.44</v>
      </c>
      <c r="K94">
        <f>VLOOKUP(B:B,[1]门店完成情况!$B:$E,4,0)</f>
        <v>1840</v>
      </c>
      <c r="L94">
        <f t="shared" si="4"/>
        <v>4</v>
      </c>
      <c r="M94">
        <f t="shared" si="5"/>
        <v>3544</v>
      </c>
    </row>
    <row r="95" spans="1:13">
      <c r="A95" s="21">
        <v>19</v>
      </c>
      <c r="B95" s="21">
        <v>718</v>
      </c>
      <c r="C95" s="21" t="s">
        <v>113</v>
      </c>
      <c r="D95" s="21" t="s">
        <v>17</v>
      </c>
      <c r="E95" s="21" t="s">
        <v>96</v>
      </c>
      <c r="F95" s="22">
        <v>476.61</v>
      </c>
      <c r="G95">
        <f t="shared" si="3"/>
        <v>0.00275287064205346</v>
      </c>
      <c r="H95">
        <v>1376.43532102673</v>
      </c>
      <c r="I95" s="23">
        <v>2546</v>
      </c>
      <c r="J95">
        <v>1220.3</v>
      </c>
      <c r="K95">
        <f>VLOOKUP(B:B,[1]门店完成情况!$B:$E,4,0)</f>
        <v>1120</v>
      </c>
      <c r="L95">
        <f t="shared" si="4"/>
        <v>1</v>
      </c>
      <c r="M95">
        <f t="shared" si="5"/>
        <v>2550</v>
      </c>
    </row>
    <row r="96" spans="1:13">
      <c r="A96" s="21">
        <v>20</v>
      </c>
      <c r="B96" s="21">
        <v>102478</v>
      </c>
      <c r="C96" s="21" t="s">
        <v>114</v>
      </c>
      <c r="D96" s="21" t="s">
        <v>17</v>
      </c>
      <c r="E96" s="21" t="s">
        <v>96</v>
      </c>
      <c r="F96" s="22">
        <v>646.066666666667</v>
      </c>
      <c r="G96">
        <f t="shared" si="3"/>
        <v>0.00373164213817588</v>
      </c>
      <c r="H96">
        <v>1865.82106908794</v>
      </c>
      <c r="I96" s="23">
        <v>2543</v>
      </c>
      <c r="J96">
        <v>1008.97</v>
      </c>
      <c r="K96">
        <f>VLOOKUP(B:B,[1]门店完成情况!$B:$E,4,0)</f>
        <v>1140</v>
      </c>
      <c r="L96">
        <f t="shared" si="4"/>
        <v>2</v>
      </c>
      <c r="M96">
        <f t="shared" si="5"/>
        <v>2544</v>
      </c>
    </row>
    <row r="97" spans="1:13">
      <c r="A97" s="21">
        <v>21</v>
      </c>
      <c r="B97" s="21">
        <v>106865</v>
      </c>
      <c r="C97" s="21" t="s">
        <v>115</v>
      </c>
      <c r="D97" s="21" t="s">
        <v>17</v>
      </c>
      <c r="E97" s="21" t="s">
        <v>96</v>
      </c>
      <c r="F97" s="22">
        <v>461.216666666667</v>
      </c>
      <c r="G97">
        <f t="shared" si="3"/>
        <v>0.00266395967623933</v>
      </c>
      <c r="H97">
        <v>1331.97983811966</v>
      </c>
      <c r="I97" s="23">
        <v>2544</v>
      </c>
      <c r="J97" t="e">
        <v>#N/A</v>
      </c>
      <c r="K97" t="e">
        <f>VLOOKUP(B:B,[1]门店完成情况!$B:$E,4,0)</f>
        <v>#N/A</v>
      </c>
      <c r="L97">
        <f t="shared" si="4"/>
        <v>1</v>
      </c>
      <c r="M97">
        <f t="shared" si="5"/>
        <v>2546</v>
      </c>
    </row>
    <row r="98" spans="1:13">
      <c r="A98" s="21">
        <v>22</v>
      </c>
      <c r="B98" s="21">
        <v>107829</v>
      </c>
      <c r="C98" s="21" t="s">
        <v>116</v>
      </c>
      <c r="D98" s="21" t="s">
        <v>17</v>
      </c>
      <c r="E98" s="21" t="s">
        <v>96</v>
      </c>
      <c r="F98" s="22">
        <v>321.563333333333</v>
      </c>
      <c r="G98">
        <f t="shared" si="3"/>
        <v>0.00185733043766221</v>
      </c>
      <c r="H98">
        <v>928.665218831104</v>
      </c>
      <c r="I98" s="23">
        <v>2543</v>
      </c>
      <c r="J98" t="e">
        <v>#N/A</v>
      </c>
      <c r="K98" t="e">
        <f>VLOOKUP(B:B,[1]门店完成情况!$B:$E,4,0)</f>
        <v>#N/A</v>
      </c>
      <c r="L98">
        <f t="shared" si="4"/>
        <v>1</v>
      </c>
      <c r="M98">
        <f t="shared" si="5"/>
        <v>2544</v>
      </c>
    </row>
    <row r="99" spans="1:13">
      <c r="A99" s="21">
        <v>23</v>
      </c>
      <c r="B99" s="21">
        <v>371</v>
      </c>
      <c r="C99" s="21" t="s">
        <v>117</v>
      </c>
      <c r="D99" s="21" t="s">
        <v>20</v>
      </c>
      <c r="E99" s="21" t="s">
        <v>96</v>
      </c>
      <c r="F99" s="22">
        <v>1138.47666666667</v>
      </c>
      <c r="G99">
        <f t="shared" si="3"/>
        <v>0.00657577262820663</v>
      </c>
      <c r="H99">
        <v>3287.8863141033</v>
      </c>
      <c r="I99" s="23">
        <v>3043</v>
      </c>
      <c r="J99">
        <v>1223.11</v>
      </c>
      <c r="K99">
        <f>VLOOKUP(B:B,[1]门店完成情况!$B:$E,4,0)</f>
        <v>1450</v>
      </c>
      <c r="L99">
        <f t="shared" si="4"/>
        <v>3</v>
      </c>
      <c r="M99">
        <f t="shared" si="5"/>
        <v>3044</v>
      </c>
    </row>
    <row r="100" spans="1:13">
      <c r="A100" s="21">
        <v>24</v>
      </c>
      <c r="B100" s="21">
        <v>594</v>
      </c>
      <c r="C100" s="21" t="s">
        <v>118</v>
      </c>
      <c r="D100" s="21" t="s">
        <v>20</v>
      </c>
      <c r="E100" s="21" t="s">
        <v>96</v>
      </c>
      <c r="F100" s="22">
        <v>897.226666666667</v>
      </c>
      <c r="G100">
        <f t="shared" si="3"/>
        <v>0.00518232716462969</v>
      </c>
      <c r="H100">
        <v>2591.16358231484</v>
      </c>
      <c r="I100" s="23">
        <v>3036</v>
      </c>
      <c r="J100">
        <v>2158.23</v>
      </c>
      <c r="K100">
        <f>VLOOKUP(B:B,[1]门店完成情况!$B:$E,4,0)</f>
        <v>1680</v>
      </c>
      <c r="L100">
        <f t="shared" si="4"/>
        <v>3</v>
      </c>
      <c r="M100">
        <f t="shared" si="5"/>
        <v>3039</v>
      </c>
    </row>
    <row r="101" spans="1:13">
      <c r="A101" s="21">
        <v>25</v>
      </c>
      <c r="B101" s="21">
        <v>591</v>
      </c>
      <c r="C101" s="21" t="s">
        <v>119</v>
      </c>
      <c r="D101" s="21" t="s">
        <v>20</v>
      </c>
      <c r="E101" s="21" t="s">
        <v>96</v>
      </c>
      <c r="F101" s="22">
        <v>872.02</v>
      </c>
      <c r="G101">
        <f t="shared" si="3"/>
        <v>0.00503673497678072</v>
      </c>
      <c r="H101">
        <v>2518.36748839036</v>
      </c>
      <c r="I101" s="23">
        <v>2963</v>
      </c>
      <c r="J101">
        <v>2432.8</v>
      </c>
      <c r="K101">
        <f>VLOOKUP(B:B,[1]门店完成情况!$B:$E,4,0)</f>
        <v>1720</v>
      </c>
      <c r="L101">
        <f t="shared" si="4"/>
        <v>3</v>
      </c>
      <c r="M101">
        <f t="shared" si="5"/>
        <v>2966</v>
      </c>
    </row>
    <row r="102" spans="1:13">
      <c r="A102" s="21">
        <v>26</v>
      </c>
      <c r="B102" s="21">
        <v>720</v>
      </c>
      <c r="C102" s="21" t="s">
        <v>120</v>
      </c>
      <c r="D102" s="21" t="s">
        <v>20</v>
      </c>
      <c r="E102" s="21" t="s">
        <v>96</v>
      </c>
      <c r="F102" s="22">
        <v>984.276666666667</v>
      </c>
      <c r="G102">
        <f t="shared" si="3"/>
        <v>0.00568512271946646</v>
      </c>
      <c r="H102">
        <v>2842.56135973323</v>
      </c>
      <c r="I102" s="23">
        <v>3045</v>
      </c>
      <c r="J102">
        <v>1244.84</v>
      </c>
      <c r="K102">
        <f>VLOOKUP(B:B,[1]门店完成情况!$B:$E,4,0)</f>
        <v>1880</v>
      </c>
      <c r="L102">
        <f t="shared" si="4"/>
        <v>3</v>
      </c>
      <c r="M102">
        <f t="shared" si="5"/>
        <v>3048</v>
      </c>
    </row>
    <row r="103" spans="1:13">
      <c r="A103" s="21">
        <v>27</v>
      </c>
      <c r="B103" s="21">
        <v>732</v>
      </c>
      <c r="C103" s="21" t="s">
        <v>121</v>
      </c>
      <c r="D103" s="21" t="s">
        <v>20</v>
      </c>
      <c r="E103" s="21" t="s">
        <v>96</v>
      </c>
      <c r="F103" s="22">
        <v>1155.17666666667</v>
      </c>
      <c r="G103">
        <f t="shared" si="3"/>
        <v>0.00667223082195475</v>
      </c>
      <c r="H103">
        <v>3336.11541097737</v>
      </c>
      <c r="I103" s="23">
        <v>3045</v>
      </c>
      <c r="J103">
        <v>973.07</v>
      </c>
      <c r="K103">
        <f>VLOOKUP(B:B,[1]门店完成情况!$B:$E,4,0)</f>
        <v>1350</v>
      </c>
      <c r="L103">
        <f t="shared" si="4"/>
        <v>3</v>
      </c>
      <c r="M103">
        <f t="shared" si="5"/>
        <v>3048</v>
      </c>
    </row>
    <row r="104" spans="1:13">
      <c r="A104" s="21">
        <v>28</v>
      </c>
      <c r="B104" s="21">
        <v>104533</v>
      </c>
      <c r="C104" s="21" t="s">
        <v>122</v>
      </c>
      <c r="D104" s="21" t="s">
        <v>20</v>
      </c>
      <c r="E104" s="21" t="s">
        <v>96</v>
      </c>
      <c r="F104" s="22">
        <v>1757.77666666667</v>
      </c>
      <c r="G104">
        <f t="shared" si="3"/>
        <v>0.0101528121125307</v>
      </c>
      <c r="H104">
        <v>5076.40605626535</v>
      </c>
      <c r="I104" s="23">
        <v>3045</v>
      </c>
      <c r="J104">
        <v>1845.67</v>
      </c>
      <c r="K104">
        <f>VLOOKUP(B:B,[1]门店完成情况!$B:$E,4,0)</f>
        <v>1560</v>
      </c>
      <c r="L104">
        <f t="shared" si="4"/>
        <v>5</v>
      </c>
      <c r="M104">
        <f t="shared" si="5"/>
        <v>3048</v>
      </c>
    </row>
    <row r="105" spans="1:13">
      <c r="A105" s="21">
        <v>29</v>
      </c>
      <c r="B105" s="21">
        <v>102567</v>
      </c>
      <c r="C105" s="21" t="s">
        <v>123</v>
      </c>
      <c r="D105" s="21" t="s">
        <v>20</v>
      </c>
      <c r="E105" s="21" t="s">
        <v>96</v>
      </c>
      <c r="F105" s="22">
        <v>677.9</v>
      </c>
      <c r="G105">
        <f t="shared" si="3"/>
        <v>0.00391550955340434</v>
      </c>
      <c r="H105">
        <v>1957.75477670217</v>
      </c>
      <c r="I105" s="23">
        <v>2547</v>
      </c>
      <c r="J105">
        <v>1810.23</v>
      </c>
      <c r="K105">
        <f>VLOOKUP(B:B,[1]门店完成情况!$B:$E,4,0)</f>
        <v>1690</v>
      </c>
      <c r="L105">
        <f t="shared" si="4"/>
        <v>2</v>
      </c>
      <c r="M105">
        <f t="shared" si="5"/>
        <v>2552</v>
      </c>
    </row>
    <row r="106" spans="1:13">
      <c r="A106" s="21">
        <v>30</v>
      </c>
      <c r="B106" s="21">
        <v>102564</v>
      </c>
      <c r="C106" s="21" t="s">
        <v>124</v>
      </c>
      <c r="D106" s="21" t="s">
        <v>20</v>
      </c>
      <c r="E106" s="21" t="s">
        <v>96</v>
      </c>
      <c r="F106" s="22">
        <v>1320.08666666667</v>
      </c>
      <c r="G106">
        <f t="shared" si="3"/>
        <v>0.0076247410453681</v>
      </c>
      <c r="H106">
        <v>3812.37052268404</v>
      </c>
      <c r="I106" s="23">
        <v>3044</v>
      </c>
      <c r="J106">
        <v>1350.36</v>
      </c>
      <c r="K106">
        <f>VLOOKUP(B:B,[1]门店完成情况!$B:$E,4,0)</f>
        <v>1690</v>
      </c>
      <c r="L106">
        <f t="shared" si="4"/>
        <v>4</v>
      </c>
      <c r="M106">
        <f t="shared" si="5"/>
        <v>3046</v>
      </c>
    </row>
    <row r="107" spans="1:13">
      <c r="A107" s="21">
        <v>31</v>
      </c>
      <c r="B107" s="21">
        <v>107728</v>
      </c>
      <c r="C107" s="21" t="s">
        <v>125</v>
      </c>
      <c r="D107" s="21" t="s">
        <v>20</v>
      </c>
      <c r="E107" s="21" t="s">
        <v>96</v>
      </c>
      <c r="F107" s="22">
        <v>607.816666666667</v>
      </c>
      <c r="G107">
        <f t="shared" si="3"/>
        <v>0.00351071244291446</v>
      </c>
      <c r="H107">
        <v>1755.35622145723</v>
      </c>
      <c r="I107" s="23">
        <v>2546</v>
      </c>
      <c r="J107" t="e">
        <v>#N/A</v>
      </c>
      <c r="K107" t="e">
        <f>VLOOKUP(B:B,[1]门店完成情况!$B:$E,4,0)</f>
        <v>#N/A</v>
      </c>
      <c r="L107">
        <f t="shared" si="4"/>
        <v>2</v>
      </c>
      <c r="M107">
        <f t="shared" si="5"/>
        <v>2550</v>
      </c>
    </row>
    <row r="108" spans="1:13">
      <c r="A108" s="21">
        <v>32</v>
      </c>
      <c r="B108" s="21">
        <v>108656</v>
      </c>
      <c r="C108" s="21" t="s">
        <v>126</v>
      </c>
      <c r="D108" s="21" t="s">
        <v>20</v>
      </c>
      <c r="E108" s="21" t="s">
        <v>96</v>
      </c>
      <c r="F108" s="22">
        <v>193.686666666667</v>
      </c>
      <c r="G108">
        <f t="shared" si="3"/>
        <v>0.00111872251615338</v>
      </c>
      <c r="H108">
        <v>559.361258076689</v>
      </c>
      <c r="I108" s="23">
        <v>2544</v>
      </c>
      <c r="J108" t="e">
        <v>#N/A</v>
      </c>
      <c r="K108" t="e">
        <f>VLOOKUP(B:B,[1]门店完成情况!$B:$E,4,0)</f>
        <v>#N/A</v>
      </c>
      <c r="L108">
        <f t="shared" si="4"/>
        <v>1</v>
      </c>
      <c r="M108">
        <f t="shared" si="5"/>
        <v>2546</v>
      </c>
    </row>
    <row r="109" spans="1:13">
      <c r="A109" s="21">
        <v>33</v>
      </c>
      <c r="B109" s="21">
        <v>56</v>
      </c>
      <c r="C109" s="21" t="s">
        <v>127</v>
      </c>
      <c r="D109" s="21" t="s">
        <v>49</v>
      </c>
      <c r="E109" s="21" t="s">
        <v>96</v>
      </c>
      <c r="F109" s="22">
        <v>558.58</v>
      </c>
      <c r="G109">
        <f t="shared" si="3"/>
        <v>0.00322632442298362</v>
      </c>
      <c r="H109">
        <v>1613.16221149181</v>
      </c>
      <c r="I109" s="23">
        <v>2543</v>
      </c>
      <c r="J109">
        <v>1245.48</v>
      </c>
      <c r="K109">
        <f>VLOOKUP(B:B,[1]门店完成情况!$B:$E,4,0)</f>
        <v>1530</v>
      </c>
      <c r="L109">
        <f t="shared" si="4"/>
        <v>2</v>
      </c>
      <c r="M109">
        <f t="shared" si="5"/>
        <v>2544</v>
      </c>
    </row>
    <row r="110" spans="1:13">
      <c r="A110" s="21">
        <v>34</v>
      </c>
      <c r="B110" s="21">
        <v>706</v>
      </c>
      <c r="C110" s="21" t="s">
        <v>128</v>
      </c>
      <c r="D110" s="21" t="s">
        <v>49</v>
      </c>
      <c r="E110" s="21" t="s">
        <v>96</v>
      </c>
      <c r="F110" s="22">
        <v>1344.10333333333</v>
      </c>
      <c r="G110">
        <f t="shared" si="3"/>
        <v>0.00776345986492</v>
      </c>
      <c r="H110">
        <v>3881.72993246001</v>
      </c>
      <c r="I110" s="23">
        <v>3144</v>
      </c>
      <c r="J110">
        <v>2205.84</v>
      </c>
      <c r="K110">
        <f>VLOOKUP(B:B,[1]门店完成情况!$B:$E,4,0)</f>
        <v>1500</v>
      </c>
      <c r="L110">
        <f t="shared" si="4"/>
        <v>4</v>
      </c>
      <c r="M110">
        <f t="shared" si="5"/>
        <v>3146</v>
      </c>
    </row>
    <row r="111" spans="1:13">
      <c r="A111" s="21">
        <v>35</v>
      </c>
      <c r="B111" s="21">
        <v>710</v>
      </c>
      <c r="C111" s="21" t="s">
        <v>129</v>
      </c>
      <c r="D111" s="21" t="s">
        <v>49</v>
      </c>
      <c r="E111" s="21" t="s">
        <v>96</v>
      </c>
      <c r="F111" s="22">
        <v>911.503333333333</v>
      </c>
      <c r="G111">
        <f t="shared" si="3"/>
        <v>0.00526478833106146</v>
      </c>
      <c r="H111">
        <v>2632.39416553073</v>
      </c>
      <c r="I111" s="23">
        <v>3046</v>
      </c>
      <c r="J111">
        <v>2108.59</v>
      </c>
      <c r="K111">
        <f>VLOOKUP(B:B,[1]门店完成情况!$B:$E,4,0)</f>
        <v>1580</v>
      </c>
      <c r="L111">
        <f t="shared" si="4"/>
        <v>3</v>
      </c>
      <c r="M111">
        <f t="shared" si="5"/>
        <v>3050</v>
      </c>
    </row>
    <row r="112" spans="1:13">
      <c r="A112" s="21">
        <v>36</v>
      </c>
      <c r="B112" s="21">
        <v>713</v>
      </c>
      <c r="C112" s="21" t="s">
        <v>130</v>
      </c>
      <c r="D112" s="21" t="s">
        <v>49</v>
      </c>
      <c r="E112" s="21" t="s">
        <v>96</v>
      </c>
      <c r="F112" s="22">
        <v>619.453333333333</v>
      </c>
      <c r="G112">
        <f t="shared" si="3"/>
        <v>0.00357792512841839</v>
      </c>
      <c r="H112">
        <v>1788.9625642092</v>
      </c>
      <c r="I112" s="23">
        <v>2545</v>
      </c>
      <c r="J112">
        <v>1801.14</v>
      </c>
      <c r="K112">
        <f>VLOOKUP(B:B,[1]门店完成情况!$B:$E,4,0)</f>
        <v>1390</v>
      </c>
      <c r="L112">
        <f t="shared" si="4"/>
        <v>2</v>
      </c>
      <c r="M112">
        <f t="shared" si="5"/>
        <v>2548</v>
      </c>
    </row>
    <row r="113" spans="1:13">
      <c r="A113" s="21">
        <v>37</v>
      </c>
      <c r="B113" s="21">
        <v>738</v>
      </c>
      <c r="C113" s="21" t="s">
        <v>131</v>
      </c>
      <c r="D113" s="21" t="s">
        <v>49</v>
      </c>
      <c r="E113" s="21" t="s">
        <v>96</v>
      </c>
      <c r="F113" s="22">
        <v>931.68</v>
      </c>
      <c r="G113">
        <f t="shared" si="3"/>
        <v>0.00538132754199108</v>
      </c>
      <c r="H113">
        <v>2690.66377099554</v>
      </c>
      <c r="I113" s="23">
        <v>3135</v>
      </c>
      <c r="J113">
        <v>2254.58</v>
      </c>
      <c r="K113">
        <f>VLOOKUP(B:B,[1]门店完成情况!$B:$E,4,0)</f>
        <v>1710</v>
      </c>
      <c r="L113">
        <f t="shared" si="4"/>
        <v>3</v>
      </c>
      <c r="M113">
        <f t="shared" si="5"/>
        <v>3137</v>
      </c>
    </row>
    <row r="114" spans="1:13">
      <c r="A114" s="21">
        <v>38</v>
      </c>
      <c r="B114" s="21">
        <v>104838</v>
      </c>
      <c r="C114" s="21" t="s">
        <v>132</v>
      </c>
      <c r="D114" s="21" t="s">
        <v>49</v>
      </c>
      <c r="E114" s="21" t="s">
        <v>96</v>
      </c>
      <c r="F114" s="22">
        <v>829.153333333333</v>
      </c>
      <c r="G114">
        <f t="shared" si="3"/>
        <v>0.00478913969302805</v>
      </c>
      <c r="H114">
        <v>2394.56984651403</v>
      </c>
      <c r="I114" s="23">
        <v>2840</v>
      </c>
      <c r="J114">
        <v>1648.05</v>
      </c>
      <c r="K114">
        <f>VLOOKUP(B:B,[1]门店完成情况!$B:$E,4,0)</f>
        <v>1480</v>
      </c>
      <c r="L114">
        <f t="shared" si="4"/>
        <v>2</v>
      </c>
      <c r="M114">
        <f t="shared" si="5"/>
        <v>2843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tabSelected="1" workbookViewId="0">
      <selection activeCell="I10" sqref="I10"/>
    </sheetView>
  </sheetViews>
  <sheetFormatPr defaultColWidth="9" defaultRowHeight="13.5" outlineLevelCol="6"/>
  <cols>
    <col min="1" max="2" width="9" style="12"/>
    <col min="3" max="3" width="26.5" style="12" customWidth="1"/>
    <col min="4" max="4" width="9" style="12"/>
    <col min="5" max="5" width="12.625" style="13"/>
    <col min="6" max="6" width="10.5" style="2" customWidth="1"/>
    <col min="7" max="7" width="9.625" customWidth="1"/>
  </cols>
  <sheetData>
    <row r="1" ht="27" customHeight="1" spans="1:7">
      <c r="A1" s="14" t="s">
        <v>133</v>
      </c>
      <c r="B1" s="14"/>
      <c r="C1" s="14"/>
      <c r="D1" s="14"/>
      <c r="E1" s="14"/>
      <c r="F1" s="14"/>
      <c r="G1" s="14"/>
    </row>
    <row r="2" spans="1:7">
      <c r="A2" s="15" t="s">
        <v>0</v>
      </c>
      <c r="B2" s="15" t="s">
        <v>1</v>
      </c>
      <c r="C2" s="15" t="s">
        <v>2</v>
      </c>
      <c r="D2" s="15" t="s">
        <v>3</v>
      </c>
      <c r="E2" s="16" t="s">
        <v>5</v>
      </c>
      <c r="F2" s="17" t="s">
        <v>134</v>
      </c>
      <c r="G2" s="17" t="s">
        <v>135</v>
      </c>
    </row>
    <row r="3" spans="1:7">
      <c r="A3" s="15">
        <v>1</v>
      </c>
      <c r="B3" s="15">
        <v>343</v>
      </c>
      <c r="C3" s="15" t="s">
        <v>10</v>
      </c>
      <c r="D3" s="15" t="s">
        <v>11</v>
      </c>
      <c r="E3" s="18">
        <v>6473</v>
      </c>
      <c r="F3" s="17">
        <v>4015.54</v>
      </c>
      <c r="G3" s="19">
        <f>F3/E3</f>
        <v>0.620352232349761</v>
      </c>
    </row>
    <row r="4" spans="1:7">
      <c r="A4" s="15">
        <v>2</v>
      </c>
      <c r="B4" s="15">
        <v>582</v>
      </c>
      <c r="C4" s="15" t="s">
        <v>13</v>
      </c>
      <c r="D4" s="15" t="s">
        <v>11</v>
      </c>
      <c r="E4" s="18">
        <v>7148</v>
      </c>
      <c r="F4" s="17">
        <v>2101.97</v>
      </c>
      <c r="G4" s="19">
        <f t="shared" ref="G4:G35" si="0">F4/E4</f>
        <v>0.294064073866816</v>
      </c>
    </row>
    <row r="5" spans="1:7">
      <c r="A5" s="15">
        <v>3</v>
      </c>
      <c r="B5" s="15">
        <v>365</v>
      </c>
      <c r="C5" s="15" t="s">
        <v>21</v>
      </c>
      <c r="D5" s="15" t="s">
        <v>11</v>
      </c>
      <c r="E5" s="18">
        <v>5271</v>
      </c>
      <c r="F5" s="17">
        <v>2660.47</v>
      </c>
      <c r="G5" s="19">
        <f t="shared" si="0"/>
        <v>0.50473724151015</v>
      </c>
    </row>
    <row r="6" spans="1:7">
      <c r="A6" s="15">
        <v>4</v>
      </c>
      <c r="B6" s="15">
        <v>585</v>
      </c>
      <c r="C6" s="15" t="s">
        <v>23</v>
      </c>
      <c r="D6" s="15" t="s">
        <v>11</v>
      </c>
      <c r="E6" s="18">
        <v>6947</v>
      </c>
      <c r="F6" s="17">
        <v>5059.07</v>
      </c>
      <c r="G6" s="19">
        <f t="shared" si="0"/>
        <v>0.728238088383475</v>
      </c>
    </row>
    <row r="7" spans="1:7">
      <c r="A7" s="15">
        <v>5</v>
      </c>
      <c r="B7" s="15">
        <v>357</v>
      </c>
      <c r="C7" s="15" t="s">
        <v>27</v>
      </c>
      <c r="D7" s="15" t="s">
        <v>11</v>
      </c>
      <c r="E7" s="18">
        <v>4548</v>
      </c>
      <c r="F7" s="17">
        <v>1893.08</v>
      </c>
      <c r="G7" s="19">
        <f t="shared" si="0"/>
        <v>0.416244503078276</v>
      </c>
    </row>
    <row r="8" spans="1:7">
      <c r="A8" s="15">
        <v>6</v>
      </c>
      <c r="B8" s="15">
        <v>379</v>
      </c>
      <c r="C8" s="15" t="s">
        <v>29</v>
      </c>
      <c r="D8" s="15" t="s">
        <v>11</v>
      </c>
      <c r="E8" s="18">
        <v>6165</v>
      </c>
      <c r="F8" s="17">
        <v>3067.26</v>
      </c>
      <c r="G8" s="19">
        <f t="shared" si="0"/>
        <v>0.49752798053528</v>
      </c>
    </row>
    <row r="9" spans="1:7">
      <c r="A9" s="15">
        <v>7</v>
      </c>
      <c r="B9" s="15">
        <v>513</v>
      </c>
      <c r="C9" s="15" t="s">
        <v>30</v>
      </c>
      <c r="D9" s="15" t="s">
        <v>11</v>
      </c>
      <c r="E9" s="18">
        <v>6248</v>
      </c>
      <c r="F9" s="17">
        <v>4850.53</v>
      </c>
      <c r="G9" s="19">
        <f t="shared" si="0"/>
        <v>0.776333226632522</v>
      </c>
    </row>
    <row r="10" spans="1:7">
      <c r="A10" s="15">
        <v>8</v>
      </c>
      <c r="B10" s="15">
        <v>581</v>
      </c>
      <c r="C10" s="15" t="s">
        <v>31</v>
      </c>
      <c r="D10" s="15" t="s">
        <v>11</v>
      </c>
      <c r="E10" s="18">
        <v>6252</v>
      </c>
      <c r="F10" s="17">
        <v>3217.28</v>
      </c>
      <c r="G10" s="19">
        <f t="shared" si="0"/>
        <v>0.514600127959053</v>
      </c>
    </row>
    <row r="11" spans="1:7">
      <c r="A11" s="15">
        <v>9</v>
      </c>
      <c r="B11" s="15">
        <v>709</v>
      </c>
      <c r="C11" s="15" t="s">
        <v>32</v>
      </c>
      <c r="D11" s="15" t="s">
        <v>11</v>
      </c>
      <c r="E11" s="18">
        <v>6249</v>
      </c>
      <c r="F11" s="17">
        <v>6780.19000000001</v>
      </c>
      <c r="G11" s="19">
        <f t="shared" si="0"/>
        <v>1.0850040006401</v>
      </c>
    </row>
    <row r="12" spans="1:7">
      <c r="A12" s="15">
        <v>10</v>
      </c>
      <c r="B12" s="15">
        <v>726</v>
      </c>
      <c r="C12" s="15" t="s">
        <v>33</v>
      </c>
      <c r="D12" s="15" t="s">
        <v>11</v>
      </c>
      <c r="E12" s="18">
        <v>6219</v>
      </c>
      <c r="F12" s="17">
        <v>6165.49</v>
      </c>
      <c r="G12" s="19">
        <f t="shared" si="0"/>
        <v>0.991395722785014</v>
      </c>
    </row>
    <row r="13" spans="1:7">
      <c r="A13" s="15">
        <v>11</v>
      </c>
      <c r="B13" s="15">
        <v>730</v>
      </c>
      <c r="C13" s="15" t="s">
        <v>34</v>
      </c>
      <c r="D13" s="15" t="s">
        <v>11</v>
      </c>
      <c r="E13" s="18">
        <v>6026</v>
      </c>
      <c r="F13" s="17">
        <v>5370.87</v>
      </c>
      <c r="G13" s="19">
        <f t="shared" si="0"/>
        <v>0.891282774643213</v>
      </c>
    </row>
    <row r="14" spans="1:7">
      <c r="A14" s="15">
        <v>12</v>
      </c>
      <c r="B14" s="15">
        <v>102934</v>
      </c>
      <c r="C14" s="15" t="s">
        <v>35</v>
      </c>
      <c r="D14" s="15" t="s">
        <v>11</v>
      </c>
      <c r="E14" s="18">
        <v>6248</v>
      </c>
      <c r="F14" s="17">
        <v>3873.67</v>
      </c>
      <c r="G14" s="19">
        <f t="shared" si="0"/>
        <v>0.619985595390525</v>
      </c>
    </row>
    <row r="15" spans="1:7">
      <c r="A15" s="15">
        <v>13</v>
      </c>
      <c r="B15" s="15">
        <v>359</v>
      </c>
      <c r="C15" s="15" t="s">
        <v>51</v>
      </c>
      <c r="D15" s="15" t="s">
        <v>11</v>
      </c>
      <c r="E15" s="18">
        <v>4049</v>
      </c>
      <c r="F15" s="17">
        <v>1783.24</v>
      </c>
      <c r="G15" s="19">
        <f t="shared" si="0"/>
        <v>0.440414917263522</v>
      </c>
    </row>
    <row r="16" spans="1:7">
      <c r="A16" s="15">
        <v>14</v>
      </c>
      <c r="B16" s="15">
        <v>102565</v>
      </c>
      <c r="C16" s="15" t="s">
        <v>53</v>
      </c>
      <c r="D16" s="15" t="s">
        <v>11</v>
      </c>
      <c r="E16" s="18">
        <v>4745</v>
      </c>
      <c r="F16" s="17">
        <v>2299.69</v>
      </c>
      <c r="G16" s="19">
        <f t="shared" si="0"/>
        <v>0.484655426765016</v>
      </c>
    </row>
    <row r="17" spans="1:7">
      <c r="A17" s="15">
        <v>15</v>
      </c>
      <c r="B17" s="15">
        <v>103198</v>
      </c>
      <c r="C17" s="15" t="s">
        <v>54</v>
      </c>
      <c r="D17" s="15" t="s">
        <v>11</v>
      </c>
      <c r="E17" s="18">
        <v>4747</v>
      </c>
      <c r="F17" s="17">
        <v>3000.37</v>
      </c>
      <c r="G17" s="19">
        <f t="shared" si="0"/>
        <v>0.632056035390773</v>
      </c>
    </row>
    <row r="18" spans="1:7">
      <c r="A18" s="15">
        <v>16</v>
      </c>
      <c r="B18" s="15">
        <v>103199</v>
      </c>
      <c r="C18" s="15" t="s">
        <v>55</v>
      </c>
      <c r="D18" s="15" t="s">
        <v>11</v>
      </c>
      <c r="E18" s="18">
        <v>5040</v>
      </c>
      <c r="F18" s="17">
        <v>2955.36</v>
      </c>
      <c r="G18" s="19">
        <f t="shared" si="0"/>
        <v>0.586380952380952</v>
      </c>
    </row>
    <row r="19" spans="1:7">
      <c r="A19" s="15">
        <v>17</v>
      </c>
      <c r="B19" s="15">
        <v>311</v>
      </c>
      <c r="C19" s="15" t="s">
        <v>80</v>
      </c>
      <c r="D19" s="15" t="s">
        <v>11</v>
      </c>
      <c r="E19" s="18">
        <v>3545</v>
      </c>
      <c r="F19" s="17">
        <v>330.91</v>
      </c>
      <c r="G19" s="19">
        <f t="shared" si="0"/>
        <v>0.093345557122708</v>
      </c>
    </row>
    <row r="20" spans="1:7">
      <c r="A20" s="15">
        <v>18</v>
      </c>
      <c r="B20" s="15">
        <v>570</v>
      </c>
      <c r="C20" s="15" t="s">
        <v>82</v>
      </c>
      <c r="D20" s="15" t="s">
        <v>11</v>
      </c>
      <c r="E20" s="18">
        <v>3544</v>
      </c>
      <c r="F20" s="17">
        <v>2104.4</v>
      </c>
      <c r="G20" s="19">
        <f t="shared" si="0"/>
        <v>0.593792325056433</v>
      </c>
    </row>
    <row r="21" spans="1:7">
      <c r="A21" s="15">
        <v>19</v>
      </c>
      <c r="B21" s="15">
        <v>727</v>
      </c>
      <c r="C21" s="15" t="s">
        <v>83</v>
      </c>
      <c r="D21" s="15" t="s">
        <v>11</v>
      </c>
      <c r="E21" s="18">
        <v>4344</v>
      </c>
      <c r="F21" s="17">
        <v>2685.37</v>
      </c>
      <c r="G21" s="19">
        <f t="shared" si="0"/>
        <v>0.618179097605893</v>
      </c>
    </row>
    <row r="22" spans="1:7">
      <c r="A22" s="15">
        <v>20</v>
      </c>
      <c r="B22" s="15">
        <v>347</v>
      </c>
      <c r="C22" s="15" t="s">
        <v>84</v>
      </c>
      <c r="D22" s="15" t="s">
        <v>11</v>
      </c>
      <c r="E22" s="18">
        <v>3737</v>
      </c>
      <c r="F22" s="17">
        <v>1784.78</v>
      </c>
      <c r="G22" s="19">
        <f t="shared" si="0"/>
        <v>0.477597002943538</v>
      </c>
    </row>
    <row r="23" spans="1:7">
      <c r="A23" s="15">
        <v>21</v>
      </c>
      <c r="B23" s="15">
        <v>745</v>
      </c>
      <c r="C23" s="15" t="s">
        <v>85</v>
      </c>
      <c r="D23" s="15" t="s">
        <v>11</v>
      </c>
      <c r="E23" s="18">
        <v>3981</v>
      </c>
      <c r="F23" s="17">
        <v>2569.36</v>
      </c>
      <c r="G23" s="19">
        <f t="shared" si="0"/>
        <v>0.645405676965587</v>
      </c>
    </row>
    <row r="24" spans="1:7">
      <c r="A24" s="15">
        <v>22</v>
      </c>
      <c r="B24" s="15">
        <v>105267</v>
      </c>
      <c r="C24" s="15" t="s">
        <v>86</v>
      </c>
      <c r="D24" s="15" t="s">
        <v>11</v>
      </c>
      <c r="E24" s="18">
        <v>3689</v>
      </c>
      <c r="F24" s="17">
        <v>3651.58</v>
      </c>
      <c r="G24" s="19">
        <f t="shared" si="0"/>
        <v>0.989856329628626</v>
      </c>
    </row>
    <row r="25" spans="1:7">
      <c r="A25" s="15">
        <v>23</v>
      </c>
      <c r="B25" s="15">
        <v>106569</v>
      </c>
      <c r="C25" s="15" t="s">
        <v>87</v>
      </c>
      <c r="D25" s="15" t="s">
        <v>11</v>
      </c>
      <c r="E25" s="18">
        <v>4345</v>
      </c>
      <c r="F25" s="17">
        <v>4730.08</v>
      </c>
      <c r="G25" s="19">
        <f t="shared" si="0"/>
        <v>1.08862600690449</v>
      </c>
    </row>
    <row r="26" spans="1:7">
      <c r="A26" s="15">
        <v>24</v>
      </c>
      <c r="B26" s="15">
        <v>106399</v>
      </c>
      <c r="C26" s="15" t="s">
        <v>88</v>
      </c>
      <c r="D26" s="15" t="s">
        <v>11</v>
      </c>
      <c r="E26" s="18">
        <v>4346</v>
      </c>
      <c r="F26" s="17">
        <v>2670.7</v>
      </c>
      <c r="G26" s="19">
        <f t="shared" si="0"/>
        <v>0.614519098021169</v>
      </c>
    </row>
    <row r="27" spans="1:7">
      <c r="A27" s="15">
        <v>25</v>
      </c>
      <c r="B27" s="15">
        <v>339</v>
      </c>
      <c r="C27" s="15" t="s">
        <v>95</v>
      </c>
      <c r="D27" s="15" t="s">
        <v>11</v>
      </c>
      <c r="E27" s="18">
        <v>3045</v>
      </c>
      <c r="F27" s="17">
        <v>1302.74</v>
      </c>
      <c r="G27" s="19">
        <f t="shared" si="0"/>
        <v>0.427829228243021</v>
      </c>
    </row>
    <row r="28" spans="1:7">
      <c r="A28" s="15">
        <v>26</v>
      </c>
      <c r="B28" s="15">
        <v>752</v>
      </c>
      <c r="C28" s="15" t="s">
        <v>97</v>
      </c>
      <c r="D28" s="15" t="s">
        <v>11</v>
      </c>
      <c r="E28" s="18">
        <v>3045</v>
      </c>
      <c r="F28" s="17">
        <v>1028.33</v>
      </c>
      <c r="G28" s="19">
        <f t="shared" si="0"/>
        <v>0.337711001642036</v>
      </c>
    </row>
    <row r="29" spans="1:7">
      <c r="A29" s="15">
        <v>27</v>
      </c>
      <c r="B29" s="15">
        <v>104429</v>
      </c>
      <c r="C29" s="15" t="s">
        <v>98</v>
      </c>
      <c r="D29" s="15" t="s">
        <v>11</v>
      </c>
      <c r="E29" s="18">
        <v>2545</v>
      </c>
      <c r="F29" s="17">
        <v>1144.95</v>
      </c>
      <c r="G29" s="19">
        <f t="shared" si="0"/>
        <v>0.449882121807466</v>
      </c>
    </row>
    <row r="30" spans="1:7">
      <c r="A30" s="15">
        <v>28</v>
      </c>
      <c r="B30" s="15">
        <v>741</v>
      </c>
      <c r="C30" s="15" t="s">
        <v>99</v>
      </c>
      <c r="D30" s="15" t="s">
        <v>11</v>
      </c>
      <c r="E30" s="18">
        <v>2544</v>
      </c>
      <c r="F30" s="17">
        <v>674.33</v>
      </c>
      <c r="G30" s="19">
        <f t="shared" si="0"/>
        <v>0.265066823899371</v>
      </c>
    </row>
    <row r="31" spans="1:7">
      <c r="A31" s="15">
        <v>29</v>
      </c>
      <c r="B31" s="15">
        <v>107658</v>
      </c>
      <c r="C31" s="15" t="s">
        <v>100</v>
      </c>
      <c r="D31" s="15" t="s">
        <v>11</v>
      </c>
      <c r="E31" s="18">
        <v>3044</v>
      </c>
      <c r="F31" s="17">
        <v>3305.25</v>
      </c>
      <c r="G31" s="19">
        <f t="shared" si="0"/>
        <v>1.08582457293035</v>
      </c>
    </row>
    <row r="32" spans="1:7">
      <c r="A32" s="15">
        <v>30</v>
      </c>
      <c r="B32" s="15">
        <v>108277</v>
      </c>
      <c r="C32" s="15" t="s">
        <v>101</v>
      </c>
      <c r="D32" s="15" t="s">
        <v>11</v>
      </c>
      <c r="E32" s="18">
        <v>2746</v>
      </c>
      <c r="F32" s="17">
        <v>1989.12</v>
      </c>
      <c r="G32" s="19">
        <f t="shared" si="0"/>
        <v>0.724369992716679</v>
      </c>
    </row>
    <row r="33" spans="1:7">
      <c r="A33" s="15">
        <v>31</v>
      </c>
      <c r="B33" s="15">
        <v>307</v>
      </c>
      <c r="C33" s="15" t="s">
        <v>7</v>
      </c>
      <c r="D33" s="15" t="s">
        <v>8</v>
      </c>
      <c r="E33" s="18">
        <v>11510</v>
      </c>
      <c r="F33" s="17">
        <v>5539.24000000001</v>
      </c>
      <c r="G33" s="19">
        <f t="shared" si="0"/>
        <v>0.481254561251087</v>
      </c>
    </row>
    <row r="34" spans="1:7">
      <c r="A34" s="15">
        <v>32</v>
      </c>
      <c r="B34" s="15">
        <v>106066</v>
      </c>
      <c r="C34" s="15" t="s">
        <v>36</v>
      </c>
      <c r="D34" s="15" t="s">
        <v>8</v>
      </c>
      <c r="E34" s="18">
        <v>5040</v>
      </c>
      <c r="F34" s="17">
        <v>2929.24</v>
      </c>
      <c r="G34" s="19">
        <f t="shared" si="0"/>
        <v>0.581198412698413</v>
      </c>
    </row>
    <row r="35" spans="1:7">
      <c r="A35" s="15">
        <v>33</v>
      </c>
      <c r="B35" s="15">
        <v>750</v>
      </c>
      <c r="C35" s="15" t="s">
        <v>14</v>
      </c>
      <c r="D35" s="15" t="s">
        <v>15</v>
      </c>
      <c r="E35" s="18">
        <v>10245</v>
      </c>
      <c r="F35" s="17">
        <v>9330.47000000001</v>
      </c>
      <c r="G35" s="19">
        <f t="shared" si="0"/>
        <v>0.910734016593461</v>
      </c>
    </row>
    <row r="36" spans="1:7">
      <c r="A36" s="15">
        <v>34</v>
      </c>
      <c r="B36" s="15">
        <v>571</v>
      </c>
      <c r="C36" s="15" t="s">
        <v>24</v>
      </c>
      <c r="D36" s="15" t="s">
        <v>15</v>
      </c>
      <c r="E36" s="18">
        <v>6962</v>
      </c>
      <c r="F36" s="17">
        <v>6116.17</v>
      </c>
      <c r="G36" s="19">
        <f t="shared" ref="G36:G67" si="1">F36/E36</f>
        <v>0.878507612754955</v>
      </c>
    </row>
    <row r="37" spans="1:7">
      <c r="A37" s="15">
        <v>35</v>
      </c>
      <c r="B37" s="15">
        <v>707</v>
      </c>
      <c r="C37" s="15" t="s">
        <v>25</v>
      </c>
      <c r="D37" s="15" t="s">
        <v>15</v>
      </c>
      <c r="E37" s="18">
        <v>6850</v>
      </c>
      <c r="F37" s="17">
        <v>4632.03999999999</v>
      </c>
      <c r="G37" s="19">
        <f t="shared" si="1"/>
        <v>0.676210218978101</v>
      </c>
    </row>
    <row r="38" spans="1:7">
      <c r="A38" s="15">
        <v>36</v>
      </c>
      <c r="B38" s="15">
        <v>387</v>
      </c>
      <c r="C38" s="15" t="s">
        <v>37</v>
      </c>
      <c r="D38" s="15" t="s">
        <v>15</v>
      </c>
      <c r="E38" s="18">
        <v>6298</v>
      </c>
      <c r="F38" s="17">
        <v>2658.92</v>
      </c>
      <c r="G38" s="19">
        <f t="shared" si="1"/>
        <v>0.422184820577961</v>
      </c>
    </row>
    <row r="39" spans="1:7">
      <c r="A39" s="15">
        <v>37</v>
      </c>
      <c r="B39" s="15">
        <v>399</v>
      </c>
      <c r="C39" s="15" t="s">
        <v>38</v>
      </c>
      <c r="D39" s="15" t="s">
        <v>15</v>
      </c>
      <c r="E39" s="18">
        <v>4612</v>
      </c>
      <c r="F39" s="17">
        <v>3103.33</v>
      </c>
      <c r="G39" s="19">
        <f t="shared" si="1"/>
        <v>0.672881613183001</v>
      </c>
    </row>
    <row r="40" spans="1:7">
      <c r="A40" s="15">
        <v>38</v>
      </c>
      <c r="B40" s="15">
        <v>546</v>
      </c>
      <c r="C40" s="15" t="s">
        <v>39</v>
      </c>
      <c r="D40" s="15" t="s">
        <v>15</v>
      </c>
      <c r="E40" s="18">
        <v>6246</v>
      </c>
      <c r="F40" s="17">
        <v>6275.53</v>
      </c>
      <c r="G40" s="19">
        <f t="shared" si="1"/>
        <v>1.00472782580852</v>
      </c>
    </row>
    <row r="41" spans="1:7">
      <c r="A41" s="15">
        <v>39</v>
      </c>
      <c r="B41" s="15">
        <v>712</v>
      </c>
      <c r="C41" s="15" t="s">
        <v>40</v>
      </c>
      <c r="D41" s="15" t="s">
        <v>15</v>
      </c>
      <c r="E41" s="18">
        <v>6243</v>
      </c>
      <c r="F41" s="17">
        <v>4864.93000000001</v>
      </c>
      <c r="G41" s="19">
        <f t="shared" si="1"/>
        <v>0.779261572961719</v>
      </c>
    </row>
    <row r="42" spans="1:7">
      <c r="A42" s="15">
        <v>40</v>
      </c>
      <c r="B42" s="15">
        <v>724</v>
      </c>
      <c r="C42" s="15" t="s">
        <v>41</v>
      </c>
      <c r="D42" s="15" t="s">
        <v>15</v>
      </c>
      <c r="E42" s="18">
        <v>6248</v>
      </c>
      <c r="F42" s="17">
        <v>4114.69000000001</v>
      </c>
      <c r="G42" s="19">
        <f t="shared" si="1"/>
        <v>0.658561139564662</v>
      </c>
    </row>
    <row r="43" spans="1:7">
      <c r="A43" s="15">
        <v>41</v>
      </c>
      <c r="B43" s="15">
        <v>377</v>
      </c>
      <c r="C43" s="15" t="s">
        <v>56</v>
      </c>
      <c r="D43" s="15" t="s">
        <v>15</v>
      </c>
      <c r="E43" s="18">
        <v>5047</v>
      </c>
      <c r="F43" s="17">
        <v>3729.51000000001</v>
      </c>
      <c r="G43" s="19">
        <f t="shared" si="1"/>
        <v>0.738955815335845</v>
      </c>
    </row>
    <row r="44" spans="1:7">
      <c r="A44" s="15">
        <v>42</v>
      </c>
      <c r="B44" s="15">
        <v>598</v>
      </c>
      <c r="C44" s="15" t="s">
        <v>57</v>
      </c>
      <c r="D44" s="15" t="s">
        <v>15</v>
      </c>
      <c r="E44" s="18">
        <v>4469</v>
      </c>
      <c r="F44" s="17">
        <v>2406.98</v>
      </c>
      <c r="G44" s="19">
        <f t="shared" si="1"/>
        <v>0.538594763929291</v>
      </c>
    </row>
    <row r="45" spans="1:7">
      <c r="A45" s="15">
        <v>43</v>
      </c>
      <c r="B45" s="15">
        <v>737</v>
      </c>
      <c r="C45" s="15" t="s">
        <v>58</v>
      </c>
      <c r="D45" s="15" t="s">
        <v>15</v>
      </c>
      <c r="E45" s="18">
        <v>5046</v>
      </c>
      <c r="F45" s="17">
        <v>4484.93000000001</v>
      </c>
      <c r="G45" s="19">
        <f t="shared" si="1"/>
        <v>0.888808957590172</v>
      </c>
    </row>
    <row r="46" spans="1:7">
      <c r="A46" s="15">
        <v>44</v>
      </c>
      <c r="B46" s="15">
        <v>743</v>
      </c>
      <c r="C46" s="15" t="s">
        <v>59</v>
      </c>
      <c r="D46" s="15" t="s">
        <v>15</v>
      </c>
      <c r="E46" s="18">
        <v>5047</v>
      </c>
      <c r="F46" s="17">
        <v>3524.3</v>
      </c>
      <c r="G46" s="19">
        <f t="shared" si="1"/>
        <v>0.698296017436101</v>
      </c>
    </row>
    <row r="47" spans="1:7">
      <c r="A47" s="15">
        <v>45</v>
      </c>
      <c r="B47" s="15">
        <v>103639</v>
      </c>
      <c r="C47" s="15" t="s">
        <v>60</v>
      </c>
      <c r="D47" s="15" t="s">
        <v>15</v>
      </c>
      <c r="E47" s="18">
        <v>4049</v>
      </c>
      <c r="F47" s="17">
        <v>3540.81</v>
      </c>
      <c r="G47" s="19">
        <f t="shared" si="1"/>
        <v>0.874489997530254</v>
      </c>
    </row>
    <row r="48" spans="1:7">
      <c r="A48" s="15">
        <v>46</v>
      </c>
      <c r="B48" s="15">
        <v>105751</v>
      </c>
      <c r="C48" s="15" t="s">
        <v>89</v>
      </c>
      <c r="D48" s="15" t="s">
        <v>15</v>
      </c>
      <c r="E48" s="18">
        <v>4275</v>
      </c>
      <c r="F48" s="17">
        <v>4124</v>
      </c>
      <c r="G48" s="19">
        <f t="shared" si="1"/>
        <v>0.964678362573099</v>
      </c>
    </row>
    <row r="49" spans="1:7">
      <c r="A49" s="15">
        <v>47</v>
      </c>
      <c r="B49" s="15">
        <v>545</v>
      </c>
      <c r="C49" s="15" t="s">
        <v>102</v>
      </c>
      <c r="D49" s="15" t="s">
        <v>15</v>
      </c>
      <c r="E49" s="18">
        <v>2544</v>
      </c>
      <c r="F49" s="17">
        <v>1394.93</v>
      </c>
      <c r="G49" s="19">
        <f t="shared" si="1"/>
        <v>0.548321540880503</v>
      </c>
    </row>
    <row r="50" spans="1:7">
      <c r="A50" s="15">
        <v>48</v>
      </c>
      <c r="B50" s="15">
        <v>573</v>
      </c>
      <c r="C50" s="15" t="s">
        <v>103</v>
      </c>
      <c r="D50" s="15" t="s">
        <v>15</v>
      </c>
      <c r="E50" s="18">
        <v>3044</v>
      </c>
      <c r="F50" s="17">
        <v>3034.68</v>
      </c>
      <c r="G50" s="19">
        <f t="shared" si="1"/>
        <v>0.996938239159001</v>
      </c>
    </row>
    <row r="51" spans="1:7">
      <c r="A51" s="15">
        <v>49</v>
      </c>
      <c r="B51" s="15">
        <v>740</v>
      </c>
      <c r="C51" s="15" t="s">
        <v>104</v>
      </c>
      <c r="D51" s="15" t="s">
        <v>15</v>
      </c>
      <c r="E51" s="18">
        <v>3049</v>
      </c>
      <c r="F51" s="17">
        <v>2270.12</v>
      </c>
      <c r="G51" s="19">
        <f t="shared" si="1"/>
        <v>0.744545752705805</v>
      </c>
    </row>
    <row r="52" spans="1:7">
      <c r="A52" s="15">
        <v>50</v>
      </c>
      <c r="B52" s="15">
        <v>733</v>
      </c>
      <c r="C52" s="15" t="s">
        <v>105</v>
      </c>
      <c r="D52" s="15" t="s">
        <v>15</v>
      </c>
      <c r="E52" s="18">
        <v>3045</v>
      </c>
      <c r="F52" s="17">
        <v>1959.11</v>
      </c>
      <c r="G52" s="19">
        <f t="shared" si="1"/>
        <v>0.643385878489327</v>
      </c>
    </row>
    <row r="53" spans="1:7">
      <c r="A53" s="15">
        <v>51</v>
      </c>
      <c r="B53" s="15">
        <v>753</v>
      </c>
      <c r="C53" s="15" t="s">
        <v>106</v>
      </c>
      <c r="D53" s="15" t="s">
        <v>15</v>
      </c>
      <c r="E53" s="18">
        <v>3046</v>
      </c>
      <c r="F53" s="17">
        <v>1404.69</v>
      </c>
      <c r="G53" s="19">
        <f t="shared" si="1"/>
        <v>0.461158896913986</v>
      </c>
    </row>
    <row r="54" spans="1:7">
      <c r="A54" s="15">
        <v>52</v>
      </c>
      <c r="B54" s="15">
        <v>104430</v>
      </c>
      <c r="C54" s="15" t="s">
        <v>107</v>
      </c>
      <c r="D54" s="15" t="s">
        <v>15</v>
      </c>
      <c r="E54" s="18">
        <v>3045</v>
      </c>
      <c r="F54" s="17">
        <v>1746.36</v>
      </c>
      <c r="G54" s="19">
        <f t="shared" si="1"/>
        <v>0.57351724137931</v>
      </c>
    </row>
    <row r="55" spans="1:7">
      <c r="A55" s="15">
        <v>53</v>
      </c>
      <c r="B55" s="15">
        <v>105396</v>
      </c>
      <c r="C55" s="15" t="s">
        <v>108</v>
      </c>
      <c r="D55" s="15" t="s">
        <v>15</v>
      </c>
      <c r="E55" s="18">
        <v>2545</v>
      </c>
      <c r="F55" s="17">
        <v>881.16</v>
      </c>
      <c r="G55" s="19">
        <f t="shared" si="1"/>
        <v>0.346231827111984</v>
      </c>
    </row>
    <row r="56" spans="1:7">
      <c r="A56" s="15">
        <v>54</v>
      </c>
      <c r="B56" s="15">
        <v>105910</v>
      </c>
      <c r="C56" s="15" t="s">
        <v>109</v>
      </c>
      <c r="D56" s="15" t="s">
        <v>15</v>
      </c>
      <c r="E56" s="18">
        <v>2543</v>
      </c>
      <c r="F56" s="17">
        <v>1141.72</v>
      </c>
      <c r="G56" s="19">
        <f t="shared" si="1"/>
        <v>0.448965788438852</v>
      </c>
    </row>
    <row r="57" spans="1:7">
      <c r="A57" s="15">
        <v>55</v>
      </c>
      <c r="B57" s="15">
        <v>106485</v>
      </c>
      <c r="C57" s="15" t="s">
        <v>110</v>
      </c>
      <c r="D57" s="15" t="s">
        <v>15</v>
      </c>
      <c r="E57" s="18">
        <v>2544</v>
      </c>
      <c r="F57" s="17">
        <v>1726.06</v>
      </c>
      <c r="G57" s="19">
        <f t="shared" si="1"/>
        <v>0.678482704402516</v>
      </c>
    </row>
    <row r="58" spans="1:7">
      <c r="A58" s="15">
        <v>56</v>
      </c>
      <c r="B58" s="15">
        <v>106568</v>
      </c>
      <c r="C58" s="15" t="s">
        <v>111</v>
      </c>
      <c r="D58" s="15" t="s">
        <v>15</v>
      </c>
      <c r="E58" s="18">
        <v>2544</v>
      </c>
      <c r="F58" s="17">
        <v>930.92</v>
      </c>
      <c r="G58" s="19">
        <f t="shared" si="1"/>
        <v>0.365927672955975</v>
      </c>
    </row>
    <row r="59" spans="1:7">
      <c r="A59" s="15">
        <v>57</v>
      </c>
      <c r="B59" s="15">
        <v>337</v>
      </c>
      <c r="C59" s="15" t="s">
        <v>16</v>
      </c>
      <c r="D59" s="15" t="s">
        <v>17</v>
      </c>
      <c r="E59" s="18">
        <v>7158</v>
      </c>
      <c r="F59" s="17">
        <v>5249.56</v>
      </c>
      <c r="G59" s="19">
        <f t="shared" si="1"/>
        <v>0.733383626711372</v>
      </c>
    </row>
    <row r="60" spans="1:7">
      <c r="A60" s="15">
        <v>58</v>
      </c>
      <c r="B60" s="15">
        <v>517</v>
      </c>
      <c r="C60" s="15" t="s">
        <v>18</v>
      </c>
      <c r="D60" s="15" t="s">
        <v>17</v>
      </c>
      <c r="E60" s="18">
        <v>6348</v>
      </c>
      <c r="F60" s="17">
        <v>3863.26</v>
      </c>
      <c r="G60" s="19">
        <f t="shared" si="1"/>
        <v>0.608579080025205</v>
      </c>
    </row>
    <row r="61" spans="1:7">
      <c r="A61" s="15">
        <v>59</v>
      </c>
      <c r="B61" s="15">
        <v>373</v>
      </c>
      <c r="C61" s="15" t="s">
        <v>42</v>
      </c>
      <c r="D61" s="15" t="s">
        <v>17</v>
      </c>
      <c r="E61" s="18">
        <v>6251</v>
      </c>
      <c r="F61" s="17">
        <v>3959.97000000001</v>
      </c>
      <c r="G61" s="19">
        <f t="shared" si="1"/>
        <v>0.633493840985444</v>
      </c>
    </row>
    <row r="62" spans="1:7">
      <c r="A62" s="15">
        <v>60</v>
      </c>
      <c r="B62" s="15">
        <v>578</v>
      </c>
      <c r="C62" s="15" t="s">
        <v>43</v>
      </c>
      <c r="D62" s="15" t="s">
        <v>17</v>
      </c>
      <c r="E62" s="18">
        <v>6248</v>
      </c>
      <c r="F62" s="17">
        <v>4868.27000000001</v>
      </c>
      <c r="G62" s="19">
        <f t="shared" si="1"/>
        <v>0.779172535211269</v>
      </c>
    </row>
    <row r="63" spans="1:7">
      <c r="A63" s="15">
        <v>61</v>
      </c>
      <c r="B63" s="15">
        <v>742</v>
      </c>
      <c r="C63" s="15" t="s">
        <v>44</v>
      </c>
      <c r="D63" s="15" t="s">
        <v>17</v>
      </c>
      <c r="E63" s="18">
        <v>4551</v>
      </c>
      <c r="F63" s="17">
        <v>446.43</v>
      </c>
      <c r="G63" s="19">
        <f t="shared" si="1"/>
        <v>0.0980949241924852</v>
      </c>
    </row>
    <row r="64" spans="1:7">
      <c r="A64" s="15">
        <v>62</v>
      </c>
      <c r="B64" s="15">
        <v>744</v>
      </c>
      <c r="C64" s="15" t="s">
        <v>45</v>
      </c>
      <c r="D64" s="15" t="s">
        <v>17</v>
      </c>
      <c r="E64" s="18">
        <v>5304</v>
      </c>
      <c r="F64" s="17">
        <v>2422.09</v>
      </c>
      <c r="G64" s="19">
        <f t="shared" si="1"/>
        <v>0.45665346907994</v>
      </c>
    </row>
    <row r="65" spans="1:7">
      <c r="A65" s="15">
        <v>63</v>
      </c>
      <c r="B65" s="15">
        <v>308</v>
      </c>
      <c r="C65" s="15" t="s">
        <v>61</v>
      </c>
      <c r="D65" s="15" t="s">
        <v>17</v>
      </c>
      <c r="E65" s="18">
        <v>4049</v>
      </c>
      <c r="F65" s="17">
        <v>1656.06</v>
      </c>
      <c r="G65" s="19">
        <f t="shared" si="1"/>
        <v>0.409004692516671</v>
      </c>
    </row>
    <row r="66" spans="1:7">
      <c r="A66" s="15">
        <v>64</v>
      </c>
      <c r="B66" s="15">
        <v>349</v>
      </c>
      <c r="C66" s="15" t="s">
        <v>62</v>
      </c>
      <c r="D66" s="15" t="s">
        <v>17</v>
      </c>
      <c r="E66" s="18">
        <v>4045</v>
      </c>
      <c r="F66" s="17">
        <v>2229.22</v>
      </c>
      <c r="G66" s="19">
        <f t="shared" si="1"/>
        <v>0.551105067985167</v>
      </c>
    </row>
    <row r="67" spans="1:7">
      <c r="A67" s="15">
        <v>65</v>
      </c>
      <c r="B67" s="15">
        <v>355</v>
      </c>
      <c r="C67" s="15" t="s">
        <v>63</v>
      </c>
      <c r="D67" s="15" t="s">
        <v>17</v>
      </c>
      <c r="E67" s="18">
        <v>4484</v>
      </c>
      <c r="F67" s="17">
        <v>2844.65000000001</v>
      </c>
      <c r="G67" s="19">
        <f t="shared" si="1"/>
        <v>0.634400089206068</v>
      </c>
    </row>
    <row r="68" spans="1:7">
      <c r="A68" s="15">
        <v>66</v>
      </c>
      <c r="B68" s="15">
        <v>391</v>
      </c>
      <c r="C68" s="15" t="s">
        <v>64</v>
      </c>
      <c r="D68" s="15" t="s">
        <v>17</v>
      </c>
      <c r="E68" s="18">
        <v>4518</v>
      </c>
      <c r="F68" s="17">
        <v>2115.56</v>
      </c>
      <c r="G68" s="19">
        <f t="shared" ref="G68:G99" si="2">F68/E68</f>
        <v>0.468251438689686</v>
      </c>
    </row>
    <row r="69" spans="1:7">
      <c r="A69" s="15">
        <v>67</v>
      </c>
      <c r="B69" s="15">
        <v>511</v>
      </c>
      <c r="C69" s="15" t="s">
        <v>65</v>
      </c>
      <c r="D69" s="15" t="s">
        <v>17</v>
      </c>
      <c r="E69" s="18">
        <v>5046</v>
      </c>
      <c r="F69" s="17">
        <v>4784.27</v>
      </c>
      <c r="G69" s="19">
        <f t="shared" si="2"/>
        <v>0.948131193024178</v>
      </c>
    </row>
    <row r="70" spans="1:7">
      <c r="A70" s="15">
        <v>68</v>
      </c>
      <c r="B70" s="15">
        <v>515</v>
      </c>
      <c r="C70" s="15" t="s">
        <v>66</v>
      </c>
      <c r="D70" s="15" t="s">
        <v>17</v>
      </c>
      <c r="E70" s="18">
        <v>5049</v>
      </c>
      <c r="F70" s="17">
        <v>3902.92000000001</v>
      </c>
      <c r="G70" s="19">
        <f t="shared" si="2"/>
        <v>0.77300851653793</v>
      </c>
    </row>
    <row r="71" spans="1:7">
      <c r="A71" s="15">
        <v>69</v>
      </c>
      <c r="B71" s="15">
        <v>572</v>
      </c>
      <c r="C71" s="15" t="s">
        <v>67</v>
      </c>
      <c r="D71" s="15" t="s">
        <v>17</v>
      </c>
      <c r="E71" s="18">
        <v>4087</v>
      </c>
      <c r="F71" s="17">
        <v>2284.77</v>
      </c>
      <c r="G71" s="19">
        <f t="shared" si="2"/>
        <v>0.55903352091999</v>
      </c>
    </row>
    <row r="72" spans="1:7">
      <c r="A72" s="15">
        <v>70</v>
      </c>
      <c r="B72" s="15">
        <v>747</v>
      </c>
      <c r="C72" s="15" t="s">
        <v>68</v>
      </c>
      <c r="D72" s="15" t="s">
        <v>17</v>
      </c>
      <c r="E72" s="18">
        <v>4046</v>
      </c>
      <c r="F72" s="17">
        <v>1667.28</v>
      </c>
      <c r="G72" s="19">
        <f t="shared" si="2"/>
        <v>0.412081067721206</v>
      </c>
    </row>
    <row r="73" spans="1:7">
      <c r="A73" s="15">
        <v>71</v>
      </c>
      <c r="B73" s="15">
        <v>102479</v>
      </c>
      <c r="C73" s="15" t="s">
        <v>69</v>
      </c>
      <c r="D73" s="15" t="s">
        <v>17</v>
      </c>
      <c r="E73" s="18">
        <v>4921</v>
      </c>
      <c r="F73" s="17">
        <v>3018.1</v>
      </c>
      <c r="G73" s="19">
        <f t="shared" si="2"/>
        <v>0.613310302783987</v>
      </c>
    </row>
    <row r="74" spans="1:7">
      <c r="A74" s="15">
        <v>72</v>
      </c>
      <c r="B74" s="15">
        <v>102935</v>
      </c>
      <c r="C74" s="15" t="s">
        <v>70</v>
      </c>
      <c r="D74" s="15" t="s">
        <v>17</v>
      </c>
      <c r="E74" s="18">
        <v>3987</v>
      </c>
      <c r="F74" s="17">
        <v>2151.29</v>
      </c>
      <c r="G74" s="19">
        <f t="shared" si="2"/>
        <v>0.539576122397793</v>
      </c>
    </row>
    <row r="75" spans="1:7">
      <c r="A75" s="15">
        <v>73</v>
      </c>
      <c r="B75" s="15">
        <v>723</v>
      </c>
      <c r="C75" s="15" t="s">
        <v>112</v>
      </c>
      <c r="D75" s="15" t="s">
        <v>17</v>
      </c>
      <c r="E75" s="18">
        <v>3543</v>
      </c>
      <c r="F75" s="17">
        <v>2688.21</v>
      </c>
      <c r="G75" s="19">
        <f t="shared" si="2"/>
        <v>0.758738357324302</v>
      </c>
    </row>
    <row r="76" spans="1:7">
      <c r="A76" s="15">
        <v>74</v>
      </c>
      <c r="B76" s="15">
        <v>718</v>
      </c>
      <c r="C76" s="15" t="s">
        <v>113</v>
      </c>
      <c r="D76" s="15" t="s">
        <v>17</v>
      </c>
      <c r="E76" s="18">
        <v>2546</v>
      </c>
      <c r="F76" s="17">
        <v>766.46</v>
      </c>
      <c r="G76" s="19">
        <f t="shared" si="2"/>
        <v>0.301044776119403</v>
      </c>
    </row>
    <row r="77" spans="1:7">
      <c r="A77" s="15">
        <v>75</v>
      </c>
      <c r="B77" s="15">
        <v>102478</v>
      </c>
      <c r="C77" s="15" t="s">
        <v>114</v>
      </c>
      <c r="D77" s="15" t="s">
        <v>17</v>
      </c>
      <c r="E77" s="18">
        <v>2543</v>
      </c>
      <c r="F77" s="17">
        <v>1939.7</v>
      </c>
      <c r="G77" s="19">
        <f t="shared" si="2"/>
        <v>0.762760519071962</v>
      </c>
    </row>
    <row r="78" spans="1:7">
      <c r="A78" s="15">
        <v>76</v>
      </c>
      <c r="B78" s="15">
        <v>106865</v>
      </c>
      <c r="C78" s="15" t="s">
        <v>115</v>
      </c>
      <c r="D78" s="15" t="s">
        <v>17</v>
      </c>
      <c r="E78" s="18">
        <v>2544</v>
      </c>
      <c r="F78" s="17">
        <v>1232.37</v>
      </c>
      <c r="G78" s="19">
        <f t="shared" si="2"/>
        <v>0.484422169811321</v>
      </c>
    </row>
    <row r="79" spans="1:7">
      <c r="A79" s="15">
        <v>77</v>
      </c>
      <c r="B79" s="15">
        <v>107829</v>
      </c>
      <c r="C79" s="15" t="s">
        <v>116</v>
      </c>
      <c r="D79" s="15" t="s">
        <v>17</v>
      </c>
      <c r="E79" s="18">
        <v>2543</v>
      </c>
      <c r="F79" s="17">
        <v>1159.28</v>
      </c>
      <c r="G79" s="19">
        <f t="shared" si="2"/>
        <v>0.455871018482108</v>
      </c>
    </row>
    <row r="80" spans="1:7">
      <c r="A80" s="15">
        <v>78</v>
      </c>
      <c r="B80" s="15">
        <v>341</v>
      </c>
      <c r="C80" s="15" t="s">
        <v>19</v>
      </c>
      <c r="D80" s="15" t="s">
        <v>20</v>
      </c>
      <c r="E80" s="18">
        <v>6888</v>
      </c>
      <c r="F80" s="17">
        <v>6224.54000000001</v>
      </c>
      <c r="G80" s="19">
        <f t="shared" si="2"/>
        <v>0.903678861788619</v>
      </c>
    </row>
    <row r="81" spans="1:7">
      <c r="A81" s="15">
        <v>79</v>
      </c>
      <c r="B81" s="15">
        <v>385</v>
      </c>
      <c r="C81" s="15" t="s">
        <v>26</v>
      </c>
      <c r="D81" s="15" t="s">
        <v>20</v>
      </c>
      <c r="E81" s="18">
        <v>6271</v>
      </c>
      <c r="F81" s="17">
        <v>3773.74</v>
      </c>
      <c r="G81" s="19">
        <f t="shared" si="2"/>
        <v>0.601776431191198</v>
      </c>
    </row>
    <row r="82" spans="1:7">
      <c r="A82" s="15">
        <v>80</v>
      </c>
      <c r="B82" s="15">
        <v>514</v>
      </c>
      <c r="C82" s="15" t="s">
        <v>46</v>
      </c>
      <c r="D82" s="15" t="s">
        <v>20</v>
      </c>
      <c r="E82" s="18">
        <v>6247</v>
      </c>
      <c r="F82" s="17">
        <v>4880.39999999999</v>
      </c>
      <c r="G82" s="19">
        <f t="shared" si="2"/>
        <v>0.781238994717463</v>
      </c>
    </row>
    <row r="83" spans="1:7">
      <c r="A83" s="15">
        <v>81</v>
      </c>
      <c r="B83" s="15">
        <v>746</v>
      </c>
      <c r="C83" s="15" t="s">
        <v>47</v>
      </c>
      <c r="D83" s="15" t="s">
        <v>20</v>
      </c>
      <c r="E83" s="18">
        <v>6250</v>
      </c>
      <c r="F83" s="17">
        <v>5455.13</v>
      </c>
      <c r="G83" s="19">
        <f t="shared" si="2"/>
        <v>0.8728208</v>
      </c>
    </row>
    <row r="84" spans="1:7">
      <c r="A84" s="15">
        <v>82</v>
      </c>
      <c r="B84" s="15">
        <v>716</v>
      </c>
      <c r="C84" s="15" t="s">
        <v>71</v>
      </c>
      <c r="D84" s="15" t="s">
        <v>20</v>
      </c>
      <c r="E84" s="18">
        <v>5046</v>
      </c>
      <c r="F84" s="17">
        <v>5520.36</v>
      </c>
      <c r="G84" s="19">
        <f t="shared" si="2"/>
        <v>1.09400713436385</v>
      </c>
    </row>
    <row r="85" spans="1:7">
      <c r="A85" s="15">
        <v>83</v>
      </c>
      <c r="B85" s="15">
        <v>721</v>
      </c>
      <c r="C85" s="15" t="s">
        <v>72</v>
      </c>
      <c r="D85" s="15" t="s">
        <v>20</v>
      </c>
      <c r="E85" s="18">
        <v>4411</v>
      </c>
      <c r="F85" s="17">
        <v>4689.3</v>
      </c>
      <c r="G85" s="19">
        <f t="shared" si="2"/>
        <v>1.06309226932668</v>
      </c>
    </row>
    <row r="86" spans="1:7">
      <c r="A86" s="15">
        <v>84</v>
      </c>
      <c r="B86" s="15">
        <v>748</v>
      </c>
      <c r="C86" s="15" t="s">
        <v>73</v>
      </c>
      <c r="D86" s="15" t="s">
        <v>20</v>
      </c>
      <c r="E86" s="18">
        <v>4046</v>
      </c>
      <c r="F86" s="17">
        <v>1784.09</v>
      </c>
      <c r="G86" s="19">
        <f t="shared" si="2"/>
        <v>0.440951557093426</v>
      </c>
    </row>
    <row r="87" spans="1:7">
      <c r="A87" s="15">
        <v>85</v>
      </c>
      <c r="B87" s="15">
        <v>539</v>
      </c>
      <c r="C87" s="15" t="s">
        <v>90</v>
      </c>
      <c r="D87" s="15" t="s">
        <v>20</v>
      </c>
      <c r="E87" s="18">
        <v>3546</v>
      </c>
      <c r="F87" s="17">
        <v>1419.84</v>
      </c>
      <c r="G87" s="19">
        <f t="shared" si="2"/>
        <v>0.400406091370558</v>
      </c>
    </row>
    <row r="88" spans="1:7">
      <c r="A88" s="15">
        <v>86</v>
      </c>
      <c r="B88" s="15">
        <v>549</v>
      </c>
      <c r="C88" s="15" t="s">
        <v>91</v>
      </c>
      <c r="D88" s="15" t="s">
        <v>20</v>
      </c>
      <c r="E88" s="18">
        <v>3878</v>
      </c>
      <c r="F88" s="17">
        <v>2514.03</v>
      </c>
      <c r="G88" s="19">
        <f t="shared" si="2"/>
        <v>0.648280041258381</v>
      </c>
    </row>
    <row r="89" spans="1:7">
      <c r="A89" s="15">
        <v>87</v>
      </c>
      <c r="B89" s="15">
        <v>717</v>
      </c>
      <c r="C89" s="15" t="s">
        <v>92</v>
      </c>
      <c r="D89" s="15" t="s">
        <v>20</v>
      </c>
      <c r="E89" s="18">
        <v>4345</v>
      </c>
      <c r="F89" s="17">
        <v>3314.14</v>
      </c>
      <c r="G89" s="19">
        <f t="shared" si="2"/>
        <v>0.762747986191024</v>
      </c>
    </row>
    <row r="90" spans="1:7">
      <c r="A90" s="15">
        <v>88</v>
      </c>
      <c r="B90" s="15">
        <v>371</v>
      </c>
      <c r="C90" s="15" t="s">
        <v>117</v>
      </c>
      <c r="D90" s="15" t="s">
        <v>20</v>
      </c>
      <c r="E90" s="18">
        <v>3043</v>
      </c>
      <c r="F90" s="17">
        <v>1848.95</v>
      </c>
      <c r="G90" s="19">
        <f t="shared" si="2"/>
        <v>0.607607624055209</v>
      </c>
    </row>
    <row r="91" spans="1:7">
      <c r="A91" s="15">
        <v>89</v>
      </c>
      <c r="B91" s="15">
        <v>594</v>
      </c>
      <c r="C91" s="15" t="s">
        <v>118</v>
      </c>
      <c r="D91" s="15" t="s">
        <v>20</v>
      </c>
      <c r="E91" s="18">
        <v>3036</v>
      </c>
      <c r="F91" s="17">
        <v>2190.5</v>
      </c>
      <c r="G91" s="19">
        <f t="shared" si="2"/>
        <v>0.721508563899868</v>
      </c>
    </row>
    <row r="92" spans="1:7">
      <c r="A92" s="15">
        <v>90</v>
      </c>
      <c r="B92" s="15">
        <v>591</v>
      </c>
      <c r="C92" s="15" t="s">
        <v>119</v>
      </c>
      <c r="D92" s="15" t="s">
        <v>20</v>
      </c>
      <c r="E92" s="18">
        <v>2963</v>
      </c>
      <c r="F92" s="17">
        <v>3125.04</v>
      </c>
      <c r="G92" s="19">
        <f t="shared" si="2"/>
        <v>1.0546878164023</v>
      </c>
    </row>
    <row r="93" spans="1:7">
      <c r="A93" s="15">
        <v>91</v>
      </c>
      <c r="B93" s="15">
        <v>720</v>
      </c>
      <c r="C93" s="15" t="s">
        <v>120</v>
      </c>
      <c r="D93" s="15" t="s">
        <v>20</v>
      </c>
      <c r="E93" s="18">
        <v>3045</v>
      </c>
      <c r="F93" s="17">
        <v>1341.04</v>
      </c>
      <c r="G93" s="19">
        <f t="shared" si="2"/>
        <v>0.440407224958949</v>
      </c>
    </row>
    <row r="94" spans="1:7">
      <c r="A94" s="15">
        <v>92</v>
      </c>
      <c r="B94" s="15">
        <v>732</v>
      </c>
      <c r="C94" s="15" t="s">
        <v>121</v>
      </c>
      <c r="D94" s="15" t="s">
        <v>20</v>
      </c>
      <c r="E94" s="18">
        <v>3045</v>
      </c>
      <c r="F94" s="17">
        <v>1960.97</v>
      </c>
      <c r="G94" s="19">
        <f t="shared" si="2"/>
        <v>0.64399671592775</v>
      </c>
    </row>
    <row r="95" spans="1:7">
      <c r="A95" s="15">
        <v>93</v>
      </c>
      <c r="B95" s="15">
        <v>104533</v>
      </c>
      <c r="C95" s="15" t="s">
        <v>122</v>
      </c>
      <c r="D95" s="15" t="s">
        <v>20</v>
      </c>
      <c r="E95" s="18">
        <v>3045</v>
      </c>
      <c r="F95" s="17">
        <v>3038.84</v>
      </c>
      <c r="G95" s="19">
        <f t="shared" si="2"/>
        <v>0.997977011494253</v>
      </c>
    </row>
    <row r="96" spans="1:7">
      <c r="A96" s="15">
        <v>94</v>
      </c>
      <c r="B96" s="15">
        <v>102567</v>
      </c>
      <c r="C96" s="15" t="s">
        <v>123</v>
      </c>
      <c r="D96" s="15" t="s">
        <v>20</v>
      </c>
      <c r="E96" s="18">
        <v>2547</v>
      </c>
      <c r="F96" s="17">
        <v>1510.65</v>
      </c>
      <c r="G96" s="19">
        <f t="shared" si="2"/>
        <v>0.593109540636042</v>
      </c>
    </row>
    <row r="97" spans="1:7">
      <c r="A97" s="15">
        <v>95</v>
      </c>
      <c r="B97" s="15">
        <v>102564</v>
      </c>
      <c r="C97" s="15" t="s">
        <v>124</v>
      </c>
      <c r="D97" s="15" t="s">
        <v>20</v>
      </c>
      <c r="E97" s="18">
        <v>3044</v>
      </c>
      <c r="F97" s="17">
        <v>3177.71</v>
      </c>
      <c r="G97" s="19">
        <f t="shared" si="2"/>
        <v>1.04392575558476</v>
      </c>
    </row>
    <row r="98" spans="1:7">
      <c r="A98" s="15">
        <v>96</v>
      </c>
      <c r="B98" s="15">
        <v>107728</v>
      </c>
      <c r="C98" s="15" t="s">
        <v>125</v>
      </c>
      <c r="D98" s="15" t="s">
        <v>20</v>
      </c>
      <c r="E98" s="18">
        <v>2546</v>
      </c>
      <c r="F98" s="17">
        <v>1427.4</v>
      </c>
      <c r="G98" s="19">
        <f t="shared" si="2"/>
        <v>0.560644147682639</v>
      </c>
    </row>
    <row r="99" spans="1:7">
      <c r="A99" s="15">
        <v>97</v>
      </c>
      <c r="B99" s="15">
        <v>108656</v>
      </c>
      <c r="C99" s="15" t="s">
        <v>126</v>
      </c>
      <c r="D99" s="15" t="s">
        <v>20</v>
      </c>
      <c r="E99" s="18">
        <v>2544</v>
      </c>
      <c r="F99" s="17">
        <v>1039.8</v>
      </c>
      <c r="G99" s="19">
        <f t="shared" si="2"/>
        <v>0.40872641509434</v>
      </c>
    </row>
    <row r="100" spans="1:7">
      <c r="A100" s="15">
        <v>98</v>
      </c>
      <c r="B100" s="15">
        <v>754</v>
      </c>
      <c r="C100" s="15" t="s">
        <v>48</v>
      </c>
      <c r="D100" s="15" t="s">
        <v>49</v>
      </c>
      <c r="E100" s="18">
        <v>4550</v>
      </c>
      <c r="F100" s="17">
        <v>2499.58</v>
      </c>
      <c r="G100" s="19">
        <f t="shared" ref="G100:G116" si="3">F100/E100</f>
        <v>0.549358241758242</v>
      </c>
    </row>
    <row r="101" spans="1:7">
      <c r="A101" s="15">
        <v>99</v>
      </c>
      <c r="B101" s="15">
        <v>101453</v>
      </c>
      <c r="C101" s="15" t="s">
        <v>50</v>
      </c>
      <c r="D101" s="15" t="s">
        <v>49</v>
      </c>
      <c r="E101" s="18">
        <v>6245</v>
      </c>
      <c r="F101" s="17">
        <v>5160.95</v>
      </c>
      <c r="G101" s="19">
        <f t="shared" si="3"/>
        <v>0.826413130504403</v>
      </c>
    </row>
    <row r="102" spans="1:7">
      <c r="A102" s="15">
        <v>100</v>
      </c>
      <c r="B102" s="15">
        <v>52</v>
      </c>
      <c r="C102" s="15" t="s">
        <v>74</v>
      </c>
      <c r="D102" s="15" t="s">
        <v>49</v>
      </c>
      <c r="E102" s="18">
        <v>4044</v>
      </c>
      <c r="F102" s="17">
        <v>1970.72</v>
      </c>
      <c r="G102" s="19">
        <f t="shared" si="3"/>
        <v>0.487319485657765</v>
      </c>
    </row>
    <row r="103" spans="1:7">
      <c r="A103" s="15">
        <v>101</v>
      </c>
      <c r="B103" s="15">
        <v>54</v>
      </c>
      <c r="C103" s="15" t="s">
        <v>75</v>
      </c>
      <c r="D103" s="15" t="s">
        <v>49</v>
      </c>
      <c r="E103" s="18">
        <v>5044</v>
      </c>
      <c r="F103" s="17">
        <v>4025.01</v>
      </c>
      <c r="G103" s="19">
        <f t="shared" si="3"/>
        <v>0.797979777954005</v>
      </c>
    </row>
    <row r="104" spans="1:7">
      <c r="A104" s="15">
        <v>102</v>
      </c>
      <c r="B104" s="15">
        <v>351</v>
      </c>
      <c r="C104" s="15" t="s">
        <v>76</v>
      </c>
      <c r="D104" s="15" t="s">
        <v>49</v>
      </c>
      <c r="E104" s="18">
        <v>4047</v>
      </c>
      <c r="F104" s="17">
        <v>940.77</v>
      </c>
      <c r="G104" s="19">
        <f t="shared" si="3"/>
        <v>0.232461082283173</v>
      </c>
    </row>
    <row r="105" spans="1:7">
      <c r="A105" s="15">
        <v>103</v>
      </c>
      <c r="B105" s="15">
        <v>367</v>
      </c>
      <c r="C105" s="15" t="s">
        <v>77</v>
      </c>
      <c r="D105" s="15" t="s">
        <v>49</v>
      </c>
      <c r="E105" s="18">
        <v>4044</v>
      </c>
      <c r="F105" s="17">
        <v>2101.01</v>
      </c>
      <c r="G105" s="19">
        <f t="shared" si="3"/>
        <v>0.519537586547972</v>
      </c>
    </row>
    <row r="106" spans="1:7">
      <c r="A106" s="15">
        <v>104</v>
      </c>
      <c r="B106" s="15">
        <v>587</v>
      </c>
      <c r="C106" s="15" t="s">
        <v>78</v>
      </c>
      <c r="D106" s="15" t="s">
        <v>49</v>
      </c>
      <c r="E106" s="18">
        <v>4087</v>
      </c>
      <c r="F106" s="17">
        <v>3016.84</v>
      </c>
      <c r="G106" s="19">
        <f t="shared" si="3"/>
        <v>0.738155126009298</v>
      </c>
    </row>
    <row r="107" spans="1:7">
      <c r="A107" s="15">
        <v>105</v>
      </c>
      <c r="B107" s="15">
        <v>104428</v>
      </c>
      <c r="C107" s="15" t="s">
        <v>79</v>
      </c>
      <c r="D107" s="15" t="s">
        <v>49</v>
      </c>
      <c r="E107" s="18">
        <v>4046</v>
      </c>
      <c r="F107" s="17">
        <v>3247.67</v>
      </c>
      <c r="G107" s="19">
        <f t="shared" si="3"/>
        <v>0.802686604053386</v>
      </c>
    </row>
    <row r="108" spans="1:7">
      <c r="A108" s="15">
        <v>106</v>
      </c>
      <c r="B108" s="15">
        <v>329</v>
      </c>
      <c r="C108" s="15" t="s">
        <v>93</v>
      </c>
      <c r="D108" s="15" t="s">
        <v>49</v>
      </c>
      <c r="E108" s="18">
        <v>3546</v>
      </c>
      <c r="F108" s="17">
        <v>1242.67</v>
      </c>
      <c r="G108" s="19">
        <f t="shared" si="3"/>
        <v>0.350442752397067</v>
      </c>
    </row>
    <row r="109" spans="1:7">
      <c r="A109" s="15">
        <v>107</v>
      </c>
      <c r="B109" s="15">
        <v>704</v>
      </c>
      <c r="C109" s="15" t="s">
        <v>94</v>
      </c>
      <c r="D109" s="15" t="s">
        <v>49</v>
      </c>
      <c r="E109" s="18">
        <v>3627</v>
      </c>
      <c r="F109" s="17">
        <v>1363.53</v>
      </c>
      <c r="G109" s="19">
        <f t="shared" si="3"/>
        <v>0.375938792390405</v>
      </c>
    </row>
    <row r="110" spans="1:7">
      <c r="A110" s="15">
        <v>108</v>
      </c>
      <c r="B110" s="15">
        <v>56</v>
      </c>
      <c r="C110" s="15" t="s">
        <v>127</v>
      </c>
      <c r="D110" s="15" t="s">
        <v>49</v>
      </c>
      <c r="E110" s="18">
        <v>2543</v>
      </c>
      <c r="F110" s="17">
        <v>1406.23</v>
      </c>
      <c r="G110" s="19">
        <f t="shared" si="3"/>
        <v>0.552980731419583</v>
      </c>
    </row>
    <row r="111" spans="1:7">
      <c r="A111" s="15">
        <v>109</v>
      </c>
      <c r="B111" s="15">
        <v>706</v>
      </c>
      <c r="C111" s="15" t="s">
        <v>128</v>
      </c>
      <c r="D111" s="15" t="s">
        <v>49</v>
      </c>
      <c r="E111" s="18">
        <v>3144</v>
      </c>
      <c r="F111" s="17">
        <v>2669.1</v>
      </c>
      <c r="G111" s="19">
        <f t="shared" si="3"/>
        <v>0.848950381679389</v>
      </c>
    </row>
    <row r="112" spans="1:7">
      <c r="A112" s="15">
        <v>110</v>
      </c>
      <c r="B112" s="15">
        <v>710</v>
      </c>
      <c r="C112" s="15" t="s">
        <v>129</v>
      </c>
      <c r="D112" s="15" t="s">
        <v>49</v>
      </c>
      <c r="E112" s="18">
        <v>3046</v>
      </c>
      <c r="F112" s="17">
        <v>2973.33</v>
      </c>
      <c r="G112" s="19">
        <f t="shared" si="3"/>
        <v>0.976142481943532</v>
      </c>
    </row>
    <row r="113" spans="1:7">
      <c r="A113" s="15">
        <v>111</v>
      </c>
      <c r="B113" s="15">
        <v>713</v>
      </c>
      <c r="C113" s="15" t="s">
        <v>130</v>
      </c>
      <c r="D113" s="15" t="s">
        <v>49</v>
      </c>
      <c r="E113" s="18">
        <v>2545</v>
      </c>
      <c r="F113" s="17">
        <v>1577.92</v>
      </c>
      <c r="G113" s="19">
        <f t="shared" si="3"/>
        <v>0.620007858546169</v>
      </c>
    </row>
    <row r="114" spans="1:7">
      <c r="A114" s="15">
        <v>112</v>
      </c>
      <c r="B114" s="15">
        <v>738</v>
      </c>
      <c r="C114" s="15" t="s">
        <v>131</v>
      </c>
      <c r="D114" s="15" t="s">
        <v>49</v>
      </c>
      <c r="E114" s="18">
        <v>3135</v>
      </c>
      <c r="F114" s="17">
        <v>1007.61</v>
      </c>
      <c r="G114" s="19">
        <f t="shared" si="3"/>
        <v>0.321406698564593</v>
      </c>
    </row>
    <row r="115" spans="1:7">
      <c r="A115" s="15">
        <v>113</v>
      </c>
      <c r="B115" s="15">
        <v>104838</v>
      </c>
      <c r="C115" s="15" t="s">
        <v>132</v>
      </c>
      <c r="D115" s="15" t="s">
        <v>49</v>
      </c>
      <c r="E115" s="18">
        <v>2840</v>
      </c>
      <c r="F115" s="17">
        <v>984.05</v>
      </c>
      <c r="G115" s="19">
        <f t="shared" si="3"/>
        <v>0.346496478873239</v>
      </c>
    </row>
    <row r="116" spans="1:7">
      <c r="A116" s="15"/>
      <c r="B116" s="15"/>
      <c r="C116" s="15" t="s">
        <v>136</v>
      </c>
      <c r="D116" s="15"/>
      <c r="E116" s="16">
        <f>SUM(E3:E115)</f>
        <v>501141</v>
      </c>
      <c r="F116" s="16">
        <f>SUM(F3:F115)</f>
        <v>328604</v>
      </c>
      <c r="G116" s="19">
        <f>F116/E116</f>
        <v>0.655711665978238</v>
      </c>
    </row>
    <row r="117" ht="24" customHeight="1" spans="1:7">
      <c r="A117" s="14" t="s">
        <v>137</v>
      </c>
      <c r="B117" s="14"/>
      <c r="C117" s="14"/>
      <c r="D117" s="14"/>
      <c r="E117" s="14"/>
      <c r="F117" s="14"/>
      <c r="G117" s="14"/>
    </row>
  </sheetData>
  <sortState ref="A2:E114">
    <sortCondition ref="D2" descending="1"/>
  </sortState>
  <mergeCells count="2">
    <mergeCell ref="A1:G1"/>
    <mergeCell ref="A117:G1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452"/>
  <sheetViews>
    <sheetView workbookViewId="0">
      <selection activeCell="G9" sqref="G9"/>
    </sheetView>
  </sheetViews>
  <sheetFormatPr defaultColWidth="9" defaultRowHeight="18" customHeight="1"/>
  <cols>
    <col min="1" max="3" width="8" style="1"/>
    <col min="4" max="4" width="38" style="1" customWidth="1"/>
    <col min="5" max="5" width="14.875" style="1" customWidth="1"/>
    <col min="6" max="6" width="9.25" style="1"/>
    <col min="7" max="7" width="9" style="2"/>
    <col min="8" max="8" width="12.625"/>
    <col min="9" max="9" width="9" style="2"/>
  </cols>
  <sheetData>
    <row r="1" ht="27" customHeight="1" spans="1:10">
      <c r="A1" s="3" t="s">
        <v>138</v>
      </c>
      <c r="B1" s="4"/>
      <c r="C1" s="4"/>
      <c r="D1" s="4"/>
      <c r="E1" s="4"/>
      <c r="F1" s="4"/>
      <c r="G1" s="4"/>
      <c r="H1" s="4"/>
      <c r="I1" s="4"/>
      <c r="J1" s="8"/>
    </row>
    <row r="2" customHeight="1" spans="1:10">
      <c r="A2" s="5" t="s">
        <v>139</v>
      </c>
      <c r="B2" s="5" t="s">
        <v>140</v>
      </c>
      <c r="C2" s="5" t="s">
        <v>141</v>
      </c>
      <c r="D2" s="5" t="s">
        <v>142</v>
      </c>
      <c r="E2" s="5" t="s">
        <v>143</v>
      </c>
      <c r="F2" s="5" t="s">
        <v>5</v>
      </c>
      <c r="G2" s="6" t="s">
        <v>134</v>
      </c>
      <c r="H2" s="6" t="s">
        <v>135</v>
      </c>
      <c r="I2" s="6" t="s">
        <v>144</v>
      </c>
      <c r="J2" s="8"/>
    </row>
    <row r="3" hidden="1" customHeight="1" spans="1:10">
      <c r="A3" s="7">
        <v>4033</v>
      </c>
      <c r="B3" s="7" t="s">
        <v>145</v>
      </c>
      <c r="C3" s="7">
        <v>750</v>
      </c>
      <c r="D3" s="7" t="s">
        <v>146</v>
      </c>
      <c r="E3" s="7" t="s">
        <v>147</v>
      </c>
      <c r="F3" s="7">
        <v>1766.37</v>
      </c>
      <c r="G3" s="6">
        <v>2003.21</v>
      </c>
      <c r="H3" s="6">
        <f>G3-F3</f>
        <v>236.84</v>
      </c>
      <c r="I3" s="6"/>
      <c r="J3" s="8"/>
    </row>
    <row r="4" hidden="1" customHeight="1" spans="1:10">
      <c r="A4" s="7">
        <v>11051</v>
      </c>
      <c r="B4" s="7" t="s">
        <v>148</v>
      </c>
      <c r="C4" s="7">
        <v>750</v>
      </c>
      <c r="D4" s="7" t="s">
        <v>146</v>
      </c>
      <c r="E4" s="7" t="s">
        <v>149</v>
      </c>
      <c r="F4" s="7">
        <v>1766.37</v>
      </c>
      <c r="G4" s="6">
        <v>1494.29</v>
      </c>
      <c r="H4" s="6">
        <f t="shared" ref="H4:H67" si="0">G4-F4</f>
        <v>-272.08</v>
      </c>
      <c r="I4" s="6">
        <f>ROUND(H4*0.02,0)</f>
        <v>-5</v>
      </c>
      <c r="J4" s="8"/>
    </row>
    <row r="5" hidden="1" customHeight="1" spans="1:10">
      <c r="A5" s="7">
        <v>11463</v>
      </c>
      <c r="B5" s="7" t="s">
        <v>150</v>
      </c>
      <c r="C5" s="7">
        <v>750</v>
      </c>
      <c r="D5" s="7" t="s">
        <v>146</v>
      </c>
      <c r="E5" s="7" t="s">
        <v>149</v>
      </c>
      <c r="F5" s="7">
        <v>1766.37</v>
      </c>
      <c r="G5" s="6">
        <v>1319.63</v>
      </c>
      <c r="H5" s="6">
        <f t="shared" si="0"/>
        <v>-446.74</v>
      </c>
      <c r="I5" s="6">
        <f>ROUND(H5*0.02,0)</f>
        <v>-9</v>
      </c>
      <c r="J5" s="8"/>
    </row>
    <row r="6" hidden="1" customHeight="1" spans="1:10">
      <c r="A6" s="7">
        <v>12254</v>
      </c>
      <c r="B6" s="7" t="s">
        <v>151</v>
      </c>
      <c r="C6" s="7">
        <v>750</v>
      </c>
      <c r="D6" s="7" t="s">
        <v>146</v>
      </c>
      <c r="E6" s="7" t="s">
        <v>149</v>
      </c>
      <c r="F6" s="7">
        <v>1413.1</v>
      </c>
      <c r="G6" s="6">
        <v>1043.53</v>
      </c>
      <c r="H6" s="6">
        <f t="shared" si="0"/>
        <v>-369.57</v>
      </c>
      <c r="I6" s="6">
        <f>ROUND(H6*0.02,0)</f>
        <v>-7</v>
      </c>
      <c r="J6" s="8"/>
    </row>
    <row r="7" hidden="1" customHeight="1" spans="1:10">
      <c r="A7" s="7">
        <v>12474</v>
      </c>
      <c r="B7" s="7" t="s">
        <v>152</v>
      </c>
      <c r="C7" s="7">
        <v>750</v>
      </c>
      <c r="D7" s="7" t="s">
        <v>146</v>
      </c>
      <c r="E7" s="7" t="s">
        <v>153</v>
      </c>
      <c r="F7" s="7">
        <v>1059.845</v>
      </c>
      <c r="G7" s="6">
        <v>1063.57</v>
      </c>
      <c r="H7" s="6">
        <f t="shared" si="0"/>
        <v>3.72499999999991</v>
      </c>
      <c r="I7" s="6"/>
      <c r="J7" s="8"/>
    </row>
    <row r="8" hidden="1" customHeight="1" spans="1:10">
      <c r="A8" s="7">
        <v>12478</v>
      </c>
      <c r="B8" s="7" t="s">
        <v>154</v>
      </c>
      <c r="C8" s="7">
        <v>750</v>
      </c>
      <c r="D8" s="7" t="s">
        <v>146</v>
      </c>
      <c r="E8" s="7" t="s">
        <v>153</v>
      </c>
      <c r="F8" s="7">
        <v>1059.845</v>
      </c>
      <c r="G8" s="6">
        <v>1066.52</v>
      </c>
      <c r="H8" s="6">
        <f t="shared" si="0"/>
        <v>6.67499999999995</v>
      </c>
      <c r="I8" s="6"/>
      <c r="J8" s="8"/>
    </row>
    <row r="9" customHeight="1" spans="1:10">
      <c r="A9" s="7">
        <v>12215</v>
      </c>
      <c r="B9" s="7" t="s">
        <v>155</v>
      </c>
      <c r="C9" s="7">
        <v>750</v>
      </c>
      <c r="D9" s="7" t="s">
        <v>146</v>
      </c>
      <c r="E9" s="7" t="s">
        <v>153</v>
      </c>
      <c r="F9" s="7">
        <v>1413.1</v>
      </c>
      <c r="G9" s="6">
        <v>1227.11</v>
      </c>
      <c r="H9" s="6">
        <f t="shared" si="0"/>
        <v>-185.99</v>
      </c>
      <c r="I9" s="9">
        <f>ROUND(H9*0.02/2,0)</f>
        <v>-2</v>
      </c>
      <c r="J9" s="8"/>
    </row>
    <row r="10" hidden="1" customHeight="1" spans="1:10">
      <c r="A10" s="7">
        <v>8763</v>
      </c>
      <c r="B10" s="7" t="s">
        <v>156</v>
      </c>
      <c r="C10" s="7">
        <v>106485</v>
      </c>
      <c r="D10" s="7" t="s">
        <v>157</v>
      </c>
      <c r="E10" s="7" t="s">
        <v>147</v>
      </c>
      <c r="F10" s="7">
        <v>820</v>
      </c>
      <c r="G10" s="6">
        <v>757.82</v>
      </c>
      <c r="H10" s="6">
        <f t="shared" si="0"/>
        <v>-62.1799999999999</v>
      </c>
      <c r="I10" s="6">
        <f t="shared" ref="I9:I20" si="1">ROUND(H10*0.02,0)</f>
        <v>-1</v>
      </c>
      <c r="J10" s="8"/>
    </row>
    <row r="11" hidden="1" customHeight="1" spans="1:10">
      <c r="A11" s="7">
        <v>11319</v>
      </c>
      <c r="B11" s="7" t="s">
        <v>158</v>
      </c>
      <c r="C11" s="7">
        <v>106485</v>
      </c>
      <c r="D11" s="7" t="s">
        <v>157</v>
      </c>
      <c r="E11" s="7" t="s">
        <v>149</v>
      </c>
      <c r="F11" s="7">
        <v>820</v>
      </c>
      <c r="G11" s="6">
        <v>600.44</v>
      </c>
      <c r="H11" s="6">
        <f t="shared" si="0"/>
        <v>-219.56</v>
      </c>
      <c r="I11" s="6">
        <f t="shared" si="1"/>
        <v>-4</v>
      </c>
      <c r="J11" s="8"/>
    </row>
    <row r="12" customHeight="1" spans="1:10">
      <c r="A12" s="7">
        <v>12495</v>
      </c>
      <c r="B12" s="7" t="s">
        <v>159</v>
      </c>
      <c r="C12" s="7">
        <v>106485</v>
      </c>
      <c r="D12" s="7" t="s">
        <v>157</v>
      </c>
      <c r="E12" s="7" t="s">
        <v>160</v>
      </c>
      <c r="F12" s="7">
        <v>400</v>
      </c>
      <c r="G12" s="6">
        <v>340.77</v>
      </c>
      <c r="H12" s="6">
        <f t="shared" si="0"/>
        <v>-59.23</v>
      </c>
      <c r="I12" s="9">
        <f>ROUND(H12*0.02/2,0)</f>
        <v>-1</v>
      </c>
      <c r="J12" s="8"/>
    </row>
    <row r="13" customHeight="1" spans="1:10">
      <c r="A13" s="7">
        <v>12229</v>
      </c>
      <c r="B13" s="7" t="s">
        <v>161</v>
      </c>
      <c r="C13" s="7">
        <v>106485</v>
      </c>
      <c r="D13" s="7" t="s">
        <v>157</v>
      </c>
      <c r="E13" s="7" t="s">
        <v>162</v>
      </c>
      <c r="F13" s="7">
        <v>504</v>
      </c>
      <c r="G13" s="6">
        <v>27.03</v>
      </c>
      <c r="H13" s="6">
        <f t="shared" si="0"/>
        <v>-476.97</v>
      </c>
      <c r="I13" s="9">
        <f>ROUND(H13*0.02/2,0)</f>
        <v>-5</v>
      </c>
      <c r="J13" s="8"/>
    </row>
    <row r="14" hidden="1" customHeight="1" spans="1:10">
      <c r="A14" s="7">
        <v>7917</v>
      </c>
      <c r="B14" s="7" t="s">
        <v>163</v>
      </c>
      <c r="C14" s="7">
        <v>515</v>
      </c>
      <c r="D14" s="7" t="s">
        <v>164</v>
      </c>
      <c r="E14" s="7" t="s">
        <v>149</v>
      </c>
      <c r="F14" s="7">
        <v>1629</v>
      </c>
      <c r="G14" s="6">
        <v>1586.29</v>
      </c>
      <c r="H14" s="6">
        <f t="shared" si="0"/>
        <v>-42.71</v>
      </c>
      <c r="I14" s="6">
        <f t="shared" si="1"/>
        <v>-1</v>
      </c>
      <c r="J14" s="8"/>
    </row>
    <row r="15" hidden="1" customHeight="1" spans="1:10">
      <c r="A15" s="7">
        <v>7006</v>
      </c>
      <c r="B15" s="7" t="s">
        <v>165</v>
      </c>
      <c r="C15" s="7">
        <v>515</v>
      </c>
      <c r="D15" s="7" t="s">
        <v>164</v>
      </c>
      <c r="E15" s="7" t="s">
        <v>147</v>
      </c>
      <c r="F15" s="7">
        <v>1466</v>
      </c>
      <c r="G15" s="6">
        <v>1070.83</v>
      </c>
      <c r="H15" s="6">
        <f t="shared" si="0"/>
        <v>-395.17</v>
      </c>
      <c r="I15" s="6">
        <f t="shared" si="1"/>
        <v>-8</v>
      </c>
      <c r="J15" s="8"/>
    </row>
    <row r="16" hidden="1" customHeight="1" spans="1:10">
      <c r="A16" s="7">
        <v>12774</v>
      </c>
      <c r="B16" s="7" t="s">
        <v>166</v>
      </c>
      <c r="C16" s="7">
        <v>515</v>
      </c>
      <c r="D16" s="7" t="s">
        <v>164</v>
      </c>
      <c r="E16" s="7" t="s">
        <v>167</v>
      </c>
      <c r="F16" s="7">
        <v>977</v>
      </c>
      <c r="G16" s="6">
        <v>290.45</v>
      </c>
      <c r="H16" s="6">
        <f t="shared" si="0"/>
        <v>-686.55</v>
      </c>
      <c r="I16" s="9">
        <f>ROUND(H16*0.02/2,0)</f>
        <v>-7</v>
      </c>
      <c r="J16" s="8"/>
    </row>
    <row r="17" customHeight="1" spans="1:10">
      <c r="A17" s="7">
        <v>12483</v>
      </c>
      <c r="B17" s="7" t="s">
        <v>168</v>
      </c>
      <c r="C17" s="7">
        <v>515</v>
      </c>
      <c r="D17" s="7" t="s">
        <v>164</v>
      </c>
      <c r="E17" s="7" t="s">
        <v>153</v>
      </c>
      <c r="F17" s="7">
        <v>977</v>
      </c>
      <c r="G17" s="6">
        <v>688.72</v>
      </c>
      <c r="H17" s="6">
        <f t="shared" si="0"/>
        <v>-288.28</v>
      </c>
      <c r="I17" s="9">
        <f>ROUND(H17*0.02/2,0)</f>
        <v>-3</v>
      </c>
      <c r="J17" s="8"/>
    </row>
    <row r="18" hidden="1" customHeight="1" spans="1:10">
      <c r="A18" s="7">
        <v>990487</v>
      </c>
      <c r="B18" s="7" t="s">
        <v>169</v>
      </c>
      <c r="C18" s="7">
        <v>581</v>
      </c>
      <c r="D18" s="7" t="s">
        <v>170</v>
      </c>
      <c r="E18" s="7" t="s">
        <v>171</v>
      </c>
      <c r="F18" s="7">
        <v>2018</v>
      </c>
      <c r="G18" s="6">
        <v>892.73</v>
      </c>
      <c r="H18" s="6">
        <f t="shared" si="0"/>
        <v>-1125.27</v>
      </c>
      <c r="I18" s="6">
        <f t="shared" si="1"/>
        <v>-23</v>
      </c>
      <c r="J18" s="8"/>
    </row>
    <row r="19" hidden="1" customHeight="1" spans="1:10">
      <c r="A19" s="7">
        <v>5641</v>
      </c>
      <c r="B19" s="7" t="s">
        <v>172</v>
      </c>
      <c r="C19" s="7">
        <v>581</v>
      </c>
      <c r="D19" s="7" t="s">
        <v>170</v>
      </c>
      <c r="E19" s="7" t="s">
        <v>147</v>
      </c>
      <c r="F19" s="7">
        <v>2017</v>
      </c>
      <c r="G19" s="6">
        <v>1083.77</v>
      </c>
      <c r="H19" s="6">
        <f t="shared" si="0"/>
        <v>-933.23</v>
      </c>
      <c r="I19" s="6">
        <f t="shared" si="1"/>
        <v>-19</v>
      </c>
      <c r="J19" s="8"/>
    </row>
    <row r="20" hidden="1" customHeight="1" spans="1:10">
      <c r="A20" s="7">
        <v>7279</v>
      </c>
      <c r="B20" s="7" t="s">
        <v>173</v>
      </c>
      <c r="C20" s="7">
        <v>581</v>
      </c>
      <c r="D20" s="7" t="s">
        <v>170</v>
      </c>
      <c r="E20" s="7" t="s">
        <v>149</v>
      </c>
      <c r="F20" s="7">
        <v>2017</v>
      </c>
      <c r="G20" s="6">
        <v>934.87</v>
      </c>
      <c r="H20" s="6">
        <f t="shared" si="0"/>
        <v>-1082.13</v>
      </c>
      <c r="I20" s="6">
        <f t="shared" si="1"/>
        <v>-22</v>
      </c>
      <c r="J20" s="8"/>
    </row>
    <row r="21" hidden="1" customHeight="1" spans="1:10">
      <c r="A21" s="7">
        <v>12487</v>
      </c>
      <c r="B21" s="7" t="s">
        <v>174</v>
      </c>
      <c r="C21" s="7">
        <v>581</v>
      </c>
      <c r="D21" s="7" t="s">
        <v>170</v>
      </c>
      <c r="E21" s="7" t="s">
        <v>175</v>
      </c>
      <c r="F21" s="7">
        <v>200</v>
      </c>
      <c r="G21" s="6">
        <v>305.9</v>
      </c>
      <c r="H21" s="6">
        <f t="shared" si="0"/>
        <v>105.9</v>
      </c>
      <c r="I21" s="6"/>
      <c r="J21" s="8"/>
    </row>
    <row r="22" hidden="1" customHeight="1" spans="1:10">
      <c r="A22" s="7">
        <v>9749</v>
      </c>
      <c r="B22" s="7" t="s">
        <v>176</v>
      </c>
      <c r="C22" s="7">
        <v>740</v>
      </c>
      <c r="D22" s="7" t="s">
        <v>177</v>
      </c>
      <c r="E22" s="7" t="s">
        <v>149</v>
      </c>
      <c r="F22" s="7">
        <v>1524.5</v>
      </c>
      <c r="G22" s="6">
        <v>964.23</v>
      </c>
      <c r="H22" s="6">
        <f t="shared" si="0"/>
        <v>-560.27</v>
      </c>
      <c r="I22" s="6">
        <f t="shared" ref="I22:I31" si="2">ROUND(H22*0.02,0)</f>
        <v>-11</v>
      </c>
      <c r="J22" s="8"/>
    </row>
    <row r="23" hidden="1" customHeight="1" spans="1:10">
      <c r="A23" s="7">
        <v>9328</v>
      </c>
      <c r="B23" s="7" t="s">
        <v>178</v>
      </c>
      <c r="C23" s="7">
        <v>740</v>
      </c>
      <c r="D23" s="7" t="s">
        <v>177</v>
      </c>
      <c r="E23" s="7" t="s">
        <v>147</v>
      </c>
      <c r="F23" s="7">
        <v>1524.5</v>
      </c>
      <c r="G23" s="6">
        <v>1305.89</v>
      </c>
      <c r="H23" s="6">
        <f t="shared" si="0"/>
        <v>-218.61</v>
      </c>
      <c r="I23" s="6">
        <f t="shared" si="2"/>
        <v>-4</v>
      </c>
      <c r="J23" s="8"/>
    </row>
    <row r="24" hidden="1" customHeight="1" spans="1:10">
      <c r="A24" s="7">
        <v>8972</v>
      </c>
      <c r="B24" s="7" t="s">
        <v>179</v>
      </c>
      <c r="C24" s="7">
        <v>712</v>
      </c>
      <c r="D24" s="7" t="s">
        <v>180</v>
      </c>
      <c r="E24" s="7" t="s">
        <v>149</v>
      </c>
      <c r="F24" s="7">
        <v>1274</v>
      </c>
      <c r="G24" s="6">
        <v>1020.94</v>
      </c>
      <c r="H24" s="6">
        <f t="shared" si="0"/>
        <v>-253.06</v>
      </c>
      <c r="I24" s="6">
        <f t="shared" si="2"/>
        <v>-5</v>
      </c>
      <c r="J24" s="8"/>
    </row>
    <row r="25" hidden="1" customHeight="1" spans="1:10">
      <c r="A25" s="7">
        <v>10650</v>
      </c>
      <c r="B25" s="7" t="s">
        <v>181</v>
      </c>
      <c r="C25" s="7">
        <v>712</v>
      </c>
      <c r="D25" s="7" t="s">
        <v>180</v>
      </c>
      <c r="E25" s="7" t="s">
        <v>147</v>
      </c>
      <c r="F25" s="7">
        <v>1147</v>
      </c>
      <c r="G25" s="6">
        <v>623.53</v>
      </c>
      <c r="H25" s="6">
        <f t="shared" si="0"/>
        <v>-523.47</v>
      </c>
      <c r="I25" s="6">
        <f t="shared" si="2"/>
        <v>-10</v>
      </c>
      <c r="J25" s="8"/>
    </row>
    <row r="26" hidden="1" customHeight="1" spans="1:10">
      <c r="A26" s="7">
        <v>11383</v>
      </c>
      <c r="B26" s="7" t="s">
        <v>182</v>
      </c>
      <c r="C26" s="7">
        <v>712</v>
      </c>
      <c r="D26" s="7" t="s">
        <v>180</v>
      </c>
      <c r="E26" s="7" t="s">
        <v>149</v>
      </c>
      <c r="F26" s="7">
        <v>1274</v>
      </c>
      <c r="G26" s="6">
        <v>1065.02</v>
      </c>
      <c r="H26" s="6">
        <f t="shared" si="0"/>
        <v>-208.98</v>
      </c>
      <c r="I26" s="6">
        <f t="shared" si="2"/>
        <v>-4</v>
      </c>
      <c r="J26" s="8"/>
    </row>
    <row r="27" hidden="1" customHeight="1" spans="1:10">
      <c r="A27" s="7">
        <v>11487</v>
      </c>
      <c r="B27" s="7" t="s">
        <v>183</v>
      </c>
      <c r="C27" s="7">
        <v>712</v>
      </c>
      <c r="D27" s="7" t="s">
        <v>180</v>
      </c>
      <c r="E27" s="7" t="s">
        <v>149</v>
      </c>
      <c r="F27" s="7">
        <v>1274</v>
      </c>
      <c r="G27" s="6">
        <v>965</v>
      </c>
      <c r="H27" s="6">
        <f t="shared" si="0"/>
        <v>-309</v>
      </c>
      <c r="I27" s="6">
        <f t="shared" si="2"/>
        <v>-6</v>
      </c>
      <c r="J27" s="8"/>
    </row>
    <row r="28" hidden="1" customHeight="1" spans="1:10">
      <c r="A28" s="7">
        <v>12189</v>
      </c>
      <c r="B28" s="7" t="s">
        <v>184</v>
      </c>
      <c r="C28" s="7">
        <v>712</v>
      </c>
      <c r="D28" s="7" t="s">
        <v>180</v>
      </c>
      <c r="E28" s="7" t="s">
        <v>149</v>
      </c>
      <c r="F28" s="7">
        <v>1274</v>
      </c>
      <c r="G28" s="6">
        <v>1190.34</v>
      </c>
      <c r="H28" s="6">
        <f t="shared" si="0"/>
        <v>-83.6600000000001</v>
      </c>
      <c r="I28" s="6">
        <f t="shared" si="2"/>
        <v>-2</v>
      </c>
      <c r="J28" s="8"/>
    </row>
    <row r="29" hidden="1" customHeight="1" spans="1:10">
      <c r="A29" s="7">
        <v>5519</v>
      </c>
      <c r="B29" s="7" t="s">
        <v>185</v>
      </c>
      <c r="C29" s="7">
        <v>578</v>
      </c>
      <c r="D29" s="7" t="s">
        <v>186</v>
      </c>
      <c r="E29" s="7" t="s">
        <v>187</v>
      </c>
      <c r="F29" s="7">
        <v>1527.3</v>
      </c>
      <c r="G29" s="6">
        <v>890.36</v>
      </c>
      <c r="H29" s="6">
        <f t="shared" si="0"/>
        <v>-636.94</v>
      </c>
      <c r="I29" s="6">
        <f t="shared" si="2"/>
        <v>-13</v>
      </c>
      <c r="J29" s="8"/>
    </row>
    <row r="30" hidden="1" customHeight="1" spans="1:10">
      <c r="A30" s="7">
        <v>9331</v>
      </c>
      <c r="B30" s="7" t="s">
        <v>188</v>
      </c>
      <c r="C30" s="7">
        <v>578</v>
      </c>
      <c r="D30" s="7" t="s">
        <v>186</v>
      </c>
      <c r="E30" s="7" t="s">
        <v>147</v>
      </c>
      <c r="F30" s="7">
        <v>1249.4</v>
      </c>
      <c r="G30" s="6">
        <v>923.65</v>
      </c>
      <c r="H30" s="6">
        <f t="shared" si="0"/>
        <v>-325.75</v>
      </c>
      <c r="I30" s="6">
        <f t="shared" si="2"/>
        <v>-7</v>
      </c>
      <c r="J30" s="8"/>
    </row>
    <row r="31" hidden="1" customHeight="1" spans="1:10">
      <c r="A31" s="7">
        <v>9140</v>
      </c>
      <c r="B31" s="7" t="s">
        <v>189</v>
      </c>
      <c r="C31" s="7">
        <v>578</v>
      </c>
      <c r="D31" s="7" t="s">
        <v>186</v>
      </c>
      <c r="E31" s="7" t="s">
        <v>187</v>
      </c>
      <c r="F31" s="7">
        <v>1527.3</v>
      </c>
      <c r="G31" s="6">
        <v>1174.82</v>
      </c>
      <c r="H31" s="6">
        <f t="shared" si="0"/>
        <v>-352.48</v>
      </c>
      <c r="I31" s="6">
        <f t="shared" si="2"/>
        <v>-7</v>
      </c>
      <c r="J31" s="8"/>
    </row>
    <row r="32" hidden="1" customHeight="1" spans="1:10">
      <c r="A32" s="7">
        <v>12472</v>
      </c>
      <c r="B32" s="7" t="s">
        <v>190</v>
      </c>
      <c r="C32" s="7">
        <v>578</v>
      </c>
      <c r="D32" s="7" t="s">
        <v>186</v>
      </c>
      <c r="E32" s="7" t="s">
        <v>153</v>
      </c>
      <c r="F32" s="7">
        <v>972</v>
      </c>
      <c r="G32" s="6">
        <v>1351.16</v>
      </c>
      <c r="H32" s="6">
        <f t="shared" si="0"/>
        <v>379.16</v>
      </c>
      <c r="I32" s="6"/>
      <c r="J32" s="8"/>
    </row>
    <row r="33" customHeight="1" spans="1:10">
      <c r="A33" s="7">
        <v>12465</v>
      </c>
      <c r="B33" s="7" t="s">
        <v>191</v>
      </c>
      <c r="C33" s="7">
        <v>578</v>
      </c>
      <c r="D33" s="7" t="s">
        <v>186</v>
      </c>
      <c r="E33" s="7" t="s">
        <v>153</v>
      </c>
      <c r="F33" s="7">
        <v>972</v>
      </c>
      <c r="G33" s="6">
        <v>659.17</v>
      </c>
      <c r="H33" s="6">
        <f t="shared" si="0"/>
        <v>-312.83</v>
      </c>
      <c r="I33" s="9">
        <f>ROUND(H33*0.02/2,0)</f>
        <v>-3</v>
      </c>
      <c r="J33" s="8"/>
    </row>
    <row r="34" hidden="1" customHeight="1" spans="1:10">
      <c r="A34" s="7">
        <v>9682</v>
      </c>
      <c r="B34" s="7" t="s">
        <v>192</v>
      </c>
      <c r="C34" s="7">
        <v>103639</v>
      </c>
      <c r="D34" s="7" t="s">
        <v>193</v>
      </c>
      <c r="E34" s="7" t="s">
        <v>147</v>
      </c>
      <c r="F34" s="7">
        <v>1105</v>
      </c>
      <c r="G34" s="6">
        <v>769.99</v>
      </c>
      <c r="H34" s="6">
        <f t="shared" si="0"/>
        <v>-335.01</v>
      </c>
      <c r="I34" s="6">
        <f>ROUND(H34*0.02,0)</f>
        <v>-7</v>
      </c>
      <c r="J34" s="8"/>
    </row>
    <row r="35" hidden="1" customHeight="1" spans="1:10">
      <c r="A35" s="7">
        <v>11382</v>
      </c>
      <c r="B35" s="7" t="s">
        <v>194</v>
      </c>
      <c r="C35" s="7">
        <v>103639</v>
      </c>
      <c r="D35" s="7" t="s">
        <v>193</v>
      </c>
      <c r="E35" s="7" t="s">
        <v>149</v>
      </c>
      <c r="F35" s="7">
        <v>1227</v>
      </c>
      <c r="G35" s="6">
        <v>1108.71</v>
      </c>
      <c r="H35" s="6">
        <f t="shared" si="0"/>
        <v>-118.29</v>
      </c>
      <c r="I35" s="6">
        <f>ROUND(H35*0.02,0)</f>
        <v>-2</v>
      </c>
      <c r="J35" s="8"/>
    </row>
    <row r="36" hidden="1" customHeight="1" spans="1:10">
      <c r="A36" s="7">
        <v>12164</v>
      </c>
      <c r="B36" s="7" t="s">
        <v>195</v>
      </c>
      <c r="C36" s="7">
        <v>103639</v>
      </c>
      <c r="D36" s="7" t="s">
        <v>193</v>
      </c>
      <c r="E36" s="7" t="s">
        <v>149</v>
      </c>
      <c r="F36" s="7">
        <v>1227</v>
      </c>
      <c r="G36" s="6">
        <v>1315.37</v>
      </c>
      <c r="H36" s="6">
        <f t="shared" si="0"/>
        <v>88.3699999999999</v>
      </c>
      <c r="I36" s="6"/>
      <c r="J36" s="8"/>
    </row>
    <row r="37" customHeight="1" spans="1:10">
      <c r="A37" s="7">
        <v>12454</v>
      </c>
      <c r="B37" s="7" t="s">
        <v>196</v>
      </c>
      <c r="C37" s="7">
        <v>103639</v>
      </c>
      <c r="D37" s="7" t="s">
        <v>193</v>
      </c>
      <c r="E37" s="7" t="s">
        <v>153</v>
      </c>
      <c r="F37" s="7">
        <v>490</v>
      </c>
      <c r="G37" s="6">
        <v>346.74</v>
      </c>
      <c r="H37" s="6">
        <f t="shared" si="0"/>
        <v>-143.26</v>
      </c>
      <c r="I37" s="9">
        <f>ROUND(H37*0.02/2,0)</f>
        <v>-1</v>
      </c>
      <c r="J37" s="8"/>
    </row>
    <row r="38" hidden="1" customHeight="1" spans="1:10">
      <c r="A38" s="7">
        <v>6494</v>
      </c>
      <c r="B38" s="7" t="s">
        <v>197</v>
      </c>
      <c r="C38" s="7">
        <v>707</v>
      </c>
      <c r="D38" s="7" t="s">
        <v>198</v>
      </c>
      <c r="E38" s="7" t="s">
        <v>199</v>
      </c>
      <c r="F38" s="7">
        <v>1557</v>
      </c>
      <c r="G38" s="6">
        <v>1294.99</v>
      </c>
      <c r="H38" s="6">
        <f t="shared" si="0"/>
        <v>-262.01</v>
      </c>
      <c r="I38" s="6">
        <f t="shared" ref="I37:I55" si="3">ROUND(H38*0.02,0)</f>
        <v>-5</v>
      </c>
      <c r="J38" s="8"/>
    </row>
    <row r="39" hidden="1" customHeight="1" spans="1:10">
      <c r="A39" s="7">
        <v>10951</v>
      </c>
      <c r="B39" s="7" t="s">
        <v>200</v>
      </c>
      <c r="C39" s="7">
        <v>707</v>
      </c>
      <c r="D39" s="7" t="s">
        <v>198</v>
      </c>
      <c r="E39" s="7" t="s">
        <v>147</v>
      </c>
      <c r="F39" s="7">
        <v>1401</v>
      </c>
      <c r="G39" s="6">
        <v>1399.76</v>
      </c>
      <c r="H39" s="6">
        <f t="shared" si="0"/>
        <v>-1.24000000000001</v>
      </c>
      <c r="I39" s="6">
        <f t="shared" si="3"/>
        <v>0</v>
      </c>
      <c r="J39" s="8"/>
    </row>
    <row r="40" hidden="1" customHeight="1" spans="1:10">
      <c r="A40" s="7">
        <v>10952</v>
      </c>
      <c r="B40" s="7" t="s">
        <v>201</v>
      </c>
      <c r="C40" s="7">
        <v>707</v>
      </c>
      <c r="D40" s="7" t="s">
        <v>198</v>
      </c>
      <c r="E40" s="7" t="s">
        <v>199</v>
      </c>
      <c r="F40" s="7">
        <v>1557</v>
      </c>
      <c r="G40" s="6">
        <v>756.74</v>
      </c>
      <c r="H40" s="6">
        <f t="shared" si="0"/>
        <v>-800.26</v>
      </c>
      <c r="I40" s="6">
        <f t="shared" si="3"/>
        <v>-16</v>
      </c>
      <c r="J40" s="8"/>
    </row>
    <row r="41" hidden="1" customHeight="1" spans="1:10">
      <c r="A41" s="7">
        <v>11797</v>
      </c>
      <c r="B41" s="7" t="s">
        <v>202</v>
      </c>
      <c r="C41" s="7">
        <v>707</v>
      </c>
      <c r="D41" s="7" t="s">
        <v>198</v>
      </c>
      <c r="E41" s="7" t="s">
        <v>199</v>
      </c>
      <c r="F41" s="7">
        <v>1557</v>
      </c>
      <c r="G41" s="6">
        <v>755.78</v>
      </c>
      <c r="H41" s="6">
        <f t="shared" si="0"/>
        <v>-801.22</v>
      </c>
      <c r="I41" s="6">
        <f t="shared" si="3"/>
        <v>-16</v>
      </c>
      <c r="J41" s="8"/>
    </row>
    <row r="42" customHeight="1" spans="1:10">
      <c r="A42" s="7">
        <v>12490</v>
      </c>
      <c r="B42" s="7" t="s">
        <v>203</v>
      </c>
      <c r="C42" s="7">
        <v>707</v>
      </c>
      <c r="D42" s="7" t="s">
        <v>198</v>
      </c>
      <c r="E42" s="7" t="s">
        <v>153</v>
      </c>
      <c r="F42" s="7">
        <v>778</v>
      </c>
      <c r="G42" s="6">
        <v>397.57</v>
      </c>
      <c r="H42" s="6">
        <f t="shared" si="0"/>
        <v>-380.43</v>
      </c>
      <c r="I42" s="9">
        <f>ROUND(H42*0.02/2,0)</f>
        <v>-4</v>
      </c>
      <c r="J42" s="8"/>
    </row>
    <row r="43" hidden="1" customHeight="1" spans="1:10">
      <c r="A43" s="7">
        <v>10893</v>
      </c>
      <c r="B43" s="7" t="s">
        <v>204</v>
      </c>
      <c r="C43" s="7">
        <v>743</v>
      </c>
      <c r="D43" s="7" t="s">
        <v>205</v>
      </c>
      <c r="E43" s="7" t="s">
        <v>147</v>
      </c>
      <c r="F43" s="7">
        <v>1892.625</v>
      </c>
      <c r="G43" s="6">
        <v>1725.93</v>
      </c>
      <c r="H43" s="6">
        <f t="shared" si="0"/>
        <v>-166.695</v>
      </c>
      <c r="I43" s="6">
        <f t="shared" si="3"/>
        <v>-3</v>
      </c>
      <c r="J43" s="8"/>
    </row>
    <row r="44" hidden="1" customHeight="1" spans="1:10">
      <c r="A44" s="7">
        <v>11761</v>
      </c>
      <c r="B44" s="7" t="s">
        <v>206</v>
      </c>
      <c r="C44" s="7">
        <v>743</v>
      </c>
      <c r="D44" s="7" t="s">
        <v>205</v>
      </c>
      <c r="E44" s="7" t="s">
        <v>149</v>
      </c>
      <c r="F44" s="7">
        <v>1892.625</v>
      </c>
      <c r="G44" s="6">
        <v>715.57</v>
      </c>
      <c r="H44" s="6">
        <f t="shared" si="0"/>
        <v>-1177.055</v>
      </c>
      <c r="I44" s="6">
        <f t="shared" si="3"/>
        <v>-24</v>
      </c>
      <c r="J44" s="8"/>
    </row>
    <row r="45" customHeight="1" spans="1:10">
      <c r="A45" s="7">
        <v>12488</v>
      </c>
      <c r="B45" s="7" t="s">
        <v>207</v>
      </c>
      <c r="C45" s="7">
        <v>743</v>
      </c>
      <c r="D45" s="7" t="s">
        <v>205</v>
      </c>
      <c r="E45" s="7" t="s">
        <v>208</v>
      </c>
      <c r="F45" s="7">
        <v>1261.75</v>
      </c>
      <c r="G45" s="6">
        <v>1000.18</v>
      </c>
      <c r="H45" s="6">
        <f t="shared" si="0"/>
        <v>-261.57</v>
      </c>
      <c r="I45" s="9">
        <f>ROUND(H45*0.02/2,0)</f>
        <v>-3</v>
      </c>
      <c r="J45" s="8"/>
    </row>
    <row r="46" hidden="1" customHeight="1" spans="1:10">
      <c r="A46" s="7">
        <v>6306</v>
      </c>
      <c r="B46" s="7" t="s">
        <v>209</v>
      </c>
      <c r="C46" s="7">
        <v>103199</v>
      </c>
      <c r="D46" s="7" t="s">
        <v>210</v>
      </c>
      <c r="E46" s="7" t="s">
        <v>211</v>
      </c>
      <c r="F46" s="7">
        <v>1900</v>
      </c>
      <c r="G46" s="6">
        <v>1445.4</v>
      </c>
      <c r="H46" s="6">
        <f t="shared" si="0"/>
        <v>-454.6</v>
      </c>
      <c r="I46" s="6">
        <f t="shared" si="3"/>
        <v>-9</v>
      </c>
      <c r="J46" s="8"/>
    </row>
    <row r="47" hidden="1" customHeight="1" spans="1:10">
      <c r="A47" s="7">
        <v>11796</v>
      </c>
      <c r="B47" s="7" t="s">
        <v>212</v>
      </c>
      <c r="C47" s="7">
        <v>103199</v>
      </c>
      <c r="D47" s="7" t="s">
        <v>210</v>
      </c>
      <c r="E47" s="7" t="s">
        <v>147</v>
      </c>
      <c r="F47" s="7">
        <v>1900</v>
      </c>
      <c r="G47" s="6">
        <v>1075.7</v>
      </c>
      <c r="H47" s="6">
        <f t="shared" si="0"/>
        <v>-824.3</v>
      </c>
      <c r="I47" s="6">
        <f t="shared" si="3"/>
        <v>-16</v>
      </c>
      <c r="J47" s="8"/>
    </row>
    <row r="48" customHeight="1" spans="1:10">
      <c r="A48" s="7">
        <v>12449</v>
      </c>
      <c r="B48" s="7" t="s">
        <v>213</v>
      </c>
      <c r="C48" s="7">
        <v>103199</v>
      </c>
      <c r="D48" s="7" t="s">
        <v>210</v>
      </c>
      <c r="E48" s="7" t="s">
        <v>153</v>
      </c>
      <c r="F48" s="7">
        <v>1240</v>
      </c>
      <c r="G48" s="6">
        <v>434.26</v>
      </c>
      <c r="H48" s="6">
        <f t="shared" si="0"/>
        <v>-805.74</v>
      </c>
      <c r="I48" s="9">
        <f>ROUND(H48*0.02/2,0)</f>
        <v>-8</v>
      </c>
      <c r="J48" s="8"/>
    </row>
    <row r="49" hidden="1" customHeight="1" spans="1:10">
      <c r="A49" s="7">
        <v>7666</v>
      </c>
      <c r="B49" s="7" t="s">
        <v>214</v>
      </c>
      <c r="C49" s="7">
        <v>741</v>
      </c>
      <c r="D49" s="7" t="s">
        <v>215</v>
      </c>
      <c r="E49" s="7" t="s">
        <v>147</v>
      </c>
      <c r="F49" s="7">
        <v>1040</v>
      </c>
      <c r="G49" s="6">
        <v>430.55</v>
      </c>
      <c r="H49" s="6">
        <f t="shared" si="0"/>
        <v>-609.45</v>
      </c>
      <c r="I49" s="6">
        <f t="shared" si="3"/>
        <v>-12</v>
      </c>
      <c r="J49" s="8"/>
    </row>
    <row r="50" customHeight="1" spans="1:10">
      <c r="A50" s="7">
        <v>12486</v>
      </c>
      <c r="B50" s="7" t="s">
        <v>216</v>
      </c>
      <c r="C50" s="7">
        <v>741</v>
      </c>
      <c r="D50" s="7" t="s">
        <v>215</v>
      </c>
      <c r="E50" s="7" t="s">
        <v>217</v>
      </c>
      <c r="F50" s="7">
        <v>695</v>
      </c>
      <c r="G50" s="6">
        <v>226.76</v>
      </c>
      <c r="H50" s="6">
        <f t="shared" si="0"/>
        <v>-468.24</v>
      </c>
      <c r="I50" s="9">
        <f>ROUND(H50*0.02/2,0)</f>
        <v>-5</v>
      </c>
      <c r="J50" s="8"/>
    </row>
    <row r="51" customHeight="1" spans="1:10">
      <c r="A51" s="7">
        <v>12204</v>
      </c>
      <c r="B51" s="7" t="s">
        <v>218</v>
      </c>
      <c r="C51" s="7">
        <v>741</v>
      </c>
      <c r="D51" s="7" t="s">
        <v>215</v>
      </c>
      <c r="E51" s="7" t="s">
        <v>219</v>
      </c>
      <c r="F51" s="7">
        <v>809</v>
      </c>
      <c r="G51" s="6">
        <v>17.02</v>
      </c>
      <c r="H51" s="6">
        <f t="shared" si="0"/>
        <v>-791.98</v>
      </c>
      <c r="I51" s="9">
        <f>ROUND(H51*0.02/2,0)</f>
        <v>-8</v>
      </c>
      <c r="J51" s="8"/>
    </row>
    <row r="52" hidden="1" customHeight="1" spans="1:10">
      <c r="A52" s="7">
        <v>6303</v>
      </c>
      <c r="B52" s="7" t="s">
        <v>220</v>
      </c>
      <c r="C52" s="7">
        <v>585</v>
      </c>
      <c r="D52" s="7" t="s">
        <v>221</v>
      </c>
      <c r="E52" s="7" t="s">
        <v>147</v>
      </c>
      <c r="F52" s="7">
        <v>1696</v>
      </c>
      <c r="G52" s="6">
        <v>1201.09</v>
      </c>
      <c r="H52" s="6">
        <f t="shared" si="0"/>
        <v>-494.91</v>
      </c>
      <c r="I52" s="6">
        <f t="shared" si="3"/>
        <v>-10</v>
      </c>
      <c r="J52" s="8"/>
    </row>
    <row r="53" hidden="1" customHeight="1" spans="1:10">
      <c r="A53" s="7">
        <v>7046</v>
      </c>
      <c r="B53" s="7" t="s">
        <v>222</v>
      </c>
      <c r="C53" s="7">
        <v>585</v>
      </c>
      <c r="D53" s="7" t="s">
        <v>221</v>
      </c>
      <c r="E53" s="7" t="s">
        <v>149</v>
      </c>
      <c r="F53" s="7">
        <v>1885</v>
      </c>
      <c r="G53" s="6">
        <v>1579.66</v>
      </c>
      <c r="H53" s="6">
        <f t="shared" si="0"/>
        <v>-305.34</v>
      </c>
      <c r="I53" s="6">
        <f t="shared" si="3"/>
        <v>-6</v>
      </c>
      <c r="J53" s="8"/>
    </row>
    <row r="54" hidden="1" customHeight="1" spans="1:10">
      <c r="A54" s="7">
        <v>12190</v>
      </c>
      <c r="B54" s="7" t="s">
        <v>223</v>
      </c>
      <c r="C54" s="7">
        <v>585</v>
      </c>
      <c r="D54" s="7" t="s">
        <v>221</v>
      </c>
      <c r="E54" s="7" t="s">
        <v>149</v>
      </c>
      <c r="F54" s="7">
        <v>1885</v>
      </c>
      <c r="G54" s="6">
        <v>1189.76</v>
      </c>
      <c r="H54" s="6">
        <f t="shared" si="0"/>
        <v>-695.24</v>
      </c>
      <c r="I54" s="6">
        <f t="shared" si="3"/>
        <v>-14</v>
      </c>
      <c r="J54" s="8"/>
    </row>
    <row r="55" customHeight="1" spans="1:10">
      <c r="A55" s="7">
        <v>12212</v>
      </c>
      <c r="B55" s="7" t="s">
        <v>224</v>
      </c>
      <c r="C55" s="7">
        <v>585</v>
      </c>
      <c r="D55" s="7" t="s">
        <v>221</v>
      </c>
      <c r="E55" s="7" t="s">
        <v>153</v>
      </c>
      <c r="F55" s="7">
        <v>1508</v>
      </c>
      <c r="G55" s="6">
        <v>261.83</v>
      </c>
      <c r="H55" s="6">
        <f t="shared" si="0"/>
        <v>-1246.17</v>
      </c>
      <c r="I55" s="9">
        <f>ROUND(H55*0.02/2,0)</f>
        <v>-12</v>
      </c>
      <c r="J55" s="8"/>
    </row>
    <row r="56" hidden="1" customHeight="1" spans="1:10">
      <c r="A56" s="7">
        <v>5527</v>
      </c>
      <c r="B56" s="7" t="s">
        <v>225</v>
      </c>
      <c r="C56" s="7">
        <v>511</v>
      </c>
      <c r="D56" s="7" t="s">
        <v>226</v>
      </c>
      <c r="E56" s="7" t="s">
        <v>147</v>
      </c>
      <c r="F56" s="7">
        <v>1293</v>
      </c>
      <c r="G56" s="6">
        <v>1364.69</v>
      </c>
      <c r="H56" s="6">
        <f t="shared" si="0"/>
        <v>71.6900000000001</v>
      </c>
      <c r="I56" s="6"/>
      <c r="J56" s="8"/>
    </row>
    <row r="57" hidden="1" customHeight="1" spans="1:10">
      <c r="A57" s="7">
        <v>11602</v>
      </c>
      <c r="B57" s="7" t="s">
        <v>227</v>
      </c>
      <c r="C57" s="7">
        <v>511</v>
      </c>
      <c r="D57" s="7" t="s">
        <v>226</v>
      </c>
      <c r="E57" s="7" t="s">
        <v>149</v>
      </c>
      <c r="F57" s="7">
        <v>1293</v>
      </c>
      <c r="G57" s="6">
        <v>1380.34</v>
      </c>
      <c r="H57" s="6">
        <f t="shared" si="0"/>
        <v>87.3399999999999</v>
      </c>
      <c r="I57" s="6"/>
      <c r="J57" s="8"/>
    </row>
    <row r="58" hidden="1" customHeight="1" spans="1:10">
      <c r="A58" s="7">
        <v>11876</v>
      </c>
      <c r="B58" s="7" t="s">
        <v>228</v>
      </c>
      <c r="C58" s="7">
        <v>511</v>
      </c>
      <c r="D58" s="7" t="s">
        <v>226</v>
      </c>
      <c r="E58" s="7" t="s">
        <v>149</v>
      </c>
      <c r="F58" s="7">
        <v>1167</v>
      </c>
      <c r="G58" s="6">
        <v>825.19</v>
      </c>
      <c r="H58" s="6">
        <f t="shared" si="0"/>
        <v>-341.81</v>
      </c>
      <c r="I58" s="6">
        <f t="shared" ref="I58:I67" si="4">ROUND(H58*0.02,0)</f>
        <v>-7</v>
      </c>
      <c r="J58" s="8"/>
    </row>
    <row r="59" hidden="1" customHeight="1" spans="1:10">
      <c r="A59" s="7">
        <v>11829</v>
      </c>
      <c r="B59" s="7" t="s">
        <v>229</v>
      </c>
      <c r="C59" s="7">
        <v>511</v>
      </c>
      <c r="D59" s="7" t="s">
        <v>226</v>
      </c>
      <c r="E59" s="7" t="s">
        <v>149</v>
      </c>
      <c r="F59" s="7">
        <v>1293</v>
      </c>
      <c r="G59" s="6">
        <v>1214.05</v>
      </c>
      <c r="H59" s="6">
        <f t="shared" si="0"/>
        <v>-78.95</v>
      </c>
      <c r="I59" s="6">
        <f t="shared" si="4"/>
        <v>-2</v>
      </c>
      <c r="J59" s="8"/>
    </row>
    <row r="60" hidden="1" customHeight="1" spans="1:10">
      <c r="A60" s="7">
        <v>4540</v>
      </c>
      <c r="B60" s="7" t="s">
        <v>230</v>
      </c>
      <c r="C60" s="7">
        <v>754</v>
      </c>
      <c r="D60" s="7" t="s">
        <v>231</v>
      </c>
      <c r="E60" s="7" t="s">
        <v>147</v>
      </c>
      <c r="F60" s="7">
        <v>1077.6</v>
      </c>
      <c r="G60" s="6">
        <v>557.24</v>
      </c>
      <c r="H60" s="6">
        <f t="shared" si="0"/>
        <v>-520.36</v>
      </c>
      <c r="I60" s="6">
        <f t="shared" si="4"/>
        <v>-10</v>
      </c>
      <c r="J60" s="8"/>
    </row>
    <row r="61" hidden="1" customHeight="1" spans="1:10">
      <c r="A61" s="7">
        <v>10900</v>
      </c>
      <c r="B61" s="7" t="s">
        <v>232</v>
      </c>
      <c r="C61" s="7">
        <v>754</v>
      </c>
      <c r="D61" s="7" t="s">
        <v>231</v>
      </c>
      <c r="E61" s="7" t="s">
        <v>211</v>
      </c>
      <c r="F61" s="7">
        <v>1197.3</v>
      </c>
      <c r="G61" s="6">
        <v>464.26</v>
      </c>
      <c r="H61" s="6">
        <f t="shared" si="0"/>
        <v>-733.04</v>
      </c>
      <c r="I61" s="6">
        <f t="shared" si="4"/>
        <v>-15</v>
      </c>
      <c r="J61" s="8"/>
    </row>
    <row r="62" hidden="1" customHeight="1" spans="1:10">
      <c r="A62" s="7">
        <v>11949</v>
      </c>
      <c r="B62" s="7" t="s">
        <v>233</v>
      </c>
      <c r="C62" s="7">
        <v>754</v>
      </c>
      <c r="D62" s="7" t="s">
        <v>231</v>
      </c>
      <c r="E62" s="7" t="s">
        <v>211</v>
      </c>
      <c r="F62" s="7">
        <v>1197.4</v>
      </c>
      <c r="G62" s="6">
        <v>783.03</v>
      </c>
      <c r="H62" s="6">
        <f t="shared" si="0"/>
        <v>-414.37</v>
      </c>
      <c r="I62" s="6">
        <f t="shared" si="4"/>
        <v>-8</v>
      </c>
      <c r="J62" s="8"/>
    </row>
    <row r="63" hidden="1" customHeight="1" spans="1:10">
      <c r="A63" s="7">
        <v>12377</v>
      </c>
      <c r="B63" s="7" t="s">
        <v>234</v>
      </c>
      <c r="C63" s="7">
        <v>754</v>
      </c>
      <c r="D63" s="7" t="s">
        <v>231</v>
      </c>
      <c r="E63" s="7" t="s">
        <v>211</v>
      </c>
      <c r="F63" s="7">
        <v>1077.7</v>
      </c>
      <c r="G63" s="6">
        <v>695.05</v>
      </c>
      <c r="H63" s="6">
        <f t="shared" si="0"/>
        <v>-382.65</v>
      </c>
      <c r="I63" s="6">
        <f t="shared" si="4"/>
        <v>-8</v>
      </c>
      <c r="J63" s="8"/>
    </row>
    <row r="64" hidden="1" customHeight="1" spans="1:10">
      <c r="A64" s="7">
        <v>10218</v>
      </c>
      <c r="B64" s="7" t="s">
        <v>235</v>
      </c>
      <c r="C64" s="7">
        <v>104838</v>
      </c>
      <c r="D64" s="7" t="s">
        <v>236</v>
      </c>
      <c r="E64" s="7" t="s">
        <v>149</v>
      </c>
      <c r="F64" s="7">
        <v>979</v>
      </c>
      <c r="G64" s="6">
        <v>144.36</v>
      </c>
      <c r="H64" s="6">
        <f t="shared" si="0"/>
        <v>-834.64</v>
      </c>
      <c r="I64" s="6">
        <f t="shared" si="4"/>
        <v>-17</v>
      </c>
      <c r="J64" s="8"/>
    </row>
    <row r="65" hidden="1" customHeight="1" spans="1:10">
      <c r="A65" s="7">
        <v>11241</v>
      </c>
      <c r="B65" s="7" t="s">
        <v>237</v>
      </c>
      <c r="C65" s="7">
        <v>104838</v>
      </c>
      <c r="D65" s="7" t="s">
        <v>236</v>
      </c>
      <c r="E65" s="7" t="s">
        <v>147</v>
      </c>
      <c r="F65" s="7">
        <v>881</v>
      </c>
      <c r="G65" s="6">
        <v>647.29</v>
      </c>
      <c r="H65" s="6">
        <f t="shared" si="0"/>
        <v>-233.71</v>
      </c>
      <c r="I65" s="6">
        <f t="shared" si="4"/>
        <v>-5</v>
      </c>
      <c r="J65" s="8"/>
    </row>
    <row r="66" customHeight="1" spans="1:10">
      <c r="A66" s="7">
        <v>12531</v>
      </c>
      <c r="B66" s="7" t="s">
        <v>238</v>
      </c>
      <c r="C66" s="7">
        <v>104838</v>
      </c>
      <c r="D66" s="7" t="s">
        <v>236</v>
      </c>
      <c r="E66" s="7" t="s">
        <v>239</v>
      </c>
      <c r="F66" s="7">
        <v>490</v>
      </c>
      <c r="G66" s="6">
        <v>98.9</v>
      </c>
      <c r="H66" s="6">
        <f t="shared" si="0"/>
        <v>-391.1</v>
      </c>
      <c r="I66" s="9">
        <f>ROUND(H66*0.02/2,0)</f>
        <v>-4</v>
      </c>
      <c r="J66" s="8"/>
    </row>
    <row r="67" customHeight="1" spans="1:10">
      <c r="A67" s="7">
        <v>12539</v>
      </c>
      <c r="B67" s="7" t="s">
        <v>240</v>
      </c>
      <c r="C67" s="7">
        <v>104838</v>
      </c>
      <c r="D67" s="7" t="s">
        <v>236</v>
      </c>
      <c r="E67" s="7" t="s">
        <v>241</v>
      </c>
      <c r="F67" s="7">
        <v>490</v>
      </c>
      <c r="G67" s="6">
        <v>78</v>
      </c>
      <c r="H67" s="6">
        <f t="shared" si="0"/>
        <v>-412</v>
      </c>
      <c r="I67" s="9">
        <f>ROUND(H67*0.02/2,0)</f>
        <v>-4</v>
      </c>
      <c r="J67" s="8"/>
    </row>
    <row r="68" hidden="1" customHeight="1" spans="1:10">
      <c r="A68" s="7">
        <v>6472</v>
      </c>
      <c r="B68" s="7" t="s">
        <v>242</v>
      </c>
      <c r="C68" s="7">
        <v>104428</v>
      </c>
      <c r="D68" s="7" t="s">
        <v>243</v>
      </c>
      <c r="E68" s="7" t="s">
        <v>147</v>
      </c>
      <c r="F68" s="7">
        <v>900</v>
      </c>
      <c r="G68" s="6">
        <v>991.39</v>
      </c>
      <c r="H68" s="6">
        <f t="shared" ref="H68:H131" si="5">G68-F68</f>
        <v>91.39</v>
      </c>
      <c r="I68" s="6"/>
      <c r="J68" s="8"/>
    </row>
    <row r="69" hidden="1" customHeight="1" spans="1:10">
      <c r="A69" s="7">
        <v>9841</v>
      </c>
      <c r="B69" s="7" t="s">
        <v>244</v>
      </c>
      <c r="C69" s="7">
        <v>104428</v>
      </c>
      <c r="D69" s="7" t="s">
        <v>243</v>
      </c>
      <c r="E69" s="7" t="s">
        <v>149</v>
      </c>
      <c r="F69" s="7">
        <v>1146</v>
      </c>
      <c r="G69" s="6">
        <v>1054.74</v>
      </c>
      <c r="H69" s="6">
        <f t="shared" si="5"/>
        <v>-91.26</v>
      </c>
      <c r="I69" s="6">
        <f t="shared" ref="I69:I86" si="6">ROUND(H69*0.02,0)</f>
        <v>-2</v>
      </c>
      <c r="J69" s="8"/>
    </row>
    <row r="70" hidden="1" customHeight="1" spans="1:10">
      <c r="A70" s="7">
        <v>11446</v>
      </c>
      <c r="B70" s="7" t="s">
        <v>245</v>
      </c>
      <c r="C70" s="7">
        <v>104428</v>
      </c>
      <c r="D70" s="7" t="s">
        <v>243</v>
      </c>
      <c r="E70" s="7" t="s">
        <v>149</v>
      </c>
      <c r="F70" s="7">
        <v>1100</v>
      </c>
      <c r="G70" s="6">
        <v>722.25</v>
      </c>
      <c r="H70" s="6">
        <f t="shared" si="5"/>
        <v>-377.75</v>
      </c>
      <c r="I70" s="6">
        <f t="shared" si="6"/>
        <v>-8</v>
      </c>
      <c r="J70" s="8"/>
    </row>
    <row r="71" customHeight="1" spans="1:10">
      <c r="A71" s="7">
        <v>12530</v>
      </c>
      <c r="B71" s="7" t="s">
        <v>246</v>
      </c>
      <c r="C71" s="7">
        <v>104428</v>
      </c>
      <c r="D71" s="7" t="s">
        <v>243</v>
      </c>
      <c r="E71" s="7" t="s">
        <v>153</v>
      </c>
      <c r="F71" s="7">
        <v>900</v>
      </c>
      <c r="G71" s="6">
        <v>479.29</v>
      </c>
      <c r="H71" s="6">
        <f t="shared" si="5"/>
        <v>-420.71</v>
      </c>
      <c r="I71" s="9">
        <f>ROUND(H71*0.02/2,0)</f>
        <v>-4</v>
      </c>
      <c r="J71" s="8"/>
    </row>
    <row r="72" hidden="1" customHeight="1" spans="1:10">
      <c r="A72" s="7">
        <v>4121</v>
      </c>
      <c r="B72" s="7" t="s">
        <v>247</v>
      </c>
      <c r="C72" s="7">
        <v>52</v>
      </c>
      <c r="D72" s="7" t="s">
        <v>248</v>
      </c>
      <c r="E72" s="7" t="s">
        <v>249</v>
      </c>
      <c r="F72" s="7">
        <v>1033</v>
      </c>
      <c r="G72" s="6">
        <v>251.85</v>
      </c>
      <c r="H72" s="6">
        <f t="shared" si="5"/>
        <v>-781.15</v>
      </c>
      <c r="I72" s="9">
        <f>ROUND(H72*0.02/2,0)</f>
        <v>-8</v>
      </c>
      <c r="J72" s="8"/>
    </row>
    <row r="73" hidden="1" customHeight="1" spans="1:10">
      <c r="A73" s="7">
        <v>9983</v>
      </c>
      <c r="B73" s="7" t="s">
        <v>250</v>
      </c>
      <c r="C73" s="7">
        <v>52</v>
      </c>
      <c r="D73" s="7" t="s">
        <v>248</v>
      </c>
      <c r="E73" s="7" t="s">
        <v>147</v>
      </c>
      <c r="F73" s="7">
        <v>1033</v>
      </c>
      <c r="G73" s="6">
        <v>590.61</v>
      </c>
      <c r="H73" s="6">
        <f t="shared" si="5"/>
        <v>-442.39</v>
      </c>
      <c r="I73" s="6">
        <f t="shared" si="6"/>
        <v>-9</v>
      </c>
      <c r="J73" s="8"/>
    </row>
    <row r="74" hidden="1" customHeight="1" spans="1:10">
      <c r="A74" s="7">
        <v>12186</v>
      </c>
      <c r="B74" s="7" t="s">
        <v>251</v>
      </c>
      <c r="C74" s="7">
        <v>52</v>
      </c>
      <c r="D74" s="7" t="s">
        <v>248</v>
      </c>
      <c r="E74" s="7" t="s">
        <v>149</v>
      </c>
      <c r="F74" s="7">
        <v>1033</v>
      </c>
      <c r="G74" s="6">
        <v>506.78</v>
      </c>
      <c r="H74" s="6">
        <f t="shared" si="5"/>
        <v>-526.22</v>
      </c>
      <c r="I74" s="6">
        <f t="shared" si="6"/>
        <v>-11</v>
      </c>
      <c r="J74" s="8"/>
    </row>
    <row r="75" customHeight="1" spans="1:10">
      <c r="A75" s="7">
        <v>12529</v>
      </c>
      <c r="B75" s="7" t="s">
        <v>252</v>
      </c>
      <c r="C75" s="7">
        <v>52</v>
      </c>
      <c r="D75" s="7" t="s">
        <v>248</v>
      </c>
      <c r="E75" s="7" t="s">
        <v>153</v>
      </c>
      <c r="F75" s="7">
        <v>945</v>
      </c>
      <c r="G75" s="6">
        <v>621.48</v>
      </c>
      <c r="H75" s="6">
        <f t="shared" si="5"/>
        <v>-323.52</v>
      </c>
      <c r="I75" s="9">
        <f>ROUND(H75*0.02/2,0)</f>
        <v>-3</v>
      </c>
      <c r="J75" s="8"/>
    </row>
    <row r="76" hidden="1" customHeight="1" spans="1:10">
      <c r="A76" s="7">
        <v>6492</v>
      </c>
      <c r="B76" s="7" t="s">
        <v>253</v>
      </c>
      <c r="C76" s="7">
        <v>713</v>
      </c>
      <c r="D76" s="7" t="s">
        <v>254</v>
      </c>
      <c r="E76" s="7" t="s">
        <v>147</v>
      </c>
      <c r="F76" s="7">
        <v>1245</v>
      </c>
      <c r="G76" s="6">
        <v>746.96</v>
      </c>
      <c r="H76" s="6">
        <f t="shared" si="5"/>
        <v>-498.04</v>
      </c>
      <c r="I76" s="6">
        <f t="shared" si="6"/>
        <v>-10</v>
      </c>
      <c r="J76" s="8"/>
    </row>
    <row r="77" hidden="1" customHeight="1" spans="1:10">
      <c r="A77" s="7">
        <v>11961</v>
      </c>
      <c r="B77" s="7" t="s">
        <v>255</v>
      </c>
      <c r="C77" s="7">
        <v>713</v>
      </c>
      <c r="D77" s="7" t="s">
        <v>254</v>
      </c>
      <c r="E77" s="7" t="s">
        <v>149</v>
      </c>
      <c r="F77" s="7">
        <v>1300</v>
      </c>
      <c r="G77" s="6">
        <v>882.41</v>
      </c>
      <c r="H77" s="6">
        <f t="shared" si="5"/>
        <v>-417.59</v>
      </c>
      <c r="I77" s="6">
        <f t="shared" si="6"/>
        <v>-8</v>
      </c>
      <c r="J77" s="8"/>
    </row>
    <row r="78" hidden="1" customHeight="1" spans="1:10">
      <c r="A78" s="7">
        <v>6497</v>
      </c>
      <c r="B78" s="7" t="s">
        <v>256</v>
      </c>
      <c r="C78" s="7">
        <v>587</v>
      </c>
      <c r="D78" s="7" t="s">
        <v>257</v>
      </c>
      <c r="E78" s="7" t="s">
        <v>149</v>
      </c>
      <c r="F78" s="7">
        <v>1400</v>
      </c>
      <c r="G78" s="6">
        <v>1270.17</v>
      </c>
      <c r="H78" s="6">
        <f t="shared" si="5"/>
        <v>-129.83</v>
      </c>
      <c r="I78" s="6">
        <f t="shared" si="6"/>
        <v>-3</v>
      </c>
      <c r="J78" s="8"/>
    </row>
    <row r="79" hidden="1" customHeight="1" spans="1:10">
      <c r="A79" s="7">
        <v>8073</v>
      </c>
      <c r="B79" s="7" t="s">
        <v>258</v>
      </c>
      <c r="C79" s="7">
        <v>587</v>
      </c>
      <c r="D79" s="7" t="s">
        <v>257</v>
      </c>
      <c r="E79" s="7" t="s">
        <v>147</v>
      </c>
      <c r="F79" s="7">
        <v>1400</v>
      </c>
      <c r="G79" s="6">
        <v>1166.49</v>
      </c>
      <c r="H79" s="6">
        <f t="shared" si="5"/>
        <v>-233.51</v>
      </c>
      <c r="I79" s="6">
        <f t="shared" si="6"/>
        <v>-5</v>
      </c>
      <c r="J79" s="8"/>
    </row>
    <row r="80" hidden="1" customHeight="1" spans="1:10">
      <c r="A80" s="7">
        <v>12109</v>
      </c>
      <c r="B80" s="7" t="s">
        <v>250</v>
      </c>
      <c r="C80" s="7">
        <v>587</v>
      </c>
      <c r="D80" s="7" t="s">
        <v>257</v>
      </c>
      <c r="E80" s="7" t="s">
        <v>149</v>
      </c>
      <c r="F80" s="7">
        <v>1287</v>
      </c>
      <c r="G80" s="6">
        <v>580.18</v>
      </c>
      <c r="H80" s="6">
        <f t="shared" si="5"/>
        <v>-706.82</v>
      </c>
      <c r="I80" s="6">
        <f t="shared" si="6"/>
        <v>-14</v>
      </c>
      <c r="J80" s="8"/>
    </row>
    <row r="81" hidden="1" customHeight="1" spans="1:10">
      <c r="A81" s="7">
        <v>6385</v>
      </c>
      <c r="B81" s="7" t="s">
        <v>259</v>
      </c>
      <c r="C81" s="7">
        <v>704</v>
      </c>
      <c r="D81" s="7" t="s">
        <v>260</v>
      </c>
      <c r="E81" s="7" t="s">
        <v>147</v>
      </c>
      <c r="F81" s="7">
        <v>1209</v>
      </c>
      <c r="G81" s="6">
        <v>278.52</v>
      </c>
      <c r="H81" s="6">
        <f t="shared" si="5"/>
        <v>-930.48</v>
      </c>
      <c r="I81" s="6">
        <f t="shared" si="6"/>
        <v>-19</v>
      </c>
      <c r="J81" s="8"/>
    </row>
    <row r="82" hidden="1" customHeight="1" spans="1:10">
      <c r="A82" s="7">
        <v>6505</v>
      </c>
      <c r="B82" s="7" t="s">
        <v>261</v>
      </c>
      <c r="C82" s="7">
        <v>704</v>
      </c>
      <c r="D82" s="7" t="s">
        <v>260</v>
      </c>
      <c r="E82" s="7" t="s">
        <v>149</v>
      </c>
      <c r="F82" s="7">
        <v>1209</v>
      </c>
      <c r="G82" s="6">
        <v>596.08</v>
      </c>
      <c r="H82" s="6">
        <f t="shared" si="5"/>
        <v>-612.92</v>
      </c>
      <c r="I82" s="6">
        <f t="shared" si="6"/>
        <v>-12</v>
      </c>
      <c r="J82" s="8"/>
    </row>
    <row r="83" hidden="1" customHeight="1" spans="1:10">
      <c r="A83" s="7">
        <v>10953</v>
      </c>
      <c r="B83" s="7" t="s">
        <v>262</v>
      </c>
      <c r="C83" s="7">
        <v>704</v>
      </c>
      <c r="D83" s="7" t="s">
        <v>260</v>
      </c>
      <c r="E83" s="7" t="s">
        <v>149</v>
      </c>
      <c r="F83" s="7">
        <v>1209</v>
      </c>
      <c r="G83" s="6">
        <v>402.43</v>
      </c>
      <c r="H83" s="6">
        <f t="shared" si="5"/>
        <v>-806.57</v>
      </c>
      <c r="I83" s="6">
        <f t="shared" si="6"/>
        <v>-16</v>
      </c>
      <c r="J83" s="8"/>
    </row>
    <row r="84" hidden="1" customHeight="1" spans="1:10">
      <c r="A84" s="7">
        <v>5521</v>
      </c>
      <c r="B84" s="7" t="s">
        <v>263</v>
      </c>
      <c r="C84" s="7">
        <v>738</v>
      </c>
      <c r="D84" s="7" t="s">
        <v>264</v>
      </c>
      <c r="E84" s="7" t="s">
        <v>149</v>
      </c>
      <c r="F84" s="7">
        <v>897</v>
      </c>
      <c r="G84" s="6">
        <v>279.21</v>
      </c>
      <c r="H84" s="6">
        <f t="shared" si="5"/>
        <v>-617.79</v>
      </c>
      <c r="I84" s="6">
        <f t="shared" si="6"/>
        <v>-12</v>
      </c>
      <c r="J84" s="8"/>
    </row>
    <row r="85" hidden="1" customHeight="1" spans="1:10">
      <c r="A85" s="7">
        <v>6506</v>
      </c>
      <c r="B85" s="7" t="s">
        <v>265</v>
      </c>
      <c r="C85" s="7">
        <v>738</v>
      </c>
      <c r="D85" s="7" t="s">
        <v>264</v>
      </c>
      <c r="E85" s="7" t="s">
        <v>147</v>
      </c>
      <c r="F85" s="7">
        <v>1119</v>
      </c>
      <c r="G85" s="6">
        <v>478.75</v>
      </c>
      <c r="H85" s="6">
        <f t="shared" si="5"/>
        <v>-640.25</v>
      </c>
      <c r="I85" s="6">
        <f t="shared" si="6"/>
        <v>-13</v>
      </c>
      <c r="J85" s="8"/>
    </row>
    <row r="86" hidden="1" customHeight="1" spans="1:10">
      <c r="A86" s="7">
        <v>11987</v>
      </c>
      <c r="B86" s="7" t="s">
        <v>266</v>
      </c>
      <c r="C86" s="7">
        <v>738</v>
      </c>
      <c r="D86" s="7" t="s">
        <v>264</v>
      </c>
      <c r="E86" s="7" t="s">
        <v>149</v>
      </c>
      <c r="F86" s="7">
        <v>1119</v>
      </c>
      <c r="G86" s="6">
        <v>426.25</v>
      </c>
      <c r="H86" s="6">
        <f t="shared" si="5"/>
        <v>-692.75</v>
      </c>
      <c r="I86" s="6">
        <f t="shared" si="6"/>
        <v>-14</v>
      </c>
      <c r="J86" s="8"/>
    </row>
    <row r="87" hidden="1" customHeight="1" spans="1:10">
      <c r="A87" s="7">
        <v>9527</v>
      </c>
      <c r="B87" s="7" t="s">
        <v>267</v>
      </c>
      <c r="C87" s="7">
        <v>710</v>
      </c>
      <c r="D87" s="7" t="s">
        <v>268</v>
      </c>
      <c r="E87" s="7" t="s">
        <v>147</v>
      </c>
      <c r="F87" s="7">
        <v>914</v>
      </c>
      <c r="G87" s="6">
        <v>922.81</v>
      </c>
      <c r="H87" s="6">
        <f t="shared" si="5"/>
        <v>8.80999999999995</v>
      </c>
      <c r="I87" s="6"/>
      <c r="J87" s="8"/>
    </row>
    <row r="88" hidden="1" customHeight="1" spans="1:10">
      <c r="A88" s="7">
        <v>11459</v>
      </c>
      <c r="B88" s="7" t="s">
        <v>269</v>
      </c>
      <c r="C88" s="7">
        <v>710</v>
      </c>
      <c r="D88" s="7" t="s">
        <v>268</v>
      </c>
      <c r="E88" s="7" t="s">
        <v>149</v>
      </c>
      <c r="F88" s="7">
        <v>1066</v>
      </c>
      <c r="G88" s="6">
        <v>773.63</v>
      </c>
      <c r="H88" s="6">
        <f t="shared" si="5"/>
        <v>-292.37</v>
      </c>
      <c r="I88" s="6">
        <f>ROUND(H88*0.02,0)</f>
        <v>-6</v>
      </c>
      <c r="J88" s="8"/>
    </row>
    <row r="89" hidden="1" customHeight="1" spans="1:10">
      <c r="A89" s="7">
        <v>11985</v>
      </c>
      <c r="B89" s="7" t="s">
        <v>270</v>
      </c>
      <c r="C89" s="7">
        <v>710</v>
      </c>
      <c r="D89" s="7" t="s">
        <v>268</v>
      </c>
      <c r="E89" s="7" t="s">
        <v>149</v>
      </c>
      <c r="F89" s="7">
        <v>1066</v>
      </c>
      <c r="G89" s="6">
        <v>1276.89</v>
      </c>
      <c r="H89" s="6">
        <f t="shared" si="5"/>
        <v>210.89</v>
      </c>
      <c r="I89" s="6"/>
      <c r="J89" s="8"/>
    </row>
    <row r="90" hidden="1" customHeight="1" spans="1:10">
      <c r="A90" s="7">
        <v>6121</v>
      </c>
      <c r="B90" s="7" t="s">
        <v>271</v>
      </c>
      <c r="C90" s="7">
        <v>706</v>
      </c>
      <c r="D90" s="7" t="s">
        <v>272</v>
      </c>
      <c r="E90" s="7" t="s">
        <v>149</v>
      </c>
      <c r="F90" s="7">
        <v>1084</v>
      </c>
      <c r="G90" s="6">
        <v>847.14</v>
      </c>
      <c r="H90" s="6">
        <f t="shared" si="5"/>
        <v>-236.86</v>
      </c>
      <c r="I90" s="6">
        <f>ROUND(H90*0.02,0)</f>
        <v>-5</v>
      </c>
      <c r="J90" s="8"/>
    </row>
    <row r="91" hidden="1" customHeight="1" spans="1:10">
      <c r="A91" s="7">
        <v>9731</v>
      </c>
      <c r="B91" s="7" t="s">
        <v>273</v>
      </c>
      <c r="C91" s="7">
        <v>706</v>
      </c>
      <c r="D91" s="7" t="s">
        <v>272</v>
      </c>
      <c r="E91" s="7" t="s">
        <v>147</v>
      </c>
      <c r="F91" s="7">
        <v>976</v>
      </c>
      <c r="G91" s="6">
        <v>1080.31</v>
      </c>
      <c r="H91" s="6">
        <f t="shared" si="5"/>
        <v>104.31</v>
      </c>
      <c r="I91" s="6"/>
      <c r="J91" s="8"/>
    </row>
    <row r="92" hidden="1" customHeight="1" spans="1:10">
      <c r="A92" s="7">
        <v>10772</v>
      </c>
      <c r="B92" s="7" t="s">
        <v>274</v>
      </c>
      <c r="C92" s="7">
        <v>706</v>
      </c>
      <c r="D92" s="7" t="s">
        <v>272</v>
      </c>
      <c r="E92" s="7" t="s">
        <v>149</v>
      </c>
      <c r="F92" s="7">
        <v>1084</v>
      </c>
      <c r="G92" s="6">
        <v>727.2</v>
      </c>
      <c r="H92" s="6">
        <f t="shared" si="5"/>
        <v>-356.8</v>
      </c>
      <c r="I92" s="6">
        <f t="shared" ref="I92:I106" si="7">ROUND(H92*0.02,0)</f>
        <v>-7</v>
      </c>
      <c r="J92" s="8"/>
    </row>
    <row r="93" hidden="1" customHeight="1" spans="1:10">
      <c r="A93" s="7">
        <v>8594</v>
      </c>
      <c r="B93" s="7" t="s">
        <v>275</v>
      </c>
      <c r="C93" s="7">
        <v>351</v>
      </c>
      <c r="D93" s="7" t="s">
        <v>276</v>
      </c>
      <c r="E93" s="7" t="s">
        <v>147</v>
      </c>
      <c r="F93" s="7">
        <v>1349</v>
      </c>
      <c r="G93" s="6">
        <v>194.28</v>
      </c>
      <c r="H93" s="6">
        <f t="shared" si="5"/>
        <v>-1154.72</v>
      </c>
      <c r="I93" s="6">
        <f t="shared" si="7"/>
        <v>-23</v>
      </c>
      <c r="J93" s="8"/>
    </row>
    <row r="94" hidden="1" customHeight="1" spans="1:10">
      <c r="A94" s="7">
        <v>8606</v>
      </c>
      <c r="B94" s="7" t="s">
        <v>277</v>
      </c>
      <c r="C94" s="7">
        <v>351</v>
      </c>
      <c r="D94" s="7" t="s">
        <v>276</v>
      </c>
      <c r="E94" s="7" t="s">
        <v>149</v>
      </c>
      <c r="F94" s="7">
        <v>1349</v>
      </c>
      <c r="G94" s="6">
        <v>458.2</v>
      </c>
      <c r="H94" s="6">
        <f t="shared" si="5"/>
        <v>-890.8</v>
      </c>
      <c r="I94" s="6">
        <f t="shared" si="7"/>
        <v>-18</v>
      </c>
      <c r="J94" s="8"/>
    </row>
    <row r="95" hidden="1" customHeight="1" spans="1:10">
      <c r="A95" s="7">
        <v>11256</v>
      </c>
      <c r="B95" s="7" t="s">
        <v>278</v>
      </c>
      <c r="C95" s="7">
        <v>351</v>
      </c>
      <c r="D95" s="7" t="s">
        <v>276</v>
      </c>
      <c r="E95" s="7" t="s">
        <v>149</v>
      </c>
      <c r="F95" s="7">
        <v>1349</v>
      </c>
      <c r="G95" s="6">
        <v>194.57</v>
      </c>
      <c r="H95" s="6">
        <f t="shared" si="5"/>
        <v>-1154.43</v>
      </c>
      <c r="I95" s="6">
        <f t="shared" si="7"/>
        <v>-23</v>
      </c>
      <c r="J95" s="8"/>
    </row>
    <row r="96" hidden="1" customHeight="1" spans="1:10">
      <c r="A96" s="7">
        <v>11318</v>
      </c>
      <c r="B96" s="7" t="s">
        <v>279</v>
      </c>
      <c r="C96" s="7">
        <v>752</v>
      </c>
      <c r="D96" s="7" t="s">
        <v>280</v>
      </c>
      <c r="E96" s="7" t="s">
        <v>147</v>
      </c>
      <c r="F96" s="7">
        <v>1107.25</v>
      </c>
      <c r="G96" s="6">
        <v>505.79</v>
      </c>
      <c r="H96" s="6">
        <f t="shared" si="5"/>
        <v>-601.46</v>
      </c>
      <c r="I96" s="6">
        <f t="shared" si="7"/>
        <v>-12</v>
      </c>
      <c r="J96" s="8"/>
    </row>
    <row r="97" hidden="1" customHeight="1" spans="1:10">
      <c r="A97" s="7">
        <v>12054</v>
      </c>
      <c r="B97" s="7" t="s">
        <v>281</v>
      </c>
      <c r="C97" s="7">
        <v>752</v>
      </c>
      <c r="D97" s="7" t="s">
        <v>280</v>
      </c>
      <c r="E97" s="7" t="s">
        <v>149</v>
      </c>
      <c r="F97" s="7">
        <v>1107.25</v>
      </c>
      <c r="G97" s="6">
        <v>248.18</v>
      </c>
      <c r="H97" s="6">
        <f t="shared" si="5"/>
        <v>-859.07</v>
      </c>
      <c r="I97" s="6">
        <f t="shared" si="7"/>
        <v>-17</v>
      </c>
      <c r="J97" s="8"/>
    </row>
    <row r="98" customHeight="1" spans="1:10">
      <c r="A98" s="7">
        <v>12448</v>
      </c>
      <c r="B98" s="7" t="s">
        <v>282</v>
      </c>
      <c r="C98" s="7">
        <v>752</v>
      </c>
      <c r="D98" s="7" t="s">
        <v>280</v>
      </c>
      <c r="E98" s="7" t="s">
        <v>283</v>
      </c>
      <c r="F98" s="7">
        <v>830.5</v>
      </c>
      <c r="G98" s="6">
        <v>274.36</v>
      </c>
      <c r="H98" s="6">
        <f t="shared" si="5"/>
        <v>-556.14</v>
      </c>
      <c r="I98" s="9">
        <f>ROUND(H98*0.02/2,0)</f>
        <v>-6</v>
      </c>
      <c r="J98" s="8"/>
    </row>
    <row r="99" hidden="1" customHeight="1" spans="1:10">
      <c r="A99" s="7">
        <v>6148</v>
      </c>
      <c r="B99" s="7" t="s">
        <v>284</v>
      </c>
      <c r="C99" s="7">
        <v>594</v>
      </c>
      <c r="D99" s="7" t="s">
        <v>285</v>
      </c>
      <c r="E99" s="7" t="s">
        <v>286</v>
      </c>
      <c r="F99" s="7">
        <v>1380</v>
      </c>
      <c r="G99" s="6">
        <v>716.93</v>
      </c>
      <c r="H99" s="6">
        <f t="shared" si="5"/>
        <v>-663.07</v>
      </c>
      <c r="I99" s="6">
        <f t="shared" si="7"/>
        <v>-13</v>
      </c>
      <c r="J99" s="8"/>
    </row>
    <row r="100" hidden="1" customHeight="1" spans="1:10">
      <c r="A100" s="7">
        <v>6232</v>
      </c>
      <c r="B100" s="7" t="s">
        <v>287</v>
      </c>
      <c r="C100" s="7">
        <v>594</v>
      </c>
      <c r="D100" s="7" t="s">
        <v>285</v>
      </c>
      <c r="E100" s="7" t="s">
        <v>187</v>
      </c>
      <c r="F100" s="7">
        <v>1656</v>
      </c>
      <c r="G100" s="6">
        <v>1473.57</v>
      </c>
      <c r="H100" s="6">
        <f t="shared" si="5"/>
        <v>-182.43</v>
      </c>
      <c r="I100" s="6">
        <f t="shared" si="7"/>
        <v>-4</v>
      </c>
      <c r="J100" s="8"/>
    </row>
    <row r="101" hidden="1" customHeight="1" spans="1:10">
      <c r="A101" s="7">
        <v>11012</v>
      </c>
      <c r="B101" s="7" t="s">
        <v>288</v>
      </c>
      <c r="C101" s="7">
        <v>107728</v>
      </c>
      <c r="D101" s="7" t="s">
        <v>125</v>
      </c>
      <c r="E101" s="7" t="s">
        <v>147</v>
      </c>
      <c r="F101" s="7">
        <v>955</v>
      </c>
      <c r="G101" s="6">
        <v>645.83</v>
      </c>
      <c r="H101" s="6">
        <f t="shared" si="5"/>
        <v>-309.17</v>
      </c>
      <c r="I101" s="6">
        <f t="shared" si="7"/>
        <v>-6</v>
      </c>
      <c r="J101" s="8"/>
    </row>
    <row r="102" hidden="1" customHeight="1" spans="1:10">
      <c r="A102" s="7">
        <v>12094</v>
      </c>
      <c r="B102" s="7" t="s">
        <v>289</v>
      </c>
      <c r="C102" s="7">
        <v>107728</v>
      </c>
      <c r="D102" s="7" t="s">
        <v>125</v>
      </c>
      <c r="E102" s="7" t="s">
        <v>149</v>
      </c>
      <c r="F102" s="7">
        <v>1061</v>
      </c>
      <c r="G102" s="6">
        <v>439.38</v>
      </c>
      <c r="H102" s="6">
        <f t="shared" si="5"/>
        <v>-621.62</v>
      </c>
      <c r="I102" s="6">
        <f t="shared" si="7"/>
        <v>-12</v>
      </c>
      <c r="J102" s="8"/>
    </row>
    <row r="103" customHeight="1" spans="1:10">
      <c r="A103" s="7">
        <v>12532</v>
      </c>
      <c r="B103" s="7" t="s">
        <v>290</v>
      </c>
      <c r="C103" s="7">
        <v>107728</v>
      </c>
      <c r="D103" s="7" t="s">
        <v>125</v>
      </c>
      <c r="E103" s="7" t="s">
        <v>153</v>
      </c>
      <c r="F103" s="7">
        <v>530</v>
      </c>
      <c r="G103" s="6">
        <v>342.19</v>
      </c>
      <c r="H103" s="6">
        <f t="shared" si="5"/>
        <v>-187.81</v>
      </c>
      <c r="I103" s="9">
        <f>ROUND(H103*0.02/2,0)</f>
        <v>-2</v>
      </c>
      <c r="J103" s="8"/>
    </row>
    <row r="104" hidden="1" customHeight="1" spans="1:10">
      <c r="A104" s="7">
        <v>7687</v>
      </c>
      <c r="B104" s="7" t="s">
        <v>291</v>
      </c>
      <c r="C104" s="7">
        <v>549</v>
      </c>
      <c r="D104" s="7" t="s">
        <v>292</v>
      </c>
      <c r="E104" s="7" t="s">
        <v>149</v>
      </c>
      <c r="F104" s="7">
        <v>1212</v>
      </c>
      <c r="G104" s="6">
        <v>403.24</v>
      </c>
      <c r="H104" s="6">
        <f t="shared" si="5"/>
        <v>-808.76</v>
      </c>
      <c r="I104" s="6">
        <f t="shared" si="7"/>
        <v>-16</v>
      </c>
      <c r="J104" s="8"/>
    </row>
    <row r="105" hidden="1" customHeight="1" spans="1:10">
      <c r="A105" s="7">
        <v>7947</v>
      </c>
      <c r="B105" s="7" t="s">
        <v>293</v>
      </c>
      <c r="C105" s="7">
        <v>549</v>
      </c>
      <c r="D105" s="7" t="s">
        <v>292</v>
      </c>
      <c r="E105" s="7" t="s">
        <v>147</v>
      </c>
      <c r="F105" s="7">
        <v>1091</v>
      </c>
      <c r="G105" s="6">
        <v>789.95</v>
      </c>
      <c r="H105" s="6">
        <f t="shared" si="5"/>
        <v>-301.05</v>
      </c>
      <c r="I105" s="6">
        <f t="shared" si="7"/>
        <v>-6</v>
      </c>
      <c r="J105" s="8"/>
    </row>
    <row r="106" hidden="1" customHeight="1" spans="1:10">
      <c r="A106" s="7">
        <v>12184</v>
      </c>
      <c r="B106" s="7" t="s">
        <v>294</v>
      </c>
      <c r="C106" s="7">
        <v>549</v>
      </c>
      <c r="D106" s="7" t="s">
        <v>292</v>
      </c>
      <c r="E106" s="7" t="s">
        <v>295</v>
      </c>
      <c r="F106" s="7">
        <v>969</v>
      </c>
      <c r="G106" s="6">
        <v>663.74</v>
      </c>
      <c r="H106" s="6">
        <f t="shared" si="5"/>
        <v>-305.26</v>
      </c>
      <c r="I106" s="9">
        <f>ROUND(H106*0.02/2,0)</f>
        <v>-3</v>
      </c>
      <c r="J106" s="8"/>
    </row>
    <row r="107" hidden="1" customHeight="1" spans="1:10">
      <c r="A107" s="7">
        <v>12538</v>
      </c>
      <c r="B107" s="7" t="s">
        <v>296</v>
      </c>
      <c r="C107" s="7">
        <v>549</v>
      </c>
      <c r="D107" s="7" t="s">
        <v>292</v>
      </c>
      <c r="E107" s="7" t="s">
        <v>297</v>
      </c>
      <c r="F107" s="7">
        <v>606</v>
      </c>
      <c r="G107" s="6">
        <v>657.1</v>
      </c>
      <c r="H107" s="6">
        <f t="shared" si="5"/>
        <v>51.1</v>
      </c>
      <c r="I107" s="6"/>
      <c r="J107" s="8"/>
    </row>
    <row r="108" hidden="1" customHeight="1" spans="1:10">
      <c r="A108" s="7">
        <v>6537</v>
      </c>
      <c r="B108" s="7" t="s">
        <v>298</v>
      </c>
      <c r="C108" s="7">
        <v>748</v>
      </c>
      <c r="D108" s="7" t="s">
        <v>299</v>
      </c>
      <c r="E108" s="7" t="s">
        <v>300</v>
      </c>
      <c r="F108" s="7">
        <v>1255</v>
      </c>
      <c r="G108" s="6">
        <v>525.66</v>
      </c>
      <c r="H108" s="6">
        <f t="shared" si="5"/>
        <v>-729.34</v>
      </c>
      <c r="I108" s="6">
        <f>ROUND(H108*0.02,0)</f>
        <v>-15</v>
      </c>
      <c r="J108" s="8"/>
    </row>
    <row r="109" hidden="1" customHeight="1" spans="1:10">
      <c r="A109" s="7">
        <v>11903</v>
      </c>
      <c r="B109" s="7" t="s">
        <v>301</v>
      </c>
      <c r="C109" s="7">
        <v>748</v>
      </c>
      <c r="D109" s="7" t="s">
        <v>299</v>
      </c>
      <c r="E109" s="7" t="s">
        <v>149</v>
      </c>
      <c r="F109" s="7">
        <v>1395.5</v>
      </c>
      <c r="G109" s="6">
        <v>691.7</v>
      </c>
      <c r="H109" s="6">
        <f t="shared" si="5"/>
        <v>-703.8</v>
      </c>
      <c r="I109" s="6">
        <f>ROUND(H109*0.02,0)</f>
        <v>-14</v>
      </c>
      <c r="J109" s="8"/>
    </row>
    <row r="110" hidden="1" customHeight="1" spans="1:10">
      <c r="A110" s="7">
        <v>11977</v>
      </c>
      <c r="B110" s="7" t="s">
        <v>302</v>
      </c>
      <c r="C110" s="7">
        <v>748</v>
      </c>
      <c r="D110" s="7" t="s">
        <v>299</v>
      </c>
      <c r="E110" s="7" t="s">
        <v>211</v>
      </c>
      <c r="F110" s="7">
        <v>1395.5</v>
      </c>
      <c r="G110" s="6">
        <v>566.73</v>
      </c>
      <c r="H110" s="6">
        <f t="shared" si="5"/>
        <v>-828.77</v>
      </c>
      <c r="I110" s="6">
        <f>ROUND(H110*0.02,0)</f>
        <v>-17</v>
      </c>
      <c r="J110" s="8"/>
    </row>
    <row r="111" hidden="1" customHeight="1" spans="1:10">
      <c r="A111" s="7">
        <v>4028</v>
      </c>
      <c r="B111" s="7" t="s">
        <v>303</v>
      </c>
      <c r="C111" s="7">
        <v>746</v>
      </c>
      <c r="D111" s="7" t="s">
        <v>304</v>
      </c>
      <c r="E111" s="7" t="s">
        <v>147</v>
      </c>
      <c r="F111" s="7">
        <v>1562.5</v>
      </c>
      <c r="G111" s="6">
        <v>1296.49</v>
      </c>
      <c r="H111" s="6">
        <f t="shared" si="5"/>
        <v>-266.01</v>
      </c>
      <c r="I111" s="6">
        <f>ROUND(H111*0.02,0)</f>
        <v>-5</v>
      </c>
      <c r="J111" s="8"/>
    </row>
    <row r="112" hidden="1" customHeight="1" spans="1:10">
      <c r="A112" s="7">
        <v>7386</v>
      </c>
      <c r="B112" s="7" t="s">
        <v>305</v>
      </c>
      <c r="C112" s="7">
        <v>746</v>
      </c>
      <c r="D112" s="7" t="s">
        <v>304</v>
      </c>
      <c r="E112" s="7" t="s">
        <v>149</v>
      </c>
      <c r="F112" s="7">
        <v>1562.5</v>
      </c>
      <c r="G112" s="6">
        <v>1398.34</v>
      </c>
      <c r="H112" s="6">
        <f t="shared" si="5"/>
        <v>-164.16</v>
      </c>
      <c r="I112" s="6">
        <f>ROUND(H112*0.02,0)</f>
        <v>-3</v>
      </c>
      <c r="J112" s="8"/>
    </row>
    <row r="113" hidden="1" customHeight="1" spans="1:10">
      <c r="A113" s="7">
        <v>8068</v>
      </c>
      <c r="B113" s="7" t="s">
        <v>306</v>
      </c>
      <c r="C113" s="7">
        <v>746</v>
      </c>
      <c r="D113" s="7" t="s">
        <v>304</v>
      </c>
      <c r="E113" s="7" t="s">
        <v>149</v>
      </c>
      <c r="F113" s="7">
        <v>1562.5</v>
      </c>
      <c r="G113" s="6">
        <v>1677</v>
      </c>
      <c r="H113" s="6">
        <f t="shared" si="5"/>
        <v>114.5</v>
      </c>
      <c r="I113" s="6"/>
      <c r="J113" s="8"/>
    </row>
    <row r="114" hidden="1" customHeight="1" spans="1:10">
      <c r="A114" s="7">
        <v>12113</v>
      </c>
      <c r="B114" s="7" t="s">
        <v>307</v>
      </c>
      <c r="C114" s="7">
        <v>746</v>
      </c>
      <c r="D114" s="7" t="s">
        <v>304</v>
      </c>
      <c r="E114" s="7" t="s">
        <v>149</v>
      </c>
      <c r="F114" s="7">
        <v>1562.5</v>
      </c>
      <c r="G114" s="6">
        <v>1083.3</v>
      </c>
      <c r="H114" s="6">
        <f t="shared" si="5"/>
        <v>-479.2</v>
      </c>
      <c r="I114" s="6">
        <f>ROUND(H114*0.02,0)</f>
        <v>-10</v>
      </c>
      <c r="J114" s="8"/>
    </row>
    <row r="115" hidden="1" customHeight="1" spans="1:10">
      <c r="A115" s="7">
        <v>4081</v>
      </c>
      <c r="B115" s="7" t="s">
        <v>308</v>
      </c>
      <c r="C115" s="7">
        <v>104533</v>
      </c>
      <c r="D115" s="7" t="s">
        <v>309</v>
      </c>
      <c r="E115" s="7" t="s">
        <v>286</v>
      </c>
      <c r="F115" s="7">
        <v>1522.5</v>
      </c>
      <c r="G115" s="6">
        <v>1447.97</v>
      </c>
      <c r="H115" s="6">
        <f t="shared" si="5"/>
        <v>-74.53</v>
      </c>
      <c r="I115" s="6">
        <f>ROUND(H115*0.02,0)</f>
        <v>-1</v>
      </c>
      <c r="J115" s="8"/>
    </row>
    <row r="116" hidden="1" customHeight="1" spans="1:10">
      <c r="A116" s="7">
        <v>12136</v>
      </c>
      <c r="B116" s="7" t="s">
        <v>310</v>
      </c>
      <c r="C116" s="7">
        <v>104533</v>
      </c>
      <c r="D116" s="7" t="s">
        <v>309</v>
      </c>
      <c r="E116" s="7" t="s">
        <v>149</v>
      </c>
      <c r="F116" s="7">
        <v>1522.5</v>
      </c>
      <c r="G116" s="6">
        <v>1590.87</v>
      </c>
      <c r="H116" s="6">
        <f t="shared" si="5"/>
        <v>68.3699999999999</v>
      </c>
      <c r="I116" s="6"/>
      <c r="J116" s="8"/>
    </row>
    <row r="117" hidden="1" customHeight="1" spans="1:10">
      <c r="A117" s="7">
        <v>6731</v>
      </c>
      <c r="B117" s="7" t="s">
        <v>311</v>
      </c>
      <c r="C117" s="7">
        <v>717</v>
      </c>
      <c r="D117" s="7" t="s">
        <v>312</v>
      </c>
      <c r="E117" s="7" t="s">
        <v>149</v>
      </c>
      <c r="F117" s="7">
        <v>1498</v>
      </c>
      <c r="G117" s="6">
        <v>1415.95</v>
      </c>
      <c r="H117" s="6">
        <f t="shared" si="5"/>
        <v>-82.05</v>
      </c>
      <c r="I117" s="6">
        <f>ROUND(H117*0.02,0)</f>
        <v>-2</v>
      </c>
      <c r="J117" s="8"/>
    </row>
    <row r="118" hidden="1" customHeight="1" spans="1:10">
      <c r="A118" s="7">
        <v>6752</v>
      </c>
      <c r="B118" s="7" t="s">
        <v>313</v>
      </c>
      <c r="C118" s="7">
        <v>717</v>
      </c>
      <c r="D118" s="7" t="s">
        <v>312</v>
      </c>
      <c r="E118" s="7" t="s">
        <v>147</v>
      </c>
      <c r="F118" s="7">
        <v>1349</v>
      </c>
      <c r="G118" s="6">
        <v>755.56</v>
      </c>
      <c r="H118" s="6">
        <f t="shared" si="5"/>
        <v>-593.44</v>
      </c>
      <c r="I118" s="6">
        <f>ROUND(H118*0.02,0)</f>
        <v>-12</v>
      </c>
      <c r="J118" s="8"/>
    </row>
    <row r="119" hidden="1" customHeight="1" spans="1:10">
      <c r="A119" s="7">
        <v>11627</v>
      </c>
      <c r="B119" s="7" t="s">
        <v>314</v>
      </c>
      <c r="C119" s="7">
        <v>717</v>
      </c>
      <c r="D119" s="7" t="s">
        <v>312</v>
      </c>
      <c r="E119" s="7" t="s">
        <v>149</v>
      </c>
      <c r="F119" s="7">
        <v>1498</v>
      </c>
      <c r="G119" s="6">
        <v>1142.63</v>
      </c>
      <c r="H119" s="6">
        <f t="shared" si="5"/>
        <v>-355.37</v>
      </c>
      <c r="I119" s="6">
        <f>ROUND(H119*0.02,0)</f>
        <v>-7</v>
      </c>
      <c r="J119" s="8"/>
    </row>
    <row r="120" hidden="1" customHeight="1" spans="1:10">
      <c r="A120" s="7">
        <v>6733</v>
      </c>
      <c r="B120" s="7" t="s">
        <v>315</v>
      </c>
      <c r="C120" s="7">
        <v>539</v>
      </c>
      <c r="D120" s="7" t="s">
        <v>316</v>
      </c>
      <c r="E120" s="7" t="s">
        <v>147</v>
      </c>
      <c r="F120" s="7">
        <v>1520</v>
      </c>
      <c r="G120" s="6">
        <v>544.35</v>
      </c>
      <c r="H120" s="6">
        <f t="shared" si="5"/>
        <v>-975.65</v>
      </c>
      <c r="I120" s="6">
        <f>ROUND(H120*0.02,0)</f>
        <v>-20</v>
      </c>
      <c r="J120" s="8"/>
    </row>
    <row r="121" hidden="1" customHeight="1" spans="1:10">
      <c r="A121" s="7">
        <v>9320</v>
      </c>
      <c r="B121" s="7" t="s">
        <v>317</v>
      </c>
      <c r="C121" s="7">
        <v>539</v>
      </c>
      <c r="D121" s="7" t="s">
        <v>316</v>
      </c>
      <c r="E121" s="7" t="s">
        <v>187</v>
      </c>
      <c r="F121" s="7">
        <v>2026</v>
      </c>
      <c r="G121" s="6">
        <v>875.49</v>
      </c>
      <c r="H121" s="6">
        <f t="shared" si="5"/>
        <v>-1150.51</v>
      </c>
      <c r="I121" s="6">
        <f>ROUND(H121*0.02,0)</f>
        <v>-23</v>
      </c>
      <c r="J121" s="8"/>
    </row>
    <row r="122" hidden="1" customHeight="1" spans="1:10">
      <c r="A122" s="7">
        <v>7661</v>
      </c>
      <c r="B122" s="7" t="s">
        <v>155</v>
      </c>
      <c r="C122" s="7">
        <v>716</v>
      </c>
      <c r="D122" s="7" t="s">
        <v>318</v>
      </c>
      <c r="E122" s="7" t="s">
        <v>211</v>
      </c>
      <c r="F122" s="7">
        <v>1941</v>
      </c>
      <c r="G122" s="6">
        <v>2824.64</v>
      </c>
      <c r="H122" s="6">
        <f t="shared" si="5"/>
        <v>883.64</v>
      </c>
      <c r="I122" s="6"/>
      <c r="J122" s="8"/>
    </row>
    <row r="123" hidden="1" customHeight="1" spans="1:10">
      <c r="A123" s="7">
        <v>8354</v>
      </c>
      <c r="B123" s="7" t="s">
        <v>319</v>
      </c>
      <c r="C123" s="7">
        <v>716</v>
      </c>
      <c r="D123" s="7" t="s">
        <v>318</v>
      </c>
      <c r="E123" s="7" t="s">
        <v>147</v>
      </c>
      <c r="F123" s="7">
        <v>1747</v>
      </c>
      <c r="G123" s="6">
        <v>1797.45</v>
      </c>
      <c r="H123" s="6">
        <f t="shared" si="5"/>
        <v>50.45</v>
      </c>
      <c r="I123" s="6"/>
      <c r="J123" s="8"/>
    </row>
    <row r="124" hidden="1" customHeight="1" spans="1:10">
      <c r="A124" s="7">
        <v>12412</v>
      </c>
      <c r="B124" s="7" t="s">
        <v>320</v>
      </c>
      <c r="C124" s="7">
        <v>716</v>
      </c>
      <c r="D124" s="7" t="s">
        <v>318</v>
      </c>
      <c r="E124" s="7" t="s">
        <v>211</v>
      </c>
      <c r="F124" s="7">
        <v>1358</v>
      </c>
      <c r="G124" s="6">
        <v>898.27</v>
      </c>
      <c r="H124" s="6">
        <f t="shared" si="5"/>
        <v>-459.73</v>
      </c>
      <c r="I124" s="6">
        <f t="shared" ref="I124:I136" si="8">ROUND(H124*0.02,0)</f>
        <v>-9</v>
      </c>
      <c r="J124" s="8"/>
    </row>
    <row r="125" hidden="1" customHeight="1" spans="1:10">
      <c r="A125" s="7">
        <v>5875</v>
      </c>
      <c r="B125" s="7" t="s">
        <v>321</v>
      </c>
      <c r="C125" s="7">
        <v>720</v>
      </c>
      <c r="D125" s="7" t="s">
        <v>322</v>
      </c>
      <c r="E125" s="7" t="s">
        <v>149</v>
      </c>
      <c r="F125" s="7">
        <v>1050</v>
      </c>
      <c r="G125" s="6">
        <v>374.1</v>
      </c>
      <c r="H125" s="6">
        <f t="shared" si="5"/>
        <v>-675.9</v>
      </c>
      <c r="I125" s="6">
        <f t="shared" si="8"/>
        <v>-14</v>
      </c>
      <c r="J125" s="8"/>
    </row>
    <row r="126" hidden="1" customHeight="1" spans="1:10">
      <c r="A126" s="7">
        <v>6823</v>
      </c>
      <c r="B126" s="7" t="s">
        <v>323</v>
      </c>
      <c r="C126" s="7">
        <v>720</v>
      </c>
      <c r="D126" s="7" t="s">
        <v>322</v>
      </c>
      <c r="E126" s="7" t="s">
        <v>147</v>
      </c>
      <c r="F126" s="7">
        <v>945</v>
      </c>
      <c r="G126" s="6">
        <v>391.45</v>
      </c>
      <c r="H126" s="6">
        <f t="shared" si="5"/>
        <v>-553.55</v>
      </c>
      <c r="I126" s="6">
        <f t="shared" si="8"/>
        <v>-11</v>
      </c>
      <c r="J126" s="8"/>
    </row>
    <row r="127" hidden="1" customHeight="1" spans="1:10">
      <c r="A127" s="7">
        <v>11142</v>
      </c>
      <c r="B127" s="7" t="s">
        <v>324</v>
      </c>
      <c r="C127" s="7">
        <v>720</v>
      </c>
      <c r="D127" s="7" t="s">
        <v>322</v>
      </c>
      <c r="E127" s="7" t="s">
        <v>149</v>
      </c>
      <c r="F127" s="7">
        <v>1050</v>
      </c>
      <c r="G127" s="6">
        <v>575.49</v>
      </c>
      <c r="H127" s="6">
        <f t="shared" si="5"/>
        <v>-474.51</v>
      </c>
      <c r="I127" s="6">
        <f t="shared" si="8"/>
        <v>-9</v>
      </c>
      <c r="J127" s="8"/>
    </row>
    <row r="128" hidden="1" customHeight="1" spans="1:10">
      <c r="A128" s="7">
        <v>4301</v>
      </c>
      <c r="B128" s="7" t="s">
        <v>325</v>
      </c>
      <c r="C128" s="7">
        <v>365</v>
      </c>
      <c r="D128" s="7" t="s">
        <v>326</v>
      </c>
      <c r="E128" s="7" t="s">
        <v>147</v>
      </c>
      <c r="F128" s="7">
        <v>1648</v>
      </c>
      <c r="G128" s="6">
        <v>828.17</v>
      </c>
      <c r="H128" s="6">
        <f t="shared" si="5"/>
        <v>-819.83</v>
      </c>
      <c r="I128" s="6">
        <f t="shared" si="8"/>
        <v>-16</v>
      </c>
      <c r="J128" s="8"/>
    </row>
    <row r="129" hidden="1" customHeight="1" spans="1:10">
      <c r="A129" s="7">
        <v>10931</v>
      </c>
      <c r="B129" s="7" t="s">
        <v>327</v>
      </c>
      <c r="C129" s="7">
        <v>365</v>
      </c>
      <c r="D129" s="7" t="s">
        <v>326</v>
      </c>
      <c r="E129" s="7" t="s">
        <v>149</v>
      </c>
      <c r="F129" s="7">
        <v>1648</v>
      </c>
      <c r="G129" s="6">
        <v>665.17</v>
      </c>
      <c r="H129" s="6">
        <f t="shared" si="5"/>
        <v>-982.83</v>
      </c>
      <c r="I129" s="6">
        <f t="shared" si="8"/>
        <v>-20</v>
      </c>
      <c r="J129" s="8"/>
    </row>
    <row r="130" customHeight="1" spans="1:10">
      <c r="A130" s="7">
        <v>12439</v>
      </c>
      <c r="B130" s="7" t="s">
        <v>328</v>
      </c>
      <c r="C130" s="7">
        <v>365</v>
      </c>
      <c r="D130" s="7" t="s">
        <v>326</v>
      </c>
      <c r="E130" s="7" t="s">
        <v>153</v>
      </c>
      <c r="F130" s="7">
        <v>987.5</v>
      </c>
      <c r="G130" s="6">
        <v>516.31</v>
      </c>
      <c r="H130" s="6">
        <f t="shared" si="5"/>
        <v>-471.19</v>
      </c>
      <c r="I130" s="9">
        <f>ROUND(H130*0.02/2,0)</f>
        <v>-5</v>
      </c>
      <c r="J130" s="8"/>
    </row>
    <row r="131" customHeight="1" spans="1:10">
      <c r="A131" s="7">
        <v>12497</v>
      </c>
      <c r="B131" s="7" t="s">
        <v>329</v>
      </c>
      <c r="C131" s="7">
        <v>365</v>
      </c>
      <c r="D131" s="7" t="s">
        <v>326</v>
      </c>
      <c r="E131" s="7" t="s">
        <v>153</v>
      </c>
      <c r="F131" s="7">
        <v>987.5</v>
      </c>
      <c r="G131" s="6">
        <v>650.82</v>
      </c>
      <c r="H131" s="6">
        <f t="shared" si="5"/>
        <v>-336.68</v>
      </c>
      <c r="I131" s="9">
        <f>ROUND(H131*0.02/2,0)</f>
        <v>-3</v>
      </c>
      <c r="J131" s="8"/>
    </row>
    <row r="132" hidden="1" customHeight="1" spans="1:10">
      <c r="A132" s="7">
        <v>7583</v>
      </c>
      <c r="B132" s="7" t="s">
        <v>330</v>
      </c>
      <c r="C132" s="7">
        <v>343</v>
      </c>
      <c r="D132" s="7" t="s">
        <v>331</v>
      </c>
      <c r="E132" s="7" t="s">
        <v>147</v>
      </c>
      <c r="F132" s="7">
        <v>1595</v>
      </c>
      <c r="G132" s="6">
        <v>1448.83</v>
      </c>
      <c r="H132" s="6">
        <f t="shared" ref="H132:H195" si="9">G132-F132</f>
        <v>-146.17</v>
      </c>
      <c r="I132" s="6">
        <f t="shared" si="8"/>
        <v>-3</v>
      </c>
      <c r="J132" s="8"/>
    </row>
    <row r="133" hidden="1" customHeight="1" spans="1:10">
      <c r="A133" s="7">
        <v>10932</v>
      </c>
      <c r="B133" s="7" t="s">
        <v>332</v>
      </c>
      <c r="C133" s="7">
        <v>343</v>
      </c>
      <c r="D133" s="7" t="s">
        <v>331</v>
      </c>
      <c r="E133" s="7" t="s">
        <v>199</v>
      </c>
      <c r="F133" s="7">
        <v>1619</v>
      </c>
      <c r="G133" s="6">
        <v>1092.62</v>
      </c>
      <c r="H133" s="6">
        <f t="shared" si="9"/>
        <v>-526.38</v>
      </c>
      <c r="I133" s="6">
        <f t="shared" si="8"/>
        <v>-11</v>
      </c>
      <c r="J133" s="8"/>
    </row>
    <row r="134" hidden="1" customHeight="1" spans="1:10">
      <c r="A134" s="7">
        <v>11517</v>
      </c>
      <c r="B134" s="7" t="s">
        <v>333</v>
      </c>
      <c r="C134" s="7">
        <v>343</v>
      </c>
      <c r="D134" s="7" t="s">
        <v>331</v>
      </c>
      <c r="E134" s="7" t="s">
        <v>199</v>
      </c>
      <c r="F134" s="7">
        <v>1619</v>
      </c>
      <c r="G134" s="6">
        <v>561.06</v>
      </c>
      <c r="H134" s="6">
        <f t="shared" si="9"/>
        <v>-1057.94</v>
      </c>
      <c r="I134" s="6">
        <f t="shared" si="8"/>
        <v>-21</v>
      </c>
      <c r="J134" s="8"/>
    </row>
    <row r="135" customHeight="1" spans="1:10">
      <c r="A135" s="7">
        <v>12501</v>
      </c>
      <c r="B135" s="7" t="s">
        <v>334</v>
      </c>
      <c r="C135" s="7">
        <v>343</v>
      </c>
      <c r="D135" s="7" t="s">
        <v>331</v>
      </c>
      <c r="E135" s="7" t="s">
        <v>153</v>
      </c>
      <c r="F135" s="7">
        <v>820</v>
      </c>
      <c r="G135" s="6">
        <v>407.52</v>
      </c>
      <c r="H135" s="6">
        <f t="shared" si="9"/>
        <v>-412.48</v>
      </c>
      <c r="I135" s="9">
        <f>ROUND(H135*0.02/2,0)</f>
        <v>-4</v>
      </c>
      <c r="J135" s="8"/>
    </row>
    <row r="136" customHeight="1" spans="1:10">
      <c r="A136" s="7">
        <v>12506</v>
      </c>
      <c r="B136" s="7" t="s">
        <v>335</v>
      </c>
      <c r="C136" s="7">
        <v>343</v>
      </c>
      <c r="D136" s="7" t="s">
        <v>331</v>
      </c>
      <c r="E136" s="7" t="s">
        <v>153</v>
      </c>
      <c r="F136" s="7">
        <v>820</v>
      </c>
      <c r="G136" s="6">
        <v>314</v>
      </c>
      <c r="H136" s="6">
        <f t="shared" si="9"/>
        <v>-506</v>
      </c>
      <c r="I136" s="9">
        <f>ROUND(H136*0.02/2,0)</f>
        <v>-5</v>
      </c>
      <c r="J136" s="8"/>
    </row>
    <row r="137" hidden="1" customHeight="1" spans="1:10">
      <c r="A137" s="7">
        <v>11109</v>
      </c>
      <c r="B137" s="7" t="s">
        <v>336</v>
      </c>
      <c r="C137" s="7">
        <v>737</v>
      </c>
      <c r="D137" s="7" t="s">
        <v>337</v>
      </c>
      <c r="E137" s="7" t="s">
        <v>147</v>
      </c>
      <c r="F137" s="7">
        <v>1566</v>
      </c>
      <c r="G137" s="6">
        <v>1812.33</v>
      </c>
      <c r="H137" s="6">
        <f t="shared" si="9"/>
        <v>246.33</v>
      </c>
      <c r="I137" s="6"/>
      <c r="J137" s="8"/>
    </row>
    <row r="138" hidden="1" customHeight="1" spans="1:10">
      <c r="A138" s="7">
        <v>11642</v>
      </c>
      <c r="B138" s="7" t="s">
        <v>338</v>
      </c>
      <c r="C138" s="7">
        <v>737</v>
      </c>
      <c r="D138" s="7" t="s">
        <v>337</v>
      </c>
      <c r="E138" s="7" t="s">
        <v>149</v>
      </c>
      <c r="F138" s="7">
        <v>1740</v>
      </c>
      <c r="G138" s="6">
        <v>1829.44</v>
      </c>
      <c r="H138" s="6">
        <f t="shared" si="9"/>
        <v>89.4400000000001</v>
      </c>
      <c r="I138" s="6"/>
      <c r="J138" s="8"/>
    </row>
    <row r="139" customHeight="1" spans="1:10">
      <c r="A139" s="7">
        <v>12475</v>
      </c>
      <c r="B139" s="7" t="s">
        <v>339</v>
      </c>
      <c r="C139" s="7">
        <v>737</v>
      </c>
      <c r="D139" s="7" t="s">
        <v>337</v>
      </c>
      <c r="E139" s="7" t="s">
        <v>340</v>
      </c>
      <c r="F139" s="7">
        <v>1044</v>
      </c>
      <c r="G139" s="6">
        <v>669.89</v>
      </c>
      <c r="H139" s="6">
        <f t="shared" si="9"/>
        <v>-374.11</v>
      </c>
      <c r="I139" s="9">
        <f>ROUND(H139*0.02/2,0)</f>
        <v>-4</v>
      </c>
      <c r="J139" s="8"/>
    </row>
    <row r="140" customHeight="1" spans="1:10">
      <c r="A140" s="7">
        <v>12218</v>
      </c>
      <c r="B140" s="7" t="s">
        <v>341</v>
      </c>
      <c r="C140" s="7">
        <v>737</v>
      </c>
      <c r="D140" s="7" t="s">
        <v>337</v>
      </c>
      <c r="E140" s="7" t="s">
        <v>342</v>
      </c>
      <c r="F140" s="7">
        <v>696</v>
      </c>
      <c r="G140" s="6">
        <v>163.25</v>
      </c>
      <c r="H140" s="6">
        <f t="shared" si="9"/>
        <v>-532.75</v>
      </c>
      <c r="I140" s="9">
        <f>ROUND(H140*0.02/2,0)</f>
        <v>-5</v>
      </c>
      <c r="J140" s="8"/>
    </row>
    <row r="141" hidden="1" customHeight="1" spans="1:10">
      <c r="A141" s="7">
        <v>5471</v>
      </c>
      <c r="B141" s="7" t="s">
        <v>343</v>
      </c>
      <c r="C141" s="7">
        <v>571</v>
      </c>
      <c r="D141" s="7" t="s">
        <v>344</v>
      </c>
      <c r="E141" s="7" t="s">
        <v>147</v>
      </c>
      <c r="F141" s="7">
        <v>1305</v>
      </c>
      <c r="G141" s="6">
        <v>1431.74</v>
      </c>
      <c r="H141" s="6">
        <f t="shared" si="9"/>
        <v>126.74</v>
      </c>
      <c r="I141" s="6"/>
      <c r="J141" s="8"/>
    </row>
    <row r="142" hidden="1" customHeight="1" spans="1:10">
      <c r="A142" s="7">
        <v>6454</v>
      </c>
      <c r="B142" s="7" t="s">
        <v>345</v>
      </c>
      <c r="C142" s="7">
        <v>571</v>
      </c>
      <c r="D142" s="7" t="s">
        <v>344</v>
      </c>
      <c r="E142" s="7" t="s">
        <v>187</v>
      </c>
      <c r="F142" s="7">
        <v>1740.5</v>
      </c>
      <c r="G142" s="6">
        <v>1988.16</v>
      </c>
      <c r="H142" s="6">
        <f t="shared" si="9"/>
        <v>247.66</v>
      </c>
      <c r="I142" s="6"/>
      <c r="J142" s="8"/>
    </row>
    <row r="143" hidden="1" customHeight="1" spans="1:10">
      <c r="A143" s="7">
        <v>995987</v>
      </c>
      <c r="B143" s="7" t="s">
        <v>346</v>
      </c>
      <c r="C143" s="7">
        <v>571</v>
      </c>
      <c r="D143" s="7" t="s">
        <v>344</v>
      </c>
      <c r="E143" s="7" t="s">
        <v>171</v>
      </c>
      <c r="F143" s="7">
        <v>1740.5</v>
      </c>
      <c r="G143" s="6">
        <v>1245.7</v>
      </c>
      <c r="H143" s="6">
        <f t="shared" si="9"/>
        <v>-494.8</v>
      </c>
      <c r="I143" s="6">
        <f>ROUND(H143*0.02,0)</f>
        <v>-10</v>
      </c>
      <c r="J143" s="8"/>
    </row>
    <row r="144" customHeight="1" spans="1:10">
      <c r="A144" s="7">
        <v>12443</v>
      </c>
      <c r="B144" s="7" t="s">
        <v>347</v>
      </c>
      <c r="C144" s="7">
        <v>571</v>
      </c>
      <c r="D144" s="7" t="s">
        <v>344</v>
      </c>
      <c r="E144" s="7" t="s">
        <v>348</v>
      </c>
      <c r="F144" s="7">
        <v>580</v>
      </c>
      <c r="G144" s="6">
        <v>332.94</v>
      </c>
      <c r="H144" s="6">
        <f t="shared" si="9"/>
        <v>-247.06</v>
      </c>
      <c r="I144" s="9">
        <f>ROUND(H144*0.02/2,0)</f>
        <v>-2</v>
      </c>
      <c r="J144" s="8"/>
    </row>
    <row r="145" hidden="1" customHeight="1" spans="1:10">
      <c r="A145" s="7">
        <v>12476</v>
      </c>
      <c r="B145" s="7" t="s">
        <v>349</v>
      </c>
      <c r="C145" s="7">
        <v>571</v>
      </c>
      <c r="D145" s="7" t="s">
        <v>344</v>
      </c>
      <c r="E145" s="7" t="s">
        <v>350</v>
      </c>
      <c r="F145" s="7">
        <v>580</v>
      </c>
      <c r="G145" s="6">
        <v>613.05</v>
      </c>
      <c r="H145" s="6">
        <f t="shared" si="9"/>
        <v>33.05</v>
      </c>
      <c r="I145" s="6"/>
      <c r="J145" s="8"/>
    </row>
    <row r="146" customHeight="1" spans="1:10">
      <c r="A146" s="7">
        <v>12216</v>
      </c>
      <c r="B146" s="7" t="s">
        <v>351</v>
      </c>
      <c r="C146" s="7">
        <v>571</v>
      </c>
      <c r="D146" s="7" t="s">
        <v>344</v>
      </c>
      <c r="E146" s="7" t="s">
        <v>352</v>
      </c>
      <c r="F146" s="7">
        <v>1016</v>
      </c>
      <c r="G146" s="6">
        <v>856.54</v>
      </c>
      <c r="H146" s="6">
        <f t="shared" si="9"/>
        <v>-159.46</v>
      </c>
      <c r="I146" s="9">
        <f>ROUND(H146*0.02/2,0)</f>
        <v>-2</v>
      </c>
      <c r="J146" s="8"/>
    </row>
    <row r="147" hidden="1" customHeight="1" spans="1:10">
      <c r="A147" s="7">
        <v>11088</v>
      </c>
      <c r="B147" s="7" t="s">
        <v>353</v>
      </c>
      <c r="C147" s="7">
        <v>105751</v>
      </c>
      <c r="D147" s="7" t="s">
        <v>354</v>
      </c>
      <c r="E147" s="7" t="s">
        <v>149</v>
      </c>
      <c r="F147" s="7">
        <v>1303.5</v>
      </c>
      <c r="G147" s="6">
        <v>1062.47</v>
      </c>
      <c r="H147" s="6">
        <f t="shared" si="9"/>
        <v>-241.03</v>
      </c>
      <c r="I147" s="6">
        <f>ROUND(H147*0.02,0)</f>
        <v>-5</v>
      </c>
      <c r="J147" s="8"/>
    </row>
    <row r="148" hidden="1" customHeight="1" spans="1:10">
      <c r="A148" s="7">
        <v>11622</v>
      </c>
      <c r="B148" s="7" t="s">
        <v>355</v>
      </c>
      <c r="C148" s="7">
        <v>105751</v>
      </c>
      <c r="D148" s="7" t="s">
        <v>354</v>
      </c>
      <c r="E148" s="7" t="s">
        <v>147</v>
      </c>
      <c r="F148" s="7">
        <v>1172.5</v>
      </c>
      <c r="G148" s="6">
        <v>933.26</v>
      </c>
      <c r="H148" s="6">
        <f t="shared" si="9"/>
        <v>-239.24</v>
      </c>
      <c r="I148" s="6">
        <f>ROUND(H148*0.02,0)</f>
        <v>-5</v>
      </c>
      <c r="J148" s="8"/>
    </row>
    <row r="149" hidden="1" customHeight="1" spans="1:10">
      <c r="A149" s="7">
        <v>12221</v>
      </c>
      <c r="B149" s="7" t="s">
        <v>356</v>
      </c>
      <c r="C149" s="7">
        <v>105751</v>
      </c>
      <c r="D149" s="7" t="s">
        <v>354</v>
      </c>
      <c r="E149" s="7" t="s">
        <v>357</v>
      </c>
      <c r="F149" s="7">
        <v>232</v>
      </c>
      <c r="G149" s="6">
        <v>289.4</v>
      </c>
      <c r="H149" s="6">
        <f t="shared" si="9"/>
        <v>57.4</v>
      </c>
      <c r="I149" s="6"/>
      <c r="J149" s="8"/>
    </row>
    <row r="150" hidden="1" customHeight="1" spans="1:10">
      <c r="A150" s="7">
        <v>12395</v>
      </c>
      <c r="B150" s="7" t="s">
        <v>358</v>
      </c>
      <c r="C150" s="7">
        <v>105751</v>
      </c>
      <c r="D150" s="7" t="s">
        <v>354</v>
      </c>
      <c r="E150" s="7" t="s">
        <v>359</v>
      </c>
      <c r="F150" s="7">
        <v>783.5</v>
      </c>
      <c r="G150" s="6">
        <v>1031.33</v>
      </c>
      <c r="H150" s="6">
        <f t="shared" si="9"/>
        <v>247.83</v>
      </c>
      <c r="I150" s="6"/>
      <c r="J150" s="8"/>
    </row>
    <row r="151" hidden="1" customHeight="1" spans="1:10">
      <c r="A151" s="7">
        <v>12396</v>
      </c>
      <c r="B151" s="7" t="s">
        <v>360</v>
      </c>
      <c r="C151" s="7">
        <v>105751</v>
      </c>
      <c r="D151" s="7" t="s">
        <v>354</v>
      </c>
      <c r="E151" s="7" t="s">
        <v>359</v>
      </c>
      <c r="F151" s="7">
        <v>783.5</v>
      </c>
      <c r="G151" s="6">
        <v>807.54</v>
      </c>
      <c r="H151" s="6">
        <f t="shared" si="9"/>
        <v>24.04</v>
      </c>
      <c r="I151" s="6"/>
      <c r="J151" s="8"/>
    </row>
    <row r="152" hidden="1" customHeight="1" spans="1:10">
      <c r="A152" s="7">
        <v>5665</v>
      </c>
      <c r="B152" s="7" t="s">
        <v>361</v>
      </c>
      <c r="C152" s="7">
        <v>104430</v>
      </c>
      <c r="D152" s="7" t="s">
        <v>362</v>
      </c>
      <c r="E152" s="7" t="s">
        <v>147</v>
      </c>
      <c r="F152" s="7">
        <v>945</v>
      </c>
      <c r="G152" s="6">
        <v>706.67</v>
      </c>
      <c r="H152" s="6">
        <f t="shared" si="9"/>
        <v>-238.33</v>
      </c>
      <c r="I152" s="6">
        <f t="shared" ref="I152:I160" si="10">ROUND(H152*0.02,0)</f>
        <v>-5</v>
      </c>
      <c r="J152" s="8"/>
    </row>
    <row r="153" hidden="1" customHeight="1" spans="1:10">
      <c r="A153" s="7">
        <v>12048</v>
      </c>
      <c r="B153" s="7" t="s">
        <v>363</v>
      </c>
      <c r="C153" s="7">
        <v>104430</v>
      </c>
      <c r="D153" s="7" t="s">
        <v>362</v>
      </c>
      <c r="E153" s="7" t="s">
        <v>149</v>
      </c>
      <c r="F153" s="7">
        <v>840</v>
      </c>
      <c r="G153" s="6">
        <v>572.9</v>
      </c>
      <c r="H153" s="6">
        <f t="shared" si="9"/>
        <v>-267.1</v>
      </c>
      <c r="I153" s="6">
        <f t="shared" si="10"/>
        <v>-5</v>
      </c>
      <c r="J153" s="8"/>
    </row>
    <row r="154" customHeight="1" spans="1:10">
      <c r="A154" s="7">
        <v>12220</v>
      </c>
      <c r="B154" s="7" t="s">
        <v>364</v>
      </c>
      <c r="C154" s="7">
        <v>104430</v>
      </c>
      <c r="D154" s="7" t="s">
        <v>362</v>
      </c>
      <c r="E154" s="7" t="s">
        <v>365</v>
      </c>
      <c r="F154" s="7">
        <v>630</v>
      </c>
      <c r="G154" s="6">
        <v>71</v>
      </c>
      <c r="H154" s="6">
        <f t="shared" si="9"/>
        <v>-559</v>
      </c>
      <c r="I154" s="9">
        <f>ROUND(H154*0.02/2,0)</f>
        <v>-6</v>
      </c>
      <c r="J154" s="8"/>
    </row>
    <row r="155" customHeight="1" spans="1:10">
      <c r="A155" s="7">
        <v>12397</v>
      </c>
      <c r="B155" s="7" t="s">
        <v>366</v>
      </c>
      <c r="C155" s="7">
        <v>104430</v>
      </c>
      <c r="D155" s="7" t="s">
        <v>362</v>
      </c>
      <c r="E155" s="7" t="s">
        <v>367</v>
      </c>
      <c r="F155" s="7">
        <v>630</v>
      </c>
      <c r="G155" s="6">
        <v>395.79</v>
      </c>
      <c r="H155" s="6">
        <f t="shared" si="9"/>
        <v>-234.21</v>
      </c>
      <c r="I155" s="9">
        <f>ROUND(H155*0.02/2,0)</f>
        <v>-2</v>
      </c>
      <c r="J155" s="8"/>
    </row>
    <row r="156" hidden="1" customHeight="1" spans="1:10">
      <c r="A156" s="7">
        <v>9295</v>
      </c>
      <c r="B156" s="7" t="s">
        <v>368</v>
      </c>
      <c r="C156" s="7">
        <v>106568</v>
      </c>
      <c r="D156" s="7" t="s">
        <v>369</v>
      </c>
      <c r="E156" s="7" t="s">
        <v>149</v>
      </c>
      <c r="F156" s="7">
        <v>1253.13</v>
      </c>
      <c r="G156" s="6">
        <v>393.03</v>
      </c>
      <c r="H156" s="6">
        <f t="shared" si="9"/>
        <v>-860.1</v>
      </c>
      <c r="I156" s="6">
        <f t="shared" si="10"/>
        <v>-17</v>
      </c>
      <c r="J156" s="8"/>
    </row>
    <row r="157" hidden="1" customHeight="1" spans="1:10">
      <c r="A157" s="7">
        <v>12717</v>
      </c>
      <c r="B157" s="7" t="s">
        <v>370</v>
      </c>
      <c r="C157" s="7">
        <v>106568</v>
      </c>
      <c r="D157" s="7" t="s">
        <v>369</v>
      </c>
      <c r="E157" s="7" t="s">
        <v>147</v>
      </c>
      <c r="F157" s="7">
        <v>1127.93</v>
      </c>
      <c r="G157" s="6">
        <v>480.89</v>
      </c>
      <c r="H157" s="6">
        <f t="shared" si="9"/>
        <v>-647.04</v>
      </c>
      <c r="I157" s="6">
        <f t="shared" si="10"/>
        <v>-13</v>
      </c>
      <c r="J157" s="8"/>
    </row>
    <row r="158" customHeight="1" spans="1:10">
      <c r="A158" s="7">
        <v>12222</v>
      </c>
      <c r="B158" s="7" t="s">
        <v>371</v>
      </c>
      <c r="C158" s="7">
        <v>106568</v>
      </c>
      <c r="D158" s="7" t="s">
        <v>369</v>
      </c>
      <c r="E158" s="7" t="s">
        <v>372</v>
      </c>
      <c r="F158" s="7">
        <v>162.82</v>
      </c>
      <c r="G158" s="6">
        <v>57</v>
      </c>
      <c r="H158" s="6">
        <f t="shared" si="9"/>
        <v>-105.82</v>
      </c>
      <c r="I158" s="9">
        <f>ROUND(H158*0.02/2,0)</f>
        <v>-1</v>
      </c>
      <c r="J158" s="8"/>
    </row>
    <row r="159" hidden="1" customHeight="1" spans="1:10">
      <c r="A159" s="7">
        <v>11774</v>
      </c>
      <c r="B159" s="7" t="s">
        <v>373</v>
      </c>
      <c r="C159" s="7">
        <v>105910</v>
      </c>
      <c r="D159" s="7" t="s">
        <v>374</v>
      </c>
      <c r="E159" s="7" t="s">
        <v>147</v>
      </c>
      <c r="F159" s="7">
        <v>847.5</v>
      </c>
      <c r="G159" s="6">
        <v>197.56</v>
      </c>
      <c r="H159" s="6">
        <f t="shared" si="9"/>
        <v>-649.94</v>
      </c>
      <c r="I159" s="6">
        <f t="shared" si="10"/>
        <v>-13</v>
      </c>
      <c r="J159" s="8"/>
    </row>
    <row r="160" hidden="1" customHeight="1" spans="1:10">
      <c r="A160" s="7">
        <v>12146</v>
      </c>
      <c r="B160" s="7" t="s">
        <v>375</v>
      </c>
      <c r="C160" s="7">
        <v>105910</v>
      </c>
      <c r="D160" s="7" t="s">
        <v>374</v>
      </c>
      <c r="E160" s="7" t="s">
        <v>149</v>
      </c>
      <c r="F160" s="7">
        <v>753.5</v>
      </c>
      <c r="G160" s="6">
        <v>169.27</v>
      </c>
      <c r="H160" s="6">
        <f t="shared" si="9"/>
        <v>-584.23</v>
      </c>
      <c r="I160" s="6">
        <f t="shared" si="10"/>
        <v>-12</v>
      </c>
      <c r="J160" s="8"/>
    </row>
    <row r="161" hidden="1" customHeight="1" spans="1:10">
      <c r="A161" s="7">
        <v>12442</v>
      </c>
      <c r="B161" s="7" t="s">
        <v>376</v>
      </c>
      <c r="C161" s="7">
        <v>105910</v>
      </c>
      <c r="D161" s="7" t="s">
        <v>374</v>
      </c>
      <c r="E161" s="7" t="s">
        <v>377</v>
      </c>
      <c r="F161" s="7">
        <v>471</v>
      </c>
      <c r="G161" s="6">
        <v>571.91</v>
      </c>
      <c r="H161" s="6">
        <f t="shared" si="9"/>
        <v>100.91</v>
      </c>
      <c r="I161" s="6"/>
      <c r="J161" s="8"/>
    </row>
    <row r="162" hidden="1" customHeight="1" spans="1:10">
      <c r="A162" s="7">
        <v>12485</v>
      </c>
      <c r="B162" s="7" t="s">
        <v>378</v>
      </c>
      <c r="C162" s="7">
        <v>105910</v>
      </c>
      <c r="D162" s="7" t="s">
        <v>374</v>
      </c>
      <c r="E162" s="7" t="s">
        <v>379</v>
      </c>
      <c r="F162" s="7">
        <v>471</v>
      </c>
      <c r="G162" s="6">
        <v>487.48</v>
      </c>
      <c r="H162" s="6">
        <f t="shared" si="9"/>
        <v>16.48</v>
      </c>
      <c r="I162" s="6"/>
      <c r="J162" s="8"/>
    </row>
    <row r="163" hidden="1" customHeight="1" spans="1:10">
      <c r="A163" s="7">
        <v>5407</v>
      </c>
      <c r="B163" s="7" t="s">
        <v>380</v>
      </c>
      <c r="C163" s="7">
        <v>399</v>
      </c>
      <c r="D163" s="7" t="s">
        <v>381</v>
      </c>
      <c r="E163" s="7" t="s">
        <v>149</v>
      </c>
      <c r="F163" s="7">
        <v>1397.6</v>
      </c>
      <c r="G163" s="6">
        <v>1134.01</v>
      </c>
      <c r="H163" s="6">
        <f t="shared" si="9"/>
        <v>-263.59</v>
      </c>
      <c r="I163" s="6">
        <f t="shared" ref="I163:I173" si="11">ROUND(H163*0.02,0)</f>
        <v>-5</v>
      </c>
      <c r="J163" s="8"/>
    </row>
    <row r="164" hidden="1" customHeight="1" spans="1:10">
      <c r="A164" s="7">
        <v>11762</v>
      </c>
      <c r="B164" s="7" t="s">
        <v>382</v>
      </c>
      <c r="C164" s="7">
        <v>399</v>
      </c>
      <c r="D164" s="7" t="s">
        <v>381</v>
      </c>
      <c r="E164" s="7" t="s">
        <v>147</v>
      </c>
      <c r="F164" s="7">
        <v>1257.8</v>
      </c>
      <c r="G164" s="6">
        <v>984.67</v>
      </c>
      <c r="H164" s="6">
        <f t="shared" si="9"/>
        <v>-273.13</v>
      </c>
      <c r="I164" s="6">
        <f t="shared" si="11"/>
        <v>-5</v>
      </c>
      <c r="J164" s="8"/>
    </row>
    <row r="165" customHeight="1" spans="1:10">
      <c r="A165" s="7">
        <v>12440</v>
      </c>
      <c r="B165" s="7" t="s">
        <v>383</v>
      </c>
      <c r="C165" s="7">
        <v>399</v>
      </c>
      <c r="D165" s="7" t="s">
        <v>381</v>
      </c>
      <c r="E165" s="7" t="s">
        <v>384</v>
      </c>
      <c r="F165" s="7">
        <v>838.5</v>
      </c>
      <c r="G165" s="6">
        <v>640.7</v>
      </c>
      <c r="H165" s="6">
        <f t="shared" si="9"/>
        <v>-197.8</v>
      </c>
      <c r="I165" s="9">
        <f>ROUND(H165*0.02/2,0)</f>
        <v>-2</v>
      </c>
      <c r="J165" s="8"/>
    </row>
    <row r="166" customHeight="1" spans="1:10">
      <c r="A166" s="7">
        <v>12205</v>
      </c>
      <c r="B166" s="7" t="s">
        <v>385</v>
      </c>
      <c r="C166" s="7">
        <v>399</v>
      </c>
      <c r="D166" s="7" t="s">
        <v>381</v>
      </c>
      <c r="E166" s="7" t="s">
        <v>386</v>
      </c>
      <c r="F166" s="7">
        <v>1118.1</v>
      </c>
      <c r="G166" s="6">
        <v>74.01</v>
      </c>
      <c r="H166" s="6">
        <f t="shared" si="9"/>
        <v>-1044.09</v>
      </c>
      <c r="I166" s="9">
        <f>ROUND(H166*0.02/2,0)</f>
        <v>-10</v>
      </c>
      <c r="J166" s="8"/>
    </row>
    <row r="167" hidden="1" customHeight="1" spans="1:10">
      <c r="A167" s="7">
        <v>4089</v>
      </c>
      <c r="B167" s="7" t="s">
        <v>387</v>
      </c>
      <c r="C167" s="7">
        <v>308</v>
      </c>
      <c r="D167" s="7" t="s">
        <v>388</v>
      </c>
      <c r="E167" s="7" t="s">
        <v>147</v>
      </c>
      <c r="F167" s="7">
        <v>934.4</v>
      </c>
      <c r="G167" s="6">
        <v>337.79</v>
      </c>
      <c r="H167" s="6">
        <f t="shared" si="9"/>
        <v>-596.61</v>
      </c>
      <c r="I167" s="6">
        <f t="shared" si="11"/>
        <v>-12</v>
      </c>
      <c r="J167" s="8"/>
    </row>
    <row r="168" hidden="1" customHeight="1" spans="1:10">
      <c r="A168" s="7">
        <v>5347</v>
      </c>
      <c r="B168" s="7" t="s">
        <v>389</v>
      </c>
      <c r="C168" s="7">
        <v>308</v>
      </c>
      <c r="D168" s="7" t="s">
        <v>388</v>
      </c>
      <c r="E168" s="7" t="s">
        <v>211</v>
      </c>
      <c r="F168" s="7">
        <v>1038.2</v>
      </c>
      <c r="G168" s="6">
        <v>348.87</v>
      </c>
      <c r="H168" s="6">
        <f t="shared" si="9"/>
        <v>-689.33</v>
      </c>
      <c r="I168" s="6">
        <f t="shared" si="11"/>
        <v>-14</v>
      </c>
      <c r="J168" s="8"/>
    </row>
    <row r="169" hidden="1" customHeight="1" spans="1:10">
      <c r="A169" s="7">
        <v>9200</v>
      </c>
      <c r="B169" s="7" t="s">
        <v>390</v>
      </c>
      <c r="C169" s="7">
        <v>308</v>
      </c>
      <c r="D169" s="7" t="s">
        <v>388</v>
      </c>
      <c r="E169" s="7" t="s">
        <v>211</v>
      </c>
      <c r="F169" s="7">
        <v>1038.2</v>
      </c>
      <c r="G169" s="6">
        <v>398.88</v>
      </c>
      <c r="H169" s="6">
        <f t="shared" si="9"/>
        <v>-639.32</v>
      </c>
      <c r="I169" s="6">
        <f t="shared" si="11"/>
        <v>-13</v>
      </c>
      <c r="J169" s="8"/>
    </row>
    <row r="170" customHeight="1" spans="1:10">
      <c r="A170" s="7">
        <v>12515</v>
      </c>
      <c r="B170" s="7" t="s">
        <v>391</v>
      </c>
      <c r="C170" s="7">
        <v>308</v>
      </c>
      <c r="D170" s="7" t="s">
        <v>388</v>
      </c>
      <c r="E170" s="7" t="s">
        <v>392</v>
      </c>
      <c r="F170" s="7">
        <v>519.1</v>
      </c>
      <c r="G170" s="6">
        <v>282.27</v>
      </c>
      <c r="H170" s="6">
        <f t="shared" si="9"/>
        <v>-236.83</v>
      </c>
      <c r="I170" s="9">
        <f>ROUND(H170*0.02/2,0)</f>
        <v>-2</v>
      </c>
      <c r="J170" s="8"/>
    </row>
    <row r="171" customHeight="1" spans="1:10">
      <c r="A171" s="7">
        <v>12516</v>
      </c>
      <c r="B171" s="7" t="s">
        <v>393</v>
      </c>
      <c r="C171" s="7">
        <v>308</v>
      </c>
      <c r="D171" s="7" t="s">
        <v>388</v>
      </c>
      <c r="E171" s="7" t="s">
        <v>392</v>
      </c>
      <c r="F171" s="7">
        <v>519.1</v>
      </c>
      <c r="G171" s="6">
        <v>264.45</v>
      </c>
      <c r="H171" s="6">
        <f t="shared" si="9"/>
        <v>-254.65</v>
      </c>
      <c r="I171" s="9">
        <f>ROUND(H171*0.02/2,0)</f>
        <v>-3</v>
      </c>
      <c r="J171" s="8"/>
    </row>
    <row r="172" hidden="1" customHeight="1" spans="1:10">
      <c r="A172" s="7">
        <v>6301</v>
      </c>
      <c r="B172" s="7" t="s">
        <v>394</v>
      </c>
      <c r="C172" s="7">
        <v>54</v>
      </c>
      <c r="D172" s="7" t="s">
        <v>395</v>
      </c>
      <c r="E172" s="7" t="s">
        <v>149</v>
      </c>
      <c r="F172" s="7">
        <v>1261</v>
      </c>
      <c r="G172" s="6">
        <v>957.33</v>
      </c>
      <c r="H172" s="6">
        <f t="shared" si="9"/>
        <v>-303.67</v>
      </c>
      <c r="I172" s="6">
        <f t="shared" si="11"/>
        <v>-6</v>
      </c>
      <c r="J172" s="8"/>
    </row>
    <row r="173" hidden="1" customHeight="1" spans="1:10">
      <c r="A173" s="7">
        <v>6884</v>
      </c>
      <c r="B173" s="7" t="s">
        <v>396</v>
      </c>
      <c r="C173" s="7">
        <v>54</v>
      </c>
      <c r="D173" s="7" t="s">
        <v>395</v>
      </c>
      <c r="E173" s="7" t="s">
        <v>147</v>
      </c>
      <c r="F173" s="7">
        <v>1261</v>
      </c>
      <c r="G173" s="6">
        <v>457.34</v>
      </c>
      <c r="H173" s="6">
        <f t="shared" si="9"/>
        <v>-803.66</v>
      </c>
      <c r="I173" s="6">
        <f t="shared" si="11"/>
        <v>-16</v>
      </c>
      <c r="J173" s="8"/>
    </row>
    <row r="174" hidden="1" customHeight="1" spans="1:10">
      <c r="A174" s="7">
        <v>7379</v>
      </c>
      <c r="B174" s="7" t="s">
        <v>397</v>
      </c>
      <c r="C174" s="7">
        <v>54</v>
      </c>
      <c r="D174" s="7" t="s">
        <v>395</v>
      </c>
      <c r="E174" s="7" t="s">
        <v>149</v>
      </c>
      <c r="F174" s="7">
        <v>1261</v>
      </c>
      <c r="G174" s="6">
        <v>1577.68</v>
      </c>
      <c r="H174" s="6">
        <f t="shared" si="9"/>
        <v>316.68</v>
      </c>
      <c r="I174" s="6"/>
      <c r="J174" s="8"/>
    </row>
    <row r="175" hidden="1" customHeight="1" spans="1:10">
      <c r="A175" s="7">
        <v>10808</v>
      </c>
      <c r="B175" s="7" t="s">
        <v>398</v>
      </c>
      <c r="C175" s="7">
        <v>54</v>
      </c>
      <c r="D175" s="7" t="s">
        <v>395</v>
      </c>
      <c r="E175" s="7" t="s">
        <v>149</v>
      </c>
      <c r="F175" s="7">
        <v>1261</v>
      </c>
      <c r="G175" s="6">
        <v>1032.66</v>
      </c>
      <c r="H175" s="6">
        <f t="shared" si="9"/>
        <v>-228.34</v>
      </c>
      <c r="I175" s="6">
        <f t="shared" ref="I175:I187" si="12">ROUND(H175*0.02,0)</f>
        <v>-5</v>
      </c>
      <c r="J175" s="8"/>
    </row>
    <row r="176" hidden="1" customHeight="1" spans="1:10">
      <c r="A176" s="7">
        <v>10043</v>
      </c>
      <c r="B176" s="7" t="s">
        <v>399</v>
      </c>
      <c r="C176" s="7">
        <v>367</v>
      </c>
      <c r="D176" s="7" t="s">
        <v>400</v>
      </c>
      <c r="E176" s="7" t="s">
        <v>300</v>
      </c>
      <c r="F176" s="7">
        <v>1011</v>
      </c>
      <c r="G176" s="6">
        <v>712.61</v>
      </c>
      <c r="H176" s="6">
        <f t="shared" si="9"/>
        <v>-298.39</v>
      </c>
      <c r="I176" s="6">
        <f t="shared" si="12"/>
        <v>-6</v>
      </c>
      <c r="J176" s="8"/>
    </row>
    <row r="177" hidden="1" customHeight="1" spans="1:10">
      <c r="A177" s="7">
        <v>10955</v>
      </c>
      <c r="B177" s="7" t="s">
        <v>401</v>
      </c>
      <c r="C177" s="7">
        <v>367</v>
      </c>
      <c r="D177" s="7" t="s">
        <v>400</v>
      </c>
      <c r="E177" s="7" t="s">
        <v>149</v>
      </c>
      <c r="F177" s="7">
        <v>1011</v>
      </c>
      <c r="G177" s="6">
        <v>739.93</v>
      </c>
      <c r="H177" s="6">
        <f t="shared" si="9"/>
        <v>-271.07</v>
      </c>
      <c r="I177" s="6">
        <f t="shared" si="12"/>
        <v>-5</v>
      </c>
      <c r="J177" s="8"/>
    </row>
    <row r="178" hidden="1" customHeight="1" spans="1:10">
      <c r="A178" s="7">
        <v>11799</v>
      </c>
      <c r="B178" s="7" t="s">
        <v>402</v>
      </c>
      <c r="C178" s="7">
        <v>367</v>
      </c>
      <c r="D178" s="7" t="s">
        <v>400</v>
      </c>
      <c r="E178" s="7" t="s">
        <v>149</v>
      </c>
      <c r="F178" s="7">
        <v>1011</v>
      </c>
      <c r="G178" s="6">
        <v>61.8</v>
      </c>
      <c r="H178" s="6">
        <f t="shared" si="9"/>
        <v>-949.2</v>
      </c>
      <c r="I178" s="6">
        <f t="shared" si="12"/>
        <v>-19</v>
      </c>
      <c r="J178" s="8"/>
    </row>
    <row r="179" hidden="1" customHeight="1" spans="1:10">
      <c r="A179" s="7">
        <v>12277</v>
      </c>
      <c r="B179" s="7" t="s">
        <v>403</v>
      </c>
      <c r="C179" s="7">
        <v>367</v>
      </c>
      <c r="D179" s="7" t="s">
        <v>400</v>
      </c>
      <c r="E179" s="7" t="s">
        <v>149</v>
      </c>
      <c r="F179" s="7">
        <v>1011</v>
      </c>
      <c r="G179" s="6">
        <v>602.17</v>
      </c>
      <c r="H179" s="6">
        <f t="shared" si="9"/>
        <v>-408.83</v>
      </c>
      <c r="I179" s="6">
        <f t="shared" si="12"/>
        <v>-8</v>
      </c>
      <c r="J179" s="8"/>
    </row>
    <row r="180" hidden="1" customHeight="1" spans="1:10">
      <c r="A180" s="7">
        <v>10930</v>
      </c>
      <c r="B180" s="7" t="s">
        <v>404</v>
      </c>
      <c r="C180" s="7">
        <v>724</v>
      </c>
      <c r="D180" s="7" t="s">
        <v>405</v>
      </c>
      <c r="E180" s="7" t="s">
        <v>147</v>
      </c>
      <c r="F180" s="7">
        <v>1757.25</v>
      </c>
      <c r="G180" s="6">
        <v>1128.96</v>
      </c>
      <c r="H180" s="6">
        <f t="shared" si="9"/>
        <v>-628.29</v>
      </c>
      <c r="I180" s="6">
        <f t="shared" si="12"/>
        <v>-13</v>
      </c>
      <c r="J180" s="8"/>
    </row>
    <row r="181" hidden="1" customHeight="1" spans="1:10">
      <c r="A181" s="7">
        <v>11447</v>
      </c>
      <c r="B181" s="7" t="s">
        <v>406</v>
      </c>
      <c r="C181" s="7">
        <v>724</v>
      </c>
      <c r="D181" s="7" t="s">
        <v>405</v>
      </c>
      <c r="E181" s="7" t="s">
        <v>149</v>
      </c>
      <c r="F181" s="7">
        <v>1952.5</v>
      </c>
      <c r="G181" s="6">
        <v>1402.3</v>
      </c>
      <c r="H181" s="6">
        <f t="shared" si="9"/>
        <v>-550.2</v>
      </c>
      <c r="I181" s="6">
        <f t="shared" si="12"/>
        <v>-11</v>
      </c>
      <c r="J181" s="8"/>
    </row>
    <row r="182" customHeight="1" spans="1:10">
      <c r="A182" s="7">
        <v>12489</v>
      </c>
      <c r="B182" s="7" t="s">
        <v>407</v>
      </c>
      <c r="C182" s="7">
        <v>724</v>
      </c>
      <c r="D182" s="7" t="s">
        <v>405</v>
      </c>
      <c r="E182" s="7" t="s">
        <v>153</v>
      </c>
      <c r="F182" s="7">
        <v>976.25</v>
      </c>
      <c r="G182" s="6">
        <v>821.46</v>
      </c>
      <c r="H182" s="6">
        <f t="shared" si="9"/>
        <v>-154.79</v>
      </c>
      <c r="I182" s="9">
        <f>ROUND(H182*0.02/2,0)</f>
        <v>-2</v>
      </c>
      <c r="J182" s="8"/>
    </row>
    <row r="183" customHeight="1" spans="1:10">
      <c r="A183" s="7">
        <v>12235</v>
      </c>
      <c r="B183" s="7" t="s">
        <v>408</v>
      </c>
      <c r="C183" s="7">
        <v>724</v>
      </c>
      <c r="D183" s="7" t="s">
        <v>405</v>
      </c>
      <c r="E183" s="7" t="s">
        <v>409</v>
      </c>
      <c r="F183" s="7">
        <v>1562</v>
      </c>
      <c r="G183" s="6">
        <v>659.97</v>
      </c>
      <c r="H183" s="6">
        <f t="shared" si="9"/>
        <v>-902.03</v>
      </c>
      <c r="I183" s="9">
        <f>ROUND(H183*0.02/2,0)</f>
        <v>-9</v>
      </c>
      <c r="J183" s="8"/>
    </row>
    <row r="184" hidden="1" customHeight="1" spans="1:10">
      <c r="A184" s="7">
        <v>11120</v>
      </c>
      <c r="B184" s="7" t="s">
        <v>410</v>
      </c>
      <c r="C184" s="7">
        <v>753</v>
      </c>
      <c r="D184" s="7" t="s">
        <v>411</v>
      </c>
      <c r="E184" s="7" t="s">
        <v>147</v>
      </c>
      <c r="F184" s="7">
        <v>1142.2</v>
      </c>
      <c r="G184" s="6">
        <v>623.3</v>
      </c>
      <c r="H184" s="6">
        <f t="shared" si="9"/>
        <v>-518.9</v>
      </c>
      <c r="I184" s="6">
        <f t="shared" si="12"/>
        <v>-10</v>
      </c>
      <c r="J184" s="8"/>
    </row>
    <row r="185" customHeight="1" spans="1:10">
      <c r="A185" s="7">
        <v>12444</v>
      </c>
      <c r="B185" s="7" t="s">
        <v>412</v>
      </c>
      <c r="C185" s="7">
        <v>753</v>
      </c>
      <c r="D185" s="7" t="s">
        <v>411</v>
      </c>
      <c r="E185" s="7" t="s">
        <v>413</v>
      </c>
      <c r="F185" s="7">
        <v>634.6</v>
      </c>
      <c r="G185" s="6">
        <v>93.01</v>
      </c>
      <c r="H185" s="6">
        <f t="shared" si="9"/>
        <v>-541.59</v>
      </c>
      <c r="I185" s="9">
        <f>ROUND(H185*0.02/2,0)</f>
        <v>-5</v>
      </c>
      <c r="J185" s="8"/>
    </row>
    <row r="186" hidden="1" customHeight="1" spans="1:10">
      <c r="A186" s="7">
        <v>12275</v>
      </c>
      <c r="B186" s="7" t="s">
        <v>414</v>
      </c>
      <c r="C186" s="7">
        <v>753</v>
      </c>
      <c r="D186" s="7" t="s">
        <v>411</v>
      </c>
      <c r="E186" s="7" t="s">
        <v>149</v>
      </c>
      <c r="F186" s="7">
        <v>1269.2</v>
      </c>
      <c r="G186" s="6">
        <v>688.38</v>
      </c>
      <c r="H186" s="6">
        <f t="shared" si="9"/>
        <v>-580.82</v>
      </c>
      <c r="I186" s="6">
        <f t="shared" si="12"/>
        <v>-12</v>
      </c>
      <c r="J186" s="8"/>
    </row>
    <row r="187" hidden="1" customHeight="1" spans="1:10">
      <c r="A187" s="7">
        <v>11760</v>
      </c>
      <c r="B187" s="7" t="s">
        <v>415</v>
      </c>
      <c r="C187" s="7">
        <v>102478</v>
      </c>
      <c r="D187" s="7" t="s">
        <v>416</v>
      </c>
      <c r="E187" s="7" t="s">
        <v>149</v>
      </c>
      <c r="F187" s="7">
        <v>1271.5</v>
      </c>
      <c r="G187" s="6">
        <v>369.8</v>
      </c>
      <c r="H187" s="6">
        <f t="shared" si="9"/>
        <v>-901.7</v>
      </c>
      <c r="I187" s="6">
        <f t="shared" si="12"/>
        <v>-18</v>
      </c>
      <c r="J187" s="8"/>
    </row>
    <row r="188" hidden="1" customHeight="1" spans="1:10">
      <c r="A188" s="7">
        <v>12536</v>
      </c>
      <c r="B188" s="7" t="s">
        <v>417</v>
      </c>
      <c r="C188" s="7">
        <v>102478</v>
      </c>
      <c r="D188" s="7" t="s">
        <v>416</v>
      </c>
      <c r="E188" s="7" t="s">
        <v>149</v>
      </c>
      <c r="F188" s="7">
        <v>1271.5</v>
      </c>
      <c r="G188" s="6">
        <v>1323.73</v>
      </c>
      <c r="H188" s="6">
        <f t="shared" si="9"/>
        <v>52.23</v>
      </c>
      <c r="I188" s="6"/>
      <c r="J188" s="8"/>
    </row>
    <row r="189" hidden="1" customHeight="1" spans="1:10">
      <c r="A189" s="7">
        <v>4311</v>
      </c>
      <c r="B189" s="7" t="s">
        <v>418</v>
      </c>
      <c r="C189" s="7">
        <v>102479</v>
      </c>
      <c r="D189" s="7" t="s">
        <v>419</v>
      </c>
      <c r="E189" s="7" t="s">
        <v>147</v>
      </c>
      <c r="F189" s="7">
        <v>1313</v>
      </c>
      <c r="G189" s="6">
        <v>1872.06</v>
      </c>
      <c r="H189" s="6">
        <f t="shared" si="9"/>
        <v>559.06</v>
      </c>
      <c r="I189" s="6"/>
      <c r="J189" s="8"/>
    </row>
    <row r="190" customHeight="1" spans="1:10">
      <c r="A190" s="7">
        <v>999389</v>
      </c>
      <c r="B190" s="7" t="s">
        <v>420</v>
      </c>
      <c r="C190" s="7">
        <v>102479</v>
      </c>
      <c r="D190" s="7" t="s">
        <v>419</v>
      </c>
      <c r="E190" s="7" t="s">
        <v>153</v>
      </c>
      <c r="F190" s="7">
        <v>1313</v>
      </c>
      <c r="G190" s="6">
        <v>95.78</v>
      </c>
      <c r="H190" s="6">
        <f t="shared" si="9"/>
        <v>-1217.22</v>
      </c>
      <c r="I190" s="9">
        <f>ROUND(H190*0.02/2,0)</f>
        <v>-12</v>
      </c>
      <c r="J190" s="8"/>
    </row>
    <row r="191" customHeight="1" spans="1:10">
      <c r="A191" s="7">
        <v>999691</v>
      </c>
      <c r="B191" s="7" t="s">
        <v>421</v>
      </c>
      <c r="C191" s="7">
        <v>102479</v>
      </c>
      <c r="D191" s="7" t="s">
        <v>419</v>
      </c>
      <c r="E191" s="7" t="s">
        <v>153</v>
      </c>
      <c r="F191" s="7">
        <v>982</v>
      </c>
      <c r="G191" s="6">
        <v>309.75</v>
      </c>
      <c r="H191" s="6">
        <f t="shared" si="9"/>
        <v>-672.25</v>
      </c>
      <c r="I191" s="9">
        <f>ROUND(H191*0.02/2,0)</f>
        <v>-7</v>
      </c>
      <c r="J191" s="8"/>
    </row>
    <row r="192" customHeight="1" spans="1:10">
      <c r="A192" s="7">
        <v>12199</v>
      </c>
      <c r="B192" s="7" t="s">
        <v>422</v>
      </c>
      <c r="C192" s="7">
        <v>102479</v>
      </c>
      <c r="D192" s="7" t="s">
        <v>419</v>
      </c>
      <c r="E192" s="7" t="s">
        <v>153</v>
      </c>
      <c r="F192" s="7">
        <v>1313</v>
      </c>
      <c r="G192" s="6">
        <v>505.6</v>
      </c>
      <c r="H192" s="6">
        <f t="shared" si="9"/>
        <v>-807.4</v>
      </c>
      <c r="I192" s="9">
        <f>ROUND(H192*0.02/2,0)</f>
        <v>-8</v>
      </c>
      <c r="J192" s="8"/>
    </row>
    <row r="193" hidden="1" customHeight="1" spans="1:10">
      <c r="A193" s="7">
        <v>8386</v>
      </c>
      <c r="B193" s="7" t="s">
        <v>423</v>
      </c>
      <c r="C193" s="7">
        <v>723</v>
      </c>
      <c r="D193" s="7" t="s">
        <v>424</v>
      </c>
      <c r="E193" s="7" t="s">
        <v>425</v>
      </c>
      <c r="F193" s="7">
        <v>1328</v>
      </c>
      <c r="G193" s="6">
        <v>1273.75</v>
      </c>
      <c r="H193" s="6">
        <f t="shared" si="9"/>
        <v>-54.25</v>
      </c>
      <c r="I193" s="6">
        <f t="shared" ref="I190:I201" si="13">ROUND(H193*0.02,0)</f>
        <v>-1</v>
      </c>
      <c r="J193" s="8"/>
    </row>
    <row r="194" hidden="1" customHeight="1" spans="1:10">
      <c r="A194" s="7">
        <v>11397</v>
      </c>
      <c r="B194" s="7" t="s">
        <v>426</v>
      </c>
      <c r="C194" s="7">
        <v>723</v>
      </c>
      <c r="D194" s="7" t="s">
        <v>424</v>
      </c>
      <c r="E194" s="7" t="s">
        <v>149</v>
      </c>
      <c r="F194" s="7">
        <v>1476</v>
      </c>
      <c r="G194" s="6">
        <v>1151.41</v>
      </c>
      <c r="H194" s="6">
        <f t="shared" si="9"/>
        <v>-324.59</v>
      </c>
      <c r="I194" s="6">
        <f t="shared" si="13"/>
        <v>-6</v>
      </c>
      <c r="J194" s="8"/>
    </row>
    <row r="195" customHeight="1" spans="1:10">
      <c r="A195" s="7">
        <v>12447</v>
      </c>
      <c r="B195" s="7" t="s">
        <v>427</v>
      </c>
      <c r="C195" s="7">
        <v>723</v>
      </c>
      <c r="D195" s="7" t="s">
        <v>424</v>
      </c>
      <c r="E195" s="7" t="s">
        <v>428</v>
      </c>
      <c r="F195" s="7">
        <v>739</v>
      </c>
      <c r="G195" s="6">
        <v>263.05</v>
      </c>
      <c r="H195" s="6">
        <f t="shared" si="9"/>
        <v>-475.95</v>
      </c>
      <c r="I195" s="9">
        <f>ROUND(H195*0.02/2,0)</f>
        <v>-5</v>
      </c>
      <c r="J195" s="8"/>
    </row>
    <row r="196" hidden="1" customHeight="1" spans="1:10">
      <c r="A196" s="7">
        <v>995671</v>
      </c>
      <c r="B196" s="7" t="s">
        <v>429</v>
      </c>
      <c r="C196" s="7">
        <v>106066</v>
      </c>
      <c r="D196" s="7" t="s">
        <v>430</v>
      </c>
      <c r="E196" s="7" t="s">
        <v>431</v>
      </c>
      <c r="F196" s="7">
        <v>509</v>
      </c>
      <c r="G196" s="6">
        <v>355</v>
      </c>
      <c r="H196" s="6">
        <f t="shared" ref="H196:H259" si="14">G196-F196</f>
        <v>-154</v>
      </c>
      <c r="I196" s="6">
        <f t="shared" si="13"/>
        <v>-3</v>
      </c>
      <c r="J196" s="8"/>
    </row>
    <row r="197" hidden="1" customHeight="1" spans="1:10">
      <c r="A197" s="7">
        <v>995673</v>
      </c>
      <c r="B197" s="7" t="s">
        <v>432</v>
      </c>
      <c r="C197" s="7">
        <v>106066</v>
      </c>
      <c r="D197" s="7" t="s">
        <v>430</v>
      </c>
      <c r="E197" s="7" t="s">
        <v>149</v>
      </c>
      <c r="F197" s="7">
        <v>601</v>
      </c>
      <c r="G197" s="6">
        <v>316.14</v>
      </c>
      <c r="H197" s="6">
        <f t="shared" si="14"/>
        <v>-284.86</v>
      </c>
      <c r="I197" s="6">
        <f t="shared" si="13"/>
        <v>-6</v>
      </c>
      <c r="J197" s="8"/>
    </row>
    <row r="198" hidden="1" customHeight="1" spans="1:10">
      <c r="A198" s="7">
        <v>995676</v>
      </c>
      <c r="B198" s="7" t="s">
        <v>433</v>
      </c>
      <c r="C198" s="7">
        <v>106066</v>
      </c>
      <c r="D198" s="7" t="s">
        <v>430</v>
      </c>
      <c r="E198" s="7" t="s">
        <v>149</v>
      </c>
      <c r="F198" s="7">
        <v>601</v>
      </c>
      <c r="G198" s="6">
        <v>324</v>
      </c>
      <c r="H198" s="6">
        <f t="shared" si="14"/>
        <v>-277</v>
      </c>
      <c r="I198" s="6">
        <f t="shared" si="13"/>
        <v>-6</v>
      </c>
      <c r="J198" s="8"/>
    </row>
    <row r="199" hidden="1" customHeight="1" spans="1:10">
      <c r="A199" s="7">
        <v>995669</v>
      </c>
      <c r="B199" s="7" t="s">
        <v>434</v>
      </c>
      <c r="C199" s="7">
        <v>106066</v>
      </c>
      <c r="D199" s="7" t="s">
        <v>430</v>
      </c>
      <c r="E199" s="7" t="s">
        <v>431</v>
      </c>
      <c r="F199" s="7">
        <v>509</v>
      </c>
      <c r="G199" s="6">
        <v>258.1</v>
      </c>
      <c r="H199" s="6">
        <f t="shared" si="14"/>
        <v>-250.9</v>
      </c>
      <c r="I199" s="6">
        <f t="shared" si="13"/>
        <v>-5</v>
      </c>
      <c r="J199" s="8"/>
    </row>
    <row r="200" hidden="1" customHeight="1" spans="1:10">
      <c r="A200" s="7">
        <v>995590</v>
      </c>
      <c r="B200" s="7" t="s">
        <v>435</v>
      </c>
      <c r="C200" s="7">
        <v>106066</v>
      </c>
      <c r="D200" s="7" t="s">
        <v>430</v>
      </c>
      <c r="E200" s="7" t="s">
        <v>149</v>
      </c>
      <c r="F200" s="7">
        <v>601</v>
      </c>
      <c r="G200" s="6">
        <v>399.99</v>
      </c>
      <c r="H200" s="6">
        <f t="shared" si="14"/>
        <v>-201.01</v>
      </c>
      <c r="I200" s="6">
        <f t="shared" si="13"/>
        <v>-4</v>
      </c>
      <c r="J200" s="8"/>
    </row>
    <row r="201" hidden="1" customHeight="1" spans="1:10">
      <c r="A201" s="7">
        <v>998836</v>
      </c>
      <c r="B201" s="7" t="s">
        <v>436</v>
      </c>
      <c r="C201" s="7">
        <v>106066</v>
      </c>
      <c r="D201" s="7" t="s">
        <v>430</v>
      </c>
      <c r="E201" s="7" t="s">
        <v>149</v>
      </c>
      <c r="F201" s="7">
        <v>601</v>
      </c>
      <c r="G201" s="6">
        <v>264.1</v>
      </c>
      <c r="H201" s="6">
        <f t="shared" si="14"/>
        <v>-336.9</v>
      </c>
      <c r="I201" s="6">
        <f t="shared" si="13"/>
        <v>-7</v>
      </c>
      <c r="J201" s="8"/>
    </row>
    <row r="202" hidden="1" customHeight="1" spans="1:10">
      <c r="A202" s="7">
        <v>998828</v>
      </c>
      <c r="B202" s="7" t="s">
        <v>437</v>
      </c>
      <c r="C202" s="7">
        <v>106066</v>
      </c>
      <c r="D202" s="7" t="s">
        <v>430</v>
      </c>
      <c r="E202" s="7" t="s">
        <v>149</v>
      </c>
      <c r="F202" s="7">
        <v>508</v>
      </c>
      <c r="G202" s="6">
        <v>509.84</v>
      </c>
      <c r="H202" s="6">
        <f t="shared" si="14"/>
        <v>1.83999999999997</v>
      </c>
      <c r="I202" s="6"/>
      <c r="J202" s="8"/>
    </row>
    <row r="203" hidden="1" customHeight="1" spans="1:10">
      <c r="A203" s="7">
        <v>998832</v>
      </c>
      <c r="B203" s="7" t="s">
        <v>438</v>
      </c>
      <c r="C203" s="7">
        <v>106066</v>
      </c>
      <c r="D203" s="7" t="s">
        <v>430</v>
      </c>
      <c r="E203" s="7" t="s">
        <v>149</v>
      </c>
      <c r="F203" s="7">
        <v>509</v>
      </c>
      <c r="G203" s="6">
        <v>227.11</v>
      </c>
      <c r="H203" s="6">
        <f t="shared" si="14"/>
        <v>-281.89</v>
      </c>
      <c r="I203" s="6">
        <f>ROUND(H203*0.02,0)</f>
        <v>-6</v>
      </c>
      <c r="J203" s="8"/>
    </row>
    <row r="204" hidden="1" customHeight="1" spans="1:10">
      <c r="A204" s="7">
        <v>998835</v>
      </c>
      <c r="B204" s="7" t="s">
        <v>439</v>
      </c>
      <c r="C204" s="7">
        <v>106066</v>
      </c>
      <c r="D204" s="7" t="s">
        <v>430</v>
      </c>
      <c r="E204" s="7" t="s">
        <v>149</v>
      </c>
      <c r="F204" s="7">
        <v>601</v>
      </c>
      <c r="G204" s="6">
        <v>237.75</v>
      </c>
      <c r="H204" s="6">
        <f t="shared" si="14"/>
        <v>-363.25</v>
      </c>
      <c r="I204" s="6">
        <f>ROUND(H204*0.02,0)</f>
        <v>-7</v>
      </c>
      <c r="J204" s="8"/>
    </row>
    <row r="205" customHeight="1" spans="1:10">
      <c r="A205" s="10">
        <v>11107</v>
      </c>
      <c r="B205" s="10" t="s">
        <v>440</v>
      </c>
      <c r="C205" s="10">
        <v>742</v>
      </c>
      <c r="D205" s="10" t="s">
        <v>441</v>
      </c>
      <c r="E205" s="7" t="s">
        <v>300</v>
      </c>
      <c r="F205" s="10">
        <v>800</v>
      </c>
      <c r="G205" s="6">
        <v>111.41</v>
      </c>
      <c r="H205" s="6">
        <f t="shared" si="14"/>
        <v>-688.59</v>
      </c>
      <c r="I205" s="9"/>
      <c r="J205" s="8" t="s">
        <v>442</v>
      </c>
    </row>
    <row r="206" customHeight="1" spans="1:10">
      <c r="A206" s="10">
        <v>11078</v>
      </c>
      <c r="B206" s="10" t="s">
        <v>443</v>
      </c>
      <c r="C206" s="10">
        <v>742</v>
      </c>
      <c r="D206" s="10" t="s">
        <v>441</v>
      </c>
      <c r="E206" s="7" t="s">
        <v>199</v>
      </c>
      <c r="F206" s="10">
        <v>800</v>
      </c>
      <c r="G206" s="6">
        <v>276.74</v>
      </c>
      <c r="H206" s="6">
        <f t="shared" si="14"/>
        <v>-523.26</v>
      </c>
      <c r="I206" s="9"/>
      <c r="J206" s="8" t="s">
        <v>442</v>
      </c>
    </row>
    <row r="207" customHeight="1" spans="1:10">
      <c r="A207" s="10">
        <v>11379</v>
      </c>
      <c r="B207" s="10" t="s">
        <v>444</v>
      </c>
      <c r="C207" s="10">
        <v>742</v>
      </c>
      <c r="D207" s="10" t="s">
        <v>441</v>
      </c>
      <c r="E207" s="7" t="s">
        <v>199</v>
      </c>
      <c r="F207" s="10">
        <v>800</v>
      </c>
      <c r="G207" s="6">
        <v>216.62</v>
      </c>
      <c r="H207" s="6">
        <f t="shared" si="14"/>
        <v>-583.38</v>
      </c>
      <c r="I207" s="9"/>
      <c r="J207" s="8" t="s">
        <v>442</v>
      </c>
    </row>
    <row r="208" customHeight="1" spans="1:10">
      <c r="A208" s="10">
        <v>12502</v>
      </c>
      <c r="B208" s="10" t="s">
        <v>445</v>
      </c>
      <c r="C208" s="10">
        <v>742</v>
      </c>
      <c r="D208" s="10" t="s">
        <v>441</v>
      </c>
      <c r="E208" s="7" t="s">
        <v>153</v>
      </c>
      <c r="F208" s="10">
        <v>678.1</v>
      </c>
      <c r="G208" s="6">
        <v>32.14</v>
      </c>
      <c r="H208" s="6">
        <f t="shared" si="14"/>
        <v>-645.96</v>
      </c>
      <c r="I208" s="9"/>
      <c r="J208" s="8" t="s">
        <v>442</v>
      </c>
    </row>
    <row r="209" hidden="1" customHeight="1" spans="1:10">
      <c r="A209" s="7">
        <v>6123</v>
      </c>
      <c r="B209" s="7" t="s">
        <v>446</v>
      </c>
      <c r="C209" s="7">
        <v>546</v>
      </c>
      <c r="D209" s="7" t="s">
        <v>447</v>
      </c>
      <c r="E209" s="7" t="s">
        <v>147</v>
      </c>
      <c r="F209" s="7">
        <v>1501</v>
      </c>
      <c r="G209" s="6">
        <v>1618.87</v>
      </c>
      <c r="H209" s="6">
        <f t="shared" si="14"/>
        <v>117.87</v>
      </c>
      <c r="I209" s="6"/>
      <c r="J209" s="8"/>
    </row>
    <row r="210" hidden="1" customHeight="1" spans="1:10">
      <c r="A210" s="7">
        <v>10849</v>
      </c>
      <c r="B210" s="7" t="s">
        <v>448</v>
      </c>
      <c r="C210" s="7">
        <v>546</v>
      </c>
      <c r="D210" s="7" t="s">
        <v>447</v>
      </c>
      <c r="E210" s="7" t="s">
        <v>149</v>
      </c>
      <c r="F210" s="7">
        <v>1668</v>
      </c>
      <c r="G210" s="6">
        <v>2091.14</v>
      </c>
      <c r="H210" s="6">
        <f t="shared" si="14"/>
        <v>423.14</v>
      </c>
      <c r="I210" s="6"/>
      <c r="J210" s="8"/>
    </row>
    <row r="211" hidden="1" customHeight="1" spans="1:10">
      <c r="A211" s="7">
        <v>11377</v>
      </c>
      <c r="B211" s="7" t="s">
        <v>449</v>
      </c>
      <c r="C211" s="7">
        <v>546</v>
      </c>
      <c r="D211" s="7" t="s">
        <v>447</v>
      </c>
      <c r="E211" s="7" t="s">
        <v>149</v>
      </c>
      <c r="F211" s="7">
        <v>1668</v>
      </c>
      <c r="G211" s="6">
        <v>2166.33</v>
      </c>
      <c r="H211" s="6">
        <f t="shared" si="14"/>
        <v>498.33</v>
      </c>
      <c r="I211" s="6"/>
      <c r="J211" s="8"/>
    </row>
    <row r="212" customHeight="1" spans="1:10">
      <c r="A212" s="7">
        <v>12437</v>
      </c>
      <c r="B212" s="7" t="s">
        <v>450</v>
      </c>
      <c r="C212" s="7">
        <v>546</v>
      </c>
      <c r="D212" s="7" t="s">
        <v>447</v>
      </c>
      <c r="E212" s="7" t="s">
        <v>153</v>
      </c>
      <c r="F212" s="7">
        <v>985</v>
      </c>
      <c r="G212" s="6">
        <v>233.19</v>
      </c>
      <c r="H212" s="6">
        <f t="shared" si="14"/>
        <v>-751.81</v>
      </c>
      <c r="I212" s="9">
        <f>ROUND(H212*0.02/2,0)</f>
        <v>-8</v>
      </c>
      <c r="J212" s="8"/>
    </row>
    <row r="213" customHeight="1" spans="1:10">
      <c r="A213" s="7">
        <v>12227</v>
      </c>
      <c r="B213" s="7" t="s">
        <v>451</v>
      </c>
      <c r="C213" s="7">
        <v>546</v>
      </c>
      <c r="D213" s="7" t="s">
        <v>447</v>
      </c>
      <c r="E213" s="7" t="s">
        <v>153</v>
      </c>
      <c r="F213" s="7">
        <v>212</v>
      </c>
      <c r="G213" s="6">
        <v>94</v>
      </c>
      <c r="H213" s="6">
        <f t="shared" si="14"/>
        <v>-118</v>
      </c>
      <c r="I213" s="9">
        <f>ROUND(H213*0.02/2,0)</f>
        <v>-1</v>
      </c>
      <c r="J213" s="8"/>
    </row>
    <row r="214" customHeight="1" spans="1:10">
      <c r="A214" s="7">
        <v>12211</v>
      </c>
      <c r="B214" s="7" t="s">
        <v>452</v>
      </c>
      <c r="C214" s="7">
        <v>546</v>
      </c>
      <c r="D214" s="7" t="s">
        <v>447</v>
      </c>
      <c r="E214" s="7" t="s">
        <v>153</v>
      </c>
      <c r="F214" s="7">
        <v>212</v>
      </c>
      <c r="G214" s="6">
        <v>0</v>
      </c>
      <c r="H214" s="6">
        <f t="shared" si="14"/>
        <v>-212</v>
      </c>
      <c r="I214" s="9">
        <f>ROUND(H214*0.02/2,0)</f>
        <v>-2</v>
      </c>
      <c r="J214" s="8"/>
    </row>
    <row r="215" hidden="1" customHeight="1" spans="1:10">
      <c r="A215" s="7">
        <v>6662</v>
      </c>
      <c r="B215" s="7" t="s">
        <v>453</v>
      </c>
      <c r="C215" s="7">
        <v>598</v>
      </c>
      <c r="D215" s="7" t="s">
        <v>454</v>
      </c>
      <c r="E215" s="7" t="s">
        <v>147</v>
      </c>
      <c r="F215" s="7">
        <v>1120</v>
      </c>
      <c r="G215" s="6">
        <v>347.1</v>
      </c>
      <c r="H215" s="6">
        <f t="shared" si="14"/>
        <v>-772.9</v>
      </c>
      <c r="I215" s="6">
        <f t="shared" ref="I215:I221" si="15">ROUND(H215*0.02,0)</f>
        <v>-15</v>
      </c>
      <c r="J215" s="8"/>
    </row>
    <row r="216" hidden="1" customHeight="1" spans="1:10">
      <c r="A216" s="7">
        <v>11145</v>
      </c>
      <c r="B216" s="7" t="s">
        <v>455</v>
      </c>
      <c r="C216" s="7">
        <v>598</v>
      </c>
      <c r="D216" s="7" t="s">
        <v>454</v>
      </c>
      <c r="E216" s="7" t="s">
        <v>149</v>
      </c>
      <c r="F216" s="7">
        <v>1120</v>
      </c>
      <c r="G216" s="6">
        <v>832.03</v>
      </c>
      <c r="H216" s="6">
        <f t="shared" si="14"/>
        <v>-287.97</v>
      </c>
      <c r="I216" s="6">
        <f t="shared" si="15"/>
        <v>-6</v>
      </c>
      <c r="J216" s="8"/>
    </row>
    <row r="217" hidden="1" customHeight="1" spans="1:10">
      <c r="A217" s="7">
        <v>11178</v>
      </c>
      <c r="B217" s="7" t="s">
        <v>456</v>
      </c>
      <c r="C217" s="7">
        <v>598</v>
      </c>
      <c r="D217" s="7" t="s">
        <v>454</v>
      </c>
      <c r="E217" s="7" t="s">
        <v>149</v>
      </c>
      <c r="F217" s="7">
        <v>1114.5</v>
      </c>
      <c r="G217" s="6">
        <v>938.7</v>
      </c>
      <c r="H217" s="6">
        <f t="shared" si="14"/>
        <v>-175.8</v>
      </c>
      <c r="I217" s="6">
        <f t="shared" si="15"/>
        <v>-4</v>
      </c>
      <c r="J217" s="8"/>
    </row>
    <row r="218" hidden="1" customHeight="1" spans="1:10">
      <c r="A218" s="7">
        <v>12274</v>
      </c>
      <c r="B218" s="7" t="s">
        <v>457</v>
      </c>
      <c r="C218" s="7">
        <v>598</v>
      </c>
      <c r="D218" s="7" t="s">
        <v>454</v>
      </c>
      <c r="E218" s="7" t="s">
        <v>149</v>
      </c>
      <c r="F218" s="7">
        <v>1114.5</v>
      </c>
      <c r="G218" s="6">
        <v>289.15</v>
      </c>
      <c r="H218" s="6">
        <f t="shared" si="14"/>
        <v>-825.35</v>
      </c>
      <c r="I218" s="6">
        <f t="shared" si="15"/>
        <v>-17</v>
      </c>
      <c r="J218" s="8"/>
    </row>
    <row r="219" hidden="1" customHeight="1" spans="1:10">
      <c r="A219" s="7">
        <v>6456</v>
      </c>
      <c r="B219" s="7" t="s">
        <v>458</v>
      </c>
      <c r="C219" s="7">
        <v>727</v>
      </c>
      <c r="D219" s="7" t="s">
        <v>459</v>
      </c>
      <c r="E219" s="7" t="s">
        <v>147</v>
      </c>
      <c r="F219" s="7">
        <v>1564</v>
      </c>
      <c r="G219" s="6">
        <v>950.79</v>
      </c>
      <c r="H219" s="6">
        <f t="shared" si="14"/>
        <v>-613.21</v>
      </c>
      <c r="I219" s="6">
        <f t="shared" si="15"/>
        <v>-12</v>
      </c>
      <c r="J219" s="8"/>
    </row>
    <row r="220" hidden="1" customHeight="1" spans="1:10">
      <c r="A220" s="7">
        <v>8060</v>
      </c>
      <c r="B220" s="7" t="s">
        <v>460</v>
      </c>
      <c r="C220" s="7">
        <v>727</v>
      </c>
      <c r="D220" s="7" t="s">
        <v>459</v>
      </c>
      <c r="E220" s="7" t="s">
        <v>149</v>
      </c>
      <c r="F220" s="7">
        <v>1738</v>
      </c>
      <c r="G220" s="6">
        <v>818.68</v>
      </c>
      <c r="H220" s="6">
        <f t="shared" si="14"/>
        <v>-919.32</v>
      </c>
      <c r="I220" s="6">
        <f t="shared" si="15"/>
        <v>-18</v>
      </c>
      <c r="J220" s="8"/>
    </row>
    <row r="221" customHeight="1" spans="1:10">
      <c r="A221" s="7">
        <v>12513</v>
      </c>
      <c r="B221" s="7" t="s">
        <v>461</v>
      </c>
      <c r="C221" s="7">
        <v>727</v>
      </c>
      <c r="D221" s="7" t="s">
        <v>459</v>
      </c>
      <c r="E221" s="7" t="s">
        <v>462</v>
      </c>
      <c r="F221" s="7">
        <v>1042</v>
      </c>
      <c r="G221" s="6">
        <v>915.9</v>
      </c>
      <c r="H221" s="6">
        <f t="shared" si="14"/>
        <v>-126.1</v>
      </c>
      <c r="I221" s="9">
        <f>ROUND(H221*0.02/2,0)</f>
        <v>-1</v>
      </c>
      <c r="J221" s="8"/>
    </row>
    <row r="222" hidden="1" customHeight="1" spans="1:10">
      <c r="A222" s="7">
        <v>6607</v>
      </c>
      <c r="B222" s="7" t="s">
        <v>463</v>
      </c>
      <c r="C222" s="7">
        <v>726</v>
      </c>
      <c r="D222" s="7" t="s">
        <v>464</v>
      </c>
      <c r="E222" s="7" t="s">
        <v>147</v>
      </c>
      <c r="F222" s="7">
        <v>1437</v>
      </c>
      <c r="G222" s="6">
        <v>1589.28</v>
      </c>
      <c r="H222" s="6">
        <f t="shared" si="14"/>
        <v>152.28</v>
      </c>
      <c r="I222" s="6"/>
      <c r="J222" s="8"/>
    </row>
    <row r="223" hidden="1" customHeight="1" spans="1:10">
      <c r="A223" s="7">
        <v>10177</v>
      </c>
      <c r="B223" s="7" t="s">
        <v>465</v>
      </c>
      <c r="C223" s="7">
        <v>726</v>
      </c>
      <c r="D223" s="7" t="s">
        <v>464</v>
      </c>
      <c r="E223" s="7" t="s">
        <v>149</v>
      </c>
      <c r="F223" s="7">
        <v>1594</v>
      </c>
      <c r="G223" s="6">
        <v>1809.03</v>
      </c>
      <c r="H223" s="6">
        <f t="shared" si="14"/>
        <v>215.03</v>
      </c>
      <c r="I223" s="6"/>
      <c r="J223" s="8"/>
    </row>
    <row r="224" hidden="1" customHeight="1" spans="1:10">
      <c r="A224" s="7">
        <v>11429</v>
      </c>
      <c r="B224" s="7" t="s">
        <v>466</v>
      </c>
      <c r="C224" s="7">
        <v>726</v>
      </c>
      <c r="D224" s="7" t="s">
        <v>464</v>
      </c>
      <c r="E224" s="7" t="s">
        <v>149</v>
      </c>
      <c r="F224" s="7">
        <v>1594</v>
      </c>
      <c r="G224" s="6">
        <v>1659.18</v>
      </c>
      <c r="H224" s="6">
        <f t="shared" si="14"/>
        <v>65.1800000000001</v>
      </c>
      <c r="I224" s="6"/>
      <c r="J224" s="8"/>
    </row>
    <row r="225" hidden="1" customHeight="1" spans="1:10">
      <c r="A225" s="7">
        <v>11512</v>
      </c>
      <c r="B225" s="7" t="s">
        <v>467</v>
      </c>
      <c r="C225" s="7">
        <v>726</v>
      </c>
      <c r="D225" s="7" t="s">
        <v>464</v>
      </c>
      <c r="E225" s="7" t="s">
        <v>149</v>
      </c>
      <c r="F225" s="7">
        <v>1594</v>
      </c>
      <c r="G225" s="6">
        <v>1108</v>
      </c>
      <c r="H225" s="6">
        <f t="shared" si="14"/>
        <v>-486</v>
      </c>
      <c r="I225" s="6">
        <f t="shared" ref="I225:I232" si="16">ROUND(H225*0.02,0)</f>
        <v>-10</v>
      </c>
      <c r="J225" s="8"/>
    </row>
    <row r="226" hidden="1" customHeight="1" spans="1:10">
      <c r="A226" s="7">
        <v>11330</v>
      </c>
      <c r="B226" s="7" t="s">
        <v>468</v>
      </c>
      <c r="C226" s="7">
        <v>107829</v>
      </c>
      <c r="D226" s="7" t="s">
        <v>116</v>
      </c>
      <c r="E226" s="7" t="s">
        <v>147</v>
      </c>
      <c r="F226" s="7">
        <v>754</v>
      </c>
      <c r="G226" s="6">
        <v>369.54</v>
      </c>
      <c r="H226" s="6">
        <f t="shared" si="14"/>
        <v>-384.46</v>
      </c>
      <c r="I226" s="6">
        <f t="shared" si="16"/>
        <v>-8</v>
      </c>
      <c r="J226" s="8"/>
    </row>
    <row r="227" hidden="1" customHeight="1" spans="1:10">
      <c r="A227" s="7">
        <v>11779</v>
      </c>
      <c r="B227" s="7" t="s">
        <v>469</v>
      </c>
      <c r="C227" s="7">
        <v>107829</v>
      </c>
      <c r="D227" s="7" t="s">
        <v>116</v>
      </c>
      <c r="E227" s="7" t="s">
        <v>470</v>
      </c>
      <c r="F227" s="7">
        <v>612</v>
      </c>
      <c r="G227" s="6">
        <v>192.09</v>
      </c>
      <c r="H227" s="6">
        <f t="shared" si="14"/>
        <v>-419.91</v>
      </c>
      <c r="I227" s="6">
        <f t="shared" si="16"/>
        <v>-8</v>
      </c>
      <c r="J227" s="8"/>
    </row>
    <row r="228" hidden="1" customHeight="1" spans="1:10">
      <c r="A228" s="7">
        <v>12317</v>
      </c>
      <c r="B228" s="7" t="s">
        <v>471</v>
      </c>
      <c r="C228" s="7">
        <v>107829</v>
      </c>
      <c r="D228" s="7" t="s">
        <v>116</v>
      </c>
      <c r="E228" s="7" t="s">
        <v>470</v>
      </c>
      <c r="F228" s="7">
        <v>612</v>
      </c>
      <c r="G228" s="6">
        <v>297.83</v>
      </c>
      <c r="H228" s="6">
        <f t="shared" si="14"/>
        <v>-314.17</v>
      </c>
      <c r="I228" s="6">
        <f t="shared" si="16"/>
        <v>-6</v>
      </c>
      <c r="J228" s="8"/>
    </row>
    <row r="229" customHeight="1" spans="1:10">
      <c r="A229" s="7">
        <v>12461</v>
      </c>
      <c r="B229" s="7" t="s">
        <v>472</v>
      </c>
      <c r="C229" s="7">
        <v>107829</v>
      </c>
      <c r="D229" s="7" t="s">
        <v>116</v>
      </c>
      <c r="E229" s="7" t="s">
        <v>153</v>
      </c>
      <c r="F229" s="7">
        <v>565</v>
      </c>
      <c r="G229" s="6">
        <v>299.82</v>
      </c>
      <c r="H229" s="6">
        <f t="shared" si="14"/>
        <v>-265.18</v>
      </c>
      <c r="I229" s="9">
        <f>ROUND(H229*0.02/2,0)</f>
        <v>-3</v>
      </c>
      <c r="J229" s="8"/>
    </row>
    <row r="230" hidden="1" customHeight="1" spans="1:10">
      <c r="A230" s="7">
        <v>11504</v>
      </c>
      <c r="B230" s="7" t="s">
        <v>473</v>
      </c>
      <c r="C230" s="7">
        <v>745</v>
      </c>
      <c r="D230" s="7" t="s">
        <v>474</v>
      </c>
      <c r="E230" s="7" t="s">
        <v>147</v>
      </c>
      <c r="F230" s="7">
        <v>1155.77</v>
      </c>
      <c r="G230" s="6">
        <v>823.87</v>
      </c>
      <c r="H230" s="6">
        <f t="shared" si="14"/>
        <v>-331.9</v>
      </c>
      <c r="I230" s="6">
        <f t="shared" si="16"/>
        <v>-7</v>
      </c>
      <c r="J230" s="8"/>
    </row>
    <row r="231" hidden="1" customHeight="1" spans="1:10">
      <c r="A231" s="7">
        <v>12276</v>
      </c>
      <c r="B231" s="7" t="s">
        <v>475</v>
      </c>
      <c r="C231" s="7">
        <v>745</v>
      </c>
      <c r="D231" s="7" t="s">
        <v>474</v>
      </c>
      <c r="E231" s="7" t="s">
        <v>149</v>
      </c>
      <c r="F231" s="7">
        <v>1284.19</v>
      </c>
      <c r="G231" s="6">
        <v>767.88</v>
      </c>
      <c r="H231" s="6">
        <f t="shared" si="14"/>
        <v>-516.31</v>
      </c>
      <c r="I231" s="6">
        <f t="shared" si="16"/>
        <v>-10</v>
      </c>
      <c r="J231" s="8"/>
    </row>
    <row r="232" customHeight="1" spans="1:10">
      <c r="A232" s="7">
        <v>12209</v>
      </c>
      <c r="B232" s="7" t="s">
        <v>476</v>
      </c>
      <c r="C232" s="7">
        <v>745</v>
      </c>
      <c r="D232" s="7" t="s">
        <v>474</v>
      </c>
      <c r="E232" s="7" t="s">
        <v>153</v>
      </c>
      <c r="F232" s="7">
        <v>770.51</v>
      </c>
      <c r="G232" s="6">
        <v>203.65</v>
      </c>
      <c r="H232" s="6">
        <f t="shared" si="14"/>
        <v>-566.86</v>
      </c>
      <c r="I232" s="9">
        <f>ROUND(H232*0.02/2,0)</f>
        <v>-6</v>
      </c>
      <c r="J232" s="8"/>
    </row>
    <row r="233" hidden="1" customHeight="1" spans="1:10">
      <c r="A233" s="7">
        <v>12460</v>
      </c>
      <c r="B233" s="7" t="s">
        <v>477</v>
      </c>
      <c r="C233" s="7">
        <v>745</v>
      </c>
      <c r="D233" s="7" t="s">
        <v>474</v>
      </c>
      <c r="E233" s="7" t="s">
        <v>153</v>
      </c>
      <c r="F233" s="7">
        <v>770.51</v>
      </c>
      <c r="G233" s="6">
        <v>773.96</v>
      </c>
      <c r="H233" s="6">
        <f t="shared" si="14"/>
        <v>3.45000000000005</v>
      </c>
      <c r="I233" s="6"/>
      <c r="J233" s="8"/>
    </row>
    <row r="234" hidden="1" customHeight="1" spans="1:10">
      <c r="A234" s="7">
        <v>5457</v>
      </c>
      <c r="B234" s="7" t="s">
        <v>478</v>
      </c>
      <c r="C234" s="7">
        <v>105267</v>
      </c>
      <c r="D234" s="7" t="s">
        <v>479</v>
      </c>
      <c r="E234" s="7" t="s">
        <v>147</v>
      </c>
      <c r="F234" s="7">
        <v>1383</v>
      </c>
      <c r="G234" s="6">
        <v>828.76</v>
      </c>
      <c r="H234" s="6">
        <f t="shared" si="14"/>
        <v>-554.24</v>
      </c>
      <c r="I234" s="6">
        <f>ROUND(H234*0.02,0)</f>
        <v>-11</v>
      </c>
      <c r="J234" s="8"/>
    </row>
    <row r="235" hidden="1" customHeight="1" spans="1:10">
      <c r="A235" s="7">
        <v>12514</v>
      </c>
      <c r="B235" s="7" t="s">
        <v>480</v>
      </c>
      <c r="C235" s="7">
        <v>105267</v>
      </c>
      <c r="D235" s="7" t="s">
        <v>479</v>
      </c>
      <c r="E235" s="7" t="s">
        <v>481</v>
      </c>
      <c r="F235" s="7">
        <v>769</v>
      </c>
      <c r="G235" s="6">
        <v>925.47</v>
      </c>
      <c r="H235" s="6">
        <f t="shared" si="14"/>
        <v>156.47</v>
      </c>
      <c r="I235" s="6"/>
      <c r="J235" s="8"/>
    </row>
    <row r="236" hidden="1" customHeight="1" spans="1:10">
      <c r="A236" s="7">
        <v>12234</v>
      </c>
      <c r="B236" s="7" t="s">
        <v>482</v>
      </c>
      <c r="C236" s="7">
        <v>105267</v>
      </c>
      <c r="D236" s="7" t="s">
        <v>479</v>
      </c>
      <c r="E236" s="7" t="s">
        <v>149</v>
      </c>
      <c r="F236" s="7">
        <v>1537</v>
      </c>
      <c r="G236" s="6">
        <v>1897.35</v>
      </c>
      <c r="H236" s="6">
        <f t="shared" si="14"/>
        <v>360.35</v>
      </c>
      <c r="I236" s="6"/>
      <c r="J236" s="8"/>
    </row>
    <row r="237" hidden="1" customHeight="1" spans="1:10">
      <c r="A237" s="7">
        <v>4117</v>
      </c>
      <c r="B237" s="7" t="s">
        <v>483</v>
      </c>
      <c r="C237" s="7">
        <v>102934</v>
      </c>
      <c r="D237" s="7" t="s">
        <v>484</v>
      </c>
      <c r="E237" s="7" t="s">
        <v>147</v>
      </c>
      <c r="F237" s="7">
        <v>1487</v>
      </c>
      <c r="G237" s="6">
        <v>586.48</v>
      </c>
      <c r="H237" s="6">
        <f t="shared" si="14"/>
        <v>-900.52</v>
      </c>
      <c r="I237" s="6">
        <f>ROUND(H237*0.02,0)</f>
        <v>-18</v>
      </c>
      <c r="J237" s="8"/>
    </row>
    <row r="238" hidden="1" customHeight="1" spans="1:10">
      <c r="A238" s="7">
        <v>12185</v>
      </c>
      <c r="B238" s="7" t="s">
        <v>485</v>
      </c>
      <c r="C238" s="7">
        <v>102934</v>
      </c>
      <c r="D238" s="7" t="s">
        <v>484</v>
      </c>
      <c r="E238" s="7" t="s">
        <v>149</v>
      </c>
      <c r="F238" s="7">
        <v>1487</v>
      </c>
      <c r="G238" s="6">
        <v>1446.96</v>
      </c>
      <c r="H238" s="6">
        <f t="shared" si="14"/>
        <v>-40.04</v>
      </c>
      <c r="I238" s="6">
        <f>ROUND(H238*0.02,0)</f>
        <v>-1</v>
      </c>
      <c r="J238" s="8"/>
    </row>
    <row r="239" customHeight="1" spans="1:10">
      <c r="A239" s="7">
        <v>12473</v>
      </c>
      <c r="B239" s="7" t="s">
        <v>486</v>
      </c>
      <c r="C239" s="7">
        <v>102934</v>
      </c>
      <c r="D239" s="7" t="s">
        <v>484</v>
      </c>
      <c r="E239" s="7" t="s">
        <v>153</v>
      </c>
      <c r="F239" s="7">
        <v>893.5</v>
      </c>
      <c r="G239" s="6">
        <v>476.02</v>
      </c>
      <c r="H239" s="6">
        <f t="shared" si="14"/>
        <v>-417.48</v>
      </c>
      <c r="I239" s="9">
        <f>ROUND(H239*0.02/2,0)</f>
        <v>-4</v>
      </c>
      <c r="J239" s="8"/>
    </row>
    <row r="240" hidden="1" customHeight="1" spans="1:10">
      <c r="A240" s="7">
        <v>12477</v>
      </c>
      <c r="B240" s="7" t="s">
        <v>487</v>
      </c>
      <c r="C240" s="7">
        <v>102934</v>
      </c>
      <c r="D240" s="7" t="s">
        <v>484</v>
      </c>
      <c r="E240" s="7" t="s">
        <v>153</v>
      </c>
      <c r="F240" s="7">
        <v>893.5</v>
      </c>
      <c r="G240" s="6">
        <v>943.35</v>
      </c>
      <c r="H240" s="6">
        <f t="shared" si="14"/>
        <v>49.85</v>
      </c>
      <c r="I240" s="6"/>
      <c r="J240" s="8"/>
    </row>
    <row r="241" hidden="1" customHeight="1" spans="1:10">
      <c r="A241" s="7">
        <v>12332</v>
      </c>
      <c r="B241" s="7" t="s">
        <v>488</v>
      </c>
      <c r="C241" s="7">
        <v>102934</v>
      </c>
      <c r="D241" s="7" t="s">
        <v>484</v>
      </c>
      <c r="E241" s="7" t="s">
        <v>149</v>
      </c>
      <c r="F241" s="7">
        <v>1487</v>
      </c>
      <c r="G241" s="6">
        <v>420.86</v>
      </c>
      <c r="H241" s="6">
        <f t="shared" si="14"/>
        <v>-1066.14</v>
      </c>
      <c r="I241" s="6">
        <f t="shared" ref="I241:I252" si="17">ROUND(H241*0.02,0)</f>
        <v>-21</v>
      </c>
      <c r="J241" s="8"/>
    </row>
    <row r="242" hidden="1" customHeight="1" spans="1:10">
      <c r="A242" s="7">
        <v>10586</v>
      </c>
      <c r="B242" s="7" t="s">
        <v>489</v>
      </c>
      <c r="C242" s="7">
        <v>108277</v>
      </c>
      <c r="D242" s="7" t="s">
        <v>101</v>
      </c>
      <c r="E242" s="7" t="s">
        <v>149</v>
      </c>
      <c r="F242" s="7">
        <v>1098.4</v>
      </c>
      <c r="G242" s="6">
        <v>852.51</v>
      </c>
      <c r="H242" s="6">
        <f t="shared" si="14"/>
        <v>-245.89</v>
      </c>
      <c r="I242" s="6">
        <f t="shared" si="17"/>
        <v>-5</v>
      </c>
      <c r="J242" s="8"/>
    </row>
    <row r="243" hidden="1" customHeight="1" spans="1:10">
      <c r="A243" s="7">
        <v>11782</v>
      </c>
      <c r="B243" s="7" t="s">
        <v>490</v>
      </c>
      <c r="C243" s="7">
        <v>108277</v>
      </c>
      <c r="D243" s="7" t="s">
        <v>101</v>
      </c>
      <c r="E243" s="7" t="s">
        <v>147</v>
      </c>
      <c r="F243" s="7">
        <v>988.56</v>
      </c>
      <c r="G243" s="6">
        <v>573.17</v>
      </c>
      <c r="H243" s="6">
        <f t="shared" si="14"/>
        <v>-415.39</v>
      </c>
      <c r="I243" s="6">
        <f t="shared" si="17"/>
        <v>-8</v>
      </c>
      <c r="J243" s="8"/>
    </row>
    <row r="244" customHeight="1" spans="1:10">
      <c r="A244" s="7">
        <v>12496</v>
      </c>
      <c r="B244" s="7" t="s">
        <v>491</v>
      </c>
      <c r="C244" s="7">
        <v>108277</v>
      </c>
      <c r="D244" s="7" t="s">
        <v>101</v>
      </c>
      <c r="E244" s="7" t="s">
        <v>153</v>
      </c>
      <c r="F244" s="7">
        <v>659.04</v>
      </c>
      <c r="G244" s="6">
        <v>563.44</v>
      </c>
      <c r="H244" s="6">
        <f t="shared" si="14"/>
        <v>-95.5999999999999</v>
      </c>
      <c r="I244" s="9">
        <f>ROUND(H244*0.02/2,0)</f>
        <v>-1</v>
      </c>
      <c r="J244" s="8"/>
    </row>
    <row r="245" hidden="1" customHeight="1" spans="1:10">
      <c r="A245" s="7">
        <v>4246</v>
      </c>
      <c r="B245" s="7" t="s">
        <v>492</v>
      </c>
      <c r="C245" s="7">
        <v>391</v>
      </c>
      <c r="D245" s="7" t="s">
        <v>493</v>
      </c>
      <c r="E245" s="7" t="s">
        <v>199</v>
      </c>
      <c r="F245" s="7">
        <v>1614</v>
      </c>
      <c r="G245" s="6">
        <v>683.72</v>
      </c>
      <c r="H245" s="6">
        <f t="shared" si="14"/>
        <v>-930.28</v>
      </c>
      <c r="I245" s="6">
        <f t="shared" si="17"/>
        <v>-19</v>
      </c>
      <c r="J245" s="8"/>
    </row>
    <row r="246" hidden="1" customHeight="1" spans="1:10">
      <c r="A246" s="7">
        <v>11902</v>
      </c>
      <c r="B246" s="7" t="s">
        <v>494</v>
      </c>
      <c r="C246" s="7">
        <v>391</v>
      </c>
      <c r="D246" s="7" t="s">
        <v>493</v>
      </c>
      <c r="E246" s="7" t="s">
        <v>199</v>
      </c>
      <c r="F246" s="7">
        <v>1130</v>
      </c>
      <c r="G246" s="6">
        <v>573.4</v>
      </c>
      <c r="H246" s="6">
        <f t="shared" si="14"/>
        <v>-556.6</v>
      </c>
      <c r="I246" s="6">
        <f t="shared" si="17"/>
        <v>-11</v>
      </c>
      <c r="J246" s="8"/>
    </row>
    <row r="247" customHeight="1" spans="1:10">
      <c r="A247" s="7">
        <v>12197</v>
      </c>
      <c r="B247" s="7" t="s">
        <v>495</v>
      </c>
      <c r="C247" s="7">
        <v>391</v>
      </c>
      <c r="D247" s="7" t="s">
        <v>493</v>
      </c>
      <c r="E247" s="7" t="s">
        <v>153</v>
      </c>
      <c r="F247" s="7">
        <v>968</v>
      </c>
      <c r="G247" s="6">
        <v>557.41</v>
      </c>
      <c r="H247" s="6">
        <f t="shared" si="14"/>
        <v>-410.59</v>
      </c>
      <c r="I247" s="9">
        <f>ROUND(H247*0.02/2,0)</f>
        <v>-4</v>
      </c>
      <c r="J247" s="8"/>
    </row>
    <row r="248" customHeight="1" spans="1:10">
      <c r="A248" s="7">
        <v>12462</v>
      </c>
      <c r="B248" s="7" t="s">
        <v>496</v>
      </c>
      <c r="C248" s="7">
        <v>391</v>
      </c>
      <c r="D248" s="7" t="s">
        <v>493</v>
      </c>
      <c r="E248" s="7" t="s">
        <v>153</v>
      </c>
      <c r="F248" s="7">
        <v>806</v>
      </c>
      <c r="G248" s="6">
        <v>301.03</v>
      </c>
      <c r="H248" s="6">
        <f t="shared" si="14"/>
        <v>-504.97</v>
      </c>
      <c r="I248" s="9">
        <f>ROUND(H248*0.02/2,0)</f>
        <v>-5</v>
      </c>
      <c r="J248" s="8"/>
    </row>
    <row r="249" hidden="1" customHeight="1" spans="1:10">
      <c r="A249" s="7">
        <v>990176</v>
      </c>
      <c r="B249" s="7" t="s">
        <v>497</v>
      </c>
      <c r="C249" s="7">
        <v>337</v>
      </c>
      <c r="D249" s="7" t="s">
        <v>498</v>
      </c>
      <c r="E249" s="7" t="s">
        <v>171</v>
      </c>
      <c r="F249" s="7">
        <v>933.7</v>
      </c>
      <c r="G249" s="6">
        <v>812.21</v>
      </c>
      <c r="H249" s="6">
        <f t="shared" si="14"/>
        <v>-121.49</v>
      </c>
      <c r="I249" s="6">
        <f t="shared" si="17"/>
        <v>-2</v>
      </c>
      <c r="J249" s="8"/>
    </row>
    <row r="250" hidden="1" customHeight="1" spans="1:10">
      <c r="A250" s="7">
        <v>4264</v>
      </c>
      <c r="B250" s="7" t="s">
        <v>499</v>
      </c>
      <c r="C250" s="7">
        <v>337</v>
      </c>
      <c r="D250" s="7" t="s">
        <v>498</v>
      </c>
      <c r="E250" s="7" t="s">
        <v>147</v>
      </c>
      <c r="F250" s="7">
        <v>700.3</v>
      </c>
      <c r="G250" s="6">
        <v>575.03</v>
      </c>
      <c r="H250" s="6">
        <f t="shared" si="14"/>
        <v>-125.27</v>
      </c>
      <c r="I250" s="6">
        <f t="shared" si="17"/>
        <v>-3</v>
      </c>
      <c r="J250" s="8"/>
    </row>
    <row r="251" hidden="1" customHeight="1" spans="1:10">
      <c r="A251" s="7">
        <v>4061</v>
      </c>
      <c r="B251" s="7" t="s">
        <v>500</v>
      </c>
      <c r="C251" s="7">
        <v>337</v>
      </c>
      <c r="D251" s="7" t="s">
        <v>498</v>
      </c>
      <c r="E251" s="7" t="s">
        <v>187</v>
      </c>
      <c r="F251" s="7">
        <v>778</v>
      </c>
      <c r="G251" s="6">
        <v>348.97</v>
      </c>
      <c r="H251" s="6">
        <f t="shared" si="14"/>
        <v>-429.03</v>
      </c>
      <c r="I251" s="6">
        <f t="shared" si="17"/>
        <v>-9</v>
      </c>
      <c r="J251" s="8"/>
    </row>
    <row r="252" hidden="1" customHeight="1" spans="1:10">
      <c r="A252" s="7">
        <v>990451</v>
      </c>
      <c r="B252" s="7" t="s">
        <v>501</v>
      </c>
      <c r="C252" s="7">
        <v>337</v>
      </c>
      <c r="D252" s="7" t="s">
        <v>498</v>
      </c>
      <c r="E252" s="7" t="s">
        <v>171</v>
      </c>
      <c r="F252" s="7">
        <v>933.7</v>
      </c>
      <c r="G252" s="6">
        <v>494.22</v>
      </c>
      <c r="H252" s="6">
        <f t="shared" si="14"/>
        <v>-439.48</v>
      </c>
      <c r="I252" s="6">
        <f t="shared" si="17"/>
        <v>-9</v>
      </c>
      <c r="J252" s="8"/>
    </row>
    <row r="253" hidden="1" customHeight="1" spans="1:10">
      <c r="A253" s="7">
        <v>6965</v>
      </c>
      <c r="B253" s="7" t="s">
        <v>502</v>
      </c>
      <c r="C253" s="7">
        <v>337</v>
      </c>
      <c r="D253" s="7" t="s">
        <v>498</v>
      </c>
      <c r="E253" s="7" t="s">
        <v>199</v>
      </c>
      <c r="F253" s="7">
        <v>778</v>
      </c>
      <c r="G253" s="6">
        <v>805.87</v>
      </c>
      <c r="H253" s="6">
        <f t="shared" si="14"/>
        <v>27.87</v>
      </c>
      <c r="I253" s="6"/>
      <c r="J253" s="8"/>
    </row>
    <row r="254" hidden="1" customHeight="1" spans="1:10">
      <c r="A254" s="7">
        <v>10892</v>
      </c>
      <c r="B254" s="7" t="s">
        <v>503</v>
      </c>
      <c r="C254" s="7">
        <v>337</v>
      </c>
      <c r="D254" s="7" t="s">
        <v>498</v>
      </c>
      <c r="E254" s="7" t="s">
        <v>199</v>
      </c>
      <c r="F254" s="7">
        <v>778</v>
      </c>
      <c r="G254" s="6">
        <v>498.44</v>
      </c>
      <c r="H254" s="6">
        <f t="shared" si="14"/>
        <v>-279.56</v>
      </c>
      <c r="I254" s="6">
        <f>ROUND(H254*0.02,0)</f>
        <v>-6</v>
      </c>
      <c r="J254" s="8"/>
    </row>
    <row r="255" hidden="1" customHeight="1" spans="1:10">
      <c r="A255" s="7">
        <v>11883</v>
      </c>
      <c r="B255" s="7" t="s">
        <v>504</v>
      </c>
      <c r="C255" s="7">
        <v>337</v>
      </c>
      <c r="D255" s="7" t="s">
        <v>498</v>
      </c>
      <c r="E255" s="7" t="s">
        <v>199</v>
      </c>
      <c r="F255" s="7">
        <v>778</v>
      </c>
      <c r="G255" s="6">
        <v>472.96</v>
      </c>
      <c r="H255" s="6">
        <f t="shared" si="14"/>
        <v>-305.04</v>
      </c>
      <c r="I255" s="6">
        <f>ROUND(H255*0.02,0)</f>
        <v>-6</v>
      </c>
      <c r="J255" s="8"/>
    </row>
    <row r="256" hidden="1" customHeight="1" spans="1:10">
      <c r="A256" s="7">
        <v>12700</v>
      </c>
      <c r="B256" s="7" t="s">
        <v>505</v>
      </c>
      <c r="C256" s="7">
        <v>337</v>
      </c>
      <c r="D256" s="7" t="s">
        <v>498</v>
      </c>
      <c r="E256" s="7" t="s">
        <v>506</v>
      </c>
      <c r="F256" s="7">
        <v>466.8</v>
      </c>
      <c r="G256" s="6">
        <v>128.28</v>
      </c>
      <c r="H256" s="6">
        <f t="shared" si="14"/>
        <v>-338.52</v>
      </c>
      <c r="I256" s="9">
        <f>ROUND(H256*0.02/2,0)</f>
        <v>-3</v>
      </c>
      <c r="J256" s="8"/>
    </row>
    <row r="257" hidden="1" customHeight="1" spans="1:10">
      <c r="A257" s="7">
        <v>12504</v>
      </c>
      <c r="B257" s="7" t="s">
        <v>507</v>
      </c>
      <c r="C257" s="7">
        <v>337</v>
      </c>
      <c r="D257" s="7" t="s">
        <v>498</v>
      </c>
      <c r="E257" s="7" t="s">
        <v>508</v>
      </c>
      <c r="F257" s="7">
        <v>389</v>
      </c>
      <c r="G257" s="6">
        <v>533.48</v>
      </c>
      <c r="H257" s="6">
        <f t="shared" si="14"/>
        <v>144.48</v>
      </c>
      <c r="I257" s="6"/>
      <c r="J257" s="8"/>
    </row>
    <row r="258" hidden="1" customHeight="1" spans="1:10">
      <c r="A258" s="7">
        <v>12503</v>
      </c>
      <c r="B258" s="7" t="s">
        <v>509</v>
      </c>
      <c r="C258" s="7">
        <v>337</v>
      </c>
      <c r="D258" s="7" t="s">
        <v>498</v>
      </c>
      <c r="E258" s="7" t="s">
        <v>508</v>
      </c>
      <c r="F258" s="7">
        <v>389</v>
      </c>
      <c r="G258" s="6">
        <v>580.06</v>
      </c>
      <c r="H258" s="6">
        <f t="shared" si="14"/>
        <v>191.06</v>
      </c>
      <c r="I258" s="6"/>
      <c r="J258" s="8"/>
    </row>
    <row r="259" customHeight="1" spans="1:10">
      <c r="A259" s="7">
        <v>12210</v>
      </c>
      <c r="B259" s="7" t="s">
        <v>510</v>
      </c>
      <c r="C259" s="7">
        <v>337</v>
      </c>
      <c r="D259" s="7" t="s">
        <v>498</v>
      </c>
      <c r="E259" s="7" t="s">
        <v>511</v>
      </c>
      <c r="F259" s="7">
        <v>233.5</v>
      </c>
      <c r="G259" s="6">
        <v>0.04</v>
      </c>
      <c r="H259" s="6">
        <f t="shared" si="14"/>
        <v>-233.46</v>
      </c>
      <c r="I259" s="9">
        <f>ROUND(H259*0.02/2,0)</f>
        <v>-2</v>
      </c>
      <c r="J259" s="8"/>
    </row>
    <row r="260" hidden="1" customHeight="1" spans="1:10">
      <c r="A260" s="7">
        <v>9130</v>
      </c>
      <c r="B260" s="7" t="s">
        <v>512</v>
      </c>
      <c r="C260" s="7">
        <v>718</v>
      </c>
      <c r="D260" s="7" t="s">
        <v>513</v>
      </c>
      <c r="E260" s="7" t="s">
        <v>149</v>
      </c>
      <c r="F260" s="7">
        <v>1273</v>
      </c>
      <c r="G260" s="6">
        <v>510.91</v>
      </c>
      <c r="H260" s="6">
        <f t="shared" ref="H260:H323" si="18">G260-F260</f>
        <v>-762.09</v>
      </c>
      <c r="I260" s="6">
        <f t="shared" ref="I259:I285" si="19">ROUND(H260*0.02,0)</f>
        <v>-15</v>
      </c>
      <c r="J260" s="8"/>
    </row>
    <row r="261" hidden="1" customHeight="1" spans="1:10">
      <c r="A261" s="7">
        <v>11993</v>
      </c>
      <c r="B261" s="7" t="s">
        <v>514</v>
      </c>
      <c r="C261" s="7">
        <v>718</v>
      </c>
      <c r="D261" s="7" t="s">
        <v>513</v>
      </c>
      <c r="E261" s="7" t="s">
        <v>149</v>
      </c>
      <c r="F261" s="7">
        <v>1273</v>
      </c>
      <c r="G261" s="6">
        <v>365.37</v>
      </c>
      <c r="H261" s="6">
        <f t="shared" si="18"/>
        <v>-907.63</v>
      </c>
      <c r="I261" s="6">
        <f t="shared" si="19"/>
        <v>-18</v>
      </c>
      <c r="J261" s="8"/>
    </row>
    <row r="262" hidden="1" customHeight="1" spans="1:10">
      <c r="A262" s="7">
        <v>11143</v>
      </c>
      <c r="B262" s="7" t="s">
        <v>515</v>
      </c>
      <c r="C262" s="7">
        <v>545</v>
      </c>
      <c r="D262" s="7" t="s">
        <v>516</v>
      </c>
      <c r="E262" s="7" t="s">
        <v>147</v>
      </c>
      <c r="F262" s="7">
        <v>1346</v>
      </c>
      <c r="G262" s="6">
        <v>536.27</v>
      </c>
      <c r="H262" s="6">
        <f t="shared" si="18"/>
        <v>-809.73</v>
      </c>
      <c r="I262" s="6">
        <f t="shared" si="19"/>
        <v>-16</v>
      </c>
      <c r="J262" s="8"/>
    </row>
    <row r="263" hidden="1" customHeight="1" spans="1:10">
      <c r="A263" s="7">
        <v>12669</v>
      </c>
      <c r="B263" s="7" t="s">
        <v>517</v>
      </c>
      <c r="C263" s="7">
        <v>545</v>
      </c>
      <c r="D263" s="7" t="s">
        <v>516</v>
      </c>
      <c r="E263" s="7" t="s">
        <v>149</v>
      </c>
      <c r="F263" s="7">
        <v>1198</v>
      </c>
      <c r="G263" s="6">
        <v>756.86</v>
      </c>
      <c r="H263" s="6">
        <f t="shared" si="18"/>
        <v>-441.14</v>
      </c>
      <c r="I263" s="6">
        <f t="shared" si="19"/>
        <v>-9</v>
      </c>
      <c r="J263" s="8"/>
    </row>
    <row r="264" hidden="1" customHeight="1" spans="1:10">
      <c r="A264" s="7">
        <v>6390</v>
      </c>
      <c r="B264" s="7" t="s">
        <v>518</v>
      </c>
      <c r="C264" s="7">
        <v>572</v>
      </c>
      <c r="D264" s="7" t="s">
        <v>519</v>
      </c>
      <c r="E264" s="7" t="s">
        <v>149</v>
      </c>
      <c r="F264" s="7">
        <v>908</v>
      </c>
      <c r="G264" s="6">
        <v>572.42</v>
      </c>
      <c r="H264" s="6">
        <f t="shared" si="18"/>
        <v>-335.58</v>
      </c>
      <c r="I264" s="6">
        <f t="shared" si="19"/>
        <v>-7</v>
      </c>
      <c r="J264" s="8"/>
    </row>
    <row r="265" hidden="1" customHeight="1" spans="1:10">
      <c r="A265" s="7">
        <v>8731</v>
      </c>
      <c r="B265" s="7" t="s">
        <v>520</v>
      </c>
      <c r="C265" s="7">
        <v>572</v>
      </c>
      <c r="D265" s="7" t="s">
        <v>519</v>
      </c>
      <c r="E265" s="7" t="s">
        <v>149</v>
      </c>
      <c r="F265" s="7">
        <v>908</v>
      </c>
      <c r="G265" s="6">
        <v>261.4</v>
      </c>
      <c r="H265" s="6">
        <f t="shared" si="18"/>
        <v>-646.6</v>
      </c>
      <c r="I265" s="6">
        <f t="shared" si="19"/>
        <v>-13</v>
      </c>
      <c r="J265" s="8"/>
    </row>
    <row r="266" hidden="1" customHeight="1" spans="1:10">
      <c r="A266" s="7">
        <v>10186</v>
      </c>
      <c r="B266" s="7" t="s">
        <v>521</v>
      </c>
      <c r="C266" s="7">
        <v>572</v>
      </c>
      <c r="D266" s="7" t="s">
        <v>519</v>
      </c>
      <c r="E266" s="7" t="s">
        <v>147</v>
      </c>
      <c r="F266" s="7">
        <v>908</v>
      </c>
      <c r="G266" s="6">
        <v>732.57</v>
      </c>
      <c r="H266" s="6">
        <f t="shared" si="18"/>
        <v>-175.43</v>
      </c>
      <c r="I266" s="6">
        <f t="shared" si="19"/>
        <v>-4</v>
      </c>
      <c r="J266" s="8"/>
    </row>
    <row r="267" hidden="1" customHeight="1" spans="1:10">
      <c r="A267" s="7">
        <v>11058</v>
      </c>
      <c r="B267" s="7" t="s">
        <v>522</v>
      </c>
      <c r="C267" s="7">
        <v>572</v>
      </c>
      <c r="D267" s="7" t="s">
        <v>519</v>
      </c>
      <c r="E267" s="7" t="s">
        <v>149</v>
      </c>
      <c r="F267" s="7">
        <v>908</v>
      </c>
      <c r="G267" s="6">
        <v>440.76</v>
      </c>
      <c r="H267" s="6">
        <f t="shared" si="18"/>
        <v>-467.24</v>
      </c>
      <c r="I267" s="6">
        <f t="shared" si="19"/>
        <v>-9</v>
      </c>
      <c r="J267" s="8"/>
    </row>
    <row r="268" customHeight="1" spans="1:10">
      <c r="A268" s="7">
        <v>12466</v>
      </c>
      <c r="B268" s="7" t="s">
        <v>523</v>
      </c>
      <c r="C268" s="7">
        <v>572</v>
      </c>
      <c r="D268" s="7" t="s">
        <v>519</v>
      </c>
      <c r="E268" s="7" t="s">
        <v>160</v>
      </c>
      <c r="F268" s="7">
        <v>455</v>
      </c>
      <c r="G268" s="6">
        <v>277.62</v>
      </c>
      <c r="H268" s="6">
        <f t="shared" si="18"/>
        <v>-177.38</v>
      </c>
      <c r="I268" s="9">
        <f>ROUND(H268*0.02/2,0)</f>
        <v>-2</v>
      </c>
      <c r="J268" s="8"/>
    </row>
    <row r="269" hidden="1" customHeight="1" spans="1:10">
      <c r="A269" s="7">
        <v>10898</v>
      </c>
      <c r="B269" s="7" t="s">
        <v>524</v>
      </c>
      <c r="C269" s="7">
        <v>747</v>
      </c>
      <c r="D269" s="7" t="s">
        <v>525</v>
      </c>
      <c r="E269" s="7" t="s">
        <v>211</v>
      </c>
      <c r="F269" s="7">
        <v>809.2</v>
      </c>
      <c r="G269" s="6">
        <v>539.9</v>
      </c>
      <c r="H269" s="6">
        <f t="shared" si="18"/>
        <v>-269.3</v>
      </c>
      <c r="I269" s="6">
        <f t="shared" si="19"/>
        <v>-5</v>
      </c>
      <c r="J269" s="8"/>
    </row>
    <row r="270" hidden="1" customHeight="1" spans="1:10">
      <c r="A270" s="7">
        <v>11023</v>
      </c>
      <c r="B270" s="7" t="s">
        <v>526</v>
      </c>
      <c r="C270" s="7">
        <v>747</v>
      </c>
      <c r="D270" s="7" t="s">
        <v>525</v>
      </c>
      <c r="E270" s="7" t="s">
        <v>211</v>
      </c>
      <c r="F270" s="7">
        <v>809.2</v>
      </c>
      <c r="G270" s="6">
        <v>172.37</v>
      </c>
      <c r="H270" s="6">
        <f t="shared" si="18"/>
        <v>-636.83</v>
      </c>
      <c r="I270" s="6">
        <f t="shared" si="19"/>
        <v>-13</v>
      </c>
      <c r="J270" s="8"/>
    </row>
    <row r="271" hidden="1" customHeight="1" spans="1:10">
      <c r="A271" s="7">
        <v>10907</v>
      </c>
      <c r="B271" s="7" t="s">
        <v>527</v>
      </c>
      <c r="C271" s="7">
        <v>747</v>
      </c>
      <c r="D271" s="7" t="s">
        <v>525</v>
      </c>
      <c r="E271" s="7" t="s">
        <v>147</v>
      </c>
      <c r="F271" s="7">
        <v>809.2</v>
      </c>
      <c r="G271" s="6">
        <v>195.89</v>
      </c>
      <c r="H271" s="6">
        <f t="shared" si="18"/>
        <v>-613.31</v>
      </c>
      <c r="I271" s="6">
        <f t="shared" si="19"/>
        <v>-12</v>
      </c>
      <c r="J271" s="8"/>
    </row>
    <row r="272" hidden="1" customHeight="1" spans="1:10">
      <c r="A272" s="7">
        <v>11964</v>
      </c>
      <c r="B272" s="7" t="s">
        <v>528</v>
      </c>
      <c r="C272" s="7">
        <v>747</v>
      </c>
      <c r="D272" s="7" t="s">
        <v>525</v>
      </c>
      <c r="E272" s="7" t="s">
        <v>149</v>
      </c>
      <c r="F272" s="7">
        <v>809.2</v>
      </c>
      <c r="G272" s="6">
        <v>212.11</v>
      </c>
      <c r="H272" s="6">
        <f t="shared" si="18"/>
        <v>-597.09</v>
      </c>
      <c r="I272" s="6">
        <f t="shared" si="19"/>
        <v>-12</v>
      </c>
      <c r="J272" s="8"/>
    </row>
    <row r="273" customHeight="1" spans="1:10">
      <c r="A273" s="7">
        <v>12467</v>
      </c>
      <c r="B273" s="7" t="s">
        <v>529</v>
      </c>
      <c r="C273" s="7">
        <v>747</v>
      </c>
      <c r="D273" s="7" t="s">
        <v>525</v>
      </c>
      <c r="E273" s="7" t="s">
        <v>153</v>
      </c>
      <c r="F273" s="7">
        <v>404.6</v>
      </c>
      <c r="G273" s="6">
        <v>243.73</v>
      </c>
      <c r="H273" s="6">
        <f t="shared" si="18"/>
        <v>-160.87</v>
      </c>
      <c r="I273" s="9">
        <f>ROUND(H273*0.02/2,0)</f>
        <v>-2</v>
      </c>
      <c r="J273" s="8"/>
    </row>
    <row r="274" customHeight="1" spans="1:10">
      <c r="A274" s="7">
        <v>12398</v>
      </c>
      <c r="B274" s="7" t="s">
        <v>530</v>
      </c>
      <c r="C274" s="7">
        <v>747</v>
      </c>
      <c r="D274" s="7" t="s">
        <v>525</v>
      </c>
      <c r="E274" s="7" t="s">
        <v>153</v>
      </c>
      <c r="F274" s="7">
        <v>404.6</v>
      </c>
      <c r="G274" s="6">
        <v>303.28</v>
      </c>
      <c r="H274" s="6">
        <f t="shared" si="18"/>
        <v>-101.32</v>
      </c>
      <c r="I274" s="9">
        <f>ROUND(H274*0.02/2,0)</f>
        <v>-1</v>
      </c>
      <c r="J274" s="8"/>
    </row>
    <row r="275" hidden="1" customHeight="1" spans="1:10">
      <c r="A275" s="7">
        <v>5880</v>
      </c>
      <c r="B275" s="7" t="s">
        <v>531</v>
      </c>
      <c r="C275" s="7">
        <v>307</v>
      </c>
      <c r="D275" s="7" t="s">
        <v>532</v>
      </c>
      <c r="E275" s="7" t="s">
        <v>149</v>
      </c>
      <c r="F275" s="7">
        <v>1162</v>
      </c>
      <c r="G275" s="6">
        <v>165.22</v>
      </c>
      <c r="H275" s="6">
        <f t="shared" si="18"/>
        <v>-996.78</v>
      </c>
      <c r="I275" s="6">
        <f t="shared" si="19"/>
        <v>-20</v>
      </c>
      <c r="J275" s="8"/>
    </row>
    <row r="276" hidden="1" customHeight="1" spans="1:10">
      <c r="A276" s="7">
        <v>991137</v>
      </c>
      <c r="B276" s="7" t="s">
        <v>533</v>
      </c>
      <c r="C276" s="7">
        <v>307</v>
      </c>
      <c r="D276" s="7" t="s">
        <v>532</v>
      </c>
      <c r="E276" s="7" t="s">
        <v>431</v>
      </c>
      <c r="F276" s="7">
        <v>1161</v>
      </c>
      <c r="G276" s="6">
        <v>637.71</v>
      </c>
      <c r="H276" s="6">
        <f t="shared" si="18"/>
        <v>-523.29</v>
      </c>
      <c r="I276" s="6">
        <f t="shared" si="19"/>
        <v>-10</v>
      </c>
      <c r="J276" s="8"/>
    </row>
    <row r="277" hidden="1" customHeight="1" spans="1:10">
      <c r="A277" s="7">
        <v>993501</v>
      </c>
      <c r="B277" s="7" t="s">
        <v>534</v>
      </c>
      <c r="C277" s="7">
        <v>307</v>
      </c>
      <c r="D277" s="7" t="s">
        <v>532</v>
      </c>
      <c r="E277" s="7" t="s">
        <v>431</v>
      </c>
      <c r="F277" s="7">
        <v>1161</v>
      </c>
      <c r="G277" s="6">
        <v>836.93</v>
      </c>
      <c r="H277" s="6">
        <f t="shared" si="18"/>
        <v>-324.07</v>
      </c>
      <c r="I277" s="6">
        <f t="shared" si="19"/>
        <v>-6</v>
      </c>
      <c r="J277" s="8"/>
    </row>
    <row r="278" hidden="1" customHeight="1" spans="1:10">
      <c r="A278" s="7">
        <v>7107</v>
      </c>
      <c r="B278" s="7" t="s">
        <v>535</v>
      </c>
      <c r="C278" s="7">
        <v>307</v>
      </c>
      <c r="D278" s="7" t="s">
        <v>532</v>
      </c>
      <c r="E278" s="7" t="s">
        <v>149</v>
      </c>
      <c r="F278" s="7">
        <v>1373</v>
      </c>
      <c r="G278" s="6">
        <v>599.41</v>
      </c>
      <c r="H278" s="6">
        <f t="shared" si="18"/>
        <v>-773.59</v>
      </c>
      <c r="I278" s="6">
        <f t="shared" si="19"/>
        <v>-15</v>
      </c>
      <c r="J278" s="8"/>
    </row>
    <row r="279" hidden="1" customHeight="1" spans="1:10">
      <c r="A279" s="7">
        <v>9563</v>
      </c>
      <c r="B279" s="7" t="s">
        <v>536</v>
      </c>
      <c r="C279" s="7">
        <v>307</v>
      </c>
      <c r="D279" s="7" t="s">
        <v>532</v>
      </c>
      <c r="E279" s="7" t="s">
        <v>149</v>
      </c>
      <c r="F279" s="7">
        <v>1373</v>
      </c>
      <c r="G279" s="6">
        <v>286.02</v>
      </c>
      <c r="H279" s="6">
        <f t="shared" si="18"/>
        <v>-1086.98</v>
      </c>
      <c r="I279" s="6">
        <f t="shared" si="19"/>
        <v>-22</v>
      </c>
      <c r="J279" s="8"/>
    </row>
    <row r="280" hidden="1" customHeight="1" spans="1:10">
      <c r="A280" s="7">
        <v>9669</v>
      </c>
      <c r="B280" s="7" t="s">
        <v>537</v>
      </c>
      <c r="C280" s="7">
        <v>307</v>
      </c>
      <c r="D280" s="7" t="s">
        <v>532</v>
      </c>
      <c r="E280" s="7" t="s">
        <v>149</v>
      </c>
      <c r="F280" s="7">
        <v>1373</v>
      </c>
      <c r="G280" s="6">
        <v>675.85</v>
      </c>
      <c r="H280" s="6">
        <f t="shared" si="18"/>
        <v>-697.15</v>
      </c>
      <c r="I280" s="6">
        <f t="shared" si="19"/>
        <v>-14</v>
      </c>
      <c r="J280" s="8"/>
    </row>
    <row r="281" hidden="1" customHeight="1" spans="1:10">
      <c r="A281" s="7">
        <v>10886</v>
      </c>
      <c r="B281" s="7" t="s">
        <v>538</v>
      </c>
      <c r="C281" s="7">
        <v>307</v>
      </c>
      <c r="D281" s="7" t="s">
        <v>532</v>
      </c>
      <c r="E281" s="7" t="s">
        <v>149</v>
      </c>
      <c r="F281" s="7">
        <v>1373</v>
      </c>
      <c r="G281" s="6">
        <v>555.53</v>
      </c>
      <c r="H281" s="6">
        <f t="shared" si="18"/>
        <v>-817.47</v>
      </c>
      <c r="I281" s="6">
        <f t="shared" si="19"/>
        <v>-16</v>
      </c>
      <c r="J281" s="8"/>
    </row>
    <row r="282" hidden="1" customHeight="1" spans="1:10">
      <c r="A282" s="7">
        <v>10989</v>
      </c>
      <c r="B282" s="7" t="s">
        <v>539</v>
      </c>
      <c r="C282" s="7">
        <v>307</v>
      </c>
      <c r="D282" s="7" t="s">
        <v>532</v>
      </c>
      <c r="E282" s="7" t="s">
        <v>149</v>
      </c>
      <c r="F282" s="7">
        <v>1373</v>
      </c>
      <c r="G282" s="6">
        <v>668.88</v>
      </c>
      <c r="H282" s="6">
        <f t="shared" si="18"/>
        <v>-704.12</v>
      </c>
      <c r="I282" s="6">
        <f t="shared" si="19"/>
        <v>-14</v>
      </c>
      <c r="J282" s="8"/>
    </row>
    <row r="283" hidden="1" customHeight="1" spans="1:10">
      <c r="A283" s="7">
        <v>10613</v>
      </c>
      <c r="B283" s="7" t="s">
        <v>540</v>
      </c>
      <c r="C283" s="7">
        <v>307</v>
      </c>
      <c r="D283" s="7" t="s">
        <v>532</v>
      </c>
      <c r="E283" s="7" t="s">
        <v>149</v>
      </c>
      <c r="F283" s="7">
        <v>1161</v>
      </c>
      <c r="G283" s="6">
        <v>884.45</v>
      </c>
      <c r="H283" s="6">
        <f t="shared" si="18"/>
        <v>-276.55</v>
      </c>
      <c r="I283" s="6">
        <f t="shared" si="19"/>
        <v>-6</v>
      </c>
      <c r="J283" s="8"/>
    </row>
    <row r="284" hidden="1" customHeight="1" spans="1:10">
      <c r="A284" s="7">
        <v>8400</v>
      </c>
      <c r="B284" s="7" t="s">
        <v>541</v>
      </c>
      <c r="C284" s="7">
        <v>347</v>
      </c>
      <c r="D284" s="7" t="s">
        <v>542</v>
      </c>
      <c r="E284" s="7" t="s">
        <v>147</v>
      </c>
      <c r="F284" s="7">
        <v>1159</v>
      </c>
      <c r="G284" s="6">
        <v>347.21</v>
      </c>
      <c r="H284" s="6">
        <f t="shared" si="18"/>
        <v>-811.79</v>
      </c>
      <c r="I284" s="6">
        <f t="shared" si="19"/>
        <v>-16</v>
      </c>
      <c r="J284" s="8"/>
    </row>
    <row r="285" hidden="1" customHeight="1" spans="1:10">
      <c r="A285" s="7">
        <v>11768</v>
      </c>
      <c r="B285" s="7" t="s">
        <v>543</v>
      </c>
      <c r="C285" s="7">
        <v>347</v>
      </c>
      <c r="D285" s="7" t="s">
        <v>542</v>
      </c>
      <c r="E285" s="7" t="s">
        <v>149</v>
      </c>
      <c r="F285" s="7">
        <v>1288</v>
      </c>
      <c r="G285" s="6">
        <v>922.05</v>
      </c>
      <c r="H285" s="6">
        <f t="shared" si="18"/>
        <v>-365.95</v>
      </c>
      <c r="I285" s="6">
        <f t="shared" si="19"/>
        <v>-7</v>
      </c>
      <c r="J285" s="8"/>
    </row>
    <row r="286" hidden="1" customHeight="1" spans="1:10">
      <c r="A286" s="7">
        <v>12528</v>
      </c>
      <c r="B286" s="7" t="s">
        <v>544</v>
      </c>
      <c r="C286" s="7">
        <v>347</v>
      </c>
      <c r="D286" s="7" t="s">
        <v>542</v>
      </c>
      <c r="E286" s="7" t="s">
        <v>545</v>
      </c>
      <c r="F286" s="7">
        <v>645</v>
      </c>
      <c r="G286" s="6">
        <v>655.48</v>
      </c>
      <c r="H286" s="6">
        <f t="shared" si="18"/>
        <v>10.48</v>
      </c>
      <c r="I286" s="6"/>
      <c r="J286" s="8"/>
    </row>
    <row r="287" customHeight="1" spans="1:10">
      <c r="A287" s="7">
        <v>12500</v>
      </c>
      <c r="B287" s="7" t="s">
        <v>546</v>
      </c>
      <c r="C287" s="7">
        <v>347</v>
      </c>
      <c r="D287" s="7" t="s">
        <v>542</v>
      </c>
      <c r="E287" s="7" t="s">
        <v>547</v>
      </c>
      <c r="F287" s="7">
        <v>645</v>
      </c>
      <c r="G287" s="6">
        <v>382.45</v>
      </c>
      <c r="H287" s="6">
        <f t="shared" si="18"/>
        <v>-262.55</v>
      </c>
      <c r="I287" s="9">
        <f>ROUND(H287*0.02/2,0)</f>
        <v>-3</v>
      </c>
      <c r="J287" s="8"/>
    </row>
    <row r="288" hidden="1" customHeight="1" spans="1:10">
      <c r="A288" s="7">
        <v>6814</v>
      </c>
      <c r="B288" s="7" t="s">
        <v>548</v>
      </c>
      <c r="C288" s="7">
        <v>357</v>
      </c>
      <c r="D288" s="7" t="s">
        <v>549</v>
      </c>
      <c r="E288" s="7" t="s">
        <v>211</v>
      </c>
      <c r="F288" s="7">
        <v>1467</v>
      </c>
      <c r="G288" s="6">
        <v>944.83</v>
      </c>
      <c r="H288" s="6">
        <f t="shared" si="18"/>
        <v>-522.17</v>
      </c>
      <c r="I288" s="6">
        <f>ROUND(H288*0.02,0)</f>
        <v>-10</v>
      </c>
      <c r="J288" s="8"/>
    </row>
    <row r="289" hidden="1" customHeight="1" spans="1:10">
      <c r="A289" s="7">
        <v>11453</v>
      </c>
      <c r="B289" s="7" t="s">
        <v>550</v>
      </c>
      <c r="C289" s="7">
        <v>357</v>
      </c>
      <c r="D289" s="7" t="s">
        <v>549</v>
      </c>
      <c r="E289" s="7" t="s">
        <v>147</v>
      </c>
      <c r="F289" s="7">
        <v>1321</v>
      </c>
      <c r="G289" s="6">
        <v>564.59</v>
      </c>
      <c r="H289" s="6">
        <f t="shared" si="18"/>
        <v>-756.41</v>
      </c>
      <c r="I289" s="6">
        <f>ROUND(H289*0.02,0)</f>
        <v>-15</v>
      </c>
      <c r="J289" s="8"/>
    </row>
    <row r="290" customHeight="1" spans="1:10">
      <c r="A290" s="7">
        <v>12224</v>
      </c>
      <c r="B290" s="7" t="s">
        <v>551</v>
      </c>
      <c r="C290" s="7">
        <v>357</v>
      </c>
      <c r="D290" s="7" t="s">
        <v>549</v>
      </c>
      <c r="E290" s="7" t="s">
        <v>552</v>
      </c>
      <c r="F290" s="7">
        <v>880</v>
      </c>
      <c r="G290" s="6">
        <v>0</v>
      </c>
      <c r="H290" s="6">
        <f t="shared" si="18"/>
        <v>-880</v>
      </c>
      <c r="I290" s="9">
        <f>ROUND(H290*0.02/2,0)</f>
        <v>-9</v>
      </c>
      <c r="J290" s="8"/>
    </row>
    <row r="291" customHeight="1" spans="1:10">
      <c r="A291" s="7">
        <v>12459</v>
      </c>
      <c r="B291" s="7" t="s">
        <v>553</v>
      </c>
      <c r="C291" s="7">
        <v>357</v>
      </c>
      <c r="D291" s="7" t="s">
        <v>549</v>
      </c>
      <c r="E291" s="7" t="s">
        <v>554</v>
      </c>
      <c r="F291" s="7">
        <v>880</v>
      </c>
      <c r="G291" s="6">
        <v>383.66</v>
      </c>
      <c r="H291" s="6">
        <f t="shared" si="18"/>
        <v>-496.34</v>
      </c>
      <c r="I291" s="9">
        <f>ROUND(H291*0.02/2,0)</f>
        <v>-5</v>
      </c>
      <c r="J291" s="8"/>
    </row>
    <row r="292" hidden="1" customHeight="1" spans="1:10">
      <c r="A292" s="7">
        <v>8113</v>
      </c>
      <c r="B292" s="7" t="s">
        <v>555</v>
      </c>
      <c r="C292" s="7">
        <v>102564</v>
      </c>
      <c r="D292" s="7" t="s">
        <v>556</v>
      </c>
      <c r="E292" s="7" t="s">
        <v>147</v>
      </c>
      <c r="F292" s="7">
        <v>856</v>
      </c>
      <c r="G292" s="6">
        <v>1193.59</v>
      </c>
      <c r="H292" s="6">
        <f t="shared" si="18"/>
        <v>337.59</v>
      </c>
      <c r="I292" s="6"/>
      <c r="J292" s="8"/>
    </row>
    <row r="293" hidden="1" customHeight="1" spans="1:10">
      <c r="A293" s="7">
        <v>11363</v>
      </c>
      <c r="B293" s="7" t="s">
        <v>557</v>
      </c>
      <c r="C293" s="7">
        <v>102564</v>
      </c>
      <c r="D293" s="7" t="s">
        <v>556</v>
      </c>
      <c r="E293" s="7" t="s">
        <v>149</v>
      </c>
      <c r="F293" s="7">
        <v>951</v>
      </c>
      <c r="G293" s="6">
        <v>595.42</v>
      </c>
      <c r="H293" s="6">
        <f t="shared" si="18"/>
        <v>-355.58</v>
      </c>
      <c r="I293" s="6">
        <f>ROUND(H293*0.02,0)</f>
        <v>-7</v>
      </c>
      <c r="J293" s="8"/>
    </row>
    <row r="294" hidden="1" customHeight="1" spans="1:10">
      <c r="A294" s="7">
        <v>12534</v>
      </c>
      <c r="B294" s="7" t="s">
        <v>558</v>
      </c>
      <c r="C294" s="7">
        <v>102564</v>
      </c>
      <c r="D294" s="7" t="s">
        <v>556</v>
      </c>
      <c r="E294" s="7" t="s">
        <v>153</v>
      </c>
      <c r="F294" s="7">
        <v>476</v>
      </c>
      <c r="G294" s="6">
        <v>600.18</v>
      </c>
      <c r="H294" s="6">
        <f t="shared" si="18"/>
        <v>124.18</v>
      </c>
      <c r="I294" s="6"/>
      <c r="J294" s="8"/>
    </row>
    <row r="295" hidden="1" customHeight="1" spans="1:10">
      <c r="A295" s="7">
        <v>12410</v>
      </c>
      <c r="B295" s="7" t="s">
        <v>543</v>
      </c>
      <c r="C295" s="7">
        <v>102564</v>
      </c>
      <c r="D295" s="7" t="s">
        <v>556</v>
      </c>
      <c r="E295" s="7" t="s">
        <v>149</v>
      </c>
      <c r="F295" s="7">
        <v>761</v>
      </c>
      <c r="G295" s="6">
        <v>788.52</v>
      </c>
      <c r="H295" s="6">
        <f t="shared" si="18"/>
        <v>27.52</v>
      </c>
      <c r="I295" s="6"/>
      <c r="J295" s="8"/>
    </row>
    <row r="296" hidden="1" customHeight="1" spans="1:10">
      <c r="A296" s="7">
        <v>4310</v>
      </c>
      <c r="B296" s="7" t="s">
        <v>559</v>
      </c>
      <c r="C296" s="7">
        <v>721</v>
      </c>
      <c r="D296" s="7" t="s">
        <v>560</v>
      </c>
      <c r="E296" s="7" t="s">
        <v>149</v>
      </c>
      <c r="F296" s="7">
        <v>1575</v>
      </c>
      <c r="G296" s="6">
        <v>1510.99</v>
      </c>
      <c r="H296" s="6">
        <f t="shared" si="18"/>
        <v>-64.01</v>
      </c>
      <c r="I296" s="6">
        <f>ROUND(H296*0.02,0)</f>
        <v>-1</v>
      </c>
      <c r="J296" s="8"/>
    </row>
    <row r="297" hidden="1" customHeight="1" spans="1:10">
      <c r="A297" s="7">
        <v>7011</v>
      </c>
      <c r="B297" s="7" t="s">
        <v>561</v>
      </c>
      <c r="C297" s="7">
        <v>721</v>
      </c>
      <c r="D297" s="7" t="s">
        <v>560</v>
      </c>
      <c r="E297" s="7" t="s">
        <v>147</v>
      </c>
      <c r="F297" s="7">
        <v>1418</v>
      </c>
      <c r="G297" s="6">
        <v>1707.8</v>
      </c>
      <c r="H297" s="6">
        <f t="shared" si="18"/>
        <v>289.8</v>
      </c>
      <c r="I297" s="6"/>
      <c r="J297" s="8"/>
    </row>
    <row r="298" hidden="1" customHeight="1" spans="1:10">
      <c r="A298" s="7">
        <v>11619</v>
      </c>
      <c r="B298" s="7" t="s">
        <v>562</v>
      </c>
      <c r="C298" s="7">
        <v>721</v>
      </c>
      <c r="D298" s="7" t="s">
        <v>560</v>
      </c>
      <c r="E298" s="7" t="s">
        <v>149</v>
      </c>
      <c r="F298" s="7">
        <v>1418</v>
      </c>
      <c r="G298" s="6">
        <v>1470.51</v>
      </c>
      <c r="H298" s="6">
        <f t="shared" si="18"/>
        <v>52.51</v>
      </c>
      <c r="I298" s="6"/>
      <c r="J298" s="8"/>
    </row>
    <row r="299" hidden="1" customHeight="1" spans="1:10">
      <c r="A299" s="7">
        <v>5764</v>
      </c>
      <c r="B299" s="7" t="s">
        <v>563</v>
      </c>
      <c r="C299" s="7">
        <v>591</v>
      </c>
      <c r="D299" s="7" t="s">
        <v>564</v>
      </c>
      <c r="E299" s="7" t="s">
        <v>147</v>
      </c>
      <c r="F299" s="7">
        <v>919.6</v>
      </c>
      <c r="G299" s="6">
        <v>1127.61</v>
      </c>
      <c r="H299" s="6">
        <f t="shared" si="18"/>
        <v>208.01</v>
      </c>
      <c r="I299" s="6"/>
      <c r="J299" s="8"/>
    </row>
    <row r="300" hidden="1" customHeight="1" spans="1:10">
      <c r="A300" s="7">
        <v>7644</v>
      </c>
      <c r="B300" s="7" t="s">
        <v>565</v>
      </c>
      <c r="C300" s="7">
        <v>591</v>
      </c>
      <c r="D300" s="7" t="s">
        <v>564</v>
      </c>
      <c r="E300" s="7" t="s">
        <v>149</v>
      </c>
      <c r="F300" s="7">
        <v>1021.7</v>
      </c>
      <c r="G300" s="6">
        <v>745.7</v>
      </c>
      <c r="H300" s="6">
        <f t="shared" si="18"/>
        <v>-276</v>
      </c>
      <c r="I300" s="6">
        <f>ROUND(H300*0.02,0)</f>
        <v>-6</v>
      </c>
      <c r="J300" s="8"/>
    </row>
    <row r="301" hidden="1" customHeight="1" spans="1:10">
      <c r="A301" s="7">
        <v>7645</v>
      </c>
      <c r="B301" s="7" t="s">
        <v>566</v>
      </c>
      <c r="C301" s="7">
        <v>591</v>
      </c>
      <c r="D301" s="7" t="s">
        <v>564</v>
      </c>
      <c r="E301" s="7" t="s">
        <v>149</v>
      </c>
      <c r="F301" s="7">
        <v>1021.7</v>
      </c>
      <c r="G301" s="6">
        <v>1251.73</v>
      </c>
      <c r="H301" s="6">
        <f t="shared" si="18"/>
        <v>230.03</v>
      </c>
      <c r="I301" s="6"/>
      <c r="J301" s="8"/>
    </row>
    <row r="302" hidden="1" customHeight="1" spans="1:10">
      <c r="A302" s="7">
        <v>9138</v>
      </c>
      <c r="B302" s="7" t="s">
        <v>567</v>
      </c>
      <c r="C302" s="7">
        <v>732</v>
      </c>
      <c r="D302" s="7" t="s">
        <v>568</v>
      </c>
      <c r="E302" s="7" t="s">
        <v>300</v>
      </c>
      <c r="F302" s="7">
        <v>1552.5</v>
      </c>
      <c r="G302" s="6">
        <v>775.76</v>
      </c>
      <c r="H302" s="6">
        <f t="shared" si="18"/>
        <v>-776.74</v>
      </c>
      <c r="I302" s="6">
        <f>ROUND(H302*0.02,0)</f>
        <v>-16</v>
      </c>
      <c r="J302" s="8"/>
    </row>
    <row r="303" hidden="1" customHeight="1" spans="1:10">
      <c r="A303" s="7">
        <v>12624</v>
      </c>
      <c r="B303" s="7" t="s">
        <v>569</v>
      </c>
      <c r="C303" s="7">
        <v>732</v>
      </c>
      <c r="D303" s="7" t="s">
        <v>568</v>
      </c>
      <c r="E303" s="7" t="s">
        <v>570</v>
      </c>
      <c r="F303" s="7">
        <v>1522.5</v>
      </c>
      <c r="G303" s="6">
        <v>1185.21</v>
      </c>
      <c r="H303" s="6">
        <f t="shared" si="18"/>
        <v>-337.29</v>
      </c>
      <c r="I303" s="6">
        <f>ROUND(H303*0.02,0)</f>
        <v>-7</v>
      </c>
      <c r="J303" s="8"/>
    </row>
    <row r="304" hidden="1" customHeight="1" spans="1:10">
      <c r="A304" s="7">
        <v>4187</v>
      </c>
      <c r="B304" s="7" t="s">
        <v>571</v>
      </c>
      <c r="C304" s="7">
        <v>341</v>
      </c>
      <c r="D304" s="7" t="s">
        <v>572</v>
      </c>
      <c r="E304" s="7" t="s">
        <v>147</v>
      </c>
      <c r="F304" s="7">
        <v>613</v>
      </c>
      <c r="G304" s="6">
        <v>355.68</v>
      </c>
      <c r="H304" s="6">
        <f t="shared" si="18"/>
        <v>-257.32</v>
      </c>
      <c r="I304" s="6">
        <f>ROUND(H304*0.02,0)</f>
        <v>-5</v>
      </c>
      <c r="J304" s="8"/>
    </row>
    <row r="305" hidden="1" customHeight="1" spans="1:10">
      <c r="A305" s="7">
        <v>992157</v>
      </c>
      <c r="B305" s="7" t="s">
        <v>573</v>
      </c>
      <c r="C305" s="7">
        <v>341</v>
      </c>
      <c r="D305" s="7" t="s">
        <v>572</v>
      </c>
      <c r="E305" s="7" t="s">
        <v>171</v>
      </c>
      <c r="F305" s="7">
        <v>1046</v>
      </c>
      <c r="G305" s="6">
        <v>1484.04</v>
      </c>
      <c r="H305" s="6">
        <f t="shared" si="18"/>
        <v>438.04</v>
      </c>
      <c r="I305" s="6"/>
      <c r="J305" s="8"/>
    </row>
    <row r="306" hidden="1" customHeight="1" spans="1:10">
      <c r="A306" s="7">
        <v>11483</v>
      </c>
      <c r="B306" s="7" t="s">
        <v>574</v>
      </c>
      <c r="C306" s="7">
        <v>341</v>
      </c>
      <c r="D306" s="7" t="s">
        <v>572</v>
      </c>
      <c r="E306" s="7" t="s">
        <v>149</v>
      </c>
      <c r="F306" s="7">
        <v>871</v>
      </c>
      <c r="G306" s="6">
        <v>735.7</v>
      </c>
      <c r="H306" s="6">
        <f t="shared" si="18"/>
        <v>-135.3</v>
      </c>
      <c r="I306" s="6">
        <f>ROUND(H306*0.02,0)</f>
        <v>-3</v>
      </c>
      <c r="J306" s="8"/>
    </row>
    <row r="307" hidden="1" customHeight="1" spans="1:10">
      <c r="A307" s="7">
        <v>11372</v>
      </c>
      <c r="B307" s="7" t="s">
        <v>575</v>
      </c>
      <c r="C307" s="7">
        <v>341</v>
      </c>
      <c r="D307" s="7" t="s">
        <v>572</v>
      </c>
      <c r="E307" s="7" t="s">
        <v>149</v>
      </c>
      <c r="F307" s="7">
        <v>1046</v>
      </c>
      <c r="G307" s="6">
        <v>932.57</v>
      </c>
      <c r="H307" s="6">
        <f t="shared" si="18"/>
        <v>-113.43</v>
      </c>
      <c r="I307" s="6">
        <f>ROUND(H307*0.02,0)</f>
        <v>-2</v>
      </c>
      <c r="J307" s="8"/>
    </row>
    <row r="308" hidden="1" customHeight="1" spans="1:10">
      <c r="A308" s="7">
        <v>11490</v>
      </c>
      <c r="B308" s="7" t="s">
        <v>576</v>
      </c>
      <c r="C308" s="7">
        <v>341</v>
      </c>
      <c r="D308" s="7" t="s">
        <v>572</v>
      </c>
      <c r="E308" s="7" t="s">
        <v>149</v>
      </c>
      <c r="F308" s="7">
        <v>872</v>
      </c>
      <c r="G308" s="6">
        <v>596.91</v>
      </c>
      <c r="H308" s="6">
        <f t="shared" si="18"/>
        <v>-275.09</v>
      </c>
      <c r="I308" s="6">
        <f>ROUND(H308*0.02,0)</f>
        <v>-6</v>
      </c>
      <c r="J308" s="8"/>
    </row>
    <row r="309" hidden="1" customHeight="1" spans="1:10">
      <c r="A309" s="7">
        <v>998927</v>
      </c>
      <c r="B309" s="7" t="s">
        <v>577</v>
      </c>
      <c r="C309" s="7">
        <v>341</v>
      </c>
      <c r="D309" s="7" t="s">
        <v>572</v>
      </c>
      <c r="E309" s="7" t="s">
        <v>171</v>
      </c>
      <c r="F309" s="7">
        <v>1046</v>
      </c>
      <c r="G309" s="6">
        <v>642.86</v>
      </c>
      <c r="H309" s="6">
        <f t="shared" si="18"/>
        <v>-403.14</v>
      </c>
      <c r="I309" s="6">
        <f>ROUND(H309*0.02,0)</f>
        <v>-8</v>
      </c>
      <c r="J309" s="8"/>
    </row>
    <row r="310" hidden="1" customHeight="1" spans="1:10">
      <c r="A310" s="7">
        <v>12143</v>
      </c>
      <c r="B310" s="7" t="s">
        <v>578</v>
      </c>
      <c r="C310" s="7">
        <v>341</v>
      </c>
      <c r="D310" s="7" t="s">
        <v>572</v>
      </c>
      <c r="E310" s="7" t="s">
        <v>149</v>
      </c>
      <c r="F310" s="7">
        <v>1046</v>
      </c>
      <c r="G310" s="6">
        <v>897.19</v>
      </c>
      <c r="H310" s="6">
        <f t="shared" si="18"/>
        <v>-148.81</v>
      </c>
      <c r="I310" s="6">
        <f>ROUND(H310*0.02,0)</f>
        <v>-3</v>
      </c>
      <c r="J310" s="8"/>
    </row>
    <row r="311" hidden="1" customHeight="1" spans="1:10">
      <c r="A311" s="7">
        <v>12535</v>
      </c>
      <c r="B311" s="7" t="s">
        <v>579</v>
      </c>
      <c r="C311" s="7">
        <v>341</v>
      </c>
      <c r="D311" s="7" t="s">
        <v>572</v>
      </c>
      <c r="E311" s="7" t="s">
        <v>153</v>
      </c>
      <c r="F311" s="7">
        <v>348</v>
      </c>
      <c r="G311" s="6">
        <v>579.59</v>
      </c>
      <c r="H311" s="6">
        <f t="shared" si="18"/>
        <v>231.59</v>
      </c>
      <c r="I311" s="6"/>
      <c r="J311" s="8"/>
    </row>
    <row r="312" hidden="1" customHeight="1" spans="1:10">
      <c r="A312" s="7">
        <v>4022</v>
      </c>
      <c r="B312" s="7" t="s">
        <v>580</v>
      </c>
      <c r="C312" s="7">
        <v>517</v>
      </c>
      <c r="D312" s="7" t="s">
        <v>581</v>
      </c>
      <c r="E312" s="7" t="s">
        <v>149</v>
      </c>
      <c r="F312" s="7">
        <v>1058</v>
      </c>
      <c r="G312" s="6">
        <v>710.45</v>
      </c>
      <c r="H312" s="6">
        <f t="shared" si="18"/>
        <v>-347.55</v>
      </c>
      <c r="I312" s="6">
        <f t="shared" ref="I312:I323" si="20">ROUND(H312*0.02,0)</f>
        <v>-7</v>
      </c>
      <c r="J312" s="8"/>
    </row>
    <row r="313" hidden="1" customHeight="1" spans="1:10">
      <c r="A313" s="7">
        <v>4024</v>
      </c>
      <c r="B313" s="7" t="s">
        <v>582</v>
      </c>
      <c r="C313" s="7">
        <v>517</v>
      </c>
      <c r="D313" s="7" t="s">
        <v>581</v>
      </c>
      <c r="E313" s="7" t="s">
        <v>147</v>
      </c>
      <c r="F313" s="7">
        <v>1058</v>
      </c>
      <c r="G313" s="6">
        <v>566.34</v>
      </c>
      <c r="H313" s="6">
        <f t="shared" si="18"/>
        <v>-491.66</v>
      </c>
      <c r="I313" s="6">
        <f t="shared" si="20"/>
        <v>-10</v>
      </c>
      <c r="J313" s="8"/>
    </row>
    <row r="314" hidden="1" customHeight="1" spans="1:10">
      <c r="A314" s="7">
        <v>11872</v>
      </c>
      <c r="B314" s="7" t="s">
        <v>583</v>
      </c>
      <c r="C314" s="7">
        <v>517</v>
      </c>
      <c r="D314" s="7" t="s">
        <v>581</v>
      </c>
      <c r="E314" s="7" t="s">
        <v>149</v>
      </c>
      <c r="F314" s="7">
        <v>1058</v>
      </c>
      <c r="G314" s="6">
        <v>723.08</v>
      </c>
      <c r="H314" s="6">
        <f t="shared" si="18"/>
        <v>-334.92</v>
      </c>
      <c r="I314" s="6">
        <f t="shared" si="20"/>
        <v>-7</v>
      </c>
      <c r="J314" s="8"/>
    </row>
    <row r="315" customHeight="1" spans="1:10">
      <c r="A315" s="7">
        <v>12471</v>
      </c>
      <c r="B315" s="7" t="s">
        <v>584</v>
      </c>
      <c r="C315" s="7">
        <v>517</v>
      </c>
      <c r="D315" s="7" t="s">
        <v>581</v>
      </c>
      <c r="E315" s="7" t="s">
        <v>160</v>
      </c>
      <c r="F315" s="7">
        <v>1058</v>
      </c>
      <c r="G315" s="6">
        <v>731.7</v>
      </c>
      <c r="H315" s="6">
        <f t="shared" si="18"/>
        <v>-326.3</v>
      </c>
      <c r="I315" s="9">
        <f>ROUND(H315*0.02/2,0)</f>
        <v>-3</v>
      </c>
      <c r="J315" s="8"/>
    </row>
    <row r="316" customHeight="1" spans="1:10">
      <c r="A316" s="7">
        <v>12505</v>
      </c>
      <c r="B316" s="7" t="s">
        <v>585</v>
      </c>
      <c r="C316" s="7">
        <v>517</v>
      </c>
      <c r="D316" s="7" t="s">
        <v>581</v>
      </c>
      <c r="E316" s="7" t="s">
        <v>160</v>
      </c>
      <c r="F316" s="7">
        <v>1058</v>
      </c>
      <c r="G316" s="6">
        <v>590</v>
      </c>
      <c r="H316" s="6">
        <f t="shared" si="18"/>
        <v>-468</v>
      </c>
      <c r="I316" s="9">
        <f>ROUND(H316*0.02/2,0)</f>
        <v>-5</v>
      </c>
      <c r="J316" s="8"/>
    </row>
    <row r="317" hidden="1" customHeight="1" spans="1:10">
      <c r="A317" s="7">
        <v>12230</v>
      </c>
      <c r="B317" s="7" t="s">
        <v>586</v>
      </c>
      <c r="C317" s="7">
        <v>517</v>
      </c>
      <c r="D317" s="7" t="s">
        <v>581</v>
      </c>
      <c r="E317" s="7" t="s">
        <v>149</v>
      </c>
      <c r="F317" s="7">
        <v>1058</v>
      </c>
      <c r="G317" s="6">
        <v>541.69</v>
      </c>
      <c r="H317" s="6">
        <f t="shared" si="18"/>
        <v>-516.31</v>
      </c>
      <c r="I317" s="6">
        <f t="shared" si="20"/>
        <v>-10</v>
      </c>
      <c r="J317" s="8"/>
    </row>
    <row r="318" hidden="1" customHeight="1" spans="1:10">
      <c r="A318" s="7">
        <v>4086</v>
      </c>
      <c r="B318" s="7" t="s">
        <v>587</v>
      </c>
      <c r="C318" s="7">
        <v>103198</v>
      </c>
      <c r="D318" s="7" t="s">
        <v>588</v>
      </c>
      <c r="E318" s="7" t="s">
        <v>147</v>
      </c>
      <c r="F318" s="7">
        <v>1473</v>
      </c>
      <c r="G318" s="6">
        <v>818.87</v>
      </c>
      <c r="H318" s="6">
        <f t="shared" si="18"/>
        <v>-654.13</v>
      </c>
      <c r="I318" s="6">
        <f t="shared" si="20"/>
        <v>-13</v>
      </c>
      <c r="J318" s="8"/>
    </row>
    <row r="319" customHeight="1" spans="1:10">
      <c r="A319" s="7">
        <v>12480</v>
      </c>
      <c r="B319" s="7" t="s">
        <v>589</v>
      </c>
      <c r="C319" s="7">
        <v>103198</v>
      </c>
      <c r="D319" s="7" t="s">
        <v>588</v>
      </c>
      <c r="E319" s="7" t="s">
        <v>153</v>
      </c>
      <c r="F319" s="7">
        <v>982</v>
      </c>
      <c r="G319" s="6">
        <v>693.76</v>
      </c>
      <c r="H319" s="6">
        <f t="shared" si="18"/>
        <v>-288.24</v>
      </c>
      <c r="I319" s="9">
        <f>ROUND(H319*0.02/2,0)</f>
        <v>-3</v>
      </c>
      <c r="J319" s="8"/>
    </row>
    <row r="320" customHeight="1" spans="1:10">
      <c r="A320" s="7">
        <v>12508</v>
      </c>
      <c r="B320" s="7" t="s">
        <v>590</v>
      </c>
      <c r="C320" s="7">
        <v>103198</v>
      </c>
      <c r="D320" s="7" t="s">
        <v>588</v>
      </c>
      <c r="E320" s="7" t="s">
        <v>153</v>
      </c>
      <c r="F320" s="7">
        <v>982</v>
      </c>
      <c r="G320" s="6">
        <v>869.31</v>
      </c>
      <c r="H320" s="6">
        <f t="shared" si="18"/>
        <v>-112.69</v>
      </c>
      <c r="I320" s="9">
        <f>ROUND(H320*0.02/2,0)</f>
        <v>-1</v>
      </c>
      <c r="J320" s="8"/>
    </row>
    <row r="321" customHeight="1" spans="1:10">
      <c r="A321" s="7">
        <v>12208</v>
      </c>
      <c r="B321" s="7" t="s">
        <v>591</v>
      </c>
      <c r="C321" s="7">
        <v>103198</v>
      </c>
      <c r="D321" s="7" t="s">
        <v>588</v>
      </c>
      <c r="E321" s="7" t="s">
        <v>153</v>
      </c>
      <c r="F321" s="7">
        <v>1310</v>
      </c>
      <c r="G321" s="6">
        <v>96.02</v>
      </c>
      <c r="H321" s="6">
        <f t="shared" si="18"/>
        <v>-1213.98</v>
      </c>
      <c r="I321" s="9">
        <f>ROUND(H321*0.02/2,0)</f>
        <v>-12</v>
      </c>
      <c r="J321" s="8"/>
    </row>
    <row r="322" hidden="1" customHeight="1" spans="1:10">
      <c r="A322" s="7">
        <v>11537</v>
      </c>
      <c r="B322" s="7" t="s">
        <v>592</v>
      </c>
      <c r="C322" s="7">
        <v>570</v>
      </c>
      <c r="D322" s="7" t="s">
        <v>593</v>
      </c>
      <c r="E322" s="7" t="s">
        <v>147</v>
      </c>
      <c r="F322" s="7">
        <v>1386.6</v>
      </c>
      <c r="G322" s="6">
        <v>544.29</v>
      </c>
      <c r="H322" s="6">
        <f t="shared" si="18"/>
        <v>-842.31</v>
      </c>
      <c r="I322" s="6">
        <f t="shared" si="20"/>
        <v>-17</v>
      </c>
      <c r="J322" s="8"/>
    </row>
    <row r="323" hidden="1" customHeight="1" spans="1:10">
      <c r="A323" s="7">
        <v>12147</v>
      </c>
      <c r="B323" s="7" t="s">
        <v>594</v>
      </c>
      <c r="C323" s="7">
        <v>570</v>
      </c>
      <c r="D323" s="7" t="s">
        <v>593</v>
      </c>
      <c r="E323" s="7" t="s">
        <v>149</v>
      </c>
      <c r="F323" s="7">
        <v>1232.5</v>
      </c>
      <c r="G323" s="6">
        <v>481.9</v>
      </c>
      <c r="H323" s="6">
        <f t="shared" si="18"/>
        <v>-750.6</v>
      </c>
      <c r="I323" s="6">
        <f t="shared" si="20"/>
        <v>-15</v>
      </c>
      <c r="J323" s="8"/>
    </row>
    <row r="324" hidden="1" customHeight="1" spans="1:10">
      <c r="A324" s="7">
        <v>12451</v>
      </c>
      <c r="B324" s="7" t="s">
        <v>595</v>
      </c>
      <c r="C324" s="7">
        <v>570</v>
      </c>
      <c r="D324" s="7" t="s">
        <v>593</v>
      </c>
      <c r="E324" s="7" t="s">
        <v>596</v>
      </c>
      <c r="F324" s="7">
        <v>770.37</v>
      </c>
      <c r="G324" s="6">
        <v>860.44</v>
      </c>
      <c r="H324" s="6">
        <f t="shared" ref="H324:H387" si="21">G324-F324</f>
        <v>90.07</v>
      </c>
      <c r="I324" s="6"/>
      <c r="J324" s="8"/>
    </row>
    <row r="325" hidden="1" customHeight="1" spans="1:10">
      <c r="A325" s="7">
        <v>12225</v>
      </c>
      <c r="B325" s="7" t="s">
        <v>597</v>
      </c>
      <c r="C325" s="7">
        <v>570</v>
      </c>
      <c r="D325" s="7" t="s">
        <v>593</v>
      </c>
      <c r="E325" s="7" t="s">
        <v>598</v>
      </c>
      <c r="F325" s="7">
        <v>154.53</v>
      </c>
      <c r="G325" s="6">
        <v>1044.5</v>
      </c>
      <c r="H325" s="6">
        <f t="shared" si="21"/>
        <v>889.97</v>
      </c>
      <c r="I325" s="6"/>
      <c r="J325" s="8"/>
    </row>
    <row r="326" hidden="1" customHeight="1" spans="1:10">
      <c r="A326" s="7">
        <v>4444</v>
      </c>
      <c r="B326" s="7" t="s">
        <v>599</v>
      </c>
      <c r="C326" s="7">
        <v>582</v>
      </c>
      <c r="D326" s="7" t="s">
        <v>600</v>
      </c>
      <c r="E326" s="7" t="s">
        <v>149</v>
      </c>
      <c r="F326" s="7">
        <v>1191</v>
      </c>
      <c r="G326" s="6">
        <v>382.35</v>
      </c>
      <c r="H326" s="6">
        <f t="shared" si="21"/>
        <v>-808.65</v>
      </c>
      <c r="I326" s="6">
        <f t="shared" ref="I326:I354" si="22">ROUND(H326*0.02,0)</f>
        <v>-16</v>
      </c>
      <c r="J326" s="8"/>
    </row>
    <row r="327" hidden="1" customHeight="1" spans="1:10">
      <c r="A327" s="7">
        <v>990035</v>
      </c>
      <c r="B327" s="7" t="s">
        <v>601</v>
      </c>
      <c r="C327" s="7">
        <v>582</v>
      </c>
      <c r="D327" s="7" t="s">
        <v>600</v>
      </c>
      <c r="E327" s="7" t="s">
        <v>602</v>
      </c>
      <c r="F327" s="7">
        <v>1194</v>
      </c>
      <c r="G327" s="6">
        <v>345.43</v>
      </c>
      <c r="H327" s="6">
        <f t="shared" si="21"/>
        <v>-848.57</v>
      </c>
      <c r="I327" s="6">
        <f t="shared" si="22"/>
        <v>-17</v>
      </c>
      <c r="J327" s="8"/>
    </row>
    <row r="328" hidden="1" customHeight="1" spans="1:10">
      <c r="A328" s="7">
        <v>4044</v>
      </c>
      <c r="B328" s="7" t="s">
        <v>603</v>
      </c>
      <c r="C328" s="7">
        <v>582</v>
      </c>
      <c r="D328" s="7" t="s">
        <v>600</v>
      </c>
      <c r="E328" s="7" t="s">
        <v>147</v>
      </c>
      <c r="F328" s="7">
        <v>1191</v>
      </c>
      <c r="G328" s="6">
        <v>378.65</v>
      </c>
      <c r="H328" s="6">
        <f t="shared" si="21"/>
        <v>-812.35</v>
      </c>
      <c r="I328" s="6">
        <f t="shared" si="22"/>
        <v>-16</v>
      </c>
      <c r="J328" s="8"/>
    </row>
    <row r="329" hidden="1" customHeight="1" spans="1:10">
      <c r="A329" s="7">
        <v>8798</v>
      </c>
      <c r="B329" s="7" t="s">
        <v>604</v>
      </c>
      <c r="C329" s="7">
        <v>582</v>
      </c>
      <c r="D329" s="7" t="s">
        <v>600</v>
      </c>
      <c r="E329" s="7" t="s">
        <v>149</v>
      </c>
      <c r="F329" s="7">
        <v>1191</v>
      </c>
      <c r="G329" s="6">
        <v>327.63</v>
      </c>
      <c r="H329" s="6">
        <f t="shared" si="21"/>
        <v>-863.37</v>
      </c>
      <c r="I329" s="6">
        <f t="shared" si="22"/>
        <v>-17</v>
      </c>
      <c r="J329" s="8"/>
    </row>
    <row r="330" hidden="1" customHeight="1" spans="1:10">
      <c r="A330" s="7">
        <v>10816</v>
      </c>
      <c r="B330" s="7" t="s">
        <v>605</v>
      </c>
      <c r="C330" s="7">
        <v>582</v>
      </c>
      <c r="D330" s="7" t="s">
        <v>600</v>
      </c>
      <c r="E330" s="7" t="s">
        <v>149</v>
      </c>
      <c r="F330" s="7">
        <v>1191</v>
      </c>
      <c r="G330" s="6">
        <v>433.31</v>
      </c>
      <c r="H330" s="6">
        <f t="shared" si="21"/>
        <v>-757.69</v>
      </c>
      <c r="I330" s="6">
        <f t="shared" si="22"/>
        <v>-15</v>
      </c>
      <c r="J330" s="8"/>
    </row>
    <row r="331" customHeight="1" spans="1:10">
      <c r="A331" s="7">
        <v>12206</v>
      </c>
      <c r="B331" s="7" t="s">
        <v>606</v>
      </c>
      <c r="C331" s="7">
        <v>582</v>
      </c>
      <c r="D331" s="7" t="s">
        <v>600</v>
      </c>
      <c r="E331" s="7" t="s">
        <v>153</v>
      </c>
      <c r="F331" s="7">
        <v>595</v>
      </c>
      <c r="G331" s="6">
        <v>0.31</v>
      </c>
      <c r="H331" s="6">
        <f t="shared" si="21"/>
        <v>-594.69</v>
      </c>
      <c r="I331" s="9">
        <f>ROUND(H331*0.02/2,0)</f>
        <v>-6</v>
      </c>
      <c r="J331" s="8"/>
    </row>
    <row r="332" customHeight="1" spans="1:10">
      <c r="A332" s="7">
        <v>12463</v>
      </c>
      <c r="B332" s="7" t="s">
        <v>607</v>
      </c>
      <c r="C332" s="7">
        <v>582</v>
      </c>
      <c r="D332" s="7" t="s">
        <v>600</v>
      </c>
      <c r="E332" s="7" t="s">
        <v>153</v>
      </c>
      <c r="F332" s="7">
        <v>595</v>
      </c>
      <c r="G332" s="6">
        <v>234.29</v>
      </c>
      <c r="H332" s="6">
        <f t="shared" si="21"/>
        <v>-360.71</v>
      </c>
      <c r="I332" s="9">
        <f>ROUND(H332*0.02/2,0)</f>
        <v>-4</v>
      </c>
      <c r="J332" s="8"/>
    </row>
    <row r="333" hidden="1" customHeight="1" spans="1:10">
      <c r="A333" s="7">
        <v>10860</v>
      </c>
      <c r="B333" s="7" t="s">
        <v>608</v>
      </c>
      <c r="C333" s="7">
        <v>106399</v>
      </c>
      <c r="D333" s="7" t="s">
        <v>609</v>
      </c>
      <c r="E333" s="7" t="s">
        <v>147</v>
      </c>
      <c r="F333" s="7">
        <v>1348.8</v>
      </c>
      <c r="G333" s="6">
        <v>781.13</v>
      </c>
      <c r="H333" s="6">
        <f t="shared" si="21"/>
        <v>-567.67</v>
      </c>
      <c r="I333" s="6">
        <f t="shared" si="22"/>
        <v>-11</v>
      </c>
      <c r="J333" s="8"/>
    </row>
    <row r="334" hidden="1" customHeight="1" spans="1:10">
      <c r="A334" s="7">
        <v>12158</v>
      </c>
      <c r="B334" s="7" t="s">
        <v>610</v>
      </c>
      <c r="C334" s="7">
        <v>106399</v>
      </c>
      <c r="D334" s="7" t="s">
        <v>609</v>
      </c>
      <c r="E334" s="7" t="s">
        <v>149</v>
      </c>
      <c r="F334" s="7">
        <v>1498.6</v>
      </c>
      <c r="G334" s="6">
        <v>969.07</v>
      </c>
      <c r="H334" s="6">
        <f t="shared" si="21"/>
        <v>-529.53</v>
      </c>
      <c r="I334" s="6">
        <f t="shared" si="22"/>
        <v>-11</v>
      </c>
      <c r="J334" s="8"/>
    </row>
    <row r="335" hidden="1" customHeight="1" spans="1:10">
      <c r="A335" s="7">
        <v>12144</v>
      </c>
      <c r="B335" s="7" t="s">
        <v>611</v>
      </c>
      <c r="C335" s="7">
        <v>106399</v>
      </c>
      <c r="D335" s="7" t="s">
        <v>609</v>
      </c>
      <c r="E335" s="7" t="s">
        <v>149</v>
      </c>
      <c r="F335" s="7">
        <v>1498.6</v>
      </c>
      <c r="G335" s="6">
        <v>920.5</v>
      </c>
      <c r="H335" s="6">
        <f t="shared" si="21"/>
        <v>-578.1</v>
      </c>
      <c r="I335" s="6">
        <f t="shared" si="22"/>
        <v>-12</v>
      </c>
      <c r="J335" s="8"/>
    </row>
    <row r="336" hidden="1" customHeight="1" spans="1:10">
      <c r="A336" s="7">
        <v>11793</v>
      </c>
      <c r="B336" s="7" t="s">
        <v>612</v>
      </c>
      <c r="C336" s="7">
        <v>102935</v>
      </c>
      <c r="D336" s="7" t="s">
        <v>613</v>
      </c>
      <c r="E336" s="7" t="s">
        <v>147</v>
      </c>
      <c r="F336" s="7">
        <v>1025</v>
      </c>
      <c r="G336" s="6">
        <v>467.26</v>
      </c>
      <c r="H336" s="6">
        <f t="shared" si="21"/>
        <v>-557.74</v>
      </c>
      <c r="I336" s="6">
        <f t="shared" si="22"/>
        <v>-11</v>
      </c>
      <c r="J336" s="8"/>
    </row>
    <row r="337" hidden="1" customHeight="1" spans="1:10">
      <c r="A337" s="7">
        <v>11844</v>
      </c>
      <c r="B337" s="7" t="s">
        <v>614</v>
      </c>
      <c r="C337" s="7">
        <v>102935</v>
      </c>
      <c r="D337" s="7" t="s">
        <v>613</v>
      </c>
      <c r="E337" s="7" t="s">
        <v>149</v>
      </c>
      <c r="F337" s="7">
        <v>1139</v>
      </c>
      <c r="G337" s="6">
        <v>583.48</v>
      </c>
      <c r="H337" s="6">
        <f t="shared" si="21"/>
        <v>-555.52</v>
      </c>
      <c r="I337" s="6">
        <f t="shared" si="22"/>
        <v>-11</v>
      </c>
      <c r="J337" s="8"/>
    </row>
    <row r="338" hidden="1" customHeight="1" spans="1:10">
      <c r="A338" s="7">
        <v>12347</v>
      </c>
      <c r="B338" s="7" t="s">
        <v>615</v>
      </c>
      <c r="C338" s="7">
        <v>102935</v>
      </c>
      <c r="D338" s="7" t="s">
        <v>613</v>
      </c>
      <c r="E338" s="7" t="s">
        <v>149</v>
      </c>
      <c r="F338" s="7">
        <v>1139</v>
      </c>
      <c r="G338" s="6">
        <v>756.37</v>
      </c>
      <c r="H338" s="6">
        <f t="shared" si="21"/>
        <v>-382.63</v>
      </c>
      <c r="I338" s="6">
        <f t="shared" si="22"/>
        <v>-8</v>
      </c>
      <c r="J338" s="8"/>
    </row>
    <row r="339" customHeight="1" spans="1:10">
      <c r="A339" s="7">
        <v>12499</v>
      </c>
      <c r="B339" s="7" t="s">
        <v>616</v>
      </c>
      <c r="C339" s="7">
        <v>102935</v>
      </c>
      <c r="D339" s="7" t="s">
        <v>613</v>
      </c>
      <c r="E339" s="7" t="s">
        <v>153</v>
      </c>
      <c r="F339" s="7">
        <v>684</v>
      </c>
      <c r="G339" s="6">
        <v>344.18</v>
      </c>
      <c r="H339" s="6">
        <f t="shared" si="21"/>
        <v>-339.82</v>
      </c>
      <c r="I339" s="9">
        <f>ROUND(H339*0.02/2,0)</f>
        <v>-3</v>
      </c>
      <c r="J339" s="8"/>
    </row>
    <row r="340" hidden="1" customHeight="1" spans="1:10">
      <c r="A340" s="7">
        <v>11639</v>
      </c>
      <c r="B340" s="7" t="s">
        <v>617</v>
      </c>
      <c r="C340" s="7">
        <v>349</v>
      </c>
      <c r="D340" s="7" t="s">
        <v>618</v>
      </c>
      <c r="E340" s="7" t="s">
        <v>147</v>
      </c>
      <c r="F340" s="7">
        <v>1242</v>
      </c>
      <c r="G340" s="6">
        <v>782.54</v>
      </c>
      <c r="H340" s="6">
        <f t="shared" si="21"/>
        <v>-459.46</v>
      </c>
      <c r="I340" s="6">
        <f t="shared" si="22"/>
        <v>-9</v>
      </c>
      <c r="J340" s="8"/>
    </row>
    <row r="341" hidden="1" customHeight="1" spans="1:10">
      <c r="A341" s="7">
        <v>12091</v>
      </c>
      <c r="B341" s="7" t="s">
        <v>619</v>
      </c>
      <c r="C341" s="7">
        <v>349</v>
      </c>
      <c r="D341" s="7" t="s">
        <v>618</v>
      </c>
      <c r="E341" s="7" t="s">
        <v>149</v>
      </c>
      <c r="F341" s="7">
        <v>1242</v>
      </c>
      <c r="G341" s="6">
        <v>623.37</v>
      </c>
      <c r="H341" s="6">
        <f t="shared" si="21"/>
        <v>-618.63</v>
      </c>
      <c r="I341" s="6">
        <f t="shared" si="22"/>
        <v>-12</v>
      </c>
      <c r="J341" s="8"/>
    </row>
    <row r="342" customHeight="1" spans="1:10">
      <c r="A342" s="7">
        <v>12751</v>
      </c>
      <c r="B342" s="7" t="s">
        <v>620</v>
      </c>
      <c r="C342" s="7">
        <v>349</v>
      </c>
      <c r="D342" s="7" t="s">
        <v>618</v>
      </c>
      <c r="E342" s="7" t="s">
        <v>621</v>
      </c>
      <c r="F342" s="7">
        <v>319.8</v>
      </c>
      <c r="G342" s="6">
        <v>311.66</v>
      </c>
      <c r="H342" s="6">
        <f t="shared" si="21"/>
        <v>-8.13999999999999</v>
      </c>
      <c r="I342" s="9">
        <f>ROUND(H342*0.02/2,0)</f>
        <v>0</v>
      </c>
      <c r="J342" s="8"/>
    </row>
    <row r="343" customHeight="1" spans="1:10">
      <c r="A343" s="7">
        <v>12517</v>
      </c>
      <c r="B343" s="7" t="s">
        <v>622</v>
      </c>
      <c r="C343" s="7">
        <v>349</v>
      </c>
      <c r="D343" s="7" t="s">
        <v>618</v>
      </c>
      <c r="E343" s="7" t="s">
        <v>623</v>
      </c>
      <c r="F343" s="7">
        <v>1242</v>
      </c>
      <c r="G343" s="6">
        <v>351.17</v>
      </c>
      <c r="H343" s="6">
        <f t="shared" si="21"/>
        <v>-890.83</v>
      </c>
      <c r="I343" s="9">
        <f>ROUND(H343*0.02/2,0)</f>
        <v>-9</v>
      </c>
      <c r="J343" s="8"/>
    </row>
    <row r="344" hidden="1" customHeight="1" spans="1:10">
      <c r="A344" s="7">
        <v>997727</v>
      </c>
      <c r="B344" s="7" t="s">
        <v>624</v>
      </c>
      <c r="C344" s="7">
        <v>339</v>
      </c>
      <c r="D344" s="7" t="s">
        <v>625</v>
      </c>
      <c r="E344" s="7" t="s">
        <v>147</v>
      </c>
      <c r="F344" s="7">
        <v>406</v>
      </c>
      <c r="G344" s="6">
        <v>113.01</v>
      </c>
      <c r="H344" s="6">
        <f t="shared" si="21"/>
        <v>-292.99</v>
      </c>
      <c r="I344" s="6">
        <f t="shared" si="22"/>
        <v>-6</v>
      </c>
      <c r="J344" s="8"/>
    </row>
    <row r="345" hidden="1" customHeight="1" spans="1:10">
      <c r="A345" s="7">
        <v>11394</v>
      </c>
      <c r="B345" s="7" t="s">
        <v>626</v>
      </c>
      <c r="C345" s="7">
        <v>339</v>
      </c>
      <c r="D345" s="7" t="s">
        <v>625</v>
      </c>
      <c r="E345" s="7" t="s">
        <v>149</v>
      </c>
      <c r="F345" s="7">
        <v>1015</v>
      </c>
      <c r="G345" s="6">
        <v>330.83</v>
      </c>
      <c r="H345" s="6">
        <f t="shared" si="21"/>
        <v>-684.17</v>
      </c>
      <c r="I345" s="6">
        <f t="shared" si="22"/>
        <v>-14</v>
      </c>
      <c r="J345" s="8"/>
    </row>
    <row r="346" hidden="1" customHeight="1" spans="1:10">
      <c r="A346" s="7">
        <v>11765</v>
      </c>
      <c r="B346" s="7" t="s">
        <v>627</v>
      </c>
      <c r="C346" s="7">
        <v>339</v>
      </c>
      <c r="D346" s="7" t="s">
        <v>625</v>
      </c>
      <c r="E346" s="7" t="s">
        <v>149</v>
      </c>
      <c r="F346" s="7">
        <v>1015</v>
      </c>
      <c r="G346" s="6">
        <v>425.83</v>
      </c>
      <c r="H346" s="6">
        <f t="shared" si="21"/>
        <v>-589.17</v>
      </c>
      <c r="I346" s="6">
        <f t="shared" si="22"/>
        <v>-12</v>
      </c>
      <c r="J346" s="8"/>
    </row>
    <row r="347" customHeight="1" spans="1:10">
      <c r="A347" s="7">
        <v>12509</v>
      </c>
      <c r="B347" s="7" t="s">
        <v>168</v>
      </c>
      <c r="C347" s="7">
        <v>339</v>
      </c>
      <c r="D347" s="7" t="s">
        <v>625</v>
      </c>
      <c r="E347" s="7" t="s">
        <v>628</v>
      </c>
      <c r="F347" s="7">
        <v>609</v>
      </c>
      <c r="G347" s="6">
        <v>388.24</v>
      </c>
      <c r="H347" s="6">
        <f t="shared" si="21"/>
        <v>-220.76</v>
      </c>
      <c r="I347" s="9">
        <f>ROUND(H347*0.02/2,0)</f>
        <v>-2</v>
      </c>
      <c r="J347" s="8"/>
    </row>
    <row r="348" hidden="1" customHeight="1" spans="1:10">
      <c r="A348" s="7">
        <v>7948</v>
      </c>
      <c r="B348" s="7" t="s">
        <v>629</v>
      </c>
      <c r="C348" s="7">
        <v>56</v>
      </c>
      <c r="D348" s="7" t="s">
        <v>630</v>
      </c>
      <c r="E348" s="7" t="s">
        <v>149</v>
      </c>
      <c r="F348" s="7">
        <v>847.6</v>
      </c>
      <c r="G348" s="6">
        <v>473.69</v>
      </c>
      <c r="H348" s="6">
        <f t="shared" si="21"/>
        <v>-373.91</v>
      </c>
      <c r="I348" s="6">
        <f t="shared" si="22"/>
        <v>-7</v>
      </c>
      <c r="J348" s="8"/>
    </row>
    <row r="349" hidden="1" customHeight="1" spans="1:10">
      <c r="A349" s="7">
        <v>10983</v>
      </c>
      <c r="B349" s="7" t="s">
        <v>631</v>
      </c>
      <c r="C349" s="7">
        <v>56</v>
      </c>
      <c r="D349" s="7" t="s">
        <v>630</v>
      </c>
      <c r="E349" s="7" t="s">
        <v>147</v>
      </c>
      <c r="F349" s="7">
        <v>847.6</v>
      </c>
      <c r="G349" s="6">
        <v>553.97</v>
      </c>
      <c r="H349" s="6">
        <f t="shared" si="21"/>
        <v>-293.63</v>
      </c>
      <c r="I349" s="6">
        <f t="shared" si="22"/>
        <v>-6</v>
      </c>
      <c r="J349" s="8"/>
    </row>
    <row r="350" hidden="1" customHeight="1" spans="1:10">
      <c r="A350" s="7">
        <v>11830</v>
      </c>
      <c r="B350" s="7" t="s">
        <v>632</v>
      </c>
      <c r="C350" s="7">
        <v>56</v>
      </c>
      <c r="D350" s="7" t="s">
        <v>630</v>
      </c>
      <c r="E350" s="7" t="s">
        <v>149</v>
      </c>
      <c r="F350" s="7">
        <v>847.8</v>
      </c>
      <c r="G350" s="6">
        <v>378.57</v>
      </c>
      <c r="H350" s="6">
        <f t="shared" si="21"/>
        <v>-469.23</v>
      </c>
      <c r="I350" s="6">
        <f t="shared" si="22"/>
        <v>-9</v>
      </c>
      <c r="J350" s="8"/>
    </row>
    <row r="351" hidden="1" customHeight="1" spans="1:10">
      <c r="A351" s="7">
        <v>990467</v>
      </c>
      <c r="B351" s="7" t="s">
        <v>633</v>
      </c>
      <c r="C351" s="7">
        <v>355</v>
      </c>
      <c r="D351" s="7" t="s">
        <v>634</v>
      </c>
      <c r="E351" s="7" t="s">
        <v>171</v>
      </c>
      <c r="F351" s="7">
        <v>1251</v>
      </c>
      <c r="G351" s="6">
        <v>929.05</v>
      </c>
      <c r="H351" s="6">
        <f t="shared" si="21"/>
        <v>-321.95</v>
      </c>
      <c r="I351" s="6">
        <f t="shared" si="22"/>
        <v>-6</v>
      </c>
      <c r="J351" s="8"/>
    </row>
    <row r="352" hidden="1" customHeight="1" spans="1:10">
      <c r="A352" s="7">
        <v>8233</v>
      </c>
      <c r="B352" s="7" t="s">
        <v>635</v>
      </c>
      <c r="C352" s="7">
        <v>355</v>
      </c>
      <c r="D352" s="7" t="s">
        <v>634</v>
      </c>
      <c r="E352" s="7" t="s">
        <v>149</v>
      </c>
      <c r="F352" s="7">
        <v>1043</v>
      </c>
      <c r="G352" s="6">
        <v>409.31</v>
      </c>
      <c r="H352" s="6">
        <f t="shared" si="21"/>
        <v>-633.69</v>
      </c>
      <c r="I352" s="6">
        <f t="shared" si="22"/>
        <v>-13</v>
      </c>
      <c r="J352" s="8"/>
    </row>
    <row r="353" hidden="1" customHeight="1" spans="1:10">
      <c r="A353" s="7">
        <v>9895</v>
      </c>
      <c r="B353" s="7" t="s">
        <v>636</v>
      </c>
      <c r="C353" s="7">
        <v>355</v>
      </c>
      <c r="D353" s="7" t="s">
        <v>634</v>
      </c>
      <c r="E353" s="7" t="s">
        <v>147</v>
      </c>
      <c r="F353" s="7">
        <v>938</v>
      </c>
      <c r="G353" s="6">
        <v>588.81</v>
      </c>
      <c r="H353" s="6">
        <f t="shared" si="21"/>
        <v>-349.19</v>
      </c>
      <c r="I353" s="6">
        <f t="shared" si="22"/>
        <v>-7</v>
      </c>
      <c r="J353" s="8"/>
    </row>
    <row r="354" hidden="1" customHeight="1" spans="1:10">
      <c r="A354" s="7">
        <v>11251</v>
      </c>
      <c r="B354" s="7" t="s">
        <v>637</v>
      </c>
      <c r="C354" s="7">
        <v>355</v>
      </c>
      <c r="D354" s="7" t="s">
        <v>634</v>
      </c>
      <c r="E354" s="7" t="s">
        <v>211</v>
      </c>
      <c r="F354" s="7">
        <v>834</v>
      </c>
      <c r="G354" s="6">
        <v>464.51</v>
      </c>
      <c r="H354" s="6">
        <f t="shared" si="21"/>
        <v>-369.49</v>
      </c>
      <c r="I354" s="6">
        <f t="shared" si="22"/>
        <v>-7</v>
      </c>
      <c r="J354" s="8"/>
    </row>
    <row r="355" hidden="1" customHeight="1" spans="1:10">
      <c r="A355" s="7">
        <v>12492</v>
      </c>
      <c r="B355" s="7" t="s">
        <v>638</v>
      </c>
      <c r="C355" s="7">
        <v>355</v>
      </c>
      <c r="D355" s="7" t="s">
        <v>634</v>
      </c>
      <c r="E355" s="7" t="s">
        <v>153</v>
      </c>
      <c r="F355" s="7">
        <v>418</v>
      </c>
      <c r="G355" s="6">
        <v>452.97</v>
      </c>
      <c r="H355" s="6">
        <f t="shared" si="21"/>
        <v>34.97</v>
      </c>
      <c r="I355" s="6"/>
      <c r="J355" s="8"/>
    </row>
    <row r="356" hidden="1" customHeight="1" spans="1:10">
      <c r="A356" s="7">
        <v>4435</v>
      </c>
      <c r="B356" s="7" t="s">
        <v>639</v>
      </c>
      <c r="C356" s="7">
        <v>733</v>
      </c>
      <c r="D356" s="7" t="s">
        <v>640</v>
      </c>
      <c r="E356" s="7" t="s">
        <v>147</v>
      </c>
      <c r="F356" s="7">
        <v>1015</v>
      </c>
      <c r="G356" s="6">
        <v>705.87</v>
      </c>
      <c r="H356" s="6">
        <f t="shared" si="21"/>
        <v>-309.13</v>
      </c>
      <c r="I356" s="6">
        <f>ROUND(H356*0.02,0)</f>
        <v>-6</v>
      </c>
      <c r="J356" s="8"/>
    </row>
    <row r="357" hidden="1" customHeight="1" spans="1:10">
      <c r="A357" s="7">
        <v>11004</v>
      </c>
      <c r="B357" s="7" t="s">
        <v>641</v>
      </c>
      <c r="C357" s="7">
        <v>733</v>
      </c>
      <c r="D357" s="7" t="s">
        <v>640</v>
      </c>
      <c r="E357" s="7" t="s">
        <v>470</v>
      </c>
      <c r="F357" s="7">
        <v>1127.5</v>
      </c>
      <c r="G357" s="6">
        <v>467.52</v>
      </c>
      <c r="H357" s="6">
        <f t="shared" si="21"/>
        <v>-659.98</v>
      </c>
      <c r="I357" s="6">
        <f>ROUND(H357*0.02,0)</f>
        <v>-13</v>
      </c>
      <c r="J357" s="8"/>
    </row>
    <row r="358" hidden="1" customHeight="1" spans="1:10">
      <c r="A358" s="7">
        <v>12752</v>
      </c>
      <c r="B358" s="7" t="s">
        <v>642</v>
      </c>
      <c r="C358" s="7">
        <v>733</v>
      </c>
      <c r="D358" s="7" t="s">
        <v>640</v>
      </c>
      <c r="E358" s="7" t="s">
        <v>643</v>
      </c>
      <c r="F358" s="7">
        <v>226</v>
      </c>
      <c r="G358" s="6">
        <v>297.76</v>
      </c>
      <c r="H358" s="6">
        <f t="shared" si="21"/>
        <v>71.76</v>
      </c>
      <c r="I358" s="6"/>
      <c r="J358" s="8"/>
    </row>
    <row r="359" customHeight="1" spans="1:10">
      <c r="A359" s="7">
        <v>12213</v>
      </c>
      <c r="B359" s="7" t="s">
        <v>644</v>
      </c>
      <c r="C359" s="7">
        <v>733</v>
      </c>
      <c r="D359" s="7" t="s">
        <v>640</v>
      </c>
      <c r="E359" s="7" t="s">
        <v>153</v>
      </c>
      <c r="F359" s="7">
        <v>676.5</v>
      </c>
      <c r="G359" s="6">
        <v>608.59</v>
      </c>
      <c r="H359" s="6">
        <f t="shared" si="21"/>
        <v>-67.91</v>
      </c>
      <c r="I359" s="9">
        <f>ROUND(H359*0.02/2,0)</f>
        <v>-1</v>
      </c>
      <c r="J359" s="8"/>
    </row>
    <row r="360" hidden="1" customHeight="1" spans="1:10">
      <c r="A360" s="7">
        <v>5501</v>
      </c>
      <c r="B360" s="7" t="s">
        <v>645</v>
      </c>
      <c r="C360" s="7">
        <v>573</v>
      </c>
      <c r="D360" s="7" t="s">
        <v>646</v>
      </c>
      <c r="E360" s="7" t="s">
        <v>147</v>
      </c>
      <c r="F360" s="7">
        <v>1369.8</v>
      </c>
      <c r="G360" s="6">
        <v>1443.68</v>
      </c>
      <c r="H360" s="6">
        <f t="shared" si="21"/>
        <v>73.8800000000001</v>
      </c>
      <c r="I360" s="6"/>
      <c r="J360" s="8"/>
    </row>
    <row r="361" hidden="1" customHeight="1" spans="1:10">
      <c r="A361" s="7">
        <v>12108</v>
      </c>
      <c r="B361" s="7" t="s">
        <v>647</v>
      </c>
      <c r="C361" s="7">
        <v>573</v>
      </c>
      <c r="D361" s="7" t="s">
        <v>646</v>
      </c>
      <c r="E361" s="7" t="s">
        <v>149</v>
      </c>
      <c r="F361" s="7">
        <v>1217.6</v>
      </c>
      <c r="G361" s="6">
        <v>1007.23</v>
      </c>
      <c r="H361" s="6">
        <f t="shared" si="21"/>
        <v>-210.37</v>
      </c>
      <c r="I361" s="6">
        <f>ROUND(H361*0.02,0)</f>
        <v>-4</v>
      </c>
      <c r="J361" s="8"/>
    </row>
    <row r="362" hidden="1" customHeight="1" spans="1:10">
      <c r="A362" s="7">
        <v>12446</v>
      </c>
      <c r="B362" s="7" t="s">
        <v>648</v>
      </c>
      <c r="C362" s="7">
        <v>573</v>
      </c>
      <c r="D362" s="7" t="s">
        <v>646</v>
      </c>
      <c r="E362" s="7" t="s">
        <v>153</v>
      </c>
      <c r="F362" s="7">
        <v>453.6</v>
      </c>
      <c r="G362" s="6">
        <v>463.14</v>
      </c>
      <c r="H362" s="6">
        <f t="shared" si="21"/>
        <v>9.53999999999996</v>
      </c>
      <c r="I362" s="6"/>
      <c r="J362" s="8"/>
    </row>
    <row r="363" hidden="1" customHeight="1" spans="1:10">
      <c r="A363" s="7">
        <v>5344</v>
      </c>
      <c r="B363" s="7" t="s">
        <v>649</v>
      </c>
      <c r="C363" s="7">
        <v>379</v>
      </c>
      <c r="D363" s="7" t="s">
        <v>650</v>
      </c>
      <c r="E363" s="7" t="s">
        <v>149</v>
      </c>
      <c r="F363" s="7">
        <v>1762</v>
      </c>
      <c r="G363" s="6">
        <v>1050.44</v>
      </c>
      <c r="H363" s="6">
        <f t="shared" si="21"/>
        <v>-711.56</v>
      </c>
      <c r="I363" s="6">
        <f t="shared" ref="I363:I373" si="23">ROUND(H363*0.02,0)</f>
        <v>-14</v>
      </c>
      <c r="J363" s="8"/>
    </row>
    <row r="364" hidden="1" customHeight="1" spans="1:10">
      <c r="A364" s="7">
        <v>6830</v>
      </c>
      <c r="B364" s="7" t="s">
        <v>651</v>
      </c>
      <c r="C364" s="7">
        <v>379</v>
      </c>
      <c r="D364" s="7" t="s">
        <v>650</v>
      </c>
      <c r="E364" s="7" t="s">
        <v>147</v>
      </c>
      <c r="F364" s="7">
        <v>1762</v>
      </c>
      <c r="G364" s="6">
        <v>993.61</v>
      </c>
      <c r="H364" s="6">
        <f t="shared" si="21"/>
        <v>-768.39</v>
      </c>
      <c r="I364" s="6">
        <f t="shared" si="23"/>
        <v>-15</v>
      </c>
      <c r="J364" s="8"/>
    </row>
    <row r="365" hidden="1" customHeight="1" spans="1:10">
      <c r="A365" s="7">
        <v>6831</v>
      </c>
      <c r="B365" s="7" t="s">
        <v>652</v>
      </c>
      <c r="C365" s="7">
        <v>379</v>
      </c>
      <c r="D365" s="7" t="s">
        <v>650</v>
      </c>
      <c r="E365" s="7" t="s">
        <v>149</v>
      </c>
      <c r="F365" s="7">
        <v>1762</v>
      </c>
      <c r="G365" s="6">
        <v>851.28</v>
      </c>
      <c r="H365" s="6">
        <f t="shared" si="21"/>
        <v>-910.72</v>
      </c>
      <c r="I365" s="6">
        <f t="shared" si="23"/>
        <v>-18</v>
      </c>
      <c r="J365" s="8"/>
    </row>
    <row r="366" customHeight="1" spans="1:10">
      <c r="A366" s="7">
        <v>12207</v>
      </c>
      <c r="B366" s="7" t="s">
        <v>653</v>
      </c>
      <c r="C366" s="7">
        <v>379</v>
      </c>
      <c r="D366" s="7" t="s">
        <v>650</v>
      </c>
      <c r="E366" s="7" t="s">
        <v>153</v>
      </c>
      <c r="F366" s="7">
        <v>879</v>
      </c>
      <c r="G366" s="6">
        <v>171.93</v>
      </c>
      <c r="H366" s="6">
        <f t="shared" si="21"/>
        <v>-707.07</v>
      </c>
      <c r="I366" s="9">
        <f>ROUND(H366*0.02/2,0)</f>
        <v>-7</v>
      </c>
      <c r="J366" s="8"/>
    </row>
    <row r="367" hidden="1" customHeight="1" spans="1:10">
      <c r="A367" s="7">
        <v>8075</v>
      </c>
      <c r="B367" s="7" t="s">
        <v>654</v>
      </c>
      <c r="C367" s="7">
        <v>373</v>
      </c>
      <c r="D367" s="7" t="s">
        <v>655</v>
      </c>
      <c r="E367" s="7" t="s">
        <v>149</v>
      </c>
      <c r="F367" s="7">
        <v>2155</v>
      </c>
      <c r="G367" s="6">
        <v>997.1</v>
      </c>
      <c r="H367" s="6">
        <f t="shared" si="21"/>
        <v>-1157.9</v>
      </c>
      <c r="I367" s="6">
        <f t="shared" si="23"/>
        <v>-23</v>
      </c>
      <c r="J367" s="8"/>
    </row>
    <row r="368" hidden="1" customHeight="1" spans="1:10">
      <c r="A368" s="7">
        <v>8903</v>
      </c>
      <c r="B368" s="7" t="s">
        <v>656</v>
      </c>
      <c r="C368" s="7">
        <v>373</v>
      </c>
      <c r="D368" s="7" t="s">
        <v>655</v>
      </c>
      <c r="E368" s="7" t="s">
        <v>425</v>
      </c>
      <c r="F368" s="7">
        <v>1940</v>
      </c>
      <c r="G368" s="6">
        <v>1532.62</v>
      </c>
      <c r="H368" s="6">
        <f t="shared" si="21"/>
        <v>-407.38</v>
      </c>
      <c r="I368" s="6">
        <f t="shared" si="23"/>
        <v>-8</v>
      </c>
      <c r="J368" s="8"/>
    </row>
    <row r="369" hidden="1" customHeight="1" spans="1:10">
      <c r="A369" s="7">
        <v>12349</v>
      </c>
      <c r="B369" s="7" t="s">
        <v>657</v>
      </c>
      <c r="C369" s="7">
        <v>373</v>
      </c>
      <c r="D369" s="7" t="s">
        <v>655</v>
      </c>
      <c r="E369" s="7" t="s">
        <v>149</v>
      </c>
      <c r="F369" s="7">
        <v>1293</v>
      </c>
      <c r="G369" s="6">
        <v>881.36</v>
      </c>
      <c r="H369" s="6">
        <f t="shared" si="21"/>
        <v>-411.64</v>
      </c>
      <c r="I369" s="6">
        <f t="shared" si="23"/>
        <v>-8</v>
      </c>
      <c r="J369" s="8"/>
    </row>
    <row r="370" customHeight="1" spans="1:10">
      <c r="A370" s="7">
        <v>12507</v>
      </c>
      <c r="B370" s="7" t="s">
        <v>658</v>
      </c>
      <c r="C370" s="7">
        <v>373</v>
      </c>
      <c r="D370" s="7" t="s">
        <v>655</v>
      </c>
      <c r="E370" s="7" t="s">
        <v>659</v>
      </c>
      <c r="F370" s="7">
        <v>863</v>
      </c>
      <c r="G370" s="6">
        <v>548.89</v>
      </c>
      <c r="H370" s="6">
        <f t="shared" si="21"/>
        <v>-314.11</v>
      </c>
      <c r="I370" s="9">
        <f>ROUND(H370*0.02/2,0)</f>
        <v>-3</v>
      </c>
      <c r="J370" s="8"/>
    </row>
    <row r="371" customHeight="1" spans="1:10">
      <c r="A371" s="7">
        <v>12441</v>
      </c>
      <c r="B371" s="7" t="s">
        <v>660</v>
      </c>
      <c r="C371" s="7">
        <v>104429</v>
      </c>
      <c r="D371" s="7" t="s">
        <v>661</v>
      </c>
      <c r="E371" s="7" t="s">
        <v>662</v>
      </c>
      <c r="F371" s="7">
        <v>663.91</v>
      </c>
      <c r="G371" s="6">
        <v>617.93</v>
      </c>
      <c r="H371" s="6">
        <f t="shared" si="21"/>
        <v>-45.98</v>
      </c>
      <c r="I371" s="9">
        <f>ROUND(H371*0.02/2,0)</f>
        <v>0</v>
      </c>
      <c r="J371" s="8"/>
    </row>
    <row r="372" hidden="1" customHeight="1" spans="1:10">
      <c r="A372" s="7">
        <v>12255</v>
      </c>
      <c r="B372" s="7" t="s">
        <v>663</v>
      </c>
      <c r="C372" s="7">
        <v>104429</v>
      </c>
      <c r="D372" s="7" t="s">
        <v>661</v>
      </c>
      <c r="E372" s="7" t="s">
        <v>147</v>
      </c>
      <c r="F372" s="7">
        <v>995.87</v>
      </c>
      <c r="G372" s="6">
        <v>246.54</v>
      </c>
      <c r="H372" s="6">
        <f t="shared" si="21"/>
        <v>-749.33</v>
      </c>
      <c r="I372" s="6">
        <f t="shared" si="23"/>
        <v>-15</v>
      </c>
      <c r="J372" s="8"/>
    </row>
    <row r="373" customHeight="1" spans="1:10">
      <c r="A373" s="7">
        <v>12219</v>
      </c>
      <c r="B373" s="7" t="s">
        <v>664</v>
      </c>
      <c r="C373" s="7">
        <v>104429</v>
      </c>
      <c r="D373" s="7" t="s">
        <v>661</v>
      </c>
      <c r="E373" s="7" t="s">
        <v>153</v>
      </c>
      <c r="F373" s="7">
        <v>885.22</v>
      </c>
      <c r="G373" s="6">
        <v>280.48</v>
      </c>
      <c r="H373" s="6">
        <f t="shared" si="21"/>
        <v>-604.74</v>
      </c>
      <c r="I373" s="9">
        <f>ROUND(H373*0.02/2,0)</f>
        <v>-6</v>
      </c>
      <c r="J373" s="8"/>
    </row>
    <row r="374" hidden="1" customHeight="1" spans="1:10">
      <c r="A374" s="7">
        <v>11776</v>
      </c>
      <c r="B374" s="7" t="s">
        <v>665</v>
      </c>
      <c r="C374" s="7">
        <v>106569</v>
      </c>
      <c r="D374" s="7" t="s">
        <v>666</v>
      </c>
      <c r="E374" s="7" t="s">
        <v>147</v>
      </c>
      <c r="F374" s="7">
        <v>1117</v>
      </c>
      <c r="G374" s="6">
        <v>1590.28</v>
      </c>
      <c r="H374" s="6">
        <f t="shared" si="21"/>
        <v>473.28</v>
      </c>
      <c r="I374" s="6"/>
      <c r="J374" s="8"/>
    </row>
    <row r="375" hidden="1" customHeight="1" spans="1:10">
      <c r="A375" s="7">
        <v>12157</v>
      </c>
      <c r="B375" s="7" t="s">
        <v>667</v>
      </c>
      <c r="C375" s="7">
        <v>106569</v>
      </c>
      <c r="D375" s="7" t="s">
        <v>666</v>
      </c>
      <c r="E375" s="7" t="s">
        <v>149</v>
      </c>
      <c r="F375" s="7">
        <v>1241</v>
      </c>
      <c r="G375" s="6">
        <v>1107.47</v>
      </c>
      <c r="H375" s="6">
        <f t="shared" si="21"/>
        <v>-133.53</v>
      </c>
      <c r="I375" s="6">
        <f>ROUND(H375*0.02,0)</f>
        <v>-3</v>
      </c>
      <c r="J375" s="8"/>
    </row>
    <row r="376" hidden="1" customHeight="1" spans="1:10">
      <c r="A376" s="7">
        <v>12135</v>
      </c>
      <c r="B376" s="7" t="s">
        <v>668</v>
      </c>
      <c r="C376" s="7">
        <v>106569</v>
      </c>
      <c r="D376" s="7" t="s">
        <v>666</v>
      </c>
      <c r="E376" s="7" t="s">
        <v>149</v>
      </c>
      <c r="F376" s="7">
        <v>1241</v>
      </c>
      <c r="G376" s="6">
        <v>1822.28</v>
      </c>
      <c r="H376" s="6">
        <f t="shared" si="21"/>
        <v>581.28</v>
      </c>
      <c r="I376" s="6"/>
      <c r="J376" s="8"/>
    </row>
    <row r="377" hidden="1" customHeight="1" spans="1:10">
      <c r="A377" s="7">
        <v>12452</v>
      </c>
      <c r="B377" s="7" t="s">
        <v>669</v>
      </c>
      <c r="C377" s="7">
        <v>106569</v>
      </c>
      <c r="D377" s="7" t="s">
        <v>666</v>
      </c>
      <c r="E377" s="7" t="s">
        <v>153</v>
      </c>
      <c r="F377" s="7">
        <v>746</v>
      </c>
      <c r="G377" s="6">
        <v>1030.59</v>
      </c>
      <c r="H377" s="6">
        <f t="shared" si="21"/>
        <v>284.59</v>
      </c>
      <c r="I377" s="6"/>
      <c r="J377" s="8"/>
    </row>
    <row r="378" hidden="1" customHeight="1" spans="1:10">
      <c r="A378" s="7">
        <v>7369</v>
      </c>
      <c r="B378" s="7" t="s">
        <v>670</v>
      </c>
      <c r="C378" s="7">
        <v>105396</v>
      </c>
      <c r="D378" s="7" t="s">
        <v>671</v>
      </c>
      <c r="E378" s="7" t="s">
        <v>149</v>
      </c>
      <c r="F378" s="7">
        <v>820</v>
      </c>
      <c r="G378" s="6">
        <v>197.1</v>
      </c>
      <c r="H378" s="6">
        <f t="shared" si="21"/>
        <v>-622.9</v>
      </c>
      <c r="I378" s="6">
        <f t="shared" ref="I378:I390" si="24">ROUND(H378*0.02,0)</f>
        <v>-12</v>
      </c>
      <c r="J378" s="8"/>
    </row>
    <row r="379" hidden="1" customHeight="1" spans="1:10">
      <c r="A379" s="7">
        <v>9689</v>
      </c>
      <c r="B379" s="7" t="s">
        <v>672</v>
      </c>
      <c r="C379" s="7">
        <v>105396</v>
      </c>
      <c r="D379" s="7" t="s">
        <v>671</v>
      </c>
      <c r="E379" s="7" t="s">
        <v>147</v>
      </c>
      <c r="F379" s="7">
        <v>738</v>
      </c>
      <c r="G379" s="6">
        <v>145.42</v>
      </c>
      <c r="H379" s="6">
        <f t="shared" si="21"/>
        <v>-592.58</v>
      </c>
      <c r="I379" s="6">
        <f t="shared" si="24"/>
        <v>-12</v>
      </c>
      <c r="J379" s="8"/>
    </row>
    <row r="380" hidden="1" customHeight="1" spans="1:10">
      <c r="A380" s="7">
        <v>12726</v>
      </c>
      <c r="B380" s="7" t="s">
        <v>673</v>
      </c>
      <c r="C380" s="7">
        <v>105396</v>
      </c>
      <c r="D380" s="7" t="s">
        <v>671</v>
      </c>
      <c r="E380" s="7" t="s">
        <v>249</v>
      </c>
      <c r="F380" s="7">
        <v>574</v>
      </c>
      <c r="G380" s="6">
        <v>370.17</v>
      </c>
      <c r="H380" s="6">
        <f t="shared" si="21"/>
        <v>-203.83</v>
      </c>
      <c r="I380" s="9">
        <f>ROUND(H380*0.02/2,0)</f>
        <v>-2</v>
      </c>
      <c r="J380" s="8"/>
    </row>
    <row r="381" customHeight="1" spans="1:10">
      <c r="A381" s="7">
        <v>12481</v>
      </c>
      <c r="B381" s="7" t="s">
        <v>674</v>
      </c>
      <c r="C381" s="7">
        <v>105396</v>
      </c>
      <c r="D381" s="7" t="s">
        <v>671</v>
      </c>
      <c r="E381" s="7" t="s">
        <v>153</v>
      </c>
      <c r="F381" s="7">
        <v>413</v>
      </c>
      <c r="G381" s="6">
        <v>168.47</v>
      </c>
      <c r="H381" s="6">
        <f t="shared" si="21"/>
        <v>-244.53</v>
      </c>
      <c r="I381" s="9">
        <f>ROUND(H381*0.02/2,0)</f>
        <v>-2</v>
      </c>
      <c r="J381" s="8"/>
    </row>
    <row r="382" hidden="1" customHeight="1" spans="1:10">
      <c r="A382" s="7">
        <v>11686</v>
      </c>
      <c r="B382" s="7" t="s">
        <v>675</v>
      </c>
      <c r="C382" s="7">
        <v>102565</v>
      </c>
      <c r="D382" s="7" t="s">
        <v>676</v>
      </c>
      <c r="E382" s="7" t="s">
        <v>147</v>
      </c>
      <c r="F382" s="7">
        <v>1256</v>
      </c>
      <c r="G382" s="6">
        <v>914.84</v>
      </c>
      <c r="H382" s="6">
        <f t="shared" si="21"/>
        <v>-341.16</v>
      </c>
      <c r="I382" s="6">
        <f t="shared" si="24"/>
        <v>-7</v>
      </c>
      <c r="J382" s="8"/>
    </row>
    <row r="383" hidden="1" customHeight="1" spans="1:10">
      <c r="A383" s="7">
        <v>11871</v>
      </c>
      <c r="B383" s="7" t="s">
        <v>677</v>
      </c>
      <c r="C383" s="7">
        <v>102565</v>
      </c>
      <c r="D383" s="7" t="s">
        <v>676</v>
      </c>
      <c r="E383" s="7" t="s">
        <v>149</v>
      </c>
      <c r="F383" s="7">
        <v>1395</v>
      </c>
      <c r="G383" s="6">
        <v>654.87</v>
      </c>
      <c r="H383" s="6">
        <f t="shared" si="21"/>
        <v>-740.13</v>
      </c>
      <c r="I383" s="6">
        <f t="shared" si="24"/>
        <v>-15</v>
      </c>
      <c r="J383" s="8"/>
    </row>
    <row r="384" hidden="1" customHeight="1" spans="1:10">
      <c r="A384" s="7">
        <v>11880</v>
      </c>
      <c r="B384" s="7" t="s">
        <v>678</v>
      </c>
      <c r="C384" s="7">
        <v>102565</v>
      </c>
      <c r="D384" s="7" t="s">
        <v>676</v>
      </c>
      <c r="E384" s="7" t="s">
        <v>149</v>
      </c>
      <c r="F384" s="7">
        <v>1395</v>
      </c>
      <c r="G384" s="6">
        <v>599.03</v>
      </c>
      <c r="H384" s="6">
        <f t="shared" si="21"/>
        <v>-795.97</v>
      </c>
      <c r="I384" s="6">
        <f t="shared" si="24"/>
        <v>-16</v>
      </c>
      <c r="J384" s="8"/>
    </row>
    <row r="385" customHeight="1" spans="1:10">
      <c r="A385" s="7">
        <v>12479</v>
      </c>
      <c r="B385" s="7" t="s">
        <v>679</v>
      </c>
      <c r="C385" s="7">
        <v>102565</v>
      </c>
      <c r="D385" s="7" t="s">
        <v>676</v>
      </c>
      <c r="E385" s="7" t="s">
        <v>153</v>
      </c>
      <c r="F385" s="7">
        <v>699</v>
      </c>
      <c r="G385" s="6">
        <v>130.95</v>
      </c>
      <c r="H385" s="6">
        <f t="shared" si="21"/>
        <v>-568.05</v>
      </c>
      <c r="I385" s="9">
        <f>ROUND(H385*0.02/2,0)</f>
        <v>-6</v>
      </c>
      <c r="J385" s="8"/>
    </row>
    <row r="386" hidden="1" customHeight="1" spans="1:10">
      <c r="A386" s="7">
        <v>8957</v>
      </c>
      <c r="B386" s="7" t="s">
        <v>680</v>
      </c>
      <c r="C386" s="7">
        <v>744</v>
      </c>
      <c r="D386" s="7" t="s">
        <v>681</v>
      </c>
      <c r="E386" s="7" t="s">
        <v>147</v>
      </c>
      <c r="F386" s="7">
        <v>1178</v>
      </c>
      <c r="G386" s="6">
        <v>228.9</v>
      </c>
      <c r="H386" s="6">
        <f t="shared" si="21"/>
        <v>-949.1</v>
      </c>
      <c r="I386" s="6">
        <f t="shared" si="24"/>
        <v>-19</v>
      </c>
      <c r="J386" s="8"/>
    </row>
    <row r="387" hidden="1" customHeight="1" spans="1:10">
      <c r="A387" s="7">
        <v>11333</v>
      </c>
      <c r="B387" s="7" t="s">
        <v>682</v>
      </c>
      <c r="C387" s="7">
        <v>744</v>
      </c>
      <c r="D387" s="7" t="s">
        <v>681</v>
      </c>
      <c r="E387" s="7" t="s">
        <v>149</v>
      </c>
      <c r="F387" s="7">
        <v>1178</v>
      </c>
      <c r="G387" s="6">
        <v>978.17</v>
      </c>
      <c r="H387" s="6">
        <f t="shared" si="21"/>
        <v>-199.83</v>
      </c>
      <c r="I387" s="6">
        <f t="shared" si="24"/>
        <v>-4</v>
      </c>
      <c r="J387" s="8"/>
    </row>
    <row r="388" hidden="1" customHeight="1" spans="1:10">
      <c r="A388" s="7">
        <v>11620</v>
      </c>
      <c r="B388" s="7" t="s">
        <v>683</v>
      </c>
      <c r="C388" s="7">
        <v>744</v>
      </c>
      <c r="D388" s="7" t="s">
        <v>681</v>
      </c>
      <c r="E388" s="7" t="s">
        <v>149</v>
      </c>
      <c r="F388" s="7">
        <v>1178</v>
      </c>
      <c r="G388" s="6">
        <v>257.49</v>
      </c>
      <c r="H388" s="6">
        <f t="shared" ref="H388:H451" si="25">G388-F388</f>
        <v>-920.51</v>
      </c>
      <c r="I388" s="6">
        <f t="shared" si="24"/>
        <v>-18</v>
      </c>
      <c r="J388" s="8"/>
    </row>
    <row r="389" hidden="1" customHeight="1" spans="1:10">
      <c r="A389" s="7">
        <v>11769</v>
      </c>
      <c r="B389" s="7" t="s">
        <v>684</v>
      </c>
      <c r="C389" s="7">
        <v>744</v>
      </c>
      <c r="D389" s="7" t="s">
        <v>681</v>
      </c>
      <c r="E389" s="7" t="s">
        <v>149</v>
      </c>
      <c r="F389" s="7">
        <v>1178</v>
      </c>
      <c r="G389" s="6">
        <v>490.55</v>
      </c>
      <c r="H389" s="6">
        <f t="shared" si="25"/>
        <v>-687.45</v>
      </c>
      <c r="I389" s="6">
        <f t="shared" si="24"/>
        <v>-14</v>
      </c>
      <c r="J389" s="8"/>
    </row>
    <row r="390" customHeight="1" spans="1:10">
      <c r="A390" s="7">
        <v>12510</v>
      </c>
      <c r="B390" s="7" t="s">
        <v>685</v>
      </c>
      <c r="C390" s="7">
        <v>744</v>
      </c>
      <c r="D390" s="7" t="s">
        <v>681</v>
      </c>
      <c r="E390" s="7" t="s">
        <v>153</v>
      </c>
      <c r="F390" s="7">
        <v>592</v>
      </c>
      <c r="G390" s="6">
        <v>466.98</v>
      </c>
      <c r="H390" s="6">
        <f t="shared" si="25"/>
        <v>-125.02</v>
      </c>
      <c r="I390" s="9">
        <f>ROUND(H390*0.02/2,0)</f>
        <v>-1</v>
      </c>
      <c r="J390" s="8"/>
    </row>
    <row r="391" hidden="1" customHeight="1" spans="1:10">
      <c r="A391" s="7">
        <v>9760</v>
      </c>
      <c r="B391" s="7" t="s">
        <v>686</v>
      </c>
      <c r="C391" s="7">
        <v>513</v>
      </c>
      <c r="D391" s="7" t="s">
        <v>687</v>
      </c>
      <c r="E391" s="7" t="s">
        <v>147</v>
      </c>
      <c r="F391" s="7">
        <v>1607</v>
      </c>
      <c r="G391" s="6">
        <v>2471.84</v>
      </c>
      <c r="H391" s="6">
        <f t="shared" si="25"/>
        <v>864.84</v>
      </c>
      <c r="I391" s="6"/>
      <c r="J391" s="8"/>
    </row>
    <row r="392" hidden="1" customHeight="1" spans="1:10">
      <c r="A392" s="7">
        <v>11329</v>
      </c>
      <c r="B392" s="7" t="s">
        <v>688</v>
      </c>
      <c r="C392" s="7">
        <v>513</v>
      </c>
      <c r="D392" s="7" t="s">
        <v>687</v>
      </c>
      <c r="E392" s="7" t="s">
        <v>149</v>
      </c>
      <c r="F392" s="7">
        <v>1785</v>
      </c>
      <c r="G392" s="6">
        <v>1090.63</v>
      </c>
      <c r="H392" s="6">
        <f t="shared" si="25"/>
        <v>-694.37</v>
      </c>
      <c r="I392" s="6">
        <f t="shared" ref="I392:I402" si="26">ROUND(H392*0.02,0)</f>
        <v>-14</v>
      </c>
      <c r="J392" s="8"/>
    </row>
    <row r="393" customHeight="1" spans="1:10">
      <c r="A393" s="7">
        <v>12217</v>
      </c>
      <c r="B393" s="7" t="s">
        <v>689</v>
      </c>
      <c r="C393" s="7">
        <v>513</v>
      </c>
      <c r="D393" s="7" t="s">
        <v>687</v>
      </c>
      <c r="E393" s="7" t="s">
        <v>690</v>
      </c>
      <c r="F393" s="7">
        <v>1428</v>
      </c>
      <c r="G393" s="6">
        <v>395.51</v>
      </c>
      <c r="H393" s="6">
        <f t="shared" si="25"/>
        <v>-1032.49</v>
      </c>
      <c r="I393" s="9">
        <f>ROUND(H393*0.02/2,0)</f>
        <v>-10</v>
      </c>
      <c r="J393" s="8"/>
    </row>
    <row r="394" customHeight="1" spans="1:10">
      <c r="A394" s="7">
        <v>12226</v>
      </c>
      <c r="B394" s="7" t="s">
        <v>691</v>
      </c>
      <c r="C394" s="7">
        <v>513</v>
      </c>
      <c r="D394" s="7" t="s">
        <v>687</v>
      </c>
      <c r="E394" s="7" t="s">
        <v>153</v>
      </c>
      <c r="F394" s="7">
        <v>1428</v>
      </c>
      <c r="G394" s="6">
        <v>72.01</v>
      </c>
      <c r="H394" s="6">
        <f t="shared" si="25"/>
        <v>-1355.99</v>
      </c>
      <c r="I394" s="9">
        <f>ROUND(H394*0.02/2,0)</f>
        <v>-14</v>
      </c>
      <c r="J394" s="8"/>
    </row>
    <row r="395" hidden="1" customHeight="1" spans="1:10">
      <c r="A395" s="7">
        <v>9822</v>
      </c>
      <c r="B395" s="7" t="s">
        <v>692</v>
      </c>
      <c r="C395" s="7">
        <v>106865</v>
      </c>
      <c r="D395" s="7" t="s">
        <v>115</v>
      </c>
      <c r="E395" s="7" t="s">
        <v>147</v>
      </c>
      <c r="F395" s="7">
        <v>738.5</v>
      </c>
      <c r="G395" s="6">
        <v>430.29</v>
      </c>
      <c r="H395" s="6">
        <f t="shared" si="25"/>
        <v>-308.21</v>
      </c>
      <c r="I395" s="6">
        <f t="shared" si="26"/>
        <v>-6</v>
      </c>
      <c r="J395" s="8"/>
    </row>
    <row r="396" hidden="1" customHeight="1" spans="1:10">
      <c r="A396" s="7">
        <v>11335</v>
      </c>
      <c r="B396" s="7" t="s">
        <v>693</v>
      </c>
      <c r="C396" s="7">
        <v>106865</v>
      </c>
      <c r="D396" s="7" t="s">
        <v>115</v>
      </c>
      <c r="E396" s="7" t="s">
        <v>149</v>
      </c>
      <c r="F396" s="7">
        <v>820.6</v>
      </c>
      <c r="G396" s="6">
        <v>246.35</v>
      </c>
      <c r="H396" s="6">
        <f t="shared" si="25"/>
        <v>-574.25</v>
      </c>
      <c r="I396" s="6">
        <f t="shared" si="26"/>
        <v>-11</v>
      </c>
      <c r="J396" s="8"/>
    </row>
    <row r="397" customHeight="1" spans="1:10">
      <c r="A397" s="7">
        <v>12512</v>
      </c>
      <c r="B397" s="7" t="s">
        <v>694</v>
      </c>
      <c r="C397" s="7">
        <v>106865</v>
      </c>
      <c r="D397" s="7" t="s">
        <v>115</v>
      </c>
      <c r="E397" s="7" t="s">
        <v>153</v>
      </c>
      <c r="F397" s="7">
        <v>410.5</v>
      </c>
      <c r="G397" s="6">
        <v>156.26</v>
      </c>
      <c r="H397" s="6">
        <f t="shared" si="25"/>
        <v>-254.24</v>
      </c>
      <c r="I397" s="9">
        <f>ROUND(H397*0.02/2,0)</f>
        <v>-3</v>
      </c>
      <c r="J397" s="8"/>
    </row>
    <row r="398" customHeight="1" spans="1:10">
      <c r="A398" s="7">
        <v>12203</v>
      </c>
      <c r="B398" s="7" t="s">
        <v>695</v>
      </c>
      <c r="C398" s="7">
        <v>106865</v>
      </c>
      <c r="D398" s="7" t="s">
        <v>115</v>
      </c>
      <c r="E398" s="7" t="s">
        <v>153</v>
      </c>
      <c r="F398" s="7">
        <v>574.4</v>
      </c>
      <c r="G398" s="6">
        <v>399.47</v>
      </c>
      <c r="H398" s="6">
        <f t="shared" si="25"/>
        <v>-174.93</v>
      </c>
      <c r="I398" s="9">
        <f>ROUND(H398*0.02/2,0)</f>
        <v>-2</v>
      </c>
      <c r="J398" s="8"/>
    </row>
    <row r="399" hidden="1" customHeight="1" spans="1:10">
      <c r="A399" s="7">
        <v>9988</v>
      </c>
      <c r="B399" s="7" t="s">
        <v>696</v>
      </c>
      <c r="C399" s="7">
        <v>329</v>
      </c>
      <c r="D399" s="7" t="s">
        <v>697</v>
      </c>
      <c r="E399" s="7" t="s">
        <v>147</v>
      </c>
      <c r="F399" s="7">
        <v>1029</v>
      </c>
      <c r="G399" s="6">
        <v>321.16</v>
      </c>
      <c r="H399" s="6">
        <f t="shared" si="25"/>
        <v>-707.84</v>
      </c>
      <c r="I399" s="6">
        <f t="shared" si="26"/>
        <v>-14</v>
      </c>
      <c r="J399" s="8"/>
    </row>
    <row r="400" hidden="1" customHeight="1" spans="1:10">
      <c r="A400" s="7">
        <v>11825</v>
      </c>
      <c r="B400" s="7" t="s">
        <v>698</v>
      </c>
      <c r="C400" s="7">
        <v>329</v>
      </c>
      <c r="D400" s="7" t="s">
        <v>697</v>
      </c>
      <c r="E400" s="7" t="s">
        <v>149</v>
      </c>
      <c r="F400" s="7">
        <v>1143.9</v>
      </c>
      <c r="G400" s="6">
        <v>228.67</v>
      </c>
      <c r="H400" s="6">
        <f t="shared" si="25"/>
        <v>-915.23</v>
      </c>
      <c r="I400" s="6">
        <f t="shared" si="26"/>
        <v>-18</v>
      </c>
      <c r="J400" s="8"/>
    </row>
    <row r="401" customHeight="1" spans="1:10">
      <c r="A401" s="7">
        <v>12491</v>
      </c>
      <c r="B401" s="7" t="s">
        <v>591</v>
      </c>
      <c r="C401" s="7">
        <v>329</v>
      </c>
      <c r="D401" s="7" t="s">
        <v>697</v>
      </c>
      <c r="E401" s="7" t="s">
        <v>153</v>
      </c>
      <c r="F401" s="7">
        <v>686.55</v>
      </c>
      <c r="G401" s="6">
        <v>268.56</v>
      </c>
      <c r="H401" s="6">
        <f t="shared" si="25"/>
        <v>-417.99</v>
      </c>
      <c r="I401" s="9">
        <f>ROUND(H401*0.02/2,0)</f>
        <v>-4</v>
      </c>
      <c r="J401" s="8"/>
    </row>
    <row r="402" customHeight="1" spans="1:10">
      <c r="A402" s="7">
        <v>12493</v>
      </c>
      <c r="B402" s="7" t="s">
        <v>699</v>
      </c>
      <c r="C402" s="7">
        <v>329</v>
      </c>
      <c r="D402" s="7" t="s">
        <v>697</v>
      </c>
      <c r="E402" s="7" t="s">
        <v>153</v>
      </c>
      <c r="F402" s="7">
        <v>686.55</v>
      </c>
      <c r="G402" s="6">
        <v>424.28</v>
      </c>
      <c r="H402" s="6">
        <f t="shared" si="25"/>
        <v>-262.27</v>
      </c>
      <c r="I402" s="9">
        <f>ROUND(H402*0.02/2,0)</f>
        <v>-3</v>
      </c>
      <c r="J402" s="8"/>
    </row>
    <row r="403" hidden="1" customHeight="1" spans="1:10">
      <c r="A403" s="7">
        <v>4518</v>
      </c>
      <c r="B403" s="7" t="s">
        <v>700</v>
      </c>
      <c r="C403" s="7">
        <v>101453</v>
      </c>
      <c r="D403" s="7" t="s">
        <v>701</v>
      </c>
      <c r="E403" s="7" t="s">
        <v>149</v>
      </c>
      <c r="F403" s="7">
        <v>1561.25</v>
      </c>
      <c r="G403" s="6">
        <v>1679.13</v>
      </c>
      <c r="H403" s="6">
        <f t="shared" si="25"/>
        <v>117.88</v>
      </c>
      <c r="I403" s="6"/>
      <c r="J403" s="8"/>
    </row>
    <row r="404" hidden="1" customHeight="1" spans="1:10">
      <c r="A404" s="7">
        <v>10927</v>
      </c>
      <c r="B404" s="7" t="s">
        <v>702</v>
      </c>
      <c r="C404" s="7">
        <v>101453</v>
      </c>
      <c r="D404" s="7" t="s">
        <v>701</v>
      </c>
      <c r="E404" s="7" t="s">
        <v>147</v>
      </c>
      <c r="F404" s="7">
        <v>1561.25</v>
      </c>
      <c r="G404" s="6">
        <v>1013.74</v>
      </c>
      <c r="H404" s="6">
        <f t="shared" si="25"/>
        <v>-547.51</v>
      </c>
      <c r="I404" s="6">
        <f t="shared" ref="I404:I412" si="27">ROUND(H404*0.02,0)</f>
        <v>-11</v>
      </c>
      <c r="J404" s="8"/>
    </row>
    <row r="405" hidden="1" customHeight="1" spans="1:10">
      <c r="A405" s="7">
        <v>11866</v>
      </c>
      <c r="B405" s="7" t="s">
        <v>703</v>
      </c>
      <c r="C405" s="7">
        <v>101453</v>
      </c>
      <c r="D405" s="7" t="s">
        <v>701</v>
      </c>
      <c r="E405" s="7" t="s">
        <v>149</v>
      </c>
      <c r="F405" s="7">
        <v>1561.25</v>
      </c>
      <c r="G405" s="6">
        <v>1324.27</v>
      </c>
      <c r="H405" s="6">
        <f t="shared" si="25"/>
        <v>-236.98</v>
      </c>
      <c r="I405" s="6">
        <f t="shared" si="27"/>
        <v>-5</v>
      </c>
      <c r="J405" s="8"/>
    </row>
    <row r="406" hidden="1" customHeight="1" spans="1:10">
      <c r="A406" s="7">
        <v>11711</v>
      </c>
      <c r="B406" s="7" t="s">
        <v>704</v>
      </c>
      <c r="C406" s="7">
        <v>101453</v>
      </c>
      <c r="D406" s="7" t="s">
        <v>701</v>
      </c>
      <c r="E406" s="7" t="s">
        <v>149</v>
      </c>
      <c r="F406" s="7">
        <v>1561.25</v>
      </c>
      <c r="G406" s="6">
        <v>1143.81</v>
      </c>
      <c r="H406" s="6">
        <f t="shared" si="25"/>
        <v>-417.44</v>
      </c>
      <c r="I406" s="6">
        <f t="shared" si="27"/>
        <v>-8</v>
      </c>
      <c r="J406" s="8"/>
    </row>
    <row r="407" hidden="1" customHeight="1" spans="1:10">
      <c r="A407" s="7">
        <v>7317</v>
      </c>
      <c r="B407" s="7" t="s">
        <v>705</v>
      </c>
      <c r="C407" s="7">
        <v>385</v>
      </c>
      <c r="D407" s="7" t="s">
        <v>706</v>
      </c>
      <c r="E407" s="7" t="s">
        <v>707</v>
      </c>
      <c r="F407" s="7">
        <v>1960</v>
      </c>
      <c r="G407" s="6">
        <v>902.87</v>
      </c>
      <c r="H407" s="6">
        <f t="shared" si="25"/>
        <v>-1057.13</v>
      </c>
      <c r="I407" s="6">
        <f t="shared" si="27"/>
        <v>-21</v>
      </c>
      <c r="J407" s="8"/>
    </row>
    <row r="408" hidden="1" customHeight="1" spans="1:10">
      <c r="A408" s="7">
        <v>7749</v>
      </c>
      <c r="B408" s="7" t="s">
        <v>708</v>
      </c>
      <c r="C408" s="7">
        <v>385</v>
      </c>
      <c r="D408" s="7" t="s">
        <v>706</v>
      </c>
      <c r="E408" s="7" t="s">
        <v>149</v>
      </c>
      <c r="F408" s="7">
        <v>1960</v>
      </c>
      <c r="G408" s="6">
        <v>1130.19</v>
      </c>
      <c r="H408" s="6">
        <f t="shared" si="25"/>
        <v>-829.81</v>
      </c>
      <c r="I408" s="6">
        <f t="shared" si="27"/>
        <v>-17</v>
      </c>
      <c r="J408" s="8"/>
    </row>
    <row r="409" hidden="1" customHeight="1" spans="1:10">
      <c r="A409" s="7">
        <v>11458</v>
      </c>
      <c r="B409" s="7" t="s">
        <v>709</v>
      </c>
      <c r="C409" s="7">
        <v>385</v>
      </c>
      <c r="D409" s="7" t="s">
        <v>706</v>
      </c>
      <c r="E409" s="7" t="s">
        <v>199</v>
      </c>
      <c r="F409" s="7">
        <v>1175.5</v>
      </c>
      <c r="G409" s="6">
        <v>844.07</v>
      </c>
      <c r="H409" s="6">
        <f t="shared" si="25"/>
        <v>-331.43</v>
      </c>
      <c r="I409" s="6">
        <f t="shared" si="27"/>
        <v>-7</v>
      </c>
      <c r="J409" s="8"/>
    </row>
    <row r="410" hidden="1" customHeight="1" spans="1:10">
      <c r="A410" s="7">
        <v>12566</v>
      </c>
      <c r="B410" s="7" t="s">
        <v>710</v>
      </c>
      <c r="C410" s="7">
        <v>385</v>
      </c>
      <c r="D410" s="7" t="s">
        <v>706</v>
      </c>
      <c r="E410" s="7" t="s">
        <v>149</v>
      </c>
      <c r="F410" s="7">
        <v>1175.5</v>
      </c>
      <c r="G410" s="6">
        <v>896.61</v>
      </c>
      <c r="H410" s="6">
        <f t="shared" si="25"/>
        <v>-278.89</v>
      </c>
      <c r="I410" s="6">
        <f t="shared" si="27"/>
        <v>-6</v>
      </c>
      <c r="J410" s="8"/>
    </row>
    <row r="411" hidden="1" customHeight="1" spans="1:10">
      <c r="A411" s="7">
        <v>4093</v>
      </c>
      <c r="B411" s="7" t="s">
        <v>711</v>
      </c>
      <c r="C411" s="7">
        <v>311</v>
      </c>
      <c r="D411" s="7" t="s">
        <v>712</v>
      </c>
      <c r="E411" s="7" t="s">
        <v>147</v>
      </c>
      <c r="F411" s="7">
        <v>1679</v>
      </c>
      <c r="G411" s="6">
        <v>118.41</v>
      </c>
      <c r="H411" s="6">
        <f t="shared" si="25"/>
        <v>-1560.59</v>
      </c>
      <c r="I411" s="6">
        <f t="shared" si="27"/>
        <v>-31</v>
      </c>
      <c r="J411" s="8"/>
    </row>
    <row r="412" hidden="1" customHeight="1" spans="1:10">
      <c r="A412" s="7">
        <v>4302</v>
      </c>
      <c r="B412" s="7" t="s">
        <v>713</v>
      </c>
      <c r="C412" s="7">
        <v>311</v>
      </c>
      <c r="D412" s="7" t="s">
        <v>712</v>
      </c>
      <c r="E412" s="7" t="s">
        <v>149</v>
      </c>
      <c r="F412" s="7">
        <v>1866</v>
      </c>
      <c r="G412" s="6">
        <v>257.33</v>
      </c>
      <c r="H412" s="6">
        <f t="shared" si="25"/>
        <v>-1608.67</v>
      </c>
      <c r="I412" s="6">
        <f t="shared" si="27"/>
        <v>-32</v>
      </c>
      <c r="J412" s="8"/>
    </row>
    <row r="413" hidden="1" customHeight="1" spans="1:10">
      <c r="A413" s="7">
        <v>7662</v>
      </c>
      <c r="B413" s="7" t="s">
        <v>714</v>
      </c>
      <c r="C413" s="7">
        <v>709</v>
      </c>
      <c r="D413" s="7" t="s">
        <v>715</v>
      </c>
      <c r="E413" s="7" t="s">
        <v>211</v>
      </c>
      <c r="F413" s="7">
        <v>1603</v>
      </c>
      <c r="G413" s="6">
        <v>2046.54</v>
      </c>
      <c r="H413" s="6">
        <f t="shared" si="25"/>
        <v>443.54</v>
      </c>
      <c r="I413" s="6"/>
      <c r="J413" s="8"/>
    </row>
    <row r="414" hidden="1" customHeight="1" spans="1:10">
      <c r="A414" s="7">
        <v>10191</v>
      </c>
      <c r="B414" s="7" t="s">
        <v>716</v>
      </c>
      <c r="C414" s="7">
        <v>709</v>
      </c>
      <c r="D414" s="7" t="s">
        <v>715</v>
      </c>
      <c r="E414" s="7" t="s">
        <v>199</v>
      </c>
      <c r="F414" s="7">
        <v>1440</v>
      </c>
      <c r="G414" s="6">
        <v>1149.73</v>
      </c>
      <c r="H414" s="6">
        <f t="shared" si="25"/>
        <v>-290.27</v>
      </c>
      <c r="I414" s="6">
        <f>ROUND(H414*0.02,0)</f>
        <v>-6</v>
      </c>
      <c r="J414" s="8"/>
    </row>
    <row r="415" hidden="1" customHeight="1" spans="1:10">
      <c r="A415" s="7">
        <v>11465</v>
      </c>
      <c r="B415" s="7" t="s">
        <v>717</v>
      </c>
      <c r="C415" s="7">
        <v>709</v>
      </c>
      <c r="D415" s="7" t="s">
        <v>715</v>
      </c>
      <c r="E415" s="7" t="s">
        <v>211</v>
      </c>
      <c r="F415" s="7">
        <v>1603</v>
      </c>
      <c r="G415" s="6">
        <v>1824.03</v>
      </c>
      <c r="H415" s="6">
        <f t="shared" si="25"/>
        <v>221.03</v>
      </c>
      <c r="I415" s="6"/>
      <c r="J415" s="8"/>
    </row>
    <row r="416" hidden="1" customHeight="1" spans="1:10">
      <c r="A416" s="7">
        <v>11486</v>
      </c>
      <c r="B416" s="7" t="s">
        <v>718</v>
      </c>
      <c r="C416" s="7">
        <v>709</v>
      </c>
      <c r="D416" s="7" t="s">
        <v>715</v>
      </c>
      <c r="E416" s="7" t="s">
        <v>211</v>
      </c>
      <c r="F416" s="7">
        <v>1603</v>
      </c>
      <c r="G416" s="6">
        <v>1759.89</v>
      </c>
      <c r="H416" s="6">
        <f t="shared" si="25"/>
        <v>156.89</v>
      </c>
      <c r="I416" s="6"/>
      <c r="J416" s="8"/>
    </row>
    <row r="417" hidden="1" customHeight="1" spans="1:10">
      <c r="A417" s="7">
        <v>4562</v>
      </c>
      <c r="B417" s="7" t="s">
        <v>719</v>
      </c>
      <c r="C417" s="7">
        <v>107658</v>
      </c>
      <c r="D417" s="7" t="s">
        <v>100</v>
      </c>
      <c r="E417" s="7" t="s">
        <v>149</v>
      </c>
      <c r="F417" s="7">
        <v>981</v>
      </c>
      <c r="G417" s="6">
        <v>1190.76</v>
      </c>
      <c r="H417" s="6">
        <f t="shared" si="25"/>
        <v>209.76</v>
      </c>
      <c r="I417" s="6"/>
      <c r="J417" s="8"/>
    </row>
    <row r="418" hidden="1" customHeight="1" spans="1:10">
      <c r="A418" s="7">
        <v>7388</v>
      </c>
      <c r="B418" s="7" t="s">
        <v>720</v>
      </c>
      <c r="C418" s="7">
        <v>107658</v>
      </c>
      <c r="D418" s="7" t="s">
        <v>100</v>
      </c>
      <c r="E418" s="7" t="s">
        <v>147</v>
      </c>
      <c r="F418" s="7">
        <v>883</v>
      </c>
      <c r="G418" s="6">
        <v>722.4</v>
      </c>
      <c r="H418" s="6">
        <f t="shared" si="25"/>
        <v>-160.6</v>
      </c>
      <c r="I418" s="6">
        <f>ROUND(H418*0.02,0)</f>
        <v>-3</v>
      </c>
      <c r="J418" s="8"/>
    </row>
    <row r="419" hidden="1" customHeight="1" spans="1:10">
      <c r="A419" s="7">
        <v>12468</v>
      </c>
      <c r="B419" s="7" t="s">
        <v>721</v>
      </c>
      <c r="C419" s="7">
        <v>107658</v>
      </c>
      <c r="D419" s="7" t="s">
        <v>100</v>
      </c>
      <c r="E419" s="7" t="s">
        <v>153</v>
      </c>
      <c r="F419" s="7">
        <v>590</v>
      </c>
      <c r="G419" s="6">
        <v>680.41</v>
      </c>
      <c r="H419" s="6">
        <f t="shared" si="25"/>
        <v>90.41</v>
      </c>
      <c r="I419" s="6"/>
      <c r="J419" s="8"/>
    </row>
    <row r="420" hidden="1" customHeight="1" spans="1:10">
      <c r="A420" s="7">
        <v>12511</v>
      </c>
      <c r="B420" s="7" t="s">
        <v>722</v>
      </c>
      <c r="C420" s="7">
        <v>107658</v>
      </c>
      <c r="D420" s="7" t="s">
        <v>100</v>
      </c>
      <c r="E420" s="7" t="s">
        <v>153</v>
      </c>
      <c r="F420" s="7">
        <v>590</v>
      </c>
      <c r="G420" s="6">
        <v>711.68</v>
      </c>
      <c r="H420" s="6">
        <f t="shared" si="25"/>
        <v>121.68</v>
      </c>
      <c r="I420" s="6"/>
      <c r="J420" s="8"/>
    </row>
    <row r="421" hidden="1" customHeight="1" spans="1:10">
      <c r="A421" s="7">
        <v>4325</v>
      </c>
      <c r="B421" s="7" t="s">
        <v>723</v>
      </c>
      <c r="C421" s="7">
        <v>730</v>
      </c>
      <c r="D421" s="7" t="s">
        <v>724</v>
      </c>
      <c r="E421" s="7" t="s">
        <v>147</v>
      </c>
      <c r="F421" s="7">
        <v>1152</v>
      </c>
      <c r="G421" s="6">
        <v>1067.41</v>
      </c>
      <c r="H421" s="6">
        <f t="shared" si="25"/>
        <v>-84.5899999999999</v>
      </c>
      <c r="I421" s="6">
        <f>ROUND(H421*0.02,0)</f>
        <v>-2</v>
      </c>
      <c r="J421" s="8"/>
    </row>
    <row r="422" hidden="1" customHeight="1" spans="1:10">
      <c r="A422" s="7">
        <v>6810</v>
      </c>
      <c r="B422" s="7" t="s">
        <v>725</v>
      </c>
      <c r="C422" s="7">
        <v>730</v>
      </c>
      <c r="D422" s="7" t="s">
        <v>724</v>
      </c>
      <c r="E422" s="7" t="s">
        <v>149</v>
      </c>
      <c r="F422" s="7">
        <v>1282</v>
      </c>
      <c r="G422" s="6">
        <v>770.13</v>
      </c>
      <c r="H422" s="6">
        <f t="shared" si="25"/>
        <v>-511.87</v>
      </c>
      <c r="I422" s="6">
        <f>ROUND(H422*0.02,0)</f>
        <v>-10</v>
      </c>
      <c r="J422" s="8"/>
    </row>
    <row r="423" hidden="1" customHeight="1" spans="1:10">
      <c r="A423" s="7">
        <v>8038</v>
      </c>
      <c r="B423" s="7" t="s">
        <v>726</v>
      </c>
      <c r="C423" s="7">
        <v>730</v>
      </c>
      <c r="D423" s="7" t="s">
        <v>724</v>
      </c>
      <c r="E423" s="7" t="s">
        <v>149</v>
      </c>
      <c r="F423" s="7">
        <v>1282</v>
      </c>
      <c r="G423" s="6">
        <v>1150.85</v>
      </c>
      <c r="H423" s="6">
        <f t="shared" si="25"/>
        <v>-131.15</v>
      </c>
      <c r="I423" s="6">
        <f>ROUND(H423*0.02,0)</f>
        <v>-3</v>
      </c>
      <c r="J423" s="8"/>
    </row>
    <row r="424" hidden="1" customHeight="1" spans="1:10">
      <c r="A424" s="7">
        <v>8338</v>
      </c>
      <c r="B424" s="7" t="s">
        <v>727</v>
      </c>
      <c r="C424" s="7">
        <v>730</v>
      </c>
      <c r="D424" s="7" t="s">
        <v>724</v>
      </c>
      <c r="E424" s="7" t="s">
        <v>187</v>
      </c>
      <c r="F424" s="7">
        <v>1540</v>
      </c>
      <c r="G424" s="6">
        <v>1591.48</v>
      </c>
      <c r="H424" s="6">
        <f t="shared" si="25"/>
        <v>51.48</v>
      </c>
      <c r="I424" s="6"/>
      <c r="J424" s="8"/>
    </row>
    <row r="425" hidden="1" customHeight="1" spans="1:10">
      <c r="A425" s="7">
        <v>11596</v>
      </c>
      <c r="B425" s="7" t="s">
        <v>728</v>
      </c>
      <c r="C425" s="7">
        <v>730</v>
      </c>
      <c r="D425" s="7" t="s">
        <v>724</v>
      </c>
      <c r="E425" s="7" t="s">
        <v>149</v>
      </c>
      <c r="F425" s="7">
        <v>770</v>
      </c>
      <c r="G425" s="6">
        <v>791</v>
      </c>
      <c r="H425" s="6">
        <f t="shared" si="25"/>
        <v>21</v>
      </c>
      <c r="I425" s="6"/>
      <c r="J425" s="8"/>
    </row>
    <row r="426" hidden="1" customHeight="1" spans="1:10">
      <c r="A426" s="7">
        <v>4330</v>
      </c>
      <c r="B426" s="7" t="s">
        <v>729</v>
      </c>
      <c r="C426" s="7">
        <v>514</v>
      </c>
      <c r="D426" s="7" t="s">
        <v>730</v>
      </c>
      <c r="E426" s="7" t="s">
        <v>149</v>
      </c>
      <c r="F426" s="7">
        <v>2142</v>
      </c>
      <c r="G426" s="6">
        <v>1303.22</v>
      </c>
      <c r="H426" s="6">
        <f t="shared" si="25"/>
        <v>-838.78</v>
      </c>
      <c r="I426" s="6">
        <f>ROUND(H426*0.02,0)</f>
        <v>-17</v>
      </c>
      <c r="J426" s="8"/>
    </row>
    <row r="427" hidden="1" customHeight="1" spans="1:10">
      <c r="A427" s="7">
        <v>5406</v>
      </c>
      <c r="B427" s="7" t="s">
        <v>731</v>
      </c>
      <c r="C427" s="7">
        <v>514</v>
      </c>
      <c r="D427" s="7" t="s">
        <v>730</v>
      </c>
      <c r="E427" s="7" t="s">
        <v>147</v>
      </c>
      <c r="F427" s="7">
        <v>1606</v>
      </c>
      <c r="G427" s="6">
        <v>1193.74</v>
      </c>
      <c r="H427" s="6">
        <f t="shared" si="25"/>
        <v>-412.26</v>
      </c>
      <c r="I427" s="6">
        <f>ROUND(H427*0.02,0)</f>
        <v>-8</v>
      </c>
      <c r="J427" s="8"/>
    </row>
    <row r="428" hidden="1" customHeight="1" spans="1:10">
      <c r="A428" s="7">
        <v>12338</v>
      </c>
      <c r="B428" s="7" t="s">
        <v>732</v>
      </c>
      <c r="C428" s="7">
        <v>514</v>
      </c>
      <c r="D428" s="7" t="s">
        <v>730</v>
      </c>
      <c r="E428" s="7" t="s">
        <v>149</v>
      </c>
      <c r="F428" s="7">
        <v>1428</v>
      </c>
      <c r="G428" s="6">
        <v>1775.61</v>
      </c>
      <c r="H428" s="6">
        <f t="shared" si="25"/>
        <v>347.61</v>
      </c>
      <c r="I428" s="6"/>
      <c r="J428" s="8"/>
    </row>
    <row r="429" hidden="1" customHeight="1" spans="1:10">
      <c r="A429" s="7">
        <v>12744</v>
      </c>
      <c r="B429" s="7" t="s">
        <v>733</v>
      </c>
      <c r="C429" s="7">
        <v>514</v>
      </c>
      <c r="D429" s="7" t="s">
        <v>730</v>
      </c>
      <c r="E429" s="7" t="s">
        <v>734</v>
      </c>
      <c r="F429" s="7">
        <v>1071</v>
      </c>
      <c r="G429" s="6">
        <v>607.83</v>
      </c>
      <c r="H429" s="6">
        <f t="shared" si="25"/>
        <v>-463.17</v>
      </c>
      <c r="I429" s="9">
        <f>ROUND(H429*0.02/2,0)</f>
        <v>-5</v>
      </c>
      <c r="J429" s="8"/>
    </row>
    <row r="430" hidden="1" customHeight="1" spans="1:10">
      <c r="A430" s="7">
        <v>5954</v>
      </c>
      <c r="B430" s="7" t="s">
        <v>735</v>
      </c>
      <c r="C430" s="7">
        <v>108656</v>
      </c>
      <c r="D430" s="7" t="s">
        <v>736</v>
      </c>
      <c r="E430" s="7" t="s">
        <v>187</v>
      </c>
      <c r="F430" s="7">
        <v>1090</v>
      </c>
      <c r="G430" s="6">
        <v>398.32</v>
      </c>
      <c r="H430" s="6">
        <f t="shared" si="25"/>
        <v>-691.68</v>
      </c>
      <c r="I430" s="6">
        <f t="shared" ref="I429:I451" si="28">ROUND(H430*0.02,0)</f>
        <v>-14</v>
      </c>
      <c r="J430" s="8"/>
    </row>
    <row r="431" hidden="1" customHeight="1" spans="1:10">
      <c r="A431" s="7">
        <v>8489</v>
      </c>
      <c r="B431" s="7" t="s">
        <v>737</v>
      </c>
      <c r="C431" s="7">
        <v>108656</v>
      </c>
      <c r="D431" s="7" t="s">
        <v>736</v>
      </c>
      <c r="E431" s="7" t="s">
        <v>286</v>
      </c>
      <c r="F431" s="7">
        <v>908</v>
      </c>
      <c r="G431" s="6">
        <v>467.61</v>
      </c>
      <c r="H431" s="6">
        <f t="shared" si="25"/>
        <v>-440.39</v>
      </c>
      <c r="I431" s="6">
        <f t="shared" si="28"/>
        <v>-9</v>
      </c>
      <c r="J431" s="8"/>
    </row>
    <row r="432" hidden="1" customHeight="1" spans="1:10">
      <c r="A432" s="7">
        <v>12555</v>
      </c>
      <c r="B432" s="7" t="s">
        <v>738</v>
      </c>
      <c r="C432" s="7">
        <v>108656</v>
      </c>
      <c r="D432" s="7" t="s">
        <v>736</v>
      </c>
      <c r="E432" s="7" t="s">
        <v>211</v>
      </c>
      <c r="F432" s="7">
        <v>546</v>
      </c>
      <c r="G432" s="6">
        <v>173.87</v>
      </c>
      <c r="H432" s="6">
        <f t="shared" si="25"/>
        <v>-372.13</v>
      </c>
      <c r="I432" s="6">
        <f t="shared" si="28"/>
        <v>-7</v>
      </c>
      <c r="J432" s="8"/>
    </row>
    <row r="433" hidden="1" customHeight="1" spans="1:10">
      <c r="A433" s="7">
        <v>4196</v>
      </c>
      <c r="B433" s="7" t="s">
        <v>739</v>
      </c>
      <c r="C433" s="7">
        <v>102567</v>
      </c>
      <c r="D433" s="7" t="s">
        <v>740</v>
      </c>
      <c r="E433" s="7" t="s">
        <v>147</v>
      </c>
      <c r="F433" s="7">
        <v>917</v>
      </c>
      <c r="G433" s="6">
        <v>704.56</v>
      </c>
      <c r="H433" s="6">
        <f t="shared" si="25"/>
        <v>-212.44</v>
      </c>
      <c r="I433" s="6">
        <f t="shared" si="28"/>
        <v>-4</v>
      </c>
      <c r="J433" s="8"/>
    </row>
    <row r="434" hidden="1" customHeight="1" spans="1:10">
      <c r="A434" s="7">
        <v>6251</v>
      </c>
      <c r="B434" s="7" t="s">
        <v>741</v>
      </c>
      <c r="C434" s="7">
        <v>102567</v>
      </c>
      <c r="D434" s="7" t="s">
        <v>740</v>
      </c>
      <c r="E434" s="7" t="s">
        <v>149</v>
      </c>
      <c r="F434" s="7">
        <v>1018</v>
      </c>
      <c r="G434" s="6">
        <v>479.17</v>
      </c>
      <c r="H434" s="6">
        <f t="shared" si="25"/>
        <v>-538.83</v>
      </c>
      <c r="I434" s="6">
        <f t="shared" si="28"/>
        <v>-11</v>
      </c>
      <c r="J434" s="8"/>
    </row>
    <row r="435" hidden="1" customHeight="1" spans="1:10">
      <c r="A435" s="7">
        <v>12556</v>
      </c>
      <c r="B435" s="7" t="s">
        <v>742</v>
      </c>
      <c r="C435" s="7">
        <v>102567</v>
      </c>
      <c r="D435" s="7" t="s">
        <v>740</v>
      </c>
      <c r="E435" s="7" t="s">
        <v>149</v>
      </c>
      <c r="F435" s="7">
        <v>612</v>
      </c>
      <c r="G435" s="6">
        <v>326.92</v>
      </c>
      <c r="H435" s="6">
        <f t="shared" si="25"/>
        <v>-285.08</v>
      </c>
      <c r="I435" s="6">
        <f t="shared" si="28"/>
        <v>-6</v>
      </c>
      <c r="J435" s="8"/>
    </row>
    <row r="436" hidden="1" customHeight="1" spans="1:10">
      <c r="A436" s="7">
        <v>5408</v>
      </c>
      <c r="B436" s="7" t="s">
        <v>743</v>
      </c>
      <c r="C436" s="7">
        <v>387</v>
      </c>
      <c r="D436" s="7" t="s">
        <v>744</v>
      </c>
      <c r="E436" s="7" t="s">
        <v>147</v>
      </c>
      <c r="F436" s="7">
        <v>1491.6</v>
      </c>
      <c r="G436" s="6">
        <v>567.3</v>
      </c>
      <c r="H436" s="6">
        <f t="shared" si="25"/>
        <v>-924.3</v>
      </c>
      <c r="I436" s="6">
        <f t="shared" si="28"/>
        <v>-18</v>
      </c>
      <c r="J436" s="8"/>
    </row>
    <row r="437" hidden="1" customHeight="1" spans="1:10">
      <c r="A437" s="7">
        <v>5701</v>
      </c>
      <c r="B437" s="7" t="s">
        <v>745</v>
      </c>
      <c r="C437" s="7">
        <v>387</v>
      </c>
      <c r="D437" s="7" t="s">
        <v>744</v>
      </c>
      <c r="E437" s="7" t="s">
        <v>149</v>
      </c>
      <c r="F437" s="7">
        <v>1657.3</v>
      </c>
      <c r="G437" s="6">
        <v>822.64</v>
      </c>
      <c r="H437" s="6">
        <f t="shared" si="25"/>
        <v>-834.66</v>
      </c>
      <c r="I437" s="6">
        <f t="shared" si="28"/>
        <v>-17</v>
      </c>
      <c r="J437" s="8"/>
    </row>
    <row r="438" hidden="1" customHeight="1" spans="1:10">
      <c r="A438" s="7">
        <v>10856</v>
      </c>
      <c r="B438" s="7" t="s">
        <v>746</v>
      </c>
      <c r="C438" s="7">
        <v>387</v>
      </c>
      <c r="D438" s="7" t="s">
        <v>744</v>
      </c>
      <c r="E438" s="7" t="s">
        <v>149</v>
      </c>
      <c r="F438" s="7">
        <v>1657.3</v>
      </c>
      <c r="G438" s="6">
        <v>367</v>
      </c>
      <c r="H438" s="6">
        <f t="shared" si="25"/>
        <v>-1290.3</v>
      </c>
      <c r="I438" s="6">
        <f t="shared" si="28"/>
        <v>-26</v>
      </c>
      <c r="J438" s="8"/>
    </row>
    <row r="439" customHeight="1" spans="1:10">
      <c r="A439" s="7">
        <v>12484</v>
      </c>
      <c r="B439" s="7" t="s">
        <v>747</v>
      </c>
      <c r="C439" s="7">
        <v>387</v>
      </c>
      <c r="D439" s="7" t="s">
        <v>744</v>
      </c>
      <c r="E439" s="7" t="s">
        <v>153</v>
      </c>
      <c r="F439" s="7">
        <v>763.1</v>
      </c>
      <c r="G439" s="6">
        <v>451.49</v>
      </c>
      <c r="H439" s="6">
        <f t="shared" si="25"/>
        <v>-311.61</v>
      </c>
      <c r="I439" s="9">
        <f>ROUND(H439*0.02/2,0)</f>
        <v>-3</v>
      </c>
      <c r="J439" s="8"/>
    </row>
    <row r="440" customHeight="1" spans="1:10">
      <c r="A440" s="7">
        <v>12214</v>
      </c>
      <c r="B440" s="7" t="s">
        <v>748</v>
      </c>
      <c r="C440" s="7">
        <v>387</v>
      </c>
      <c r="D440" s="7" t="s">
        <v>744</v>
      </c>
      <c r="E440" s="7" t="s">
        <v>153</v>
      </c>
      <c r="F440" s="7">
        <v>728.7</v>
      </c>
      <c r="G440" s="6">
        <v>165.99</v>
      </c>
      <c r="H440" s="6">
        <f t="shared" si="25"/>
        <v>-562.71</v>
      </c>
      <c r="I440" s="9">
        <f>ROUND(H440*0.02/2,0)</f>
        <v>-6</v>
      </c>
      <c r="J440" s="8"/>
    </row>
    <row r="441" hidden="1" customHeight="1" spans="1:10">
      <c r="A441" s="7">
        <v>8940</v>
      </c>
      <c r="B441" s="7" t="s">
        <v>749</v>
      </c>
      <c r="C441" s="7">
        <v>377</v>
      </c>
      <c r="D441" s="7" t="s">
        <v>750</v>
      </c>
      <c r="E441" s="7" t="s">
        <v>147</v>
      </c>
      <c r="F441" s="7">
        <v>1465.3</v>
      </c>
      <c r="G441" s="6">
        <v>1152.45</v>
      </c>
      <c r="H441" s="6">
        <f t="shared" si="25"/>
        <v>-312.85</v>
      </c>
      <c r="I441" s="6">
        <f t="shared" si="28"/>
        <v>-6</v>
      </c>
      <c r="J441" s="8"/>
    </row>
    <row r="442" hidden="1" customHeight="1" spans="1:10">
      <c r="A442" s="7">
        <v>11323</v>
      </c>
      <c r="B442" s="7" t="s">
        <v>751</v>
      </c>
      <c r="C442" s="7">
        <v>377</v>
      </c>
      <c r="D442" s="7" t="s">
        <v>750</v>
      </c>
      <c r="E442" s="7" t="s">
        <v>149</v>
      </c>
      <c r="F442" s="7">
        <v>1628</v>
      </c>
      <c r="G442" s="6">
        <v>1201.56</v>
      </c>
      <c r="H442" s="6">
        <f t="shared" si="25"/>
        <v>-426.44</v>
      </c>
      <c r="I442" s="6">
        <f t="shared" si="28"/>
        <v>-9</v>
      </c>
      <c r="J442" s="8"/>
    </row>
    <row r="443" customHeight="1" spans="1:10">
      <c r="A443" s="7">
        <v>12498</v>
      </c>
      <c r="B443" s="7" t="s">
        <v>752</v>
      </c>
      <c r="C443" s="7">
        <v>377</v>
      </c>
      <c r="D443" s="7" t="s">
        <v>750</v>
      </c>
      <c r="E443" s="7" t="s">
        <v>753</v>
      </c>
      <c r="F443" s="7">
        <v>976.85</v>
      </c>
      <c r="G443" s="6">
        <v>461.68</v>
      </c>
      <c r="H443" s="6">
        <f t="shared" si="25"/>
        <v>-515.17</v>
      </c>
      <c r="I443" s="9">
        <f>ROUND(H443*0.02/2,0)</f>
        <v>-5</v>
      </c>
      <c r="J443" s="8"/>
    </row>
    <row r="444" customHeight="1" spans="1:10">
      <c r="A444" s="7">
        <v>12464</v>
      </c>
      <c r="B444" s="7" t="s">
        <v>754</v>
      </c>
      <c r="C444" s="7">
        <v>377</v>
      </c>
      <c r="D444" s="7" t="s">
        <v>750</v>
      </c>
      <c r="E444" s="7" t="s">
        <v>753</v>
      </c>
      <c r="F444" s="7">
        <v>976.85</v>
      </c>
      <c r="G444" s="6">
        <v>913.82</v>
      </c>
      <c r="H444" s="6">
        <f t="shared" si="25"/>
        <v>-63.03</v>
      </c>
      <c r="I444" s="9">
        <f>ROUND(H444*0.02/2,0)</f>
        <v>-1</v>
      </c>
      <c r="J444" s="8"/>
    </row>
    <row r="445" hidden="1" customHeight="1" spans="1:10">
      <c r="A445" s="7">
        <v>9112</v>
      </c>
      <c r="B445" s="7" t="s">
        <v>755</v>
      </c>
      <c r="C445" s="7">
        <v>371</v>
      </c>
      <c r="D445" s="7" t="s">
        <v>756</v>
      </c>
      <c r="E445" s="7" t="s">
        <v>149</v>
      </c>
      <c r="F445" s="7">
        <v>1217.2</v>
      </c>
      <c r="G445" s="6">
        <v>646.91</v>
      </c>
      <c r="H445" s="6">
        <f t="shared" si="25"/>
        <v>-570.29</v>
      </c>
      <c r="I445" s="6">
        <f t="shared" si="28"/>
        <v>-11</v>
      </c>
      <c r="J445" s="8"/>
    </row>
    <row r="446" hidden="1" customHeight="1" spans="1:10">
      <c r="A446" s="7">
        <v>11388</v>
      </c>
      <c r="B446" s="7" t="s">
        <v>757</v>
      </c>
      <c r="C446" s="7">
        <v>371</v>
      </c>
      <c r="D446" s="7" t="s">
        <v>756</v>
      </c>
      <c r="E446" s="7" t="s">
        <v>147</v>
      </c>
      <c r="F446" s="7">
        <v>1095.48</v>
      </c>
      <c r="G446" s="6">
        <v>978.68</v>
      </c>
      <c r="H446" s="6">
        <f t="shared" si="25"/>
        <v>-116.8</v>
      </c>
      <c r="I446" s="6">
        <f t="shared" si="28"/>
        <v>-2</v>
      </c>
      <c r="J446" s="8"/>
    </row>
    <row r="447" hidden="1" customHeight="1" spans="1:10">
      <c r="A447" s="7">
        <v>12682</v>
      </c>
      <c r="B447" s="7" t="s">
        <v>758</v>
      </c>
      <c r="C447" s="7">
        <v>371</v>
      </c>
      <c r="D447" s="7" t="s">
        <v>756</v>
      </c>
      <c r="E447" s="7" t="s">
        <v>149</v>
      </c>
      <c r="F447" s="7">
        <v>730.32</v>
      </c>
      <c r="G447" s="6">
        <v>223.36</v>
      </c>
      <c r="H447" s="6">
        <f t="shared" si="25"/>
        <v>-506.96</v>
      </c>
      <c r="I447" s="6">
        <f t="shared" si="28"/>
        <v>-10</v>
      </c>
      <c r="J447" s="8"/>
    </row>
    <row r="448" hidden="1" customHeight="1" spans="1:10">
      <c r="A448" s="7">
        <v>11231</v>
      </c>
      <c r="B448" s="7" t="s">
        <v>759</v>
      </c>
      <c r="C448" s="7">
        <v>359</v>
      </c>
      <c r="D448" s="7" t="s">
        <v>760</v>
      </c>
      <c r="E448" s="7" t="s">
        <v>147</v>
      </c>
      <c r="F448" s="7">
        <v>1101</v>
      </c>
      <c r="G448" s="6">
        <v>604.17</v>
      </c>
      <c r="H448" s="6">
        <f t="shared" si="25"/>
        <v>-496.83</v>
      </c>
      <c r="I448" s="6">
        <f t="shared" si="28"/>
        <v>-10</v>
      </c>
      <c r="J448" s="8"/>
    </row>
    <row r="449" hidden="1" customHeight="1" spans="1:10">
      <c r="A449" s="7">
        <v>12052</v>
      </c>
      <c r="B449" s="7" t="s">
        <v>761</v>
      </c>
      <c r="C449" s="7">
        <v>359</v>
      </c>
      <c r="D449" s="7" t="s">
        <v>760</v>
      </c>
      <c r="E449" s="7" t="s">
        <v>149</v>
      </c>
      <c r="F449" s="7">
        <v>1106</v>
      </c>
      <c r="G449" s="6">
        <v>363.74</v>
      </c>
      <c r="H449" s="6">
        <f t="shared" si="25"/>
        <v>-742.26</v>
      </c>
      <c r="I449" s="6">
        <f t="shared" si="28"/>
        <v>-15</v>
      </c>
      <c r="J449" s="8"/>
    </row>
    <row r="450" customHeight="1" spans="1:10">
      <c r="A450" s="7">
        <v>12482</v>
      </c>
      <c r="B450" s="7" t="s">
        <v>762</v>
      </c>
      <c r="C450" s="7">
        <v>359</v>
      </c>
      <c r="D450" s="7" t="s">
        <v>760</v>
      </c>
      <c r="E450" s="7" t="s">
        <v>763</v>
      </c>
      <c r="F450" s="7">
        <v>1106</v>
      </c>
      <c r="G450" s="6">
        <v>342.95</v>
      </c>
      <c r="H450" s="6">
        <f t="shared" si="25"/>
        <v>-763.05</v>
      </c>
      <c r="I450" s="9">
        <f>ROUND(H450*0.02/2,0)</f>
        <v>-8</v>
      </c>
      <c r="J450" s="8"/>
    </row>
    <row r="451" customHeight="1" spans="1:10">
      <c r="A451" s="7">
        <v>12494</v>
      </c>
      <c r="B451" s="7" t="s">
        <v>764</v>
      </c>
      <c r="C451" s="7">
        <v>359</v>
      </c>
      <c r="D451" s="7" t="s">
        <v>760</v>
      </c>
      <c r="E451" s="7" t="s">
        <v>765</v>
      </c>
      <c r="F451" s="7">
        <v>736</v>
      </c>
      <c r="G451" s="6">
        <v>472.39</v>
      </c>
      <c r="H451" s="6">
        <f t="shared" si="25"/>
        <v>-263.61</v>
      </c>
      <c r="I451" s="9">
        <f>ROUND(H451*0.02/2,0)</f>
        <v>-3</v>
      </c>
      <c r="J451" s="8"/>
    </row>
    <row r="452" hidden="1" customHeight="1" spans="1:10">
      <c r="A452" s="7"/>
      <c r="B452" s="7" t="s">
        <v>766</v>
      </c>
      <c r="C452" s="7"/>
      <c r="D452" s="11" t="s">
        <v>136</v>
      </c>
      <c r="E452" s="7" t="s">
        <v>766</v>
      </c>
      <c r="F452" s="7">
        <f>SUM(F3:F451)</f>
        <v>499722.76</v>
      </c>
      <c r="G452" s="7">
        <f>SUM(G3:G451)</f>
        <v>327252.29</v>
      </c>
      <c r="H452" s="7">
        <f>SUM(H3:H451)</f>
        <v>-172470.47</v>
      </c>
      <c r="I452" s="7">
        <f>SUM(I3:I451)</f>
        <v>-3285</v>
      </c>
      <c r="J452" s="8"/>
    </row>
  </sheetData>
  <autoFilter ref="A2:J452">
    <filterColumn colId="4">
      <colorFilter dxfId="0"/>
    </filterColumn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门店完成情况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2019-11-28T01:42:00Z</dcterms:created>
  <dcterms:modified xsi:type="dcterms:W3CDTF">2020-01-13T09:00:51Z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