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1"/>
  </bookViews>
  <sheets>
    <sheet name="Sheet1 (2)" sheetId="4" state="hidden" r:id="rId1"/>
    <sheet name="品种明细表" sheetId="5" r:id="rId2"/>
    <sheet name="Sheet1" sheetId="6" state="hidden" r:id="rId3"/>
    <sheet name="任务明细表" sheetId="7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0" hidden="1">'Sheet1 (2)'!$A$1:$V$45</definedName>
    <definedName name="_xlnm._FilterDatabase" localSheetId="1" hidden="1">品种明细表!$A$2:$O$23</definedName>
    <definedName name="_xlnm._FilterDatabase" localSheetId="2" hidden="1">Sheet1!$A$1:$Q$115</definedName>
    <definedName name="_xlnm._FilterDatabase" localSheetId="3" hidden="1">任务明细表!$A$1:$H$115</definedName>
  </definedNames>
  <calcPr calcId="144525"/>
</workbook>
</file>

<file path=xl/sharedStrings.xml><?xml version="1.0" encoding="utf-8"?>
<sst xmlns="http://schemas.openxmlformats.org/spreadsheetml/2006/main" count="997" uniqueCount="319">
  <si>
    <t>序号</t>
  </si>
  <si>
    <t>类别</t>
  </si>
  <si>
    <t>货品ID</t>
  </si>
  <si>
    <t>货品名</t>
  </si>
  <si>
    <t>生产厂家</t>
  </si>
  <si>
    <t>规格</t>
  </si>
  <si>
    <t>单位</t>
  </si>
  <si>
    <t>末次进价</t>
  </si>
  <si>
    <t>最高零售价</t>
  </si>
  <si>
    <t>毛利率</t>
  </si>
  <si>
    <t>现有提成比例</t>
  </si>
  <si>
    <t>按现比例提成金额</t>
  </si>
  <si>
    <t>任务</t>
  </si>
  <si>
    <t>奖励标准
（需完成任务，则能享受此提成标准）</t>
  </si>
  <si>
    <t>保底提成</t>
  </si>
  <si>
    <t>本月晒单奖励</t>
  </si>
  <si>
    <t>易善复系列</t>
  </si>
  <si>
    <t>,</t>
  </si>
  <si>
    <t>多烯磷脂酰胆碱胶囊(易善复)</t>
  </si>
  <si>
    <t>赛诺菲安万特(北京)制药有限公司</t>
  </si>
  <si>
    <t>228mgx36粒</t>
  </si>
  <si>
    <t>盒</t>
  </si>
  <si>
    <t>整体毛利低于38%，按销售金额的4%提成</t>
  </si>
  <si>
    <t>整体毛利达到45%，按销售金额的5%提成</t>
  </si>
  <si>
    <t>整体毛利达到52%，按销售金额的6%提成</t>
  </si>
  <si>
    <t>享受晒单奖励（详见采购发2019【031】号活动方案</t>
  </si>
  <si>
    <t>胃肠道系列</t>
  </si>
  <si>
    <t>奥美拉唑肠溶胶囊</t>
  </si>
  <si>
    <t>石药集团欧意药业</t>
  </si>
  <si>
    <t>20mgx14粒</t>
  </si>
  <si>
    <t>瓶</t>
  </si>
  <si>
    <t>乳酸菌素片</t>
  </si>
  <si>
    <t>江中药业股份有限公司</t>
  </si>
  <si>
    <t>0.2gx12片x3板</t>
  </si>
  <si>
    <t>健胃消食片</t>
  </si>
  <si>
    <t>0.8g*32片（无糖型薄膜衣片）</t>
  </si>
  <si>
    <t>复方嗜酸乳杆菌片</t>
  </si>
  <si>
    <t>通化金马药业</t>
  </si>
  <si>
    <t>0.5gx12片</t>
  </si>
  <si>
    <t>晒单奖励2元/盒（赠品不享受奖励），买6盒立省32元。不再享受其余奖励</t>
  </si>
  <si>
    <t>康复新液</t>
  </si>
  <si>
    <t>四川好医生攀西</t>
  </si>
  <si>
    <t>50mlx2瓶</t>
  </si>
  <si>
    <t>1.单盒晒单奖励1元/盒；2.疗程5盒以上销售奖励8.8元/单；3.疗程10盒以上销售奖励18.8元/单，保留原毛利段提成。</t>
  </si>
  <si>
    <t>奥美拉唑镁肠溶片（洛赛克）</t>
  </si>
  <si>
    <t>阿斯利康制药有限公司</t>
  </si>
  <si>
    <t>10mgx7片（OTC）</t>
  </si>
  <si>
    <t>新复方芦荟胶囊</t>
  </si>
  <si>
    <t>河北万邦复临药业有限公司</t>
  </si>
  <si>
    <t>0.43gx30粒</t>
  </si>
  <si>
    <t xml:space="preserve">1.单盒晒单奖励2元，不再享受原毛利段奖励；                     2.一次性销售五盒晒单奖励12.5元/组，不再享受原毛利段奖励；                     </t>
  </si>
  <si>
    <t>维生素</t>
  </si>
  <si>
    <t>天然维生素E软胶囊</t>
  </si>
  <si>
    <t>海南养生堂保健品有限公司</t>
  </si>
  <si>
    <t>250mgx160粒</t>
  </si>
  <si>
    <t xml:space="preserve">整体毛利低于37%，按销售金额的3%进行提成 </t>
  </si>
  <si>
    <t>整体毛利达到44%，奖励销售额金额的4%</t>
  </si>
  <si>
    <t>整体毛利达到51%，奖励销售额金额的5%</t>
  </si>
  <si>
    <t>天然维生素C咀嚼片</t>
  </si>
  <si>
    <t>养生堂药业有限公司</t>
  </si>
  <si>
    <t>76.5克（0.85gx90片）</t>
  </si>
  <si>
    <t>心脑血管</t>
  </si>
  <si>
    <t>格列齐特片(达尔得)</t>
  </si>
  <si>
    <t>广州白云山</t>
  </si>
  <si>
    <t>80mgx60片</t>
  </si>
  <si>
    <t>整体毛利低于48%，按销售金额的5%提成</t>
  </si>
  <si>
    <t>整体毛利达到55%，按销售金额的6%提成</t>
  </si>
  <si>
    <t>整体毛利达到62%，按销售金额的7%提成</t>
  </si>
  <si>
    <t>格列美脲片</t>
  </si>
  <si>
    <t>江苏万邦</t>
  </si>
  <si>
    <t>2mgx36片</t>
  </si>
  <si>
    <t>丹参口服液</t>
  </si>
  <si>
    <t>太极涪陵药厂</t>
  </si>
  <si>
    <t>10mlx10支</t>
  </si>
  <si>
    <t>呼吸系统类</t>
  </si>
  <si>
    <t>通窍鼻炎片</t>
  </si>
  <si>
    <t>吉林省松辽制药</t>
  </si>
  <si>
    <t>0.3gx40片</t>
  </si>
  <si>
    <t>整体毛利低于48%，按销售金额的6%提成</t>
  </si>
  <si>
    <t>整体毛利达到55%，按销售金额的7%提成</t>
  </si>
  <si>
    <t>整体毛利达到62%，按销售金额的8%提成</t>
  </si>
  <si>
    <t>四季感冒片</t>
  </si>
  <si>
    <t>山东明仁福瑞达</t>
  </si>
  <si>
    <t>0.38gx12片x2板(薄膜衣)</t>
  </si>
  <si>
    <t>连花清瘟胶囊</t>
  </si>
  <si>
    <t>石家庄以岭药业</t>
  </si>
  <si>
    <t>0.35gx36粒</t>
  </si>
  <si>
    <t>感冒清热颗粒</t>
  </si>
  <si>
    <t>太极集团重庆中药二厂</t>
  </si>
  <si>
    <t>12g*12袋</t>
  </si>
  <si>
    <t>蒲地蓝消炎片</t>
  </si>
  <si>
    <t>云南白药集团股份有限公司</t>
  </si>
  <si>
    <t>0.3g*24片*2板</t>
  </si>
  <si>
    <t>消炎止咳片</t>
  </si>
  <si>
    <t>0.42gx12片x2板</t>
  </si>
  <si>
    <t>苦金片</t>
  </si>
  <si>
    <t>青岛国风药业股份有限公司</t>
  </si>
  <si>
    <t>0.41gx12片</t>
  </si>
  <si>
    <t>复方熊胆薄荷含片(熊胆舒喉片)</t>
  </si>
  <si>
    <t>太极集团重庆桐君阁</t>
  </si>
  <si>
    <t>8片x2板</t>
  </si>
  <si>
    <t>复方一枝黄花喷雾剂</t>
  </si>
  <si>
    <t>贵州百灵企业集团</t>
  </si>
  <si>
    <t>15ml</t>
  </si>
  <si>
    <t>咽炎片</t>
  </si>
  <si>
    <t>黄石三九药业有限公司(原:三九黄石制药厂)</t>
  </si>
  <si>
    <t>0.25gx12片x4板(糖衣)</t>
  </si>
  <si>
    <t>化橘红</t>
  </si>
  <si>
    <t>化州化橘红药材发展有限公司</t>
  </si>
  <si>
    <t>3gx8包</t>
  </si>
  <si>
    <t>广誉远系列</t>
  </si>
  <si>
    <t>定坤丹</t>
  </si>
  <si>
    <t>山西广誉远国药</t>
  </si>
  <si>
    <t>7gx4瓶（水蜜丸）</t>
  </si>
  <si>
    <t>本月按晒单奖励执行</t>
  </si>
  <si>
    <t>1.单盒晒单奖励16元/盒2.疗程4盒以上（含4盒）销售奖励20元/盒3.疗程12盒以上（含12盒）销售奖励25元/盒，同时不再享受其余奖励</t>
  </si>
  <si>
    <t>龟龄集</t>
  </si>
  <si>
    <t>山西广誉远</t>
  </si>
  <si>
    <t>0.3gx30粒</t>
  </si>
  <si>
    <t>每盒晒单50元/瓶，疗程销售4盒以上（含4盒）销售奖励60元/瓶，不再享受其余奖励</t>
  </si>
  <si>
    <t>妇科系列</t>
  </si>
  <si>
    <t>屈螺酮炔雌醇片(优思明）</t>
  </si>
  <si>
    <t>拜耳医药保健有限公司广州分公司</t>
  </si>
  <si>
    <t>21片(薄膜衣)</t>
  </si>
  <si>
    <t>整体毛利低于30%，按销售金额的3%提成</t>
  </si>
  <si>
    <t>整体毛利达到34%，按销售金额的4%提成</t>
  </si>
  <si>
    <t>整体毛利达到41%，按销售金额的5%提成</t>
  </si>
  <si>
    <t>硝呋太尔制霉素阴道软胶囊</t>
  </si>
  <si>
    <t>太阳石(唐山)药业有限公司</t>
  </si>
  <si>
    <t>0.5g：20万×6粒</t>
  </si>
  <si>
    <t>妇宝颗粒</t>
  </si>
  <si>
    <t>太极集团浙江东方制药有限公司</t>
  </si>
  <si>
    <t>10gx8袋</t>
  </si>
  <si>
    <t>晒单奖励3元/盒，不再享受其余奖励</t>
  </si>
  <si>
    <t>藏药系列</t>
  </si>
  <si>
    <t>清肺止咳丸</t>
  </si>
  <si>
    <t>西藏藏医学院藏药有限公司</t>
  </si>
  <si>
    <t>0.25gx12丸x2板</t>
  </si>
  <si>
    <t>整体毛利低于40%,按销售金额的16%提成</t>
  </si>
  <si>
    <t>整体毛利达到50%,按销售金额的18%提成</t>
  </si>
  <si>
    <t>整体毛利达到60%,按销售金额的25%提成</t>
  </si>
  <si>
    <t>智托洁白丸</t>
  </si>
  <si>
    <t>12丸(水蜜丸)</t>
  </si>
  <si>
    <t>十五味黑药丸</t>
  </si>
  <si>
    <t>0.8gx8丸x2板</t>
  </si>
  <si>
    <t>十味乳香丸</t>
  </si>
  <si>
    <t>0.3gx50丸(水丸)</t>
  </si>
  <si>
    <t>二十五味鬼臼丸</t>
  </si>
  <si>
    <t>1gx8丸</t>
  </si>
  <si>
    <t>补钙系列</t>
  </si>
  <si>
    <t>葡萄糖酸钙锌口服溶液</t>
  </si>
  <si>
    <t>澳诺(中国)制药有限公司</t>
  </si>
  <si>
    <t>10mlx24支</t>
  </si>
  <si>
    <t>整体毛利低于35%,按销售金额的3%提成</t>
  </si>
  <si>
    <t>整体毛利达到35%,按销售金额的4%提成</t>
  </si>
  <si>
    <t>整体毛利达到43%,按销售金额的5%提成</t>
  </si>
  <si>
    <t>维生素D滴剂</t>
  </si>
  <si>
    <t>青岛双鲸药业股份有限公司</t>
  </si>
  <si>
    <t>400单位x60粒</t>
  </si>
  <si>
    <t>48支</t>
  </si>
  <si>
    <t>10月高毛利提成品种</t>
  </si>
  <si>
    <t>奖励标准</t>
  </si>
  <si>
    <t>此品种大拇指标签颜色
绿色表示此品种为有任务，且为高毛利品种</t>
  </si>
  <si>
    <t>绿色</t>
  </si>
  <si>
    <r>
      <t>按采购部发10月晒单政策执行：晒单奖励2元/盒（赠品不享受奖励），买6盒立省32元。不再享受其余奖励</t>
    </r>
    <r>
      <rPr>
        <sz val="11"/>
        <color rgb="FFFF0000"/>
        <rFont val="宋体"/>
        <charset val="134"/>
        <scheme val="minor"/>
      </rPr>
      <t>（计算任务，不再另计奖励）</t>
    </r>
  </si>
  <si>
    <r>
      <t xml:space="preserve">按采购部发10月晒单政策执行：1.单盒晒单奖励2元，不再享受原毛利段奖励；                     2.一次性销售五盒晒单奖励12.5元/组，不再享受原毛利段奖励；  </t>
    </r>
    <r>
      <rPr>
        <sz val="11"/>
        <color rgb="FFFF0000"/>
        <rFont val="宋体"/>
        <charset val="134"/>
        <scheme val="minor"/>
      </rPr>
      <t>（计算任务，不再另计奖励）</t>
    </r>
  </si>
  <si>
    <t>天然维生素E软胶囊（养生堂）</t>
  </si>
  <si>
    <r>
      <rPr>
        <sz val="10"/>
        <rFont val="Arial"/>
        <charset val="0"/>
      </rPr>
      <t>50g</t>
    </r>
    <r>
      <rPr>
        <sz val="10"/>
        <rFont val="宋体"/>
        <charset val="0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0"/>
      </rPr>
      <t>粒）</t>
    </r>
  </si>
  <si>
    <r>
      <rPr>
        <sz val="10"/>
        <rFont val="Arial"/>
        <charset val="0"/>
      </rPr>
      <t>110.5</t>
    </r>
    <r>
      <rPr>
        <sz val="10"/>
        <rFont val="宋体"/>
        <charset val="0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0"/>
      </rPr>
      <t>片）</t>
    </r>
  </si>
  <si>
    <t>陕西步长</t>
  </si>
  <si>
    <r>
      <t>0.35gx24</t>
    </r>
    <r>
      <rPr>
        <sz val="10"/>
        <color rgb="FFFF0000"/>
        <rFont val="宋体"/>
        <charset val="0"/>
      </rPr>
      <t>片</t>
    </r>
  </si>
  <si>
    <t>非布司他</t>
  </si>
  <si>
    <t>非布司他片</t>
  </si>
  <si>
    <t>江苏恒瑞</t>
  </si>
  <si>
    <t>40mgx10片</t>
  </si>
  <si>
    <t>江苏万邦生化</t>
  </si>
  <si>
    <t>40mgx8片</t>
  </si>
  <si>
    <t>奖励一：晒单奖励5元/盒（含赠品）；                 
奖励二：赠送出仪器额外奖励20元，当天发放。                        
不在享受毛利段奖励。</t>
  </si>
  <si>
    <t>奖励一：晒单奖励5元/盒（含赠品）；                   奖励二：赠送出仪器额外奖励20元，当天发放。                        不在享受毛利段奖励。</t>
  </si>
  <si>
    <t>补肾益寿系列</t>
  </si>
  <si>
    <t>0.3gx60粒</t>
  </si>
  <si>
    <t>门店ID</t>
  </si>
  <si>
    <t>门店</t>
  </si>
  <si>
    <t>片区</t>
  </si>
  <si>
    <t>门店类型</t>
  </si>
  <si>
    <t>胃肠道系列任务</t>
  </si>
  <si>
    <t>维生素系列</t>
  </si>
  <si>
    <t>呼吸系统系列</t>
  </si>
  <si>
    <t>武侯区浆洗街药店</t>
  </si>
  <si>
    <t>城中片区</t>
  </si>
  <si>
    <t>A1</t>
  </si>
  <si>
    <t>邛崃市中心药店</t>
  </si>
  <si>
    <t>城郊一片：邛崃</t>
  </si>
  <si>
    <t>青羊区北东街药店</t>
  </si>
  <si>
    <t>青羊区十二桥路药店</t>
  </si>
  <si>
    <t>西北片区</t>
  </si>
  <si>
    <t>成汉南路店</t>
  </si>
  <si>
    <t>东南片区</t>
  </si>
  <si>
    <t>青羊区光华药店</t>
  </si>
  <si>
    <t>A2</t>
  </si>
  <si>
    <t>新津县五津镇五津西路药店</t>
  </si>
  <si>
    <t>城郊一片：新津</t>
  </si>
  <si>
    <t>高新区民丰大道药店</t>
  </si>
  <si>
    <t>成华区二环路北四段药店</t>
  </si>
  <si>
    <t xml:space="preserve">成华区羊子山西路药店 </t>
  </si>
  <si>
    <t>成华区万科路药店</t>
  </si>
  <si>
    <t>成华区华泰路药店</t>
  </si>
  <si>
    <t>新都区新繁繁江北路药店</t>
  </si>
  <si>
    <t>青羊区红星路药店</t>
  </si>
  <si>
    <t>A3</t>
  </si>
  <si>
    <t>金牛区蓉北商贸大道药店</t>
  </si>
  <si>
    <t>青羊区清江东路药店</t>
  </si>
  <si>
    <t>成华区双林路药店</t>
  </si>
  <si>
    <t>青羊区光华村街药店</t>
  </si>
  <si>
    <t>锦江区通盈街药店</t>
  </si>
  <si>
    <t>高新区新乐中街药店</t>
  </si>
  <si>
    <t>高新区土龙路药店</t>
  </si>
  <si>
    <t>高新区新园大道药店</t>
  </si>
  <si>
    <t>新津县邓双镇飞雪路药店</t>
  </si>
  <si>
    <t>武侯区顺和街药店</t>
  </si>
  <si>
    <t>锦江区榕声路药店</t>
  </si>
  <si>
    <t>成华区华油路药店</t>
  </si>
  <si>
    <t>新都马超东路店</t>
  </si>
  <si>
    <t>大邑县晋原镇内蒙古桃源药店</t>
  </si>
  <si>
    <t>城郊一片：大邑</t>
  </si>
  <si>
    <t>锦江区观音桥街药店</t>
  </si>
  <si>
    <t>金牛区交大路第三药店</t>
  </si>
  <si>
    <t>高新区大源三期药店</t>
  </si>
  <si>
    <t>锦江区庆云南街药店</t>
  </si>
  <si>
    <t>武侯区科华街药店</t>
  </si>
  <si>
    <t>郫县一环路东南段店</t>
  </si>
  <si>
    <t>银河北街店</t>
  </si>
  <si>
    <t>崇州市怀远镇新正东街药店</t>
  </si>
  <si>
    <t>城郊二片</t>
  </si>
  <si>
    <t>B1</t>
  </si>
  <si>
    <t>温江区柳城凤溪药店</t>
  </si>
  <si>
    <t>青羊区人民中路药店</t>
  </si>
  <si>
    <t>都江堰市幸福镇都江堰大道药店</t>
  </si>
  <si>
    <t>崇州市金带街药店</t>
  </si>
  <si>
    <t>金牛区枣子巷药店</t>
  </si>
  <si>
    <t>青羊区金丝街店</t>
  </si>
  <si>
    <t>高新区天久北巷药店</t>
  </si>
  <si>
    <t>成华区杉板桥南一路药店</t>
  </si>
  <si>
    <t>成华区崔家店路药店</t>
  </si>
  <si>
    <t>郫县郫筒镇东大街药店</t>
  </si>
  <si>
    <t>锦江区水杉街药店</t>
  </si>
  <si>
    <t>大邑县沙渠镇利民街药店</t>
  </si>
  <si>
    <t>邛崃市临邛镇洪川小区药店</t>
  </si>
  <si>
    <t>成华区万宇路药店</t>
  </si>
  <si>
    <t>尚贤坊街药店</t>
  </si>
  <si>
    <t>江安路店</t>
  </si>
  <si>
    <t>佳灵路店</t>
  </si>
  <si>
    <t>童子街店</t>
  </si>
  <si>
    <t>贝森路店</t>
  </si>
  <si>
    <t>金马河店</t>
  </si>
  <si>
    <t>崇州永康东路店</t>
  </si>
  <si>
    <t>梨花街店</t>
  </si>
  <si>
    <t>旗舰片区</t>
  </si>
  <si>
    <t>崇州中心药店</t>
  </si>
  <si>
    <t>B2</t>
  </si>
  <si>
    <t>金牛区沙河源药店</t>
  </si>
  <si>
    <t>大邑县晋原镇子龙街药店</t>
  </si>
  <si>
    <t>青羊区浣花滨河路药店</t>
  </si>
  <si>
    <t>大邑县晋原镇东壕沟北段药店</t>
  </si>
  <si>
    <t>都江堰幸福镇景中路药店</t>
  </si>
  <si>
    <t>都江堰市幸福镇奎光路药店</t>
  </si>
  <si>
    <t>大邑县晋原 通达东路五段药店</t>
  </si>
  <si>
    <t>大邑县新场镇文昌街药店</t>
  </si>
  <si>
    <t>锦江区柳翠路药店</t>
  </si>
  <si>
    <t>金牛区黄苑东街药店</t>
  </si>
  <si>
    <t>邛崃市羊安镇永康大道药店</t>
  </si>
  <si>
    <t>青羊区清江东路二药房</t>
  </si>
  <si>
    <t>大邑东街店</t>
  </si>
  <si>
    <t>劼人路店</t>
  </si>
  <si>
    <t>西林一街店</t>
  </si>
  <si>
    <t>蜀汉路</t>
  </si>
  <si>
    <t>高新区新下街药店</t>
  </si>
  <si>
    <t>崇州市三江镇崇新路药店</t>
  </si>
  <si>
    <t>C1</t>
  </si>
  <si>
    <t>新津县兴义镇万兴路药店</t>
  </si>
  <si>
    <t>双流县西航港街道锦华路一段药店</t>
  </si>
  <si>
    <t>大邑县安仁镇千禧街药店</t>
  </si>
  <si>
    <t>邛崃市临邛镇长安大道药店</t>
  </si>
  <si>
    <t>都江堰市幸福镇翔凤路药店</t>
  </si>
  <si>
    <t>都江堰市蒲阳镇问道西路药店</t>
  </si>
  <si>
    <t>都江堰市灌口镇蒲阳路药店</t>
  </si>
  <si>
    <t>成华区华康路药店</t>
  </si>
  <si>
    <t>双流区东升街道三强西路药店</t>
  </si>
  <si>
    <t>金牛区金沙路药店</t>
  </si>
  <si>
    <t>聚萃街店</t>
  </si>
  <si>
    <t>新津武阳西路店</t>
  </si>
  <si>
    <t>邛崃翠荫街店</t>
  </si>
  <si>
    <t>蜀州中路店</t>
  </si>
  <si>
    <t>潘家街四段店</t>
  </si>
  <si>
    <t>大华街店</t>
  </si>
  <si>
    <t>四川太极武侯区大悦路药店</t>
  </si>
  <si>
    <t>四川太极高新区中和公济桥路药店</t>
  </si>
  <si>
    <t>万和路店</t>
  </si>
  <si>
    <t>C2</t>
  </si>
  <si>
    <t>解放路</t>
  </si>
  <si>
    <t>大邑北街</t>
  </si>
  <si>
    <t>四川太极金牛区银沙路药店</t>
  </si>
  <si>
    <t>五津西路二店</t>
  </si>
  <si>
    <t>成华区龙潭寺西路药店</t>
  </si>
  <si>
    <t>都江堰市聚源镇联建房药店</t>
  </si>
  <si>
    <t>成华区新怡路药店</t>
  </si>
  <si>
    <t>金牛区龙泉驿生路药店</t>
  </si>
  <si>
    <t>合欢树店</t>
  </si>
  <si>
    <t>静明路店</t>
  </si>
  <si>
    <t>中和大道</t>
  </si>
  <si>
    <t>航中街</t>
  </si>
  <si>
    <t>四川太极高新区紫薇东路药店</t>
  </si>
  <si>
    <t>四川太极成都高新区元华二巷药店</t>
  </si>
  <si>
    <t>四川太极青羊区蜀辉路药店</t>
  </si>
  <si>
    <t>丝竹路</t>
  </si>
  <si>
    <t>锦江区东大街药店</t>
  </si>
  <si>
    <t>T</t>
  </si>
  <si>
    <t>非布司他系列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</si>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</sst>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9"/>
      <color theme="1"/>
      <name val="宋体"/>
      <charset val="134"/>
      <scheme val="minor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</font>
    <font>
      <b/>
      <sz val="10"/>
      <name val="Arial"/>
      <charset val="0"/>
    </font>
    <font>
      <sz val="10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0"/>
    </font>
    <font>
      <sz val="10"/>
      <color rgb="FFFF000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0" fillId="19" borderId="9" applyNumberFormat="0" applyAlignment="0" applyProtection="0">
      <alignment vertical="center"/>
    </xf>
    <xf numFmtId="0" fontId="36" fillId="19" borderId="7" applyNumberFormat="0" applyAlignment="0" applyProtection="0">
      <alignment vertical="center"/>
    </xf>
    <xf numFmtId="0" fontId="32" fillId="22" borderId="10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11" applyNumberFormat="1" applyFont="1" applyFill="1" applyBorder="1" applyAlignment="1" applyProtection="1">
      <alignment horizontal="center" vertical="center"/>
    </xf>
    <xf numFmtId="9" fontId="0" fillId="0" borderId="1" xfId="11" applyNumberFormat="1" applyBorder="1" applyAlignment="1">
      <alignment horizontal="center" vertical="center"/>
    </xf>
    <xf numFmtId="9" fontId="0" fillId="0" borderId="1" xfId="11" applyNumberFormat="1" applyBorder="1" applyAlignment="1">
      <alignment horizontal="center" vertical="center" wrapText="1"/>
    </xf>
    <xf numFmtId="9" fontId="0" fillId="0" borderId="1" xfId="11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9" fontId="0" fillId="0" borderId="2" xfId="0" applyNumberFormat="1" applyBorder="1" applyAlignment="1">
      <alignment horizontal="left" vertical="center" wrapText="1"/>
    </xf>
    <xf numFmtId="9" fontId="0" fillId="0" borderId="3" xfId="0" applyNumberFormat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9" fontId="0" fillId="0" borderId="1" xfId="11" applyBorder="1" applyAlignment="1">
      <alignment horizontal="center" vertical="center"/>
    </xf>
    <xf numFmtId="0" fontId="0" fillId="0" borderId="1" xfId="11" applyNumberFormat="1" applyBorder="1" applyAlignment="1">
      <alignment horizontal="center" vertical="center"/>
    </xf>
    <xf numFmtId="176" fontId="0" fillId="0" borderId="1" xfId="11" applyNumberFormat="1" applyBorder="1" applyAlignment="1">
      <alignment horizontal="center" vertical="center"/>
    </xf>
    <xf numFmtId="9" fontId="7" fillId="0" borderId="1" xfId="11" applyFont="1" applyBorder="1" applyAlignment="1">
      <alignment horizontal="center" vertical="center"/>
    </xf>
    <xf numFmtId="9" fontId="8" fillId="0" borderId="1" xfId="11" applyFont="1" applyBorder="1" applyAlignment="1">
      <alignment horizontal="center" vertical="center"/>
    </xf>
    <xf numFmtId="9" fontId="8" fillId="0" borderId="1" xfId="11" applyNumberFormat="1" applyFont="1" applyBorder="1" applyAlignment="1">
      <alignment horizontal="center" vertical="center"/>
    </xf>
    <xf numFmtId="9" fontId="7" fillId="0" borderId="1" xfId="11" applyNumberFormat="1" applyFont="1" applyBorder="1" applyAlignment="1">
      <alignment horizontal="center" vertical="center" wrapText="1"/>
    </xf>
    <xf numFmtId="0" fontId="8" fillId="0" borderId="1" xfId="11" applyNumberFormat="1" applyFont="1" applyBorder="1" applyAlignment="1">
      <alignment horizontal="center" vertical="center"/>
    </xf>
    <xf numFmtId="176" fontId="8" fillId="0" borderId="1" xfId="1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9;&#29983;&#225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515;&#33041;&#34880;&#3164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2919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4255;&#33647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4</v>
          </cell>
        </row>
        <row r="6">
          <cell r="A6">
            <v>54</v>
          </cell>
          <cell r="B6">
            <v>2</v>
          </cell>
        </row>
        <row r="7">
          <cell r="A7">
            <v>307</v>
          </cell>
          <cell r="B7">
            <v>43</v>
          </cell>
        </row>
        <row r="8">
          <cell r="A8">
            <v>308</v>
          </cell>
          <cell r="B8">
            <v>6</v>
          </cell>
        </row>
        <row r="9">
          <cell r="A9">
            <v>311</v>
          </cell>
          <cell r="B9">
            <v>4</v>
          </cell>
        </row>
        <row r="10">
          <cell r="A10">
            <v>329</v>
          </cell>
          <cell r="B10">
            <v>5</v>
          </cell>
        </row>
        <row r="11">
          <cell r="A11">
            <v>337</v>
          </cell>
          <cell r="B11">
            <v>2</v>
          </cell>
        </row>
        <row r="12">
          <cell r="A12">
            <v>339</v>
          </cell>
          <cell r="B12">
            <v>3</v>
          </cell>
        </row>
        <row r="13">
          <cell r="A13">
            <v>341</v>
          </cell>
          <cell r="B13">
            <v>8</v>
          </cell>
        </row>
        <row r="14">
          <cell r="A14">
            <v>343</v>
          </cell>
          <cell r="B14">
            <v>2</v>
          </cell>
        </row>
        <row r="15">
          <cell r="A15">
            <v>349</v>
          </cell>
          <cell r="B15">
            <v>1</v>
          </cell>
        </row>
        <row r="16">
          <cell r="A16">
            <v>351</v>
          </cell>
          <cell r="B16">
            <v>2</v>
          </cell>
        </row>
        <row r="17">
          <cell r="A17">
            <v>355</v>
          </cell>
          <cell r="B17">
            <v>10</v>
          </cell>
        </row>
        <row r="18">
          <cell r="A18">
            <v>357</v>
          </cell>
          <cell r="B18">
            <v>16</v>
          </cell>
        </row>
        <row r="19">
          <cell r="A19">
            <v>359</v>
          </cell>
          <cell r="B19">
            <v>4</v>
          </cell>
        </row>
        <row r="20">
          <cell r="A20">
            <v>365</v>
          </cell>
          <cell r="B20">
            <v>8</v>
          </cell>
        </row>
        <row r="21">
          <cell r="A21">
            <v>367</v>
          </cell>
          <cell r="B21">
            <v>6</v>
          </cell>
        </row>
        <row r="22">
          <cell r="A22">
            <v>373</v>
          </cell>
          <cell r="B22">
            <v>1</v>
          </cell>
        </row>
        <row r="23">
          <cell r="A23">
            <v>377</v>
          </cell>
          <cell r="B23">
            <v>6</v>
          </cell>
        </row>
        <row r="24">
          <cell r="A24">
            <v>379</v>
          </cell>
          <cell r="B24">
            <v>2</v>
          </cell>
        </row>
        <row r="25">
          <cell r="A25">
            <v>385</v>
          </cell>
          <cell r="B25">
            <v>6</v>
          </cell>
        </row>
        <row r="26">
          <cell r="A26">
            <v>387</v>
          </cell>
          <cell r="B26">
            <v>2</v>
          </cell>
        </row>
        <row r="27">
          <cell r="A27">
            <v>391</v>
          </cell>
          <cell r="B27">
            <v>7</v>
          </cell>
        </row>
        <row r="28">
          <cell r="A28">
            <v>399</v>
          </cell>
          <cell r="B28">
            <v>1</v>
          </cell>
        </row>
        <row r="29">
          <cell r="A29">
            <v>511</v>
          </cell>
          <cell r="B29">
            <v>8</v>
          </cell>
        </row>
        <row r="30">
          <cell r="A30">
            <v>513</v>
          </cell>
          <cell r="B30">
            <v>12</v>
          </cell>
        </row>
        <row r="31">
          <cell r="A31">
            <v>514</v>
          </cell>
          <cell r="B31">
            <v>5</v>
          </cell>
        </row>
        <row r="32">
          <cell r="A32">
            <v>515</v>
          </cell>
          <cell r="B32">
            <v>14</v>
          </cell>
        </row>
        <row r="33">
          <cell r="A33">
            <v>517</v>
          </cell>
          <cell r="B33">
            <v>11</v>
          </cell>
        </row>
        <row r="34">
          <cell r="A34">
            <v>539</v>
          </cell>
          <cell r="B34">
            <v>4</v>
          </cell>
        </row>
        <row r="35">
          <cell r="A35">
            <v>545</v>
          </cell>
          <cell r="B35">
            <v>10</v>
          </cell>
        </row>
        <row r="36">
          <cell r="A36">
            <v>546</v>
          </cell>
          <cell r="B36">
            <v>4</v>
          </cell>
        </row>
        <row r="37">
          <cell r="A37">
            <v>549</v>
          </cell>
          <cell r="B37">
            <v>2</v>
          </cell>
        </row>
        <row r="38">
          <cell r="A38">
            <v>571</v>
          </cell>
          <cell r="B38">
            <v>12</v>
          </cell>
        </row>
        <row r="39">
          <cell r="A39">
            <v>572</v>
          </cell>
          <cell r="B39">
            <v>2</v>
          </cell>
        </row>
        <row r="40">
          <cell r="A40">
            <v>573</v>
          </cell>
          <cell r="B40">
            <v>3</v>
          </cell>
        </row>
        <row r="41">
          <cell r="A41">
            <v>578</v>
          </cell>
          <cell r="B41">
            <v>27</v>
          </cell>
        </row>
        <row r="42">
          <cell r="A42">
            <v>581</v>
          </cell>
          <cell r="B42">
            <v>4</v>
          </cell>
        </row>
        <row r="43">
          <cell r="A43">
            <v>582</v>
          </cell>
          <cell r="B43">
            <v>4</v>
          </cell>
        </row>
        <row r="44">
          <cell r="A44">
            <v>585</v>
          </cell>
          <cell r="B44">
            <v>16</v>
          </cell>
        </row>
        <row r="45">
          <cell r="A45">
            <v>587</v>
          </cell>
          <cell r="B45">
            <v>2</v>
          </cell>
        </row>
        <row r="46">
          <cell r="A46">
            <v>594</v>
          </cell>
          <cell r="B46">
            <v>6</v>
          </cell>
        </row>
        <row r="47">
          <cell r="A47">
            <v>598</v>
          </cell>
          <cell r="B47">
            <v>16</v>
          </cell>
        </row>
        <row r="48">
          <cell r="A48">
            <v>704</v>
          </cell>
          <cell r="B48">
            <v>14</v>
          </cell>
        </row>
        <row r="49">
          <cell r="A49">
            <v>706</v>
          </cell>
          <cell r="B49">
            <v>4</v>
          </cell>
        </row>
        <row r="50">
          <cell r="A50">
            <v>707</v>
          </cell>
          <cell r="B50">
            <v>28</v>
          </cell>
        </row>
        <row r="51">
          <cell r="A51">
            <v>709</v>
          </cell>
          <cell r="B51">
            <v>1</v>
          </cell>
        </row>
        <row r="52">
          <cell r="A52">
            <v>710</v>
          </cell>
          <cell r="B52">
            <v>2</v>
          </cell>
        </row>
        <row r="53">
          <cell r="A53">
            <v>712</v>
          </cell>
          <cell r="B53">
            <v>13</v>
          </cell>
        </row>
        <row r="54">
          <cell r="A54">
            <v>713</v>
          </cell>
          <cell r="B54">
            <v>14</v>
          </cell>
        </row>
        <row r="55">
          <cell r="A55">
            <v>716</v>
          </cell>
          <cell r="B55">
            <v>14</v>
          </cell>
        </row>
        <row r="56">
          <cell r="A56">
            <v>717</v>
          </cell>
          <cell r="B56">
            <v>3</v>
          </cell>
        </row>
        <row r="57">
          <cell r="A57">
            <v>718</v>
          </cell>
          <cell r="B57">
            <v>8</v>
          </cell>
        </row>
        <row r="58">
          <cell r="A58">
            <v>720</v>
          </cell>
          <cell r="B58">
            <v>2</v>
          </cell>
        </row>
        <row r="59">
          <cell r="A59">
            <v>721</v>
          </cell>
          <cell r="B59">
            <v>4</v>
          </cell>
        </row>
        <row r="60">
          <cell r="A60">
            <v>723</v>
          </cell>
          <cell r="B60">
            <v>11</v>
          </cell>
        </row>
        <row r="61">
          <cell r="A61">
            <v>724</v>
          </cell>
          <cell r="B61">
            <v>10</v>
          </cell>
        </row>
        <row r="62">
          <cell r="A62">
            <v>726</v>
          </cell>
          <cell r="B62">
            <v>10</v>
          </cell>
        </row>
        <row r="63">
          <cell r="A63">
            <v>727</v>
          </cell>
          <cell r="B63">
            <v>6</v>
          </cell>
        </row>
        <row r="64">
          <cell r="A64">
            <v>730</v>
          </cell>
          <cell r="B64">
            <v>7</v>
          </cell>
        </row>
        <row r="65">
          <cell r="A65">
            <v>733</v>
          </cell>
          <cell r="B65">
            <v>3</v>
          </cell>
        </row>
        <row r="66">
          <cell r="A66">
            <v>737</v>
          </cell>
          <cell r="B66">
            <v>9</v>
          </cell>
        </row>
        <row r="67">
          <cell r="A67">
            <v>738</v>
          </cell>
          <cell r="B67">
            <v>6</v>
          </cell>
        </row>
        <row r="68">
          <cell r="A68">
            <v>740</v>
          </cell>
          <cell r="B68">
            <v>12</v>
          </cell>
        </row>
        <row r="69">
          <cell r="A69">
            <v>741</v>
          </cell>
          <cell r="B69">
            <v>2</v>
          </cell>
        </row>
        <row r="70">
          <cell r="A70">
            <v>742</v>
          </cell>
          <cell r="B70">
            <v>3</v>
          </cell>
        </row>
        <row r="71">
          <cell r="A71">
            <v>743</v>
          </cell>
          <cell r="B71">
            <v>12</v>
          </cell>
        </row>
        <row r="72">
          <cell r="A72">
            <v>744</v>
          </cell>
          <cell r="B72">
            <v>6</v>
          </cell>
        </row>
        <row r="73">
          <cell r="A73">
            <v>745</v>
          </cell>
          <cell r="B73">
            <v>2</v>
          </cell>
        </row>
        <row r="74">
          <cell r="A74">
            <v>746</v>
          </cell>
          <cell r="B74">
            <v>10</v>
          </cell>
        </row>
        <row r="75">
          <cell r="A75">
            <v>747</v>
          </cell>
          <cell r="B75">
            <v>6</v>
          </cell>
        </row>
        <row r="76">
          <cell r="A76">
            <v>748</v>
          </cell>
          <cell r="B76">
            <v>2</v>
          </cell>
        </row>
        <row r="77">
          <cell r="A77">
            <v>750</v>
          </cell>
          <cell r="B77">
            <v>15</v>
          </cell>
        </row>
        <row r="78">
          <cell r="A78">
            <v>752</v>
          </cell>
          <cell r="B78">
            <v>2</v>
          </cell>
        </row>
        <row r="79">
          <cell r="A79">
            <v>753</v>
          </cell>
          <cell r="B79">
            <v>4</v>
          </cell>
        </row>
        <row r="80">
          <cell r="A80">
            <v>754</v>
          </cell>
          <cell r="B80">
            <v>3</v>
          </cell>
        </row>
        <row r="81">
          <cell r="A81">
            <v>102478</v>
          </cell>
          <cell r="B81">
            <v>4</v>
          </cell>
        </row>
        <row r="82">
          <cell r="A82">
            <v>102479</v>
          </cell>
          <cell r="B82">
            <v>6</v>
          </cell>
        </row>
        <row r="83">
          <cell r="A83">
            <v>102564</v>
          </cell>
          <cell r="B83">
            <v>10</v>
          </cell>
        </row>
        <row r="84">
          <cell r="A84">
            <v>102565</v>
          </cell>
          <cell r="B84">
            <v>16</v>
          </cell>
        </row>
        <row r="85">
          <cell r="A85">
            <v>102567</v>
          </cell>
          <cell r="B85">
            <v>2</v>
          </cell>
        </row>
        <row r="86">
          <cell r="A86">
            <v>102934</v>
          </cell>
          <cell r="B86">
            <v>11</v>
          </cell>
        </row>
        <row r="87">
          <cell r="A87">
            <v>102935</v>
          </cell>
          <cell r="B87">
            <v>6</v>
          </cell>
        </row>
        <row r="88">
          <cell r="A88">
            <v>103199</v>
          </cell>
          <cell r="B88">
            <v>8</v>
          </cell>
        </row>
        <row r="89">
          <cell r="A89">
            <v>103639</v>
          </cell>
          <cell r="B89">
            <v>4</v>
          </cell>
        </row>
        <row r="90">
          <cell r="A90">
            <v>104428</v>
          </cell>
          <cell r="B90">
            <v>6</v>
          </cell>
        </row>
        <row r="91">
          <cell r="A91">
            <v>104429</v>
          </cell>
          <cell r="B91">
            <v>5</v>
          </cell>
        </row>
        <row r="92">
          <cell r="A92">
            <v>104430</v>
          </cell>
          <cell r="B92">
            <v>6</v>
          </cell>
        </row>
        <row r="93">
          <cell r="A93">
            <v>104533</v>
          </cell>
          <cell r="B93">
            <v>10</v>
          </cell>
        </row>
        <row r="94">
          <cell r="A94">
            <v>105267</v>
          </cell>
          <cell r="B94">
            <v>6</v>
          </cell>
        </row>
        <row r="95">
          <cell r="A95">
            <v>105396</v>
          </cell>
          <cell r="B95">
            <v>4</v>
          </cell>
        </row>
        <row r="96">
          <cell r="A96">
            <v>105751</v>
          </cell>
          <cell r="B96">
            <v>2</v>
          </cell>
        </row>
        <row r="97">
          <cell r="A97">
            <v>105910</v>
          </cell>
          <cell r="B97">
            <v>7</v>
          </cell>
        </row>
        <row r="98">
          <cell r="A98">
            <v>106066</v>
          </cell>
          <cell r="B98">
            <v>18</v>
          </cell>
        </row>
        <row r="99">
          <cell r="A99">
            <v>106399</v>
          </cell>
          <cell r="B99">
            <v>2</v>
          </cell>
        </row>
        <row r="100">
          <cell r="A100">
            <v>106568</v>
          </cell>
          <cell r="B100">
            <v>6</v>
          </cell>
        </row>
        <row r="101">
          <cell r="A101">
            <v>106569</v>
          </cell>
          <cell r="B101">
            <v>1</v>
          </cell>
        </row>
        <row r="102">
          <cell r="A102">
            <v>106865</v>
          </cell>
          <cell r="B102">
            <v>8</v>
          </cell>
        </row>
        <row r="103">
          <cell r="A103">
            <v>107658</v>
          </cell>
          <cell r="B103">
            <v>6</v>
          </cell>
        </row>
        <row r="104">
          <cell r="A104">
            <v>107728</v>
          </cell>
          <cell r="B104">
            <v>2</v>
          </cell>
        </row>
        <row r="105">
          <cell r="B105">
            <v>717</v>
          </cell>
        </row>
        <row r="106">
          <cell r="A106" t="str">
            <v>总计</v>
          </cell>
          <cell r="B106">
            <v>1434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2</v>
          </cell>
        </row>
        <row r="6">
          <cell r="A6">
            <v>54</v>
          </cell>
          <cell r="B6">
            <v>5</v>
          </cell>
        </row>
        <row r="7">
          <cell r="A7">
            <v>307</v>
          </cell>
          <cell r="B7">
            <v>50</v>
          </cell>
        </row>
        <row r="8">
          <cell r="A8">
            <v>308</v>
          </cell>
          <cell r="B8">
            <v>17</v>
          </cell>
        </row>
        <row r="9">
          <cell r="A9">
            <v>329</v>
          </cell>
          <cell r="B9">
            <v>9</v>
          </cell>
        </row>
        <row r="10">
          <cell r="A10">
            <v>337</v>
          </cell>
          <cell r="B10">
            <v>2</v>
          </cell>
        </row>
        <row r="11">
          <cell r="A11">
            <v>339</v>
          </cell>
          <cell r="B11">
            <v>7</v>
          </cell>
        </row>
        <row r="12">
          <cell r="A12">
            <v>343</v>
          </cell>
          <cell r="B12">
            <v>17</v>
          </cell>
        </row>
        <row r="13">
          <cell r="A13">
            <v>357</v>
          </cell>
          <cell r="B13">
            <v>22</v>
          </cell>
        </row>
        <row r="14">
          <cell r="A14">
            <v>359</v>
          </cell>
          <cell r="B14">
            <v>6</v>
          </cell>
        </row>
        <row r="15">
          <cell r="A15">
            <v>365</v>
          </cell>
          <cell r="B15">
            <v>5</v>
          </cell>
        </row>
        <row r="16">
          <cell r="A16">
            <v>373</v>
          </cell>
          <cell r="B16">
            <v>52</v>
          </cell>
        </row>
        <row r="17">
          <cell r="A17">
            <v>377</v>
          </cell>
          <cell r="B17">
            <v>1</v>
          </cell>
        </row>
        <row r="18">
          <cell r="A18">
            <v>385</v>
          </cell>
          <cell r="B18">
            <v>2</v>
          </cell>
        </row>
        <row r="19">
          <cell r="A19">
            <v>387</v>
          </cell>
          <cell r="B19">
            <v>12</v>
          </cell>
        </row>
        <row r="20">
          <cell r="A20">
            <v>399</v>
          </cell>
          <cell r="B20">
            <v>4</v>
          </cell>
        </row>
        <row r="21">
          <cell r="A21">
            <v>511</v>
          </cell>
          <cell r="B21">
            <v>1</v>
          </cell>
        </row>
        <row r="22">
          <cell r="A22">
            <v>514</v>
          </cell>
          <cell r="B22">
            <v>1</v>
          </cell>
        </row>
        <row r="23">
          <cell r="A23">
            <v>515</v>
          </cell>
          <cell r="B23">
            <v>6</v>
          </cell>
        </row>
        <row r="24">
          <cell r="A24">
            <v>517</v>
          </cell>
          <cell r="B24">
            <v>6</v>
          </cell>
        </row>
        <row r="25">
          <cell r="A25">
            <v>539</v>
          </cell>
          <cell r="B25">
            <v>6</v>
          </cell>
        </row>
        <row r="26">
          <cell r="A26">
            <v>546</v>
          </cell>
          <cell r="B26">
            <v>7</v>
          </cell>
        </row>
        <row r="27">
          <cell r="A27">
            <v>549</v>
          </cell>
          <cell r="B27">
            <v>10</v>
          </cell>
        </row>
        <row r="28">
          <cell r="A28">
            <v>570</v>
          </cell>
          <cell r="B28">
            <v>24</v>
          </cell>
        </row>
        <row r="29">
          <cell r="A29">
            <v>571</v>
          </cell>
          <cell r="B29">
            <v>40</v>
          </cell>
        </row>
        <row r="30">
          <cell r="A30">
            <v>572</v>
          </cell>
          <cell r="B30">
            <v>12</v>
          </cell>
        </row>
        <row r="31">
          <cell r="A31">
            <v>573</v>
          </cell>
          <cell r="B31">
            <v>1</v>
          </cell>
        </row>
        <row r="32">
          <cell r="A32">
            <v>578</v>
          </cell>
          <cell r="B32">
            <v>2</v>
          </cell>
        </row>
        <row r="33">
          <cell r="A33">
            <v>581</v>
          </cell>
          <cell r="B33">
            <v>1</v>
          </cell>
        </row>
        <row r="34">
          <cell r="A34">
            <v>582</v>
          </cell>
          <cell r="B34">
            <v>25</v>
          </cell>
        </row>
        <row r="35">
          <cell r="A35">
            <v>585</v>
          </cell>
          <cell r="B35">
            <v>4</v>
          </cell>
        </row>
        <row r="36">
          <cell r="A36">
            <v>591</v>
          </cell>
          <cell r="B36">
            <v>10</v>
          </cell>
        </row>
        <row r="37">
          <cell r="A37">
            <v>594</v>
          </cell>
          <cell r="B37">
            <v>3</v>
          </cell>
        </row>
        <row r="38">
          <cell r="A38">
            <v>707</v>
          </cell>
          <cell r="B38">
            <v>8</v>
          </cell>
        </row>
        <row r="39">
          <cell r="A39">
            <v>709</v>
          </cell>
          <cell r="B39">
            <v>19</v>
          </cell>
        </row>
        <row r="40">
          <cell r="A40">
            <v>710</v>
          </cell>
          <cell r="B40">
            <v>1</v>
          </cell>
        </row>
        <row r="41">
          <cell r="A41">
            <v>712</v>
          </cell>
          <cell r="B41">
            <v>2</v>
          </cell>
        </row>
        <row r="42">
          <cell r="A42">
            <v>713</v>
          </cell>
          <cell r="B42">
            <v>1</v>
          </cell>
        </row>
        <row r="43">
          <cell r="A43">
            <v>716</v>
          </cell>
          <cell r="B43">
            <v>1</v>
          </cell>
        </row>
        <row r="44">
          <cell r="A44">
            <v>717</v>
          </cell>
          <cell r="B44">
            <v>6</v>
          </cell>
        </row>
        <row r="45">
          <cell r="A45">
            <v>718</v>
          </cell>
          <cell r="B45">
            <v>2</v>
          </cell>
        </row>
        <row r="46">
          <cell r="A46">
            <v>720</v>
          </cell>
          <cell r="B46">
            <v>2</v>
          </cell>
        </row>
        <row r="47">
          <cell r="A47">
            <v>724</v>
          </cell>
          <cell r="B47">
            <v>14</v>
          </cell>
        </row>
        <row r="48">
          <cell r="A48">
            <v>726</v>
          </cell>
          <cell r="B48">
            <v>6</v>
          </cell>
        </row>
        <row r="49">
          <cell r="A49">
            <v>727</v>
          </cell>
          <cell r="B49">
            <v>2</v>
          </cell>
        </row>
        <row r="50">
          <cell r="A50">
            <v>730</v>
          </cell>
          <cell r="B50">
            <v>6</v>
          </cell>
        </row>
        <row r="51">
          <cell r="A51">
            <v>732</v>
          </cell>
          <cell r="B51">
            <v>3</v>
          </cell>
        </row>
        <row r="52">
          <cell r="A52">
            <v>733</v>
          </cell>
          <cell r="B52">
            <v>2</v>
          </cell>
        </row>
        <row r="53">
          <cell r="A53">
            <v>738</v>
          </cell>
          <cell r="B53">
            <v>1</v>
          </cell>
        </row>
        <row r="54">
          <cell r="A54">
            <v>740</v>
          </cell>
          <cell r="B54">
            <v>2</v>
          </cell>
        </row>
        <row r="55">
          <cell r="A55">
            <v>742</v>
          </cell>
          <cell r="B55">
            <v>1</v>
          </cell>
        </row>
        <row r="56">
          <cell r="A56">
            <v>743</v>
          </cell>
          <cell r="B56">
            <v>3</v>
          </cell>
        </row>
        <row r="57">
          <cell r="A57">
            <v>746</v>
          </cell>
          <cell r="B57">
            <v>13</v>
          </cell>
        </row>
        <row r="58">
          <cell r="A58">
            <v>747</v>
          </cell>
          <cell r="B58">
            <v>1</v>
          </cell>
        </row>
        <row r="59">
          <cell r="A59">
            <v>748</v>
          </cell>
          <cell r="B59">
            <v>2</v>
          </cell>
        </row>
        <row r="60">
          <cell r="A60">
            <v>750</v>
          </cell>
          <cell r="B60">
            <v>9</v>
          </cell>
        </row>
        <row r="61">
          <cell r="A61">
            <v>752</v>
          </cell>
          <cell r="B61">
            <v>1</v>
          </cell>
        </row>
        <row r="62">
          <cell r="A62">
            <v>754</v>
          </cell>
          <cell r="B62">
            <v>6</v>
          </cell>
        </row>
        <row r="63">
          <cell r="A63">
            <v>102479</v>
          </cell>
          <cell r="B63">
            <v>1</v>
          </cell>
        </row>
        <row r="64">
          <cell r="A64">
            <v>102565</v>
          </cell>
          <cell r="B64">
            <v>6</v>
          </cell>
        </row>
        <row r="65">
          <cell r="A65">
            <v>102567</v>
          </cell>
          <cell r="B65">
            <v>13</v>
          </cell>
        </row>
        <row r="66">
          <cell r="A66">
            <v>102934</v>
          </cell>
          <cell r="B66">
            <v>1</v>
          </cell>
        </row>
        <row r="67">
          <cell r="A67">
            <v>102935</v>
          </cell>
          <cell r="B67">
            <v>11</v>
          </cell>
        </row>
        <row r="68">
          <cell r="A68">
            <v>103198</v>
          </cell>
          <cell r="B68">
            <v>3</v>
          </cell>
        </row>
        <row r="69">
          <cell r="A69">
            <v>103199</v>
          </cell>
          <cell r="B69">
            <v>21</v>
          </cell>
        </row>
        <row r="70">
          <cell r="A70">
            <v>103639</v>
          </cell>
          <cell r="B70">
            <v>1</v>
          </cell>
        </row>
        <row r="71">
          <cell r="A71">
            <v>104428</v>
          </cell>
          <cell r="B71">
            <v>6</v>
          </cell>
        </row>
        <row r="72">
          <cell r="A72">
            <v>104429</v>
          </cell>
          <cell r="B72">
            <v>5</v>
          </cell>
        </row>
        <row r="73">
          <cell r="A73">
            <v>104430</v>
          </cell>
          <cell r="B73">
            <v>2</v>
          </cell>
        </row>
        <row r="74">
          <cell r="A74">
            <v>104533</v>
          </cell>
          <cell r="B74">
            <v>1</v>
          </cell>
        </row>
        <row r="75">
          <cell r="A75">
            <v>104838</v>
          </cell>
          <cell r="B75">
            <v>4</v>
          </cell>
        </row>
        <row r="76">
          <cell r="A76">
            <v>105267</v>
          </cell>
          <cell r="B76">
            <v>13</v>
          </cell>
        </row>
        <row r="77">
          <cell r="A77">
            <v>105751</v>
          </cell>
          <cell r="B77">
            <v>11</v>
          </cell>
        </row>
        <row r="78">
          <cell r="A78">
            <v>105910</v>
          </cell>
          <cell r="B78">
            <v>20</v>
          </cell>
        </row>
        <row r="79">
          <cell r="A79">
            <v>106066</v>
          </cell>
          <cell r="B79">
            <v>1</v>
          </cell>
        </row>
        <row r="80">
          <cell r="A80">
            <v>106568</v>
          </cell>
          <cell r="B80">
            <v>1</v>
          </cell>
        </row>
        <row r="81">
          <cell r="A81">
            <v>107658</v>
          </cell>
          <cell r="B81">
            <v>31</v>
          </cell>
        </row>
        <row r="82">
          <cell r="A82">
            <v>108277</v>
          </cell>
          <cell r="B82">
            <v>2</v>
          </cell>
        </row>
        <row r="83">
          <cell r="B83">
            <v>640</v>
          </cell>
        </row>
        <row r="84">
          <cell r="A84" t="str">
            <v>总计</v>
          </cell>
          <cell r="B84">
            <v>1280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54</v>
          </cell>
          <cell r="B5">
            <v>1</v>
          </cell>
        </row>
        <row r="6">
          <cell r="A6">
            <v>307</v>
          </cell>
          <cell r="B6">
            <v>4</v>
          </cell>
        </row>
        <row r="7">
          <cell r="A7">
            <v>337</v>
          </cell>
          <cell r="B7">
            <v>1</v>
          </cell>
        </row>
        <row r="8">
          <cell r="A8">
            <v>347</v>
          </cell>
          <cell r="B8">
            <v>2</v>
          </cell>
        </row>
        <row r="9">
          <cell r="A9">
            <v>349</v>
          </cell>
          <cell r="B9">
            <v>2</v>
          </cell>
        </row>
        <row r="10">
          <cell r="A10">
            <v>351</v>
          </cell>
          <cell r="B10">
            <v>1</v>
          </cell>
        </row>
        <row r="11">
          <cell r="A11">
            <v>355</v>
          </cell>
          <cell r="B11">
            <v>1</v>
          </cell>
        </row>
        <row r="12">
          <cell r="A12">
            <v>357</v>
          </cell>
          <cell r="B12">
            <v>1</v>
          </cell>
        </row>
        <row r="13">
          <cell r="A13">
            <v>359</v>
          </cell>
          <cell r="B13">
            <v>1</v>
          </cell>
        </row>
        <row r="14">
          <cell r="A14">
            <v>365</v>
          </cell>
          <cell r="B14">
            <v>1</v>
          </cell>
        </row>
        <row r="15">
          <cell r="A15">
            <v>367</v>
          </cell>
          <cell r="B15">
            <v>3</v>
          </cell>
        </row>
        <row r="16">
          <cell r="A16">
            <v>373</v>
          </cell>
          <cell r="B16">
            <v>2</v>
          </cell>
        </row>
        <row r="17">
          <cell r="A17">
            <v>379</v>
          </cell>
          <cell r="B17">
            <v>2</v>
          </cell>
        </row>
        <row r="18">
          <cell r="A18">
            <v>391</v>
          </cell>
          <cell r="B18">
            <v>1</v>
          </cell>
        </row>
        <row r="19">
          <cell r="A19">
            <v>511</v>
          </cell>
          <cell r="B19">
            <v>1</v>
          </cell>
        </row>
        <row r="20">
          <cell r="A20">
            <v>513</v>
          </cell>
          <cell r="B20">
            <v>1</v>
          </cell>
        </row>
        <row r="21">
          <cell r="A21">
            <v>514</v>
          </cell>
          <cell r="B21">
            <v>1</v>
          </cell>
        </row>
        <row r="22">
          <cell r="A22">
            <v>517</v>
          </cell>
          <cell r="B22">
            <v>1</v>
          </cell>
        </row>
        <row r="23">
          <cell r="A23">
            <v>570</v>
          </cell>
          <cell r="B23">
            <v>1</v>
          </cell>
        </row>
        <row r="24">
          <cell r="A24">
            <v>572</v>
          </cell>
          <cell r="B24">
            <v>2</v>
          </cell>
        </row>
        <row r="25">
          <cell r="A25">
            <v>573</v>
          </cell>
          <cell r="B25">
            <v>1</v>
          </cell>
        </row>
        <row r="26">
          <cell r="A26">
            <v>704</v>
          </cell>
          <cell r="B26">
            <v>2</v>
          </cell>
        </row>
        <row r="27">
          <cell r="A27">
            <v>709</v>
          </cell>
          <cell r="B27">
            <v>3</v>
          </cell>
        </row>
        <row r="28">
          <cell r="A28">
            <v>710</v>
          </cell>
          <cell r="B28">
            <v>2</v>
          </cell>
        </row>
        <row r="29">
          <cell r="A29">
            <v>716</v>
          </cell>
          <cell r="B29">
            <v>3</v>
          </cell>
        </row>
        <row r="30">
          <cell r="A30">
            <v>721</v>
          </cell>
          <cell r="B30">
            <v>2</v>
          </cell>
        </row>
        <row r="31">
          <cell r="A31">
            <v>730</v>
          </cell>
          <cell r="B31">
            <v>2</v>
          </cell>
        </row>
        <row r="32">
          <cell r="A32">
            <v>733</v>
          </cell>
          <cell r="B32">
            <v>2</v>
          </cell>
        </row>
        <row r="33">
          <cell r="A33">
            <v>742</v>
          </cell>
          <cell r="B33">
            <v>1</v>
          </cell>
        </row>
        <row r="34">
          <cell r="A34">
            <v>745</v>
          </cell>
          <cell r="B34">
            <v>4</v>
          </cell>
        </row>
        <row r="35">
          <cell r="A35">
            <v>750</v>
          </cell>
          <cell r="B35">
            <v>3</v>
          </cell>
        </row>
        <row r="36">
          <cell r="A36">
            <v>752</v>
          </cell>
          <cell r="B36">
            <v>2</v>
          </cell>
        </row>
        <row r="37">
          <cell r="A37">
            <v>754</v>
          </cell>
          <cell r="B37">
            <v>2</v>
          </cell>
        </row>
        <row r="38">
          <cell r="A38">
            <v>102479</v>
          </cell>
          <cell r="B38">
            <v>2</v>
          </cell>
        </row>
        <row r="39">
          <cell r="A39">
            <v>102565</v>
          </cell>
          <cell r="B39">
            <v>1</v>
          </cell>
        </row>
        <row r="40">
          <cell r="A40">
            <v>103198</v>
          </cell>
          <cell r="B40">
            <v>2</v>
          </cell>
        </row>
        <row r="41">
          <cell r="A41">
            <v>103199</v>
          </cell>
          <cell r="B41">
            <v>1</v>
          </cell>
        </row>
        <row r="42">
          <cell r="A42">
            <v>103639</v>
          </cell>
          <cell r="B42">
            <v>2</v>
          </cell>
        </row>
        <row r="43">
          <cell r="A43">
            <v>104430</v>
          </cell>
          <cell r="B43">
            <v>1</v>
          </cell>
        </row>
        <row r="44">
          <cell r="A44">
            <v>104533</v>
          </cell>
          <cell r="B44">
            <v>2</v>
          </cell>
        </row>
        <row r="45">
          <cell r="A45">
            <v>104838</v>
          </cell>
          <cell r="B45">
            <v>2</v>
          </cell>
        </row>
        <row r="46">
          <cell r="A46">
            <v>106066</v>
          </cell>
          <cell r="B46">
            <v>1</v>
          </cell>
        </row>
        <row r="47">
          <cell r="A47">
            <v>106569</v>
          </cell>
          <cell r="B47">
            <v>1</v>
          </cell>
        </row>
        <row r="48">
          <cell r="A48">
            <v>107728</v>
          </cell>
          <cell r="B48">
            <v>2</v>
          </cell>
        </row>
        <row r="49">
          <cell r="B49">
            <v>76</v>
          </cell>
        </row>
        <row r="50">
          <cell r="A50" t="str">
            <v>总计</v>
          </cell>
          <cell r="B50">
            <v>152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34</v>
          </cell>
        </row>
        <row r="6">
          <cell r="A6">
            <v>54</v>
          </cell>
          <cell r="B6">
            <v>53</v>
          </cell>
        </row>
        <row r="7">
          <cell r="A7">
            <v>56</v>
          </cell>
          <cell r="B7">
            <v>96</v>
          </cell>
        </row>
        <row r="8">
          <cell r="A8">
            <v>307</v>
          </cell>
          <cell r="B8">
            <v>548</v>
          </cell>
        </row>
        <row r="9">
          <cell r="A9">
            <v>308</v>
          </cell>
          <cell r="B9">
            <v>27</v>
          </cell>
        </row>
        <row r="10">
          <cell r="A10">
            <v>311</v>
          </cell>
          <cell r="B10">
            <v>9</v>
          </cell>
        </row>
        <row r="11">
          <cell r="A11">
            <v>329</v>
          </cell>
          <cell r="B11">
            <v>26</v>
          </cell>
        </row>
        <row r="12">
          <cell r="A12">
            <v>337</v>
          </cell>
          <cell r="B12">
            <v>290</v>
          </cell>
        </row>
        <row r="13">
          <cell r="A13">
            <v>339</v>
          </cell>
          <cell r="B13">
            <v>25</v>
          </cell>
        </row>
        <row r="14">
          <cell r="A14">
            <v>341</v>
          </cell>
          <cell r="B14">
            <v>19</v>
          </cell>
        </row>
        <row r="15">
          <cell r="A15">
            <v>343</v>
          </cell>
          <cell r="B15">
            <v>104</v>
          </cell>
        </row>
        <row r="16">
          <cell r="A16">
            <v>347</v>
          </cell>
          <cell r="B16">
            <v>42</v>
          </cell>
        </row>
        <row r="17">
          <cell r="A17">
            <v>349</v>
          </cell>
          <cell r="B17">
            <v>54</v>
          </cell>
        </row>
        <row r="18">
          <cell r="A18">
            <v>351</v>
          </cell>
          <cell r="B18">
            <v>28</v>
          </cell>
        </row>
        <row r="19">
          <cell r="A19">
            <v>355</v>
          </cell>
          <cell r="B19">
            <v>55</v>
          </cell>
        </row>
        <row r="20">
          <cell r="A20">
            <v>357</v>
          </cell>
          <cell r="B20">
            <v>125</v>
          </cell>
        </row>
        <row r="21">
          <cell r="A21">
            <v>359</v>
          </cell>
          <cell r="B21">
            <v>35</v>
          </cell>
        </row>
        <row r="22">
          <cell r="A22">
            <v>365</v>
          </cell>
          <cell r="B22">
            <v>79</v>
          </cell>
        </row>
        <row r="23">
          <cell r="A23">
            <v>367</v>
          </cell>
          <cell r="B23">
            <v>43</v>
          </cell>
        </row>
        <row r="24">
          <cell r="A24">
            <v>371</v>
          </cell>
          <cell r="B24">
            <v>4</v>
          </cell>
        </row>
        <row r="25">
          <cell r="A25">
            <v>373</v>
          </cell>
          <cell r="B25">
            <v>11</v>
          </cell>
        </row>
        <row r="26">
          <cell r="A26">
            <v>377</v>
          </cell>
          <cell r="B26">
            <v>20</v>
          </cell>
        </row>
        <row r="27">
          <cell r="A27">
            <v>379</v>
          </cell>
          <cell r="B27">
            <v>16</v>
          </cell>
        </row>
        <row r="28">
          <cell r="A28">
            <v>385</v>
          </cell>
          <cell r="B28">
            <v>10</v>
          </cell>
        </row>
        <row r="29">
          <cell r="A29">
            <v>387</v>
          </cell>
          <cell r="B29">
            <v>113</v>
          </cell>
        </row>
        <row r="30">
          <cell r="A30">
            <v>391</v>
          </cell>
          <cell r="B30">
            <v>60</v>
          </cell>
        </row>
        <row r="31">
          <cell r="A31">
            <v>399</v>
          </cell>
          <cell r="B31">
            <v>5</v>
          </cell>
        </row>
        <row r="32">
          <cell r="A32">
            <v>511</v>
          </cell>
          <cell r="B32">
            <v>21</v>
          </cell>
        </row>
        <row r="33">
          <cell r="A33">
            <v>513</v>
          </cell>
          <cell r="B33">
            <v>17</v>
          </cell>
        </row>
        <row r="34">
          <cell r="A34">
            <v>514</v>
          </cell>
          <cell r="B34">
            <v>40</v>
          </cell>
        </row>
        <row r="35">
          <cell r="A35">
            <v>515</v>
          </cell>
          <cell r="B35">
            <v>29</v>
          </cell>
        </row>
        <row r="36">
          <cell r="A36">
            <v>517</v>
          </cell>
          <cell r="B36">
            <v>61</v>
          </cell>
        </row>
        <row r="37">
          <cell r="A37">
            <v>539</v>
          </cell>
          <cell r="B37">
            <v>15</v>
          </cell>
        </row>
        <row r="38">
          <cell r="A38">
            <v>541</v>
          </cell>
          <cell r="B38">
            <v>8</v>
          </cell>
        </row>
        <row r="39">
          <cell r="A39">
            <v>545</v>
          </cell>
          <cell r="B39">
            <v>21</v>
          </cell>
        </row>
        <row r="40">
          <cell r="A40">
            <v>546</v>
          </cell>
          <cell r="B40">
            <v>162</v>
          </cell>
        </row>
        <row r="41">
          <cell r="A41">
            <v>549</v>
          </cell>
          <cell r="B41">
            <v>17</v>
          </cell>
        </row>
        <row r="42">
          <cell r="A42">
            <v>570</v>
          </cell>
          <cell r="B42">
            <v>15</v>
          </cell>
        </row>
        <row r="43">
          <cell r="A43">
            <v>571</v>
          </cell>
          <cell r="B43">
            <v>43</v>
          </cell>
        </row>
        <row r="44">
          <cell r="A44">
            <v>572</v>
          </cell>
          <cell r="B44">
            <v>72</v>
          </cell>
        </row>
        <row r="45">
          <cell r="A45">
            <v>573</v>
          </cell>
          <cell r="B45">
            <v>15</v>
          </cell>
        </row>
        <row r="46">
          <cell r="A46">
            <v>578</v>
          </cell>
          <cell r="B46">
            <v>30</v>
          </cell>
        </row>
        <row r="47">
          <cell r="A47">
            <v>581</v>
          </cell>
          <cell r="B47">
            <v>60</v>
          </cell>
        </row>
        <row r="48">
          <cell r="A48">
            <v>582</v>
          </cell>
          <cell r="B48">
            <v>96</v>
          </cell>
        </row>
        <row r="49">
          <cell r="A49">
            <v>584</v>
          </cell>
          <cell r="B49">
            <v>17</v>
          </cell>
        </row>
        <row r="50">
          <cell r="A50">
            <v>585</v>
          </cell>
          <cell r="B50">
            <v>66.5</v>
          </cell>
        </row>
        <row r="51">
          <cell r="A51">
            <v>587</v>
          </cell>
          <cell r="B51">
            <v>31</v>
          </cell>
        </row>
        <row r="52">
          <cell r="A52">
            <v>591</v>
          </cell>
          <cell r="B52">
            <v>20</v>
          </cell>
        </row>
        <row r="53">
          <cell r="A53">
            <v>594</v>
          </cell>
          <cell r="B53">
            <v>17</v>
          </cell>
        </row>
        <row r="54">
          <cell r="A54">
            <v>598</v>
          </cell>
          <cell r="B54">
            <v>73</v>
          </cell>
        </row>
        <row r="55">
          <cell r="A55">
            <v>704</v>
          </cell>
          <cell r="B55">
            <v>38</v>
          </cell>
        </row>
        <row r="56">
          <cell r="A56">
            <v>706</v>
          </cell>
          <cell r="B56">
            <v>5</v>
          </cell>
        </row>
        <row r="57">
          <cell r="A57">
            <v>707</v>
          </cell>
          <cell r="B57">
            <v>23</v>
          </cell>
        </row>
        <row r="58">
          <cell r="A58">
            <v>709</v>
          </cell>
          <cell r="B58">
            <v>53</v>
          </cell>
        </row>
        <row r="59">
          <cell r="A59">
            <v>710</v>
          </cell>
          <cell r="B59">
            <v>8</v>
          </cell>
        </row>
        <row r="60">
          <cell r="A60">
            <v>712</v>
          </cell>
          <cell r="B60">
            <v>174</v>
          </cell>
        </row>
        <row r="61">
          <cell r="A61">
            <v>713</v>
          </cell>
          <cell r="B61">
            <v>13</v>
          </cell>
        </row>
        <row r="62">
          <cell r="A62">
            <v>716</v>
          </cell>
          <cell r="B62">
            <v>20</v>
          </cell>
        </row>
        <row r="63">
          <cell r="A63">
            <v>717</v>
          </cell>
          <cell r="B63">
            <v>8</v>
          </cell>
        </row>
        <row r="64">
          <cell r="A64">
            <v>718</v>
          </cell>
          <cell r="B64">
            <v>8</v>
          </cell>
        </row>
        <row r="65">
          <cell r="A65">
            <v>720</v>
          </cell>
          <cell r="B65">
            <v>40</v>
          </cell>
        </row>
        <row r="66">
          <cell r="A66">
            <v>721</v>
          </cell>
          <cell r="B66">
            <v>29</v>
          </cell>
        </row>
        <row r="67">
          <cell r="A67">
            <v>723</v>
          </cell>
          <cell r="B67">
            <v>21</v>
          </cell>
        </row>
        <row r="68">
          <cell r="A68">
            <v>724</v>
          </cell>
          <cell r="B68">
            <v>15</v>
          </cell>
        </row>
        <row r="69">
          <cell r="A69">
            <v>726</v>
          </cell>
          <cell r="B69">
            <v>74</v>
          </cell>
        </row>
        <row r="70">
          <cell r="A70">
            <v>727</v>
          </cell>
          <cell r="B70">
            <v>29</v>
          </cell>
        </row>
        <row r="71">
          <cell r="A71">
            <v>730</v>
          </cell>
          <cell r="B71">
            <v>4</v>
          </cell>
        </row>
        <row r="72">
          <cell r="A72">
            <v>732</v>
          </cell>
          <cell r="B72">
            <v>25</v>
          </cell>
        </row>
        <row r="73">
          <cell r="A73">
            <v>733</v>
          </cell>
          <cell r="B73">
            <v>4</v>
          </cell>
        </row>
        <row r="74">
          <cell r="A74">
            <v>737</v>
          </cell>
          <cell r="B74">
            <v>56</v>
          </cell>
        </row>
        <row r="75">
          <cell r="A75">
            <v>738</v>
          </cell>
          <cell r="B75">
            <v>38</v>
          </cell>
        </row>
        <row r="76">
          <cell r="A76">
            <v>740</v>
          </cell>
          <cell r="B76">
            <v>15</v>
          </cell>
        </row>
        <row r="77">
          <cell r="A77">
            <v>741</v>
          </cell>
          <cell r="B77">
            <v>19</v>
          </cell>
        </row>
        <row r="78">
          <cell r="A78">
            <v>742</v>
          </cell>
          <cell r="B78">
            <v>24</v>
          </cell>
        </row>
        <row r="79">
          <cell r="A79">
            <v>743</v>
          </cell>
          <cell r="B79">
            <v>5</v>
          </cell>
        </row>
        <row r="80">
          <cell r="A80">
            <v>744</v>
          </cell>
          <cell r="B80">
            <v>21</v>
          </cell>
        </row>
        <row r="81">
          <cell r="A81">
            <v>745</v>
          </cell>
          <cell r="B81">
            <v>47</v>
          </cell>
        </row>
        <row r="82">
          <cell r="A82">
            <v>746</v>
          </cell>
          <cell r="B82">
            <v>16</v>
          </cell>
        </row>
        <row r="83">
          <cell r="A83">
            <v>747</v>
          </cell>
          <cell r="B83">
            <v>32</v>
          </cell>
        </row>
        <row r="84">
          <cell r="A84">
            <v>748</v>
          </cell>
          <cell r="B84">
            <v>18</v>
          </cell>
        </row>
        <row r="85">
          <cell r="A85">
            <v>750</v>
          </cell>
          <cell r="B85">
            <v>130</v>
          </cell>
        </row>
        <row r="86">
          <cell r="A86">
            <v>752</v>
          </cell>
          <cell r="B86">
            <v>20</v>
          </cell>
        </row>
        <row r="87">
          <cell r="A87">
            <v>754</v>
          </cell>
          <cell r="B87">
            <v>53</v>
          </cell>
        </row>
        <row r="88">
          <cell r="A88">
            <v>755</v>
          </cell>
          <cell r="B88">
            <v>4</v>
          </cell>
        </row>
        <row r="89">
          <cell r="A89">
            <v>101453</v>
          </cell>
          <cell r="B89">
            <v>40</v>
          </cell>
        </row>
        <row r="90">
          <cell r="A90">
            <v>102478</v>
          </cell>
          <cell r="B90">
            <v>2</v>
          </cell>
        </row>
        <row r="91">
          <cell r="A91">
            <v>102479</v>
          </cell>
          <cell r="B91">
            <v>33</v>
          </cell>
        </row>
        <row r="92">
          <cell r="A92">
            <v>102564</v>
          </cell>
          <cell r="B92">
            <v>2</v>
          </cell>
        </row>
        <row r="93">
          <cell r="A93">
            <v>102565</v>
          </cell>
          <cell r="B93">
            <v>32</v>
          </cell>
        </row>
        <row r="94">
          <cell r="A94">
            <v>102567</v>
          </cell>
          <cell r="B94">
            <v>5</v>
          </cell>
        </row>
        <row r="95">
          <cell r="A95">
            <v>102934</v>
          </cell>
          <cell r="B95">
            <v>13</v>
          </cell>
        </row>
        <row r="96">
          <cell r="A96">
            <v>102935</v>
          </cell>
          <cell r="B96">
            <v>10</v>
          </cell>
        </row>
        <row r="97">
          <cell r="A97">
            <v>103198</v>
          </cell>
          <cell r="B97">
            <v>18</v>
          </cell>
        </row>
        <row r="98">
          <cell r="A98">
            <v>103199</v>
          </cell>
          <cell r="B98">
            <v>0</v>
          </cell>
        </row>
        <row r="99">
          <cell r="A99">
            <v>103639</v>
          </cell>
          <cell r="B99">
            <v>15</v>
          </cell>
        </row>
        <row r="100">
          <cell r="B100">
            <v>4136.5</v>
          </cell>
        </row>
        <row r="101">
          <cell r="A101" t="str">
            <v>总计</v>
          </cell>
          <cell r="B101">
            <v>8273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workbookViewId="0">
      <selection activeCell="N14" sqref="N14"/>
    </sheetView>
  </sheetViews>
  <sheetFormatPr defaultColWidth="9" defaultRowHeight="25" customHeight="1"/>
  <cols>
    <col min="1" max="1" width="5.75833333333333" customWidth="1"/>
    <col min="2" max="2" width="8.375" style="4" customWidth="1"/>
    <col min="3" max="5" width="9" hidden="1" customWidth="1"/>
    <col min="6" max="6" width="22.375" style="41" customWidth="1"/>
    <col min="7" max="7" width="22.125" style="41" hidden="1" customWidth="1"/>
    <col min="8" max="8" width="13" hidden="1" customWidth="1"/>
    <col min="9" max="9" width="7" hidden="1" customWidth="1"/>
    <col min="10" max="13" width="8.125" customWidth="1"/>
    <col min="14" max="14" width="8" customWidth="1"/>
    <col min="15" max="15" width="17.125" style="4" hidden="1" customWidth="1"/>
    <col min="16" max="16" width="9.5" style="4" customWidth="1"/>
    <col min="17" max="19" width="9.5" customWidth="1"/>
    <col min="20" max="20" width="28.375" style="42" customWidth="1"/>
  </cols>
  <sheetData>
    <row r="1" ht="43" customHeight="1" spans="1:20">
      <c r="A1" s="19" t="s">
        <v>0</v>
      </c>
      <c r="B1" s="20" t="s">
        <v>1</v>
      </c>
      <c r="C1" s="20" t="s">
        <v>2</v>
      </c>
      <c r="D1" s="20"/>
      <c r="E1" s="20"/>
      <c r="F1" s="20" t="s">
        <v>3</v>
      </c>
      <c r="G1" s="43" t="s">
        <v>4</v>
      </c>
      <c r="H1" s="20" t="s">
        <v>5</v>
      </c>
      <c r="I1" s="20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/>
      <c r="R1" s="26"/>
      <c r="S1" s="8" t="s">
        <v>14</v>
      </c>
      <c r="T1" s="76" t="s">
        <v>15</v>
      </c>
    </row>
    <row r="2" ht="26" customHeight="1" spans="1:20">
      <c r="A2" s="21">
        <v>1</v>
      </c>
      <c r="B2" s="44" t="s">
        <v>16</v>
      </c>
      <c r="C2" s="23">
        <v>119652</v>
      </c>
      <c r="D2" s="23" t="s">
        <v>17</v>
      </c>
      <c r="E2" s="23" t="str">
        <f t="shared" ref="E2:E9" si="0">C2&amp;D2</f>
        <v>119652,</v>
      </c>
      <c r="F2" s="45" t="s">
        <v>18</v>
      </c>
      <c r="G2" s="46" t="s">
        <v>19</v>
      </c>
      <c r="H2" s="45" t="s">
        <v>20</v>
      </c>
      <c r="I2" s="7" t="s">
        <v>21</v>
      </c>
      <c r="J2" s="8">
        <v>46.5</v>
      </c>
      <c r="K2" s="8">
        <v>72.5</v>
      </c>
      <c r="L2" s="67">
        <f t="shared" ref="L2:L46" si="1">(K2-J2)/K2</f>
        <v>0.358620689655172</v>
      </c>
      <c r="M2" s="33">
        <v>0.03</v>
      </c>
      <c r="N2" s="68">
        <f t="shared" ref="N2:N9" si="2">K2*M2</f>
        <v>2.175</v>
      </c>
      <c r="O2" s="33"/>
      <c r="P2" s="34" t="s">
        <v>22</v>
      </c>
      <c r="Q2" s="34" t="s">
        <v>23</v>
      </c>
      <c r="R2" s="34" t="s">
        <v>24</v>
      </c>
      <c r="S2" s="33">
        <v>0.03</v>
      </c>
      <c r="T2" s="76" t="s">
        <v>25</v>
      </c>
    </row>
    <row r="3" customHeight="1" spans="1:20">
      <c r="A3" s="21">
        <v>2</v>
      </c>
      <c r="B3" s="22" t="s">
        <v>26</v>
      </c>
      <c r="C3" s="21">
        <v>45754</v>
      </c>
      <c r="D3" s="23" t="s">
        <v>17</v>
      </c>
      <c r="E3" s="23" t="str">
        <f t="shared" si="0"/>
        <v>45754,</v>
      </c>
      <c r="F3" s="7" t="s">
        <v>27</v>
      </c>
      <c r="G3" s="47" t="s">
        <v>28</v>
      </c>
      <c r="H3" s="21" t="s">
        <v>29</v>
      </c>
      <c r="I3" s="7" t="s">
        <v>30</v>
      </c>
      <c r="J3" s="8">
        <v>5.5</v>
      </c>
      <c r="K3" s="8">
        <v>29.8</v>
      </c>
      <c r="L3" s="69">
        <f t="shared" si="1"/>
        <v>0.815436241610738</v>
      </c>
      <c r="M3" s="33">
        <v>0.05</v>
      </c>
      <c r="N3" s="68">
        <f t="shared" si="2"/>
        <v>1.49</v>
      </c>
      <c r="O3" s="33"/>
      <c r="P3" s="34"/>
      <c r="Q3" s="34"/>
      <c r="R3" s="34"/>
      <c r="S3" s="33"/>
      <c r="T3" s="76"/>
    </row>
    <row r="4" customHeight="1" spans="1:20">
      <c r="A4" s="21">
        <v>3</v>
      </c>
      <c r="B4" s="22"/>
      <c r="C4" s="21">
        <v>177394</v>
      </c>
      <c r="D4" s="23" t="s">
        <v>17</v>
      </c>
      <c r="E4" s="23" t="str">
        <f t="shared" si="0"/>
        <v>177394,</v>
      </c>
      <c r="F4" s="7" t="s">
        <v>31</v>
      </c>
      <c r="G4" s="47" t="s">
        <v>32</v>
      </c>
      <c r="H4" s="21" t="s">
        <v>33</v>
      </c>
      <c r="I4" s="7" t="s">
        <v>21</v>
      </c>
      <c r="J4" s="8">
        <v>7.1429</v>
      </c>
      <c r="K4" s="8">
        <v>18</v>
      </c>
      <c r="L4" s="69">
        <f t="shared" si="1"/>
        <v>0.603172222222222</v>
      </c>
      <c r="M4" s="33">
        <v>0.05</v>
      </c>
      <c r="N4" s="68">
        <f t="shared" si="2"/>
        <v>0.9</v>
      </c>
      <c r="O4" s="33"/>
      <c r="P4" s="34"/>
      <c r="Q4" s="34"/>
      <c r="R4" s="34"/>
      <c r="S4" s="33"/>
      <c r="T4" s="76"/>
    </row>
    <row r="5" customHeight="1" spans="1:20">
      <c r="A5" s="21">
        <v>4</v>
      </c>
      <c r="B5" s="22"/>
      <c r="C5" s="21">
        <v>144423</v>
      </c>
      <c r="D5" s="23" t="s">
        <v>17</v>
      </c>
      <c r="E5" s="23" t="str">
        <f t="shared" si="0"/>
        <v>144423,</v>
      </c>
      <c r="F5" s="7" t="s">
        <v>34</v>
      </c>
      <c r="G5" s="47" t="s">
        <v>32</v>
      </c>
      <c r="H5" s="21" t="s">
        <v>35</v>
      </c>
      <c r="I5" s="7" t="s">
        <v>21</v>
      </c>
      <c r="J5" s="8">
        <v>8.0952</v>
      </c>
      <c r="K5" s="8">
        <v>18</v>
      </c>
      <c r="L5" s="67">
        <f t="shared" si="1"/>
        <v>0.550266666666667</v>
      </c>
      <c r="M5" s="33">
        <v>0.04</v>
      </c>
      <c r="N5" s="68">
        <f t="shared" si="2"/>
        <v>0.72</v>
      </c>
      <c r="O5" s="33"/>
      <c r="P5" s="34"/>
      <c r="Q5" s="34"/>
      <c r="R5" s="34"/>
      <c r="S5" s="33"/>
      <c r="T5" s="76"/>
    </row>
    <row r="6" customHeight="1" spans="1:20">
      <c r="A6" s="21">
        <v>5</v>
      </c>
      <c r="B6" s="22"/>
      <c r="C6" s="22">
        <v>118013</v>
      </c>
      <c r="D6" s="23" t="s">
        <v>17</v>
      </c>
      <c r="E6" s="23" t="str">
        <f t="shared" si="0"/>
        <v>118013,</v>
      </c>
      <c r="F6" s="22" t="s">
        <v>36</v>
      </c>
      <c r="G6" s="48" t="s">
        <v>37</v>
      </c>
      <c r="H6" s="22" t="s">
        <v>38</v>
      </c>
      <c r="I6" s="7" t="s">
        <v>21</v>
      </c>
      <c r="J6" s="8">
        <v>16</v>
      </c>
      <c r="K6" s="8">
        <v>32</v>
      </c>
      <c r="L6" s="67">
        <f t="shared" si="1"/>
        <v>0.5</v>
      </c>
      <c r="M6" s="33">
        <v>0.03</v>
      </c>
      <c r="N6" s="68">
        <f t="shared" si="2"/>
        <v>0.96</v>
      </c>
      <c r="O6" s="33"/>
      <c r="P6" s="34"/>
      <c r="Q6" s="34"/>
      <c r="R6" s="34"/>
      <c r="S6" s="33"/>
      <c r="T6" s="76" t="s">
        <v>39</v>
      </c>
    </row>
    <row r="7" customHeight="1" spans="1:20">
      <c r="A7" s="21">
        <v>6</v>
      </c>
      <c r="B7" s="22"/>
      <c r="C7" s="22">
        <v>134798</v>
      </c>
      <c r="D7" s="23" t="s">
        <v>17</v>
      </c>
      <c r="E7" s="23" t="str">
        <f t="shared" si="0"/>
        <v>134798,</v>
      </c>
      <c r="F7" s="22" t="s">
        <v>40</v>
      </c>
      <c r="G7" s="48" t="s">
        <v>41</v>
      </c>
      <c r="H7" s="22" t="s">
        <v>42</v>
      </c>
      <c r="I7" s="7" t="s">
        <v>21</v>
      </c>
      <c r="J7" s="8">
        <v>19.9</v>
      </c>
      <c r="K7" s="8">
        <v>39.8</v>
      </c>
      <c r="L7" s="67">
        <f t="shared" si="1"/>
        <v>0.5</v>
      </c>
      <c r="M7" s="33">
        <v>0.03</v>
      </c>
      <c r="N7" s="68">
        <f t="shared" si="2"/>
        <v>1.194</v>
      </c>
      <c r="O7" s="33"/>
      <c r="P7" s="34"/>
      <c r="Q7" s="34"/>
      <c r="R7" s="34"/>
      <c r="S7" s="33"/>
      <c r="T7" s="76" t="s">
        <v>43</v>
      </c>
    </row>
    <row r="8" customHeight="1" spans="1:20">
      <c r="A8" s="21">
        <v>7</v>
      </c>
      <c r="B8" s="22"/>
      <c r="C8" s="22">
        <v>175429</v>
      </c>
      <c r="D8" s="23" t="s">
        <v>17</v>
      </c>
      <c r="E8" s="23" t="str">
        <f t="shared" si="0"/>
        <v>175429,</v>
      </c>
      <c r="F8" s="25" t="s">
        <v>44</v>
      </c>
      <c r="G8" s="48" t="s">
        <v>45</v>
      </c>
      <c r="H8" s="22" t="s">
        <v>46</v>
      </c>
      <c r="I8" s="7" t="s">
        <v>21</v>
      </c>
      <c r="J8" s="8">
        <v>42.27</v>
      </c>
      <c r="K8" s="8">
        <v>65</v>
      </c>
      <c r="L8" s="70">
        <f t="shared" si="1"/>
        <v>0.349692307692308</v>
      </c>
      <c r="M8" s="33">
        <v>0.03</v>
      </c>
      <c r="N8" s="68">
        <f t="shared" si="2"/>
        <v>1.95</v>
      </c>
      <c r="O8" s="33"/>
      <c r="P8" s="34"/>
      <c r="Q8" s="34"/>
      <c r="R8" s="34"/>
      <c r="S8" s="33"/>
      <c r="T8" s="76"/>
    </row>
    <row r="9" customHeight="1" spans="1:20">
      <c r="A9" s="21">
        <v>8</v>
      </c>
      <c r="B9" s="22"/>
      <c r="C9" s="8">
        <v>143148</v>
      </c>
      <c r="D9" s="23" t="s">
        <v>17</v>
      </c>
      <c r="E9" s="23" t="str">
        <f t="shared" si="0"/>
        <v>143148,</v>
      </c>
      <c r="F9" s="8" t="s">
        <v>47</v>
      </c>
      <c r="G9" s="49" t="s">
        <v>48</v>
      </c>
      <c r="H9" s="8" t="s">
        <v>49</v>
      </c>
      <c r="I9" s="7" t="s">
        <v>21</v>
      </c>
      <c r="J9" s="8">
        <v>16</v>
      </c>
      <c r="K9" s="8">
        <v>38</v>
      </c>
      <c r="L9" s="67">
        <f t="shared" si="1"/>
        <v>0.578947368421053</v>
      </c>
      <c r="M9" s="33">
        <v>0.04</v>
      </c>
      <c r="N9" s="68">
        <f t="shared" si="2"/>
        <v>1.52</v>
      </c>
      <c r="O9" s="33"/>
      <c r="P9" s="34"/>
      <c r="Q9" s="34"/>
      <c r="R9" s="34"/>
      <c r="S9" s="33"/>
      <c r="T9" s="76" t="s">
        <v>50</v>
      </c>
    </row>
    <row r="10" s="40" customFormat="1" customHeight="1" spans="1:20">
      <c r="A10" s="50"/>
      <c r="B10" s="51"/>
      <c r="C10" s="52"/>
      <c r="D10" s="53"/>
      <c r="E10" s="53"/>
      <c r="F10" s="52"/>
      <c r="G10" s="54"/>
      <c r="H10" s="52"/>
      <c r="I10" s="5"/>
      <c r="J10" s="52">
        <f>SUM(J3:J9)</f>
        <v>114.9081</v>
      </c>
      <c r="K10" s="52">
        <f>SUM(K3:K9)</f>
        <v>240.6</v>
      </c>
      <c r="L10" s="71">
        <f t="shared" si="1"/>
        <v>0.522410224438903</v>
      </c>
      <c r="M10" s="72"/>
      <c r="N10" s="68"/>
      <c r="O10" s="72"/>
      <c r="P10" s="72"/>
      <c r="Q10" s="72"/>
      <c r="R10" s="72"/>
      <c r="S10" s="72"/>
      <c r="T10" s="77"/>
    </row>
    <row r="11" ht="39" customHeight="1" spans="1:20">
      <c r="A11" s="21">
        <v>9</v>
      </c>
      <c r="B11" s="7" t="s">
        <v>51</v>
      </c>
      <c r="C11" s="21">
        <v>15238</v>
      </c>
      <c r="D11" s="23" t="s">
        <v>17</v>
      </c>
      <c r="E11" s="23" t="str">
        <f t="shared" ref="E11:E16" si="3">C11&amp;D11</f>
        <v>15238,</v>
      </c>
      <c r="F11" s="7" t="s">
        <v>52</v>
      </c>
      <c r="G11" s="47" t="s">
        <v>53</v>
      </c>
      <c r="H11" s="21" t="s">
        <v>54</v>
      </c>
      <c r="I11" s="7" t="s">
        <v>30</v>
      </c>
      <c r="J11" s="8">
        <v>68.81</v>
      </c>
      <c r="K11" s="8">
        <v>118</v>
      </c>
      <c r="L11" s="67">
        <f t="shared" si="1"/>
        <v>0.416864406779661</v>
      </c>
      <c r="M11" s="33">
        <v>0.03</v>
      </c>
      <c r="N11" s="68">
        <f t="shared" ref="N11:N16" si="4">K11*M11</f>
        <v>3.54</v>
      </c>
      <c r="O11" s="33"/>
      <c r="P11" s="34" t="s">
        <v>55</v>
      </c>
      <c r="Q11" s="34" t="s">
        <v>56</v>
      </c>
      <c r="R11" s="34" t="s">
        <v>57</v>
      </c>
      <c r="S11" s="33">
        <v>0.02</v>
      </c>
      <c r="T11" s="76"/>
    </row>
    <row r="12" ht="39" customHeight="1" spans="1:20">
      <c r="A12" s="21">
        <v>10</v>
      </c>
      <c r="B12" s="7"/>
      <c r="C12" s="21">
        <v>40995</v>
      </c>
      <c r="D12" s="23" t="s">
        <v>17</v>
      </c>
      <c r="E12" s="23" t="str">
        <f t="shared" si="3"/>
        <v>40995,</v>
      </c>
      <c r="F12" s="7" t="s">
        <v>58</v>
      </c>
      <c r="G12" s="47" t="s">
        <v>59</v>
      </c>
      <c r="H12" s="21" t="s">
        <v>60</v>
      </c>
      <c r="I12" s="7" t="s">
        <v>30</v>
      </c>
      <c r="J12" s="8">
        <v>51.2</v>
      </c>
      <c r="K12" s="8">
        <v>128</v>
      </c>
      <c r="L12" s="69">
        <f t="shared" si="1"/>
        <v>0.6</v>
      </c>
      <c r="M12" s="33">
        <v>0.04</v>
      </c>
      <c r="N12" s="68">
        <f t="shared" si="4"/>
        <v>5.12</v>
      </c>
      <c r="O12" s="33"/>
      <c r="P12" s="34"/>
      <c r="Q12" s="34"/>
      <c r="R12" s="34"/>
      <c r="S12" s="33"/>
      <c r="T12" s="76"/>
    </row>
    <row r="13" s="40" customFormat="1" customHeight="1" spans="1:20">
      <c r="A13" s="50"/>
      <c r="B13" s="5"/>
      <c r="C13" s="50"/>
      <c r="D13" s="53"/>
      <c r="E13" s="53"/>
      <c r="F13" s="5"/>
      <c r="G13" s="55"/>
      <c r="H13" s="50"/>
      <c r="I13" s="5"/>
      <c r="J13" s="52">
        <f>SUM(J11:J12)</f>
        <v>120.01</v>
      </c>
      <c r="K13" s="52">
        <f>SUM(K11:K12)</f>
        <v>246</v>
      </c>
      <c r="L13" s="69">
        <f t="shared" si="1"/>
        <v>0.512154471544715</v>
      </c>
      <c r="M13" s="72"/>
      <c r="N13" s="68"/>
      <c r="O13" s="72"/>
      <c r="P13" s="72"/>
      <c r="Q13" s="72"/>
      <c r="R13" s="72"/>
      <c r="S13" s="72"/>
      <c r="T13" s="77"/>
    </row>
    <row r="14" customHeight="1" spans="1:20">
      <c r="A14" s="21">
        <v>11</v>
      </c>
      <c r="B14" s="56" t="s">
        <v>61</v>
      </c>
      <c r="C14" s="21">
        <v>43207</v>
      </c>
      <c r="D14" s="23" t="s">
        <v>17</v>
      </c>
      <c r="E14" s="23" t="str">
        <f t="shared" si="3"/>
        <v>43207,</v>
      </c>
      <c r="F14" s="7" t="s">
        <v>62</v>
      </c>
      <c r="G14" s="47" t="s">
        <v>63</v>
      </c>
      <c r="H14" s="21" t="s">
        <v>64</v>
      </c>
      <c r="I14" s="7" t="s">
        <v>21</v>
      </c>
      <c r="J14" s="8">
        <v>11.8</v>
      </c>
      <c r="K14" s="8">
        <v>32.8</v>
      </c>
      <c r="L14" s="69">
        <f t="shared" si="1"/>
        <v>0.640243902439024</v>
      </c>
      <c r="M14" s="33">
        <v>0.05</v>
      </c>
      <c r="N14" s="68">
        <f t="shared" si="4"/>
        <v>1.64</v>
      </c>
      <c r="O14" s="33"/>
      <c r="P14" s="73" t="s">
        <v>65</v>
      </c>
      <c r="Q14" s="73" t="s">
        <v>66</v>
      </c>
      <c r="R14" s="73" t="s">
        <v>67</v>
      </c>
      <c r="S14" s="33">
        <v>0.04</v>
      </c>
      <c r="T14" s="76"/>
    </row>
    <row r="15" customHeight="1" spans="1:20">
      <c r="A15" s="21">
        <v>12</v>
      </c>
      <c r="B15" s="56"/>
      <c r="C15" s="21">
        <v>165585</v>
      </c>
      <c r="D15" s="23" t="s">
        <v>17</v>
      </c>
      <c r="E15" s="23" t="str">
        <f t="shared" si="3"/>
        <v>165585,</v>
      </c>
      <c r="F15" s="7" t="s">
        <v>68</v>
      </c>
      <c r="G15" s="47" t="s">
        <v>69</v>
      </c>
      <c r="H15" s="21" t="s">
        <v>70</v>
      </c>
      <c r="I15" s="7" t="s">
        <v>21</v>
      </c>
      <c r="J15" s="8">
        <v>21.66</v>
      </c>
      <c r="K15" s="8">
        <v>57.8</v>
      </c>
      <c r="L15" s="69">
        <f t="shared" si="1"/>
        <v>0.625259515570934</v>
      </c>
      <c r="M15" s="33">
        <v>0.05</v>
      </c>
      <c r="N15" s="68">
        <f t="shared" si="4"/>
        <v>2.89</v>
      </c>
      <c r="O15" s="33"/>
      <c r="P15" s="73"/>
      <c r="Q15" s="73"/>
      <c r="R15" s="73"/>
      <c r="S15" s="33"/>
      <c r="T15" s="76"/>
    </row>
    <row r="16" customHeight="1" spans="1:20">
      <c r="A16" s="21">
        <v>13</v>
      </c>
      <c r="B16" s="56"/>
      <c r="C16" s="8">
        <v>133360</v>
      </c>
      <c r="D16" s="23" t="s">
        <v>17</v>
      </c>
      <c r="E16" s="23" t="str">
        <f t="shared" si="3"/>
        <v>133360,</v>
      </c>
      <c r="F16" s="8" t="s">
        <v>71</v>
      </c>
      <c r="G16" s="49" t="s">
        <v>72</v>
      </c>
      <c r="H16" s="8" t="s">
        <v>73</v>
      </c>
      <c r="I16" s="7" t="s">
        <v>21</v>
      </c>
      <c r="J16" s="8">
        <v>16.4</v>
      </c>
      <c r="K16" s="8">
        <v>39.9</v>
      </c>
      <c r="L16" s="67">
        <f t="shared" si="1"/>
        <v>0.588972431077694</v>
      </c>
      <c r="M16" s="33">
        <v>0.04</v>
      </c>
      <c r="N16" s="68">
        <f t="shared" si="4"/>
        <v>1.596</v>
      </c>
      <c r="O16" s="33"/>
      <c r="P16" s="73"/>
      <c r="Q16" s="73"/>
      <c r="R16" s="73"/>
      <c r="S16" s="33"/>
      <c r="T16" s="76"/>
    </row>
    <row r="17" s="40" customFormat="1" customHeight="1" spans="1:20">
      <c r="A17" s="50"/>
      <c r="B17" s="53"/>
      <c r="C17" s="52"/>
      <c r="D17" s="53"/>
      <c r="E17" s="53"/>
      <c r="F17" s="52"/>
      <c r="G17" s="54"/>
      <c r="H17" s="52"/>
      <c r="I17" s="5"/>
      <c r="J17" s="52">
        <f>SUM(J14:J16)</f>
        <v>49.86</v>
      </c>
      <c r="K17" s="52">
        <f>SUM(K14:K16)</f>
        <v>130.5</v>
      </c>
      <c r="L17" s="71">
        <f t="shared" si="1"/>
        <v>0.617931034482759</v>
      </c>
      <c r="M17" s="72"/>
      <c r="N17" s="74"/>
      <c r="O17" s="72"/>
      <c r="P17" s="72"/>
      <c r="Q17" s="72"/>
      <c r="R17" s="72"/>
      <c r="S17" s="72"/>
      <c r="T17" s="77"/>
    </row>
    <row r="18" customHeight="1" spans="1:20">
      <c r="A18" s="21">
        <v>14</v>
      </c>
      <c r="B18" s="7" t="s">
        <v>74</v>
      </c>
      <c r="C18" s="21">
        <v>169187</v>
      </c>
      <c r="D18" s="23" t="s">
        <v>17</v>
      </c>
      <c r="E18" s="23" t="str">
        <f t="shared" ref="E18:E28" si="5">C18&amp;D18</f>
        <v>169187,</v>
      </c>
      <c r="F18" s="7" t="s">
        <v>75</v>
      </c>
      <c r="G18" s="47" t="s">
        <v>76</v>
      </c>
      <c r="H18" s="21" t="s">
        <v>77</v>
      </c>
      <c r="I18" s="7" t="s">
        <v>21</v>
      </c>
      <c r="J18" s="8">
        <v>4.5</v>
      </c>
      <c r="K18" s="8">
        <v>18</v>
      </c>
      <c r="L18" s="69">
        <f t="shared" si="1"/>
        <v>0.75</v>
      </c>
      <c r="M18" s="33">
        <v>0.05</v>
      </c>
      <c r="N18" s="68">
        <f t="shared" ref="N18:N28" si="6">K18*M18</f>
        <v>0.9</v>
      </c>
      <c r="O18" s="33"/>
      <c r="P18" s="34" t="s">
        <v>78</v>
      </c>
      <c r="Q18" s="34" t="s">
        <v>79</v>
      </c>
      <c r="R18" s="34" t="s">
        <v>80</v>
      </c>
      <c r="S18" s="33">
        <v>0.05</v>
      </c>
      <c r="T18" s="76"/>
    </row>
    <row r="19" customHeight="1" spans="1:20">
      <c r="A19" s="21">
        <v>15</v>
      </c>
      <c r="B19" s="7"/>
      <c r="C19" s="21">
        <v>38059</v>
      </c>
      <c r="D19" s="23" t="s">
        <v>17</v>
      </c>
      <c r="E19" s="23" t="str">
        <f t="shared" si="5"/>
        <v>38059,</v>
      </c>
      <c r="F19" s="7" t="s">
        <v>81</v>
      </c>
      <c r="G19" s="47" t="s">
        <v>82</v>
      </c>
      <c r="H19" s="21" t="s">
        <v>83</v>
      </c>
      <c r="I19" s="7" t="s">
        <v>21</v>
      </c>
      <c r="J19" s="8">
        <v>3.84</v>
      </c>
      <c r="K19" s="8">
        <v>16.8</v>
      </c>
      <c r="L19" s="69">
        <f t="shared" si="1"/>
        <v>0.771428571428571</v>
      </c>
      <c r="M19" s="33">
        <v>0.05</v>
      </c>
      <c r="N19" s="68">
        <f t="shared" si="6"/>
        <v>0.84</v>
      </c>
      <c r="O19" s="33"/>
      <c r="P19" s="34"/>
      <c r="Q19" s="34"/>
      <c r="R19" s="34"/>
      <c r="S19" s="33"/>
      <c r="T19" s="76"/>
    </row>
    <row r="20" customHeight="1" spans="1:20">
      <c r="A20" s="21">
        <v>16</v>
      </c>
      <c r="B20" s="7"/>
      <c r="C20" s="21">
        <v>118954</v>
      </c>
      <c r="D20" s="23" t="s">
        <v>17</v>
      </c>
      <c r="E20" s="23" t="str">
        <f t="shared" si="5"/>
        <v>118954,</v>
      </c>
      <c r="F20" s="7" t="s">
        <v>84</v>
      </c>
      <c r="G20" s="47" t="s">
        <v>85</v>
      </c>
      <c r="H20" s="21" t="s">
        <v>86</v>
      </c>
      <c r="I20" s="7" t="s">
        <v>21</v>
      </c>
      <c r="J20" s="8">
        <v>10.72</v>
      </c>
      <c r="K20" s="8">
        <v>26.8</v>
      </c>
      <c r="L20" s="69">
        <f t="shared" si="1"/>
        <v>0.6</v>
      </c>
      <c r="M20" s="33">
        <v>0.04</v>
      </c>
      <c r="N20" s="68">
        <f t="shared" si="6"/>
        <v>1.072</v>
      </c>
      <c r="O20" s="33"/>
      <c r="P20" s="34"/>
      <c r="Q20" s="34"/>
      <c r="R20" s="34"/>
      <c r="S20" s="33"/>
      <c r="T20" s="76"/>
    </row>
    <row r="21" customHeight="1" spans="1:20">
      <c r="A21" s="21">
        <v>17</v>
      </c>
      <c r="B21" s="7"/>
      <c r="C21" s="21">
        <v>139379</v>
      </c>
      <c r="D21" s="23" t="s">
        <v>17</v>
      </c>
      <c r="E21" s="23" t="str">
        <f t="shared" si="5"/>
        <v>139379,</v>
      </c>
      <c r="F21" s="7" t="s">
        <v>87</v>
      </c>
      <c r="G21" s="47" t="s">
        <v>88</v>
      </c>
      <c r="H21" s="21" t="s">
        <v>89</v>
      </c>
      <c r="I21" s="7" t="s">
        <v>21</v>
      </c>
      <c r="J21" s="8">
        <v>8.4</v>
      </c>
      <c r="K21" s="8">
        <v>24</v>
      </c>
      <c r="L21" s="69">
        <f t="shared" si="1"/>
        <v>0.65</v>
      </c>
      <c r="M21" s="33">
        <v>0.05</v>
      </c>
      <c r="N21" s="68">
        <f t="shared" si="6"/>
        <v>1.2</v>
      </c>
      <c r="O21" s="33"/>
      <c r="P21" s="34"/>
      <c r="Q21" s="34"/>
      <c r="R21" s="34"/>
      <c r="S21" s="33"/>
      <c r="T21" s="76"/>
    </row>
    <row r="22" customHeight="1" spans="1:20">
      <c r="A22" s="21">
        <v>18</v>
      </c>
      <c r="B22" s="7"/>
      <c r="C22" s="21">
        <v>148408</v>
      </c>
      <c r="D22" s="23" t="s">
        <v>17</v>
      </c>
      <c r="E22" s="23" t="str">
        <f t="shared" si="5"/>
        <v>148408,</v>
      </c>
      <c r="F22" s="7" t="s">
        <v>90</v>
      </c>
      <c r="G22" s="47" t="s">
        <v>91</v>
      </c>
      <c r="H22" s="21" t="s">
        <v>92</v>
      </c>
      <c r="I22" s="7" t="s">
        <v>21</v>
      </c>
      <c r="J22" s="8">
        <v>5.43</v>
      </c>
      <c r="K22" s="8">
        <v>28.5</v>
      </c>
      <c r="L22" s="69">
        <f t="shared" si="1"/>
        <v>0.809473684210526</v>
      </c>
      <c r="M22" s="33">
        <v>0.05</v>
      </c>
      <c r="N22" s="68">
        <f t="shared" si="6"/>
        <v>1.425</v>
      </c>
      <c r="O22" s="33"/>
      <c r="P22" s="34"/>
      <c r="Q22" s="34"/>
      <c r="R22" s="34"/>
      <c r="S22" s="33"/>
      <c r="T22" s="76"/>
    </row>
    <row r="23" customHeight="1" spans="1:20">
      <c r="A23" s="21">
        <v>19</v>
      </c>
      <c r="B23" s="7"/>
      <c r="C23" s="21">
        <v>131588</v>
      </c>
      <c r="D23" s="23" t="s">
        <v>17</v>
      </c>
      <c r="E23" s="23" t="str">
        <f t="shared" si="5"/>
        <v>131588,</v>
      </c>
      <c r="F23" s="7" t="s">
        <v>93</v>
      </c>
      <c r="G23" s="47" t="s">
        <v>91</v>
      </c>
      <c r="H23" s="21" t="s">
        <v>94</v>
      </c>
      <c r="I23" s="7" t="s">
        <v>21</v>
      </c>
      <c r="J23" s="8">
        <v>4.07</v>
      </c>
      <c r="K23" s="8">
        <v>21</v>
      </c>
      <c r="L23" s="69">
        <f t="shared" si="1"/>
        <v>0.806190476190476</v>
      </c>
      <c r="M23" s="33">
        <v>0.05</v>
      </c>
      <c r="N23" s="68">
        <f t="shared" si="6"/>
        <v>1.05</v>
      </c>
      <c r="O23" s="33"/>
      <c r="P23" s="34"/>
      <c r="Q23" s="34"/>
      <c r="R23" s="34"/>
      <c r="S23" s="33"/>
      <c r="T23" s="76"/>
    </row>
    <row r="24" customHeight="1" spans="1:20">
      <c r="A24" s="21">
        <v>20</v>
      </c>
      <c r="B24" s="7"/>
      <c r="C24" s="21">
        <v>171872</v>
      </c>
      <c r="D24" s="23" t="s">
        <v>17</v>
      </c>
      <c r="E24" s="23" t="str">
        <f t="shared" si="5"/>
        <v>171872,</v>
      </c>
      <c r="F24" s="7" t="s">
        <v>95</v>
      </c>
      <c r="G24" s="47" t="s">
        <v>96</v>
      </c>
      <c r="H24" s="21" t="s">
        <v>97</v>
      </c>
      <c r="I24" s="7" t="s">
        <v>21</v>
      </c>
      <c r="J24" s="8">
        <v>8.32</v>
      </c>
      <c r="K24" s="8">
        <v>26.9</v>
      </c>
      <c r="L24" s="69">
        <f t="shared" si="1"/>
        <v>0.690706319702602</v>
      </c>
      <c r="M24" s="33">
        <v>0.05</v>
      </c>
      <c r="N24" s="68">
        <f t="shared" si="6"/>
        <v>1.345</v>
      </c>
      <c r="O24" s="33"/>
      <c r="P24" s="34"/>
      <c r="Q24" s="34"/>
      <c r="R24" s="34"/>
      <c r="S24" s="33"/>
      <c r="T24" s="76"/>
    </row>
    <row r="25" customHeight="1" spans="1:20">
      <c r="A25" s="21">
        <v>21</v>
      </c>
      <c r="B25" s="7"/>
      <c r="C25" s="21">
        <v>1466</v>
      </c>
      <c r="D25" s="23" t="s">
        <v>17</v>
      </c>
      <c r="E25" s="23" t="str">
        <f t="shared" si="5"/>
        <v>1466,</v>
      </c>
      <c r="F25" s="7" t="s">
        <v>98</v>
      </c>
      <c r="G25" s="47" t="s">
        <v>99</v>
      </c>
      <c r="H25" s="21" t="s">
        <v>100</v>
      </c>
      <c r="I25" s="7" t="s">
        <v>21</v>
      </c>
      <c r="J25" s="8">
        <v>6</v>
      </c>
      <c r="K25" s="8">
        <v>19.8</v>
      </c>
      <c r="L25" s="69">
        <f t="shared" si="1"/>
        <v>0.696969696969697</v>
      </c>
      <c r="M25" s="33">
        <v>0.05</v>
      </c>
      <c r="N25" s="68">
        <f t="shared" si="6"/>
        <v>0.99</v>
      </c>
      <c r="O25" s="33"/>
      <c r="P25" s="34"/>
      <c r="Q25" s="34"/>
      <c r="R25" s="34"/>
      <c r="S25" s="33"/>
      <c r="T25" s="76"/>
    </row>
    <row r="26" customHeight="1" spans="1:20">
      <c r="A26" s="21">
        <v>22</v>
      </c>
      <c r="B26" s="7"/>
      <c r="C26" s="21">
        <v>39476</v>
      </c>
      <c r="D26" s="23" t="s">
        <v>17</v>
      </c>
      <c r="E26" s="23" t="str">
        <f t="shared" si="5"/>
        <v>39476,</v>
      </c>
      <c r="F26" s="7" t="s">
        <v>101</v>
      </c>
      <c r="G26" s="47" t="s">
        <v>102</v>
      </c>
      <c r="H26" s="21" t="s">
        <v>103</v>
      </c>
      <c r="I26" s="7" t="s">
        <v>30</v>
      </c>
      <c r="J26" s="8">
        <v>8.9</v>
      </c>
      <c r="K26" s="8">
        <v>22</v>
      </c>
      <c r="L26" s="67">
        <f t="shared" si="1"/>
        <v>0.595454545454545</v>
      </c>
      <c r="M26" s="33">
        <v>0.04</v>
      </c>
      <c r="N26" s="68">
        <f t="shared" si="6"/>
        <v>0.88</v>
      </c>
      <c r="O26" s="33"/>
      <c r="P26" s="34"/>
      <c r="Q26" s="34"/>
      <c r="R26" s="34"/>
      <c r="S26" s="33"/>
      <c r="T26" s="76"/>
    </row>
    <row r="27" customHeight="1" spans="1:20">
      <c r="A27" s="21">
        <v>23</v>
      </c>
      <c r="B27" s="7"/>
      <c r="C27" s="21">
        <v>108018</v>
      </c>
      <c r="D27" s="23" t="s">
        <v>17</v>
      </c>
      <c r="E27" s="23" t="str">
        <f t="shared" si="5"/>
        <v>108018,</v>
      </c>
      <c r="F27" s="7" t="s">
        <v>104</v>
      </c>
      <c r="G27" s="47" t="s">
        <v>105</v>
      </c>
      <c r="H27" s="21" t="s">
        <v>106</v>
      </c>
      <c r="I27" s="7" t="s">
        <v>21</v>
      </c>
      <c r="J27" s="8">
        <v>7.21</v>
      </c>
      <c r="K27" s="8">
        <v>27</v>
      </c>
      <c r="L27" s="69">
        <f t="shared" si="1"/>
        <v>0.732962962962963</v>
      </c>
      <c r="M27" s="33">
        <v>0.05</v>
      </c>
      <c r="N27" s="68">
        <f t="shared" si="6"/>
        <v>1.35</v>
      </c>
      <c r="O27" s="33"/>
      <c r="P27" s="34"/>
      <c r="Q27" s="34"/>
      <c r="R27" s="34"/>
      <c r="S27" s="33"/>
      <c r="T27" s="76"/>
    </row>
    <row r="28" customHeight="1" spans="1:20">
      <c r="A28" s="21">
        <v>24</v>
      </c>
      <c r="B28" s="7"/>
      <c r="C28" s="8">
        <v>117684</v>
      </c>
      <c r="D28" s="23" t="s">
        <v>17</v>
      </c>
      <c r="E28" s="23" t="str">
        <f t="shared" si="5"/>
        <v>117684,</v>
      </c>
      <c r="F28" s="8" t="s">
        <v>107</v>
      </c>
      <c r="G28" s="49" t="s">
        <v>108</v>
      </c>
      <c r="H28" s="8" t="s">
        <v>109</v>
      </c>
      <c r="I28" s="7" t="s">
        <v>21</v>
      </c>
      <c r="J28" s="8">
        <v>20.67</v>
      </c>
      <c r="K28" s="8">
        <v>68.9</v>
      </c>
      <c r="L28" s="69">
        <f t="shared" si="1"/>
        <v>0.7</v>
      </c>
      <c r="M28" s="33">
        <v>0.05</v>
      </c>
      <c r="N28" s="68">
        <f t="shared" si="6"/>
        <v>3.445</v>
      </c>
      <c r="O28" s="33"/>
      <c r="P28" s="34"/>
      <c r="Q28" s="34"/>
      <c r="R28" s="34"/>
      <c r="S28" s="33"/>
      <c r="T28" s="76"/>
    </row>
    <row r="29" s="40" customFormat="1" customHeight="1" spans="1:20">
      <c r="A29" s="50"/>
      <c r="B29" s="5"/>
      <c r="C29" s="52"/>
      <c r="D29" s="53"/>
      <c r="E29" s="53"/>
      <c r="F29" s="52"/>
      <c r="G29" s="54"/>
      <c r="H29" s="52"/>
      <c r="I29" s="5"/>
      <c r="J29" s="52">
        <f>SUM(J18:J28)</f>
        <v>88.06</v>
      </c>
      <c r="K29" s="52">
        <f>SUM(K18:K28)</f>
        <v>299.7</v>
      </c>
      <c r="L29" s="75">
        <f t="shared" si="1"/>
        <v>0.706172839506173</v>
      </c>
      <c r="M29" s="72"/>
      <c r="N29" s="74"/>
      <c r="O29" s="72"/>
      <c r="P29" s="72"/>
      <c r="Q29" s="72"/>
      <c r="R29" s="72"/>
      <c r="S29" s="72"/>
      <c r="T29" s="77"/>
    </row>
    <row r="30" customHeight="1" spans="1:20">
      <c r="A30" s="21">
        <v>25</v>
      </c>
      <c r="B30" s="44" t="s">
        <v>110</v>
      </c>
      <c r="C30" s="45">
        <v>148955</v>
      </c>
      <c r="D30" s="23" t="s">
        <v>17</v>
      </c>
      <c r="E30" s="23" t="str">
        <f t="shared" ref="E30:E35" si="7">C30&amp;D30</f>
        <v>148955,</v>
      </c>
      <c r="F30" s="45" t="s">
        <v>111</v>
      </c>
      <c r="G30" s="46" t="s">
        <v>112</v>
      </c>
      <c r="H30" s="45" t="s">
        <v>113</v>
      </c>
      <c r="I30" s="7" t="s">
        <v>21</v>
      </c>
      <c r="J30" s="8">
        <v>120</v>
      </c>
      <c r="K30" s="8">
        <v>198</v>
      </c>
      <c r="L30" s="67">
        <f t="shared" si="1"/>
        <v>0.393939393939394</v>
      </c>
      <c r="M30" s="33">
        <v>0.03</v>
      </c>
      <c r="N30" s="68">
        <f t="shared" ref="N30:N35" si="8">K30*M30</f>
        <v>5.94</v>
      </c>
      <c r="O30" s="33"/>
      <c r="P30" s="33" t="s">
        <v>114</v>
      </c>
      <c r="Q30" s="33"/>
      <c r="R30" s="33"/>
      <c r="S30" s="33"/>
      <c r="T30" s="76" t="s">
        <v>115</v>
      </c>
    </row>
    <row r="31" customHeight="1" spans="1:20">
      <c r="A31" s="21">
        <v>26</v>
      </c>
      <c r="B31" s="44"/>
      <c r="C31" s="45">
        <v>1454</v>
      </c>
      <c r="D31" s="23" t="s">
        <v>17</v>
      </c>
      <c r="E31" s="23" t="str">
        <f t="shared" si="7"/>
        <v>1454,</v>
      </c>
      <c r="F31" s="45" t="s">
        <v>116</v>
      </c>
      <c r="G31" s="57" t="s">
        <v>117</v>
      </c>
      <c r="H31" s="45" t="s">
        <v>118</v>
      </c>
      <c r="I31" s="7" t="s">
        <v>21</v>
      </c>
      <c r="J31" s="8">
        <v>385</v>
      </c>
      <c r="K31" s="8">
        <v>520</v>
      </c>
      <c r="L31" s="67">
        <f t="shared" si="1"/>
        <v>0.259615384615385</v>
      </c>
      <c r="M31" s="33">
        <v>0.02</v>
      </c>
      <c r="N31" s="68">
        <f t="shared" si="8"/>
        <v>10.4</v>
      </c>
      <c r="O31" s="33"/>
      <c r="P31" s="33"/>
      <c r="Q31" s="33"/>
      <c r="R31" s="33"/>
      <c r="S31" s="33"/>
      <c r="T31" s="76" t="s">
        <v>119</v>
      </c>
    </row>
    <row r="32" s="40" customFormat="1" customHeight="1" spans="1:20">
      <c r="A32" s="50"/>
      <c r="B32" s="58"/>
      <c r="C32" s="59"/>
      <c r="D32" s="53"/>
      <c r="E32" s="53"/>
      <c r="F32" s="59"/>
      <c r="G32" s="60"/>
      <c r="H32" s="59"/>
      <c r="I32" s="5"/>
      <c r="J32" s="52">
        <f>SUM(J30:J31)</f>
        <v>505</v>
      </c>
      <c r="K32" s="52">
        <f>SUM(K30:K31)</f>
        <v>718</v>
      </c>
      <c r="L32" s="71">
        <f t="shared" si="1"/>
        <v>0.296657381615599</v>
      </c>
      <c r="M32" s="72"/>
      <c r="N32" s="74"/>
      <c r="O32" s="72"/>
      <c r="P32" s="72"/>
      <c r="Q32" s="72"/>
      <c r="R32" s="72"/>
      <c r="S32" s="72"/>
      <c r="T32" s="77"/>
    </row>
    <row r="33" customHeight="1" spans="1:20">
      <c r="A33" s="21">
        <v>27</v>
      </c>
      <c r="B33" s="7" t="s">
        <v>120</v>
      </c>
      <c r="C33" s="22">
        <v>63764</v>
      </c>
      <c r="D33" s="23" t="s">
        <v>17</v>
      </c>
      <c r="E33" s="23" t="str">
        <f t="shared" si="7"/>
        <v>63764,</v>
      </c>
      <c r="F33" s="22" t="s">
        <v>121</v>
      </c>
      <c r="G33" s="61" t="s">
        <v>122</v>
      </c>
      <c r="H33" s="22" t="s">
        <v>123</v>
      </c>
      <c r="I33" s="7" t="s">
        <v>21</v>
      </c>
      <c r="J33" s="8">
        <v>99.66</v>
      </c>
      <c r="K33" s="8">
        <v>135</v>
      </c>
      <c r="L33" s="67">
        <f t="shared" si="1"/>
        <v>0.261777777777778</v>
      </c>
      <c r="M33" s="33">
        <v>0.02</v>
      </c>
      <c r="N33" s="68">
        <f t="shared" si="8"/>
        <v>2.7</v>
      </c>
      <c r="O33" s="33"/>
      <c r="P33" s="34" t="s">
        <v>124</v>
      </c>
      <c r="Q33" s="34" t="s">
        <v>125</v>
      </c>
      <c r="R33" s="34" t="s">
        <v>126</v>
      </c>
      <c r="S33" s="33">
        <v>0.02</v>
      </c>
      <c r="T33" s="76"/>
    </row>
    <row r="34" customHeight="1" spans="1:20">
      <c r="A34" s="21">
        <v>28</v>
      </c>
      <c r="B34" s="7"/>
      <c r="C34" s="21">
        <v>69172</v>
      </c>
      <c r="D34" s="23" t="s">
        <v>17</v>
      </c>
      <c r="E34" s="23" t="str">
        <f t="shared" si="7"/>
        <v>69172,</v>
      </c>
      <c r="F34" s="7" t="s">
        <v>127</v>
      </c>
      <c r="G34" s="47" t="s">
        <v>128</v>
      </c>
      <c r="H34" s="21" t="s">
        <v>129</v>
      </c>
      <c r="I34" s="7" t="s">
        <v>21</v>
      </c>
      <c r="J34" s="8">
        <v>13.5</v>
      </c>
      <c r="K34" s="8">
        <v>45.8</v>
      </c>
      <c r="L34" s="69">
        <f t="shared" si="1"/>
        <v>0.705240174672489</v>
      </c>
      <c r="M34" s="33">
        <v>0.05</v>
      </c>
      <c r="N34" s="68">
        <f t="shared" si="8"/>
        <v>2.29</v>
      </c>
      <c r="O34" s="33"/>
      <c r="P34" s="34"/>
      <c r="Q34" s="34"/>
      <c r="R34" s="34"/>
      <c r="S34" s="33"/>
      <c r="T34" s="76"/>
    </row>
    <row r="35" customHeight="1" spans="1:20">
      <c r="A35" s="21">
        <v>29</v>
      </c>
      <c r="B35" s="7"/>
      <c r="C35" s="21">
        <v>65506</v>
      </c>
      <c r="D35" s="23" t="s">
        <v>17</v>
      </c>
      <c r="E35" s="23" t="str">
        <f t="shared" si="7"/>
        <v>65506,</v>
      </c>
      <c r="F35" s="7" t="s">
        <v>130</v>
      </c>
      <c r="G35" s="47" t="s">
        <v>131</v>
      </c>
      <c r="H35" s="21" t="s">
        <v>132</v>
      </c>
      <c r="I35" s="7" t="s">
        <v>21</v>
      </c>
      <c r="J35" s="8">
        <v>11.8</v>
      </c>
      <c r="K35" s="8">
        <v>32</v>
      </c>
      <c r="L35" s="69">
        <f t="shared" si="1"/>
        <v>0.63125</v>
      </c>
      <c r="M35" s="33">
        <v>0.05</v>
      </c>
      <c r="N35" s="68">
        <f t="shared" si="8"/>
        <v>1.6</v>
      </c>
      <c r="O35" s="33"/>
      <c r="P35" s="34"/>
      <c r="Q35" s="34"/>
      <c r="R35" s="34"/>
      <c r="S35" s="33"/>
      <c r="T35" s="76" t="s">
        <v>133</v>
      </c>
    </row>
    <row r="36" s="40" customFormat="1" customHeight="1" spans="1:20">
      <c r="A36" s="50"/>
      <c r="B36" s="5"/>
      <c r="C36" s="50"/>
      <c r="D36" s="53"/>
      <c r="E36" s="53"/>
      <c r="F36" s="5"/>
      <c r="G36" s="55"/>
      <c r="H36" s="50"/>
      <c r="I36" s="5"/>
      <c r="J36" s="52">
        <f>SUM(J33:J35)</f>
        <v>124.96</v>
      </c>
      <c r="K36" s="52">
        <f>SUM(K33:K35)</f>
        <v>212.8</v>
      </c>
      <c r="L36" s="75">
        <f t="shared" si="1"/>
        <v>0.412781954887218</v>
      </c>
      <c r="M36" s="72"/>
      <c r="N36" s="74"/>
      <c r="O36" s="72"/>
      <c r="P36" s="72"/>
      <c r="Q36" s="72"/>
      <c r="R36" s="72"/>
      <c r="S36" s="72"/>
      <c r="T36" s="77"/>
    </row>
    <row r="37" customHeight="1" spans="1:20">
      <c r="A37" s="21">
        <v>30</v>
      </c>
      <c r="B37" s="7" t="s">
        <v>134</v>
      </c>
      <c r="C37" s="21">
        <v>153885</v>
      </c>
      <c r="D37" s="23" t="s">
        <v>17</v>
      </c>
      <c r="E37" s="23" t="str">
        <f t="shared" ref="E37:E41" si="9">C37&amp;D37</f>
        <v>153885,</v>
      </c>
      <c r="F37" s="7" t="s">
        <v>135</v>
      </c>
      <c r="G37" s="47" t="s">
        <v>136</v>
      </c>
      <c r="H37" s="21" t="s">
        <v>137</v>
      </c>
      <c r="I37" s="7" t="s">
        <v>21</v>
      </c>
      <c r="J37" s="8">
        <v>9</v>
      </c>
      <c r="K37" s="8">
        <v>36</v>
      </c>
      <c r="L37" s="69">
        <f t="shared" si="1"/>
        <v>0.75</v>
      </c>
      <c r="M37" s="33">
        <v>0.15</v>
      </c>
      <c r="N37" s="68">
        <f t="shared" ref="N37:N41" si="10">K37*M37</f>
        <v>5.4</v>
      </c>
      <c r="O37" s="33"/>
      <c r="P37" s="34" t="s">
        <v>138</v>
      </c>
      <c r="Q37" s="34" t="s">
        <v>139</v>
      </c>
      <c r="R37" s="34" t="s">
        <v>140</v>
      </c>
      <c r="S37" s="33">
        <v>0.15</v>
      </c>
      <c r="T37" s="76"/>
    </row>
    <row r="38" customHeight="1" spans="1:20">
      <c r="A38" s="21">
        <v>31</v>
      </c>
      <c r="B38" s="7"/>
      <c r="C38" s="21">
        <v>177390</v>
      </c>
      <c r="D38" s="23" t="s">
        <v>17</v>
      </c>
      <c r="E38" s="23" t="str">
        <f t="shared" si="9"/>
        <v>177390,</v>
      </c>
      <c r="F38" s="7" t="s">
        <v>141</v>
      </c>
      <c r="G38" s="47" t="s">
        <v>136</v>
      </c>
      <c r="H38" s="21" t="s">
        <v>142</v>
      </c>
      <c r="I38" s="7" t="s">
        <v>21</v>
      </c>
      <c r="J38" s="8">
        <v>8.2</v>
      </c>
      <c r="K38" s="8">
        <v>35</v>
      </c>
      <c r="L38" s="69">
        <f t="shared" si="1"/>
        <v>0.765714285714286</v>
      </c>
      <c r="M38" s="33">
        <v>0.15</v>
      </c>
      <c r="N38" s="68">
        <f t="shared" si="10"/>
        <v>5.25</v>
      </c>
      <c r="O38" s="33"/>
      <c r="P38" s="34"/>
      <c r="Q38" s="34"/>
      <c r="R38" s="34"/>
      <c r="S38" s="33"/>
      <c r="T38" s="76"/>
    </row>
    <row r="39" customHeight="1" spans="1:20">
      <c r="A39" s="21">
        <v>32</v>
      </c>
      <c r="B39" s="7"/>
      <c r="C39" s="21">
        <v>117370</v>
      </c>
      <c r="D39" s="23" t="s">
        <v>17</v>
      </c>
      <c r="E39" s="23" t="str">
        <f t="shared" si="9"/>
        <v>117370,</v>
      </c>
      <c r="F39" s="7" t="s">
        <v>143</v>
      </c>
      <c r="G39" s="47" t="s">
        <v>136</v>
      </c>
      <c r="H39" s="21" t="s">
        <v>144</v>
      </c>
      <c r="I39" s="7" t="s">
        <v>21</v>
      </c>
      <c r="J39" s="8">
        <v>16</v>
      </c>
      <c r="K39" s="8">
        <v>65</v>
      </c>
      <c r="L39" s="69">
        <f t="shared" si="1"/>
        <v>0.753846153846154</v>
      </c>
      <c r="M39" s="33">
        <v>0.15</v>
      </c>
      <c r="N39" s="68">
        <f t="shared" si="10"/>
        <v>9.75</v>
      </c>
      <c r="O39" s="33"/>
      <c r="P39" s="34"/>
      <c r="Q39" s="34"/>
      <c r="R39" s="34"/>
      <c r="S39" s="33"/>
      <c r="T39" s="76"/>
    </row>
    <row r="40" customHeight="1" spans="1:20">
      <c r="A40" s="21">
        <v>33</v>
      </c>
      <c r="B40" s="7"/>
      <c r="C40" s="21">
        <v>105230</v>
      </c>
      <c r="D40" s="23" t="s">
        <v>17</v>
      </c>
      <c r="E40" s="23" t="str">
        <f t="shared" si="9"/>
        <v>105230,</v>
      </c>
      <c r="F40" s="7" t="s">
        <v>145</v>
      </c>
      <c r="G40" s="47" t="s">
        <v>136</v>
      </c>
      <c r="H40" s="21" t="s">
        <v>146</v>
      </c>
      <c r="I40" s="7" t="s">
        <v>30</v>
      </c>
      <c r="J40" s="8">
        <v>21</v>
      </c>
      <c r="K40" s="8">
        <v>88</v>
      </c>
      <c r="L40" s="69">
        <f t="shared" si="1"/>
        <v>0.761363636363636</v>
      </c>
      <c r="M40" s="33">
        <v>0.15</v>
      </c>
      <c r="N40" s="68">
        <f t="shared" si="10"/>
        <v>13.2</v>
      </c>
      <c r="O40" s="33"/>
      <c r="P40" s="34"/>
      <c r="Q40" s="34"/>
      <c r="R40" s="34"/>
      <c r="S40" s="33"/>
      <c r="T40" s="76"/>
    </row>
    <row r="41" customHeight="1" spans="1:20">
      <c r="A41" s="21">
        <v>34</v>
      </c>
      <c r="B41" s="7"/>
      <c r="C41" s="21">
        <v>117371</v>
      </c>
      <c r="D41" s="23" t="s">
        <v>17</v>
      </c>
      <c r="E41" s="23" t="str">
        <f t="shared" si="9"/>
        <v>117371,</v>
      </c>
      <c r="F41" s="7" t="s">
        <v>147</v>
      </c>
      <c r="G41" s="47" t="s">
        <v>136</v>
      </c>
      <c r="H41" s="21" t="s">
        <v>148</v>
      </c>
      <c r="I41" s="7" t="s">
        <v>21</v>
      </c>
      <c r="J41" s="8">
        <v>13.5</v>
      </c>
      <c r="K41" s="8">
        <v>55</v>
      </c>
      <c r="L41" s="69">
        <f t="shared" si="1"/>
        <v>0.754545454545455</v>
      </c>
      <c r="M41" s="33">
        <v>0.15</v>
      </c>
      <c r="N41" s="68">
        <f t="shared" si="10"/>
        <v>8.25</v>
      </c>
      <c r="O41" s="33"/>
      <c r="P41" s="34"/>
      <c r="Q41" s="34"/>
      <c r="R41" s="34"/>
      <c r="S41" s="33"/>
      <c r="T41" s="76"/>
    </row>
    <row r="42" s="40" customFormat="1" customHeight="1" spans="1:20">
      <c r="A42" s="50"/>
      <c r="B42" s="5"/>
      <c r="C42" s="50"/>
      <c r="D42" s="53"/>
      <c r="E42" s="53"/>
      <c r="F42" s="5"/>
      <c r="G42" s="55"/>
      <c r="H42" s="50"/>
      <c r="I42" s="5"/>
      <c r="J42" s="52">
        <f>SUM(J37:J41)</f>
        <v>67.7</v>
      </c>
      <c r="K42" s="52">
        <f>SUM(K37:K41)</f>
        <v>279</v>
      </c>
      <c r="L42" s="75">
        <f t="shared" si="1"/>
        <v>0.757347670250896</v>
      </c>
      <c r="M42" s="72"/>
      <c r="N42" s="74"/>
      <c r="O42" s="72"/>
      <c r="P42" s="72"/>
      <c r="Q42" s="72"/>
      <c r="R42" s="72"/>
      <c r="S42" s="72"/>
      <c r="T42" s="77"/>
    </row>
    <row r="43" customHeight="1" spans="1:20">
      <c r="A43" s="21">
        <v>35</v>
      </c>
      <c r="B43" s="62" t="s">
        <v>149</v>
      </c>
      <c r="C43" s="63">
        <v>39103</v>
      </c>
      <c r="D43" s="23" t="s">
        <v>17</v>
      </c>
      <c r="E43" s="23" t="str">
        <f t="shared" ref="E43:E45" si="11">C43&amp;D43</f>
        <v>39103,</v>
      </c>
      <c r="F43" s="63" t="s">
        <v>150</v>
      </c>
      <c r="G43" s="64" t="s">
        <v>151</v>
      </c>
      <c r="H43" s="63" t="s">
        <v>152</v>
      </c>
      <c r="I43" s="7" t="s">
        <v>21</v>
      </c>
      <c r="J43" s="8">
        <v>42</v>
      </c>
      <c r="K43" s="8">
        <v>69</v>
      </c>
      <c r="L43" s="67">
        <f t="shared" si="1"/>
        <v>0.391304347826087</v>
      </c>
      <c r="M43" s="33">
        <v>0.03</v>
      </c>
      <c r="N43" s="68">
        <f t="shared" ref="N43:N45" si="12">K43*M43</f>
        <v>2.07</v>
      </c>
      <c r="O43" s="33"/>
      <c r="P43" s="34" t="s">
        <v>153</v>
      </c>
      <c r="Q43" s="34" t="s">
        <v>154</v>
      </c>
      <c r="R43" s="34" t="s">
        <v>155</v>
      </c>
      <c r="S43" s="33">
        <v>0.02</v>
      </c>
      <c r="T43" s="76"/>
    </row>
    <row r="44" customHeight="1" spans="1:20">
      <c r="A44" s="21">
        <v>36</v>
      </c>
      <c r="B44" s="62"/>
      <c r="C44" s="63">
        <v>183439</v>
      </c>
      <c r="D44" s="23" t="s">
        <v>17</v>
      </c>
      <c r="E44" s="23" t="str">
        <f t="shared" si="11"/>
        <v>183439,</v>
      </c>
      <c r="F44" s="63" t="s">
        <v>156</v>
      </c>
      <c r="G44" s="64" t="s">
        <v>157</v>
      </c>
      <c r="H44" s="63" t="s">
        <v>158</v>
      </c>
      <c r="I44" s="7" t="s">
        <v>21</v>
      </c>
      <c r="J44" s="8">
        <v>56</v>
      </c>
      <c r="K44" s="8">
        <v>112</v>
      </c>
      <c r="L44" s="69">
        <f t="shared" si="1"/>
        <v>0.5</v>
      </c>
      <c r="M44" s="33">
        <v>0.03</v>
      </c>
      <c r="N44" s="68">
        <f t="shared" si="12"/>
        <v>3.36</v>
      </c>
      <c r="O44" s="33"/>
      <c r="P44" s="34"/>
      <c r="Q44" s="34"/>
      <c r="R44" s="34"/>
      <c r="S44" s="33"/>
      <c r="T44" s="76"/>
    </row>
    <row r="45" customHeight="1" spans="1:20">
      <c r="A45" s="21">
        <v>37</v>
      </c>
      <c r="B45" s="62"/>
      <c r="C45" s="63">
        <v>174232</v>
      </c>
      <c r="D45" s="23" t="s">
        <v>17</v>
      </c>
      <c r="E45" s="23" t="str">
        <f t="shared" si="11"/>
        <v>174232,</v>
      </c>
      <c r="F45" s="65" t="s">
        <v>150</v>
      </c>
      <c r="G45" s="64" t="s">
        <v>151</v>
      </c>
      <c r="H45" s="63" t="s">
        <v>159</v>
      </c>
      <c r="I45" s="7" t="s">
        <v>21</v>
      </c>
      <c r="J45" s="8">
        <v>84</v>
      </c>
      <c r="K45" s="8">
        <v>138</v>
      </c>
      <c r="L45" s="67">
        <f t="shared" si="1"/>
        <v>0.391304347826087</v>
      </c>
      <c r="M45" s="33">
        <v>0.03</v>
      </c>
      <c r="N45" s="68">
        <f t="shared" si="12"/>
        <v>4.14</v>
      </c>
      <c r="O45" s="33"/>
      <c r="P45" s="34"/>
      <c r="Q45" s="34"/>
      <c r="R45" s="34"/>
      <c r="S45" s="33"/>
      <c r="T45" s="76"/>
    </row>
    <row r="46" s="40" customFormat="1" customHeight="1" spans="1:20">
      <c r="A46" s="66"/>
      <c r="B46" s="52"/>
      <c r="C46" s="66"/>
      <c r="D46" s="66"/>
      <c r="E46" s="66"/>
      <c r="F46" s="54"/>
      <c r="G46" s="54"/>
      <c r="H46" s="66"/>
      <c r="I46" s="66"/>
      <c r="J46" s="66">
        <f>SUM(J43:J45)</f>
        <v>182</v>
      </c>
      <c r="K46" s="66">
        <f>SUM(K43:K45)</f>
        <v>319</v>
      </c>
      <c r="L46" s="71">
        <f t="shared" si="1"/>
        <v>0.429467084639498</v>
      </c>
      <c r="M46" s="66"/>
      <c r="N46" s="66"/>
      <c r="O46" s="52"/>
      <c r="P46" s="52"/>
      <c r="Q46" s="66"/>
      <c r="R46" s="66"/>
      <c r="S46" s="66"/>
      <c r="T46" s="77"/>
    </row>
  </sheetData>
  <mergeCells count="38">
    <mergeCell ref="P1:R1"/>
    <mergeCell ref="B3:B9"/>
    <mergeCell ref="B11:B12"/>
    <mergeCell ref="B14:B16"/>
    <mergeCell ref="B18:B28"/>
    <mergeCell ref="B30:B31"/>
    <mergeCell ref="B33:B35"/>
    <mergeCell ref="B37:B41"/>
    <mergeCell ref="B43:B45"/>
    <mergeCell ref="P2:P9"/>
    <mergeCell ref="P11:P12"/>
    <mergeCell ref="P14:P16"/>
    <mergeCell ref="P18:P28"/>
    <mergeCell ref="P33:P35"/>
    <mergeCell ref="P37:P41"/>
    <mergeCell ref="P43:P45"/>
    <mergeCell ref="Q2:Q9"/>
    <mergeCell ref="Q11:Q12"/>
    <mergeCell ref="Q14:Q16"/>
    <mergeCell ref="Q18:Q28"/>
    <mergeCell ref="Q33:Q35"/>
    <mergeCell ref="Q37:Q41"/>
    <mergeCell ref="Q43:Q45"/>
    <mergeCell ref="R2:R9"/>
    <mergeCell ref="R11:R12"/>
    <mergeCell ref="R14:R16"/>
    <mergeCell ref="R18:R28"/>
    <mergeCell ref="R33:R35"/>
    <mergeCell ref="R37:R41"/>
    <mergeCell ref="R43:R45"/>
    <mergeCell ref="S2:S9"/>
    <mergeCell ref="S11:S12"/>
    <mergeCell ref="S14:S16"/>
    <mergeCell ref="S18:S28"/>
    <mergeCell ref="S33:S35"/>
    <mergeCell ref="S37:S41"/>
    <mergeCell ref="S43:S45"/>
    <mergeCell ref="P30:S31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pane xSplit="9" ySplit="2" topLeftCell="J3" activePane="bottomRight" state="frozen"/>
      <selection/>
      <selection pane="topRight"/>
      <selection pane="bottomLeft"/>
      <selection pane="bottomRight" activeCell="J3" sqref="J3:J8"/>
    </sheetView>
  </sheetViews>
  <sheetFormatPr defaultColWidth="9" defaultRowHeight="25" customHeight="1"/>
  <cols>
    <col min="1" max="1" width="5.75833333333333" customWidth="1"/>
    <col min="2" max="2" width="8.375" style="4" customWidth="1"/>
    <col min="3" max="3" width="9" customWidth="1"/>
    <col min="4" max="4" width="3" hidden="1" customWidth="1"/>
    <col min="5" max="5" width="9" hidden="1" customWidth="1"/>
    <col min="6" max="6" width="14.5" style="17" customWidth="1"/>
    <col min="7" max="7" width="15.125" style="17" customWidth="1"/>
    <col min="8" max="8" width="19.8166666666667" customWidth="1"/>
    <col min="9" max="9" width="5.875" customWidth="1"/>
    <col min="10" max="10" width="18.275" style="4" customWidth="1"/>
    <col min="11" max="11" width="16" style="4" customWidth="1"/>
    <col min="12" max="12" width="19" style="4" customWidth="1"/>
    <col min="13" max="13" width="24.725" style="17" customWidth="1"/>
    <col min="14" max="14" width="22.625" hidden="1" customWidth="1"/>
  </cols>
  <sheetData>
    <row r="1" ht="42" customHeight="1" spans="1:13">
      <c r="A1" s="18" t="s">
        <v>160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49" customHeight="1" spans="1:13">
      <c r="A2" s="19" t="s">
        <v>0</v>
      </c>
      <c r="B2" s="20" t="s">
        <v>1</v>
      </c>
      <c r="C2" s="20" t="s">
        <v>2</v>
      </c>
      <c r="D2" s="20"/>
      <c r="E2" s="20"/>
      <c r="F2" s="20" t="s">
        <v>3</v>
      </c>
      <c r="G2" s="20" t="s">
        <v>4</v>
      </c>
      <c r="H2" s="20" t="s">
        <v>5</v>
      </c>
      <c r="I2" s="20" t="s">
        <v>6</v>
      </c>
      <c r="J2" s="26" t="s">
        <v>12</v>
      </c>
      <c r="K2" s="26" t="s">
        <v>161</v>
      </c>
      <c r="L2" s="26" t="s">
        <v>14</v>
      </c>
      <c r="M2" s="26" t="s">
        <v>162</v>
      </c>
    </row>
    <row r="3" customHeight="1" spans="1:14">
      <c r="A3" s="21">
        <v>1</v>
      </c>
      <c r="B3" s="22" t="s">
        <v>26</v>
      </c>
      <c r="C3" s="21">
        <v>45754</v>
      </c>
      <c r="D3" s="23" t="s">
        <v>17</v>
      </c>
      <c r="E3" s="23" t="str">
        <f t="shared" ref="E3:E13" si="0">C3&amp;D3</f>
        <v>45754,</v>
      </c>
      <c r="F3" s="19" t="s">
        <v>27</v>
      </c>
      <c r="G3" s="19" t="s">
        <v>28</v>
      </c>
      <c r="H3" s="21" t="s">
        <v>29</v>
      </c>
      <c r="I3" s="7" t="s">
        <v>30</v>
      </c>
      <c r="J3" s="32">
        <v>4632</v>
      </c>
      <c r="K3" s="33">
        <v>0.06</v>
      </c>
      <c r="L3" s="33">
        <v>0.04</v>
      </c>
      <c r="M3" s="34" t="s">
        <v>163</v>
      </c>
      <c r="N3" t="e">
        <v>#N/A</v>
      </c>
    </row>
    <row r="4" customHeight="1" spans="1:14">
      <c r="A4" s="21"/>
      <c r="B4" s="22"/>
      <c r="C4" s="21">
        <v>177394</v>
      </c>
      <c r="D4" s="23" t="s">
        <v>17</v>
      </c>
      <c r="E4" s="23" t="str">
        <f t="shared" si="0"/>
        <v>177394,</v>
      </c>
      <c r="F4" s="19" t="s">
        <v>31</v>
      </c>
      <c r="G4" s="19" t="s">
        <v>32</v>
      </c>
      <c r="H4" s="21" t="s">
        <v>33</v>
      </c>
      <c r="I4" s="7" t="s">
        <v>21</v>
      </c>
      <c r="J4" s="33"/>
      <c r="K4" s="33"/>
      <c r="L4" s="33"/>
      <c r="M4" s="34" t="s">
        <v>163</v>
      </c>
      <c r="N4" t="e">
        <v>#N/A</v>
      </c>
    </row>
    <row r="5" customHeight="1" spans="1:14">
      <c r="A5" s="21"/>
      <c r="B5" s="22"/>
      <c r="C5" s="21">
        <v>144423</v>
      </c>
      <c r="D5" s="23" t="s">
        <v>17</v>
      </c>
      <c r="E5" s="23" t="str">
        <f t="shared" si="0"/>
        <v>144423,</v>
      </c>
      <c r="F5" s="19" t="s">
        <v>34</v>
      </c>
      <c r="G5" s="19" t="s">
        <v>32</v>
      </c>
      <c r="H5" s="24" t="s">
        <v>35</v>
      </c>
      <c r="I5" s="7" t="s">
        <v>21</v>
      </c>
      <c r="J5" s="33"/>
      <c r="K5" s="33"/>
      <c r="L5" s="33"/>
      <c r="M5" s="34" t="s">
        <v>163</v>
      </c>
      <c r="N5" t="e">
        <v>#N/A</v>
      </c>
    </row>
    <row r="6" customHeight="1" spans="1:14">
      <c r="A6" s="21"/>
      <c r="B6" s="22"/>
      <c r="C6" s="22">
        <v>134798</v>
      </c>
      <c r="D6" s="23" t="s">
        <v>17</v>
      </c>
      <c r="E6" s="23" t="str">
        <f t="shared" si="0"/>
        <v>134798,</v>
      </c>
      <c r="F6" s="25" t="s">
        <v>40</v>
      </c>
      <c r="G6" s="25" t="s">
        <v>41</v>
      </c>
      <c r="H6" s="22" t="s">
        <v>42</v>
      </c>
      <c r="I6" s="7" t="s">
        <v>21</v>
      </c>
      <c r="J6" s="33"/>
      <c r="K6" s="33"/>
      <c r="L6" s="33"/>
      <c r="M6" s="34" t="s">
        <v>163</v>
      </c>
      <c r="N6" t="e">
        <v>#N/A</v>
      </c>
    </row>
    <row r="7" ht="65" customHeight="1" spans="1:14">
      <c r="A7" s="21"/>
      <c r="B7" s="22"/>
      <c r="C7" s="22">
        <v>118013</v>
      </c>
      <c r="D7" s="23" t="s">
        <v>17</v>
      </c>
      <c r="E7" s="23" t="str">
        <f t="shared" si="0"/>
        <v>118013,</v>
      </c>
      <c r="F7" s="25" t="s">
        <v>36</v>
      </c>
      <c r="G7" s="25" t="s">
        <v>37</v>
      </c>
      <c r="H7" s="22" t="s">
        <v>38</v>
      </c>
      <c r="I7" s="7" t="s">
        <v>21</v>
      </c>
      <c r="J7" s="33"/>
      <c r="K7" s="35" t="s">
        <v>164</v>
      </c>
      <c r="L7" s="34"/>
      <c r="M7" s="34" t="s">
        <v>163</v>
      </c>
      <c r="N7" t="s">
        <v>39</v>
      </c>
    </row>
    <row r="8" ht="74" customHeight="1" spans="1:14">
      <c r="A8" s="21"/>
      <c r="B8" s="22"/>
      <c r="C8" s="8">
        <v>143148</v>
      </c>
      <c r="D8" s="23" t="s">
        <v>17</v>
      </c>
      <c r="E8" s="23" t="str">
        <f t="shared" si="0"/>
        <v>143148,</v>
      </c>
      <c r="F8" s="26" t="s">
        <v>47</v>
      </c>
      <c r="G8" s="26" t="s">
        <v>48</v>
      </c>
      <c r="H8" s="8" t="s">
        <v>49</v>
      </c>
      <c r="I8" s="7" t="s">
        <v>21</v>
      </c>
      <c r="J8" s="33"/>
      <c r="K8" s="35" t="s">
        <v>165</v>
      </c>
      <c r="L8" s="34"/>
      <c r="M8" s="34" t="s">
        <v>163</v>
      </c>
      <c r="N8" t="s">
        <v>50</v>
      </c>
    </row>
    <row r="9" ht="39" customHeight="1" spans="1:14">
      <c r="A9" s="21">
        <v>2</v>
      </c>
      <c r="B9" s="7" t="s">
        <v>51</v>
      </c>
      <c r="C9" s="21">
        <v>138325</v>
      </c>
      <c r="D9" s="23" t="s">
        <v>17</v>
      </c>
      <c r="E9" s="23" t="str">
        <f t="shared" si="0"/>
        <v>138325,</v>
      </c>
      <c r="F9" s="19" t="s">
        <v>166</v>
      </c>
      <c r="G9" s="19" t="s">
        <v>59</v>
      </c>
      <c r="H9" s="21" t="s">
        <v>167</v>
      </c>
      <c r="I9" s="7" t="s">
        <v>30</v>
      </c>
      <c r="J9" s="32">
        <v>1002</v>
      </c>
      <c r="K9" s="33">
        <v>0.06</v>
      </c>
      <c r="L9" s="33">
        <v>0.04</v>
      </c>
      <c r="M9" s="34" t="s">
        <v>163</v>
      </c>
      <c r="N9" t="e">
        <v>#N/A</v>
      </c>
    </row>
    <row r="10" ht="39" customHeight="1" spans="1:14">
      <c r="A10" s="21"/>
      <c r="B10" s="7"/>
      <c r="C10" s="21">
        <v>138584</v>
      </c>
      <c r="D10" s="23" t="s">
        <v>17</v>
      </c>
      <c r="E10" s="23" t="str">
        <f t="shared" si="0"/>
        <v>138584,</v>
      </c>
      <c r="F10" s="19" t="s">
        <v>58</v>
      </c>
      <c r="G10" s="19" t="s">
        <v>59</v>
      </c>
      <c r="H10" s="21" t="s">
        <v>168</v>
      </c>
      <c r="I10" s="7" t="s">
        <v>30</v>
      </c>
      <c r="J10" s="33"/>
      <c r="K10" s="33"/>
      <c r="L10" s="33"/>
      <c r="M10" s="34" t="s">
        <v>163</v>
      </c>
      <c r="N10" t="e">
        <v>#N/A</v>
      </c>
    </row>
    <row r="11" customHeight="1" spans="1:14">
      <c r="A11" s="21">
        <v>3</v>
      </c>
      <c r="B11" s="27" t="s">
        <v>61</v>
      </c>
      <c r="C11" s="21">
        <v>43207</v>
      </c>
      <c r="D11" s="23" t="s">
        <v>17</v>
      </c>
      <c r="E11" s="23" t="str">
        <f t="shared" si="0"/>
        <v>43207,</v>
      </c>
      <c r="F11" s="19" t="s">
        <v>62</v>
      </c>
      <c r="G11" s="19" t="s">
        <v>63</v>
      </c>
      <c r="H11" s="21" t="s">
        <v>64</v>
      </c>
      <c r="I11" s="7" t="s">
        <v>21</v>
      </c>
      <c r="J11" s="32">
        <v>1648</v>
      </c>
      <c r="K11" s="33">
        <v>0.06</v>
      </c>
      <c r="L11" s="33">
        <v>0.04</v>
      </c>
      <c r="M11" s="34" t="s">
        <v>163</v>
      </c>
      <c r="N11" t="e">
        <v>#N/A</v>
      </c>
    </row>
    <row r="12" customHeight="1" spans="1:14">
      <c r="A12" s="21"/>
      <c r="B12" s="27"/>
      <c r="C12" s="21">
        <v>165585</v>
      </c>
      <c r="D12" s="23" t="s">
        <v>17</v>
      </c>
      <c r="E12" s="23" t="str">
        <f t="shared" si="0"/>
        <v>165585,</v>
      </c>
      <c r="F12" s="19" t="s">
        <v>68</v>
      </c>
      <c r="G12" s="19" t="s">
        <v>69</v>
      </c>
      <c r="H12" s="21" t="s">
        <v>70</v>
      </c>
      <c r="I12" s="7" t="s">
        <v>21</v>
      </c>
      <c r="J12" s="33"/>
      <c r="K12" s="33"/>
      <c r="L12" s="33"/>
      <c r="M12" s="34" t="s">
        <v>163</v>
      </c>
      <c r="N12" t="e">
        <v>#N/A</v>
      </c>
    </row>
    <row r="13" customHeight="1" spans="1:14">
      <c r="A13" s="21"/>
      <c r="B13" s="27"/>
      <c r="C13" s="8">
        <v>133360</v>
      </c>
      <c r="D13" s="23" t="s">
        <v>17</v>
      </c>
      <c r="E13" s="23" t="str">
        <f t="shared" si="0"/>
        <v>133360,</v>
      </c>
      <c r="F13" s="26" t="s">
        <v>71</v>
      </c>
      <c r="G13" s="26" t="s">
        <v>72</v>
      </c>
      <c r="H13" s="8" t="s">
        <v>73</v>
      </c>
      <c r="I13" s="7" t="s">
        <v>21</v>
      </c>
      <c r="J13" s="33"/>
      <c r="K13" s="33"/>
      <c r="L13" s="33"/>
      <c r="M13" s="34" t="s">
        <v>163</v>
      </c>
      <c r="N13" t="e">
        <v>#N/A</v>
      </c>
    </row>
    <row r="14" customHeight="1" spans="1:14">
      <c r="A14" s="21">
        <v>4</v>
      </c>
      <c r="B14" s="7" t="s">
        <v>74</v>
      </c>
      <c r="C14" s="21">
        <v>169187</v>
      </c>
      <c r="D14" s="23" t="s">
        <v>17</v>
      </c>
      <c r="E14" s="23" t="str">
        <f>C14&amp;D14</f>
        <v>169187,</v>
      </c>
      <c r="F14" s="19" t="s">
        <v>75</v>
      </c>
      <c r="G14" s="19" t="s">
        <v>76</v>
      </c>
      <c r="H14" s="21" t="s">
        <v>77</v>
      </c>
      <c r="I14" s="7" t="s">
        <v>21</v>
      </c>
      <c r="J14" s="32">
        <v>10114</v>
      </c>
      <c r="K14" s="33">
        <v>0.07</v>
      </c>
      <c r="L14" s="33">
        <v>0.05</v>
      </c>
      <c r="M14" s="34" t="s">
        <v>163</v>
      </c>
      <c r="N14" t="e">
        <v>#N/A</v>
      </c>
    </row>
    <row r="15" customHeight="1" spans="1:14">
      <c r="A15" s="21"/>
      <c r="B15" s="7"/>
      <c r="C15" s="28">
        <v>44621</v>
      </c>
      <c r="D15" s="29" t="s">
        <v>17</v>
      </c>
      <c r="E15" s="29" t="str">
        <f>C15&amp;D15</f>
        <v>44621,</v>
      </c>
      <c r="F15" s="30" t="s">
        <v>81</v>
      </c>
      <c r="G15" s="30" t="s">
        <v>169</v>
      </c>
      <c r="H15" s="28" t="s">
        <v>170</v>
      </c>
      <c r="I15" s="9" t="s">
        <v>21</v>
      </c>
      <c r="J15" s="33"/>
      <c r="K15" s="33"/>
      <c r="L15" s="33"/>
      <c r="M15" s="34" t="s">
        <v>163</v>
      </c>
      <c r="N15" t="e">
        <v>#N/A</v>
      </c>
    </row>
    <row r="16" customHeight="1" spans="1:14">
      <c r="A16" s="21"/>
      <c r="B16" s="7"/>
      <c r="C16" s="21">
        <v>139379</v>
      </c>
      <c r="D16" s="23" t="s">
        <v>17</v>
      </c>
      <c r="E16" s="23" t="str">
        <f t="shared" ref="E16:E25" si="1">C16&amp;D16</f>
        <v>139379,</v>
      </c>
      <c r="F16" s="19" t="s">
        <v>87</v>
      </c>
      <c r="G16" s="19" t="s">
        <v>88</v>
      </c>
      <c r="H16" s="21" t="s">
        <v>89</v>
      </c>
      <c r="I16" s="7" t="s">
        <v>21</v>
      </c>
      <c r="J16" s="33"/>
      <c r="K16" s="33"/>
      <c r="L16" s="33"/>
      <c r="M16" s="34" t="s">
        <v>163</v>
      </c>
      <c r="N16" t="e">
        <v>#N/A</v>
      </c>
    </row>
    <row r="17" customHeight="1" spans="1:14">
      <c r="A17" s="21"/>
      <c r="B17" s="7"/>
      <c r="C17" s="21">
        <v>148408</v>
      </c>
      <c r="D17" s="23" t="s">
        <v>17</v>
      </c>
      <c r="E17" s="23" t="str">
        <f t="shared" si="1"/>
        <v>148408,</v>
      </c>
      <c r="F17" s="19" t="s">
        <v>90</v>
      </c>
      <c r="G17" s="19" t="s">
        <v>91</v>
      </c>
      <c r="H17" s="21" t="s">
        <v>92</v>
      </c>
      <c r="I17" s="7" t="s">
        <v>21</v>
      </c>
      <c r="J17" s="33"/>
      <c r="K17" s="33"/>
      <c r="L17" s="33"/>
      <c r="M17" s="34" t="s">
        <v>163</v>
      </c>
      <c r="N17" t="e">
        <v>#N/A</v>
      </c>
    </row>
    <row r="18" customHeight="1" spans="1:14">
      <c r="A18" s="21"/>
      <c r="B18" s="7"/>
      <c r="C18" s="21">
        <v>131588</v>
      </c>
      <c r="D18" s="23" t="s">
        <v>17</v>
      </c>
      <c r="E18" s="23" t="str">
        <f t="shared" si="1"/>
        <v>131588,</v>
      </c>
      <c r="F18" s="19" t="s">
        <v>93</v>
      </c>
      <c r="G18" s="19" t="s">
        <v>91</v>
      </c>
      <c r="H18" s="21" t="s">
        <v>94</v>
      </c>
      <c r="I18" s="7" t="s">
        <v>21</v>
      </c>
      <c r="J18" s="33"/>
      <c r="K18" s="33"/>
      <c r="L18" s="33"/>
      <c r="M18" s="34" t="s">
        <v>163</v>
      </c>
      <c r="N18" t="e">
        <v>#N/A</v>
      </c>
    </row>
    <row r="19" customHeight="1" spans="1:14">
      <c r="A19" s="21"/>
      <c r="B19" s="7"/>
      <c r="C19" s="21">
        <v>171872</v>
      </c>
      <c r="D19" s="23" t="s">
        <v>17</v>
      </c>
      <c r="E19" s="23" t="str">
        <f t="shared" si="1"/>
        <v>171872,</v>
      </c>
      <c r="F19" s="19" t="s">
        <v>95</v>
      </c>
      <c r="G19" s="19" t="s">
        <v>96</v>
      </c>
      <c r="H19" s="21" t="s">
        <v>97</v>
      </c>
      <c r="I19" s="7" t="s">
        <v>21</v>
      </c>
      <c r="J19" s="33"/>
      <c r="K19" s="33"/>
      <c r="L19" s="33"/>
      <c r="M19" s="34" t="s">
        <v>163</v>
      </c>
      <c r="N19" t="e">
        <v>#N/A</v>
      </c>
    </row>
    <row r="20" customHeight="1" spans="1:14">
      <c r="A20" s="21"/>
      <c r="B20" s="7"/>
      <c r="C20" s="21">
        <v>1466</v>
      </c>
      <c r="D20" s="23" t="s">
        <v>17</v>
      </c>
      <c r="E20" s="23" t="str">
        <f t="shared" si="1"/>
        <v>1466,</v>
      </c>
      <c r="F20" s="19" t="s">
        <v>98</v>
      </c>
      <c r="G20" s="19" t="s">
        <v>99</v>
      </c>
      <c r="H20" s="21" t="s">
        <v>100</v>
      </c>
      <c r="I20" s="7" t="s">
        <v>21</v>
      </c>
      <c r="J20" s="33"/>
      <c r="K20" s="33"/>
      <c r="L20" s="33"/>
      <c r="M20" s="34" t="s">
        <v>163</v>
      </c>
      <c r="N20" t="e">
        <v>#N/A</v>
      </c>
    </row>
    <row r="21" customHeight="1" spans="1:14">
      <c r="A21" s="21"/>
      <c r="B21" s="7"/>
      <c r="C21" s="21">
        <v>39476</v>
      </c>
      <c r="D21" s="23" t="s">
        <v>17</v>
      </c>
      <c r="E21" s="23" t="str">
        <f t="shared" si="1"/>
        <v>39476,</v>
      </c>
      <c r="F21" s="19" t="s">
        <v>101</v>
      </c>
      <c r="G21" s="19" t="s">
        <v>102</v>
      </c>
      <c r="H21" s="21" t="s">
        <v>103</v>
      </c>
      <c r="I21" s="7" t="s">
        <v>30</v>
      </c>
      <c r="J21" s="33"/>
      <c r="K21" s="33"/>
      <c r="L21" s="33"/>
      <c r="M21" s="34" t="s">
        <v>163</v>
      </c>
      <c r="N21" t="e">
        <v>#N/A</v>
      </c>
    </row>
    <row r="22" customHeight="1" spans="1:14">
      <c r="A22" s="21"/>
      <c r="B22" s="7"/>
      <c r="C22" s="21">
        <v>108018</v>
      </c>
      <c r="D22" s="23" t="s">
        <v>17</v>
      </c>
      <c r="E22" s="23" t="str">
        <f t="shared" si="1"/>
        <v>108018,</v>
      </c>
      <c r="F22" s="19" t="s">
        <v>104</v>
      </c>
      <c r="G22" s="19" t="s">
        <v>105</v>
      </c>
      <c r="H22" s="21" t="s">
        <v>106</v>
      </c>
      <c r="I22" s="7" t="s">
        <v>21</v>
      </c>
      <c r="J22" s="33"/>
      <c r="K22" s="33"/>
      <c r="L22" s="33"/>
      <c r="M22" s="34" t="s">
        <v>163</v>
      </c>
      <c r="N22" t="e">
        <v>#N/A</v>
      </c>
    </row>
    <row r="23" customHeight="1" spans="1:14">
      <c r="A23" s="21"/>
      <c r="B23" s="7"/>
      <c r="C23" s="8">
        <v>117684</v>
      </c>
      <c r="D23" s="23" t="s">
        <v>17</v>
      </c>
      <c r="E23" s="23" t="str">
        <f t="shared" si="1"/>
        <v>117684,</v>
      </c>
      <c r="F23" s="26" t="s">
        <v>107</v>
      </c>
      <c r="G23" s="26" t="s">
        <v>108</v>
      </c>
      <c r="H23" s="8" t="s">
        <v>109</v>
      </c>
      <c r="I23" s="7" t="s">
        <v>21</v>
      </c>
      <c r="J23" s="33"/>
      <c r="K23" s="33"/>
      <c r="L23" s="33"/>
      <c r="M23" s="34" t="s">
        <v>163</v>
      </c>
      <c r="N23" t="e">
        <v>#N/A</v>
      </c>
    </row>
    <row r="24" customHeight="1" spans="1:14">
      <c r="A24" s="12">
        <v>5</v>
      </c>
      <c r="B24" s="31" t="s">
        <v>171</v>
      </c>
      <c r="C24" s="12">
        <v>138183</v>
      </c>
      <c r="D24" s="12"/>
      <c r="E24" s="12"/>
      <c r="F24" s="18" t="s">
        <v>172</v>
      </c>
      <c r="G24" s="18" t="s">
        <v>173</v>
      </c>
      <c r="H24" s="12" t="s">
        <v>174</v>
      </c>
      <c r="I24" s="12" t="s">
        <v>21</v>
      </c>
      <c r="J24" s="31">
        <v>2622</v>
      </c>
      <c r="K24" s="36">
        <v>0.03</v>
      </c>
      <c r="L24" s="36">
        <v>0.02</v>
      </c>
      <c r="M24" s="34" t="s">
        <v>163</v>
      </c>
      <c r="N24">
        <v>0</v>
      </c>
    </row>
    <row r="25" ht="54" customHeight="1" spans="1:14">
      <c r="A25" s="12"/>
      <c r="B25" s="31"/>
      <c r="C25" s="12">
        <v>165950</v>
      </c>
      <c r="D25" s="12"/>
      <c r="E25" s="12"/>
      <c r="F25" s="18" t="s">
        <v>172</v>
      </c>
      <c r="G25" s="18" t="s">
        <v>175</v>
      </c>
      <c r="H25" s="12" t="s">
        <v>176</v>
      </c>
      <c r="I25" s="12" t="s">
        <v>21</v>
      </c>
      <c r="J25" s="31"/>
      <c r="K25" s="37" t="s">
        <v>177</v>
      </c>
      <c r="L25" s="38"/>
      <c r="M25" s="34" t="s">
        <v>163</v>
      </c>
      <c r="N25" t="s">
        <v>178</v>
      </c>
    </row>
    <row r="26" ht="51" customHeight="1" spans="1:14">
      <c r="A26" s="12">
        <v>6</v>
      </c>
      <c r="B26" s="31" t="s">
        <v>149</v>
      </c>
      <c r="C26" s="12">
        <v>21580</v>
      </c>
      <c r="D26" s="12"/>
      <c r="E26" s="12"/>
      <c r="F26" s="18" t="s">
        <v>179</v>
      </c>
      <c r="G26" s="18" t="s">
        <v>72</v>
      </c>
      <c r="H26" s="12" t="s">
        <v>180</v>
      </c>
      <c r="I26" s="12" t="s">
        <v>21</v>
      </c>
      <c r="J26" s="31">
        <v>2947</v>
      </c>
      <c r="K26" s="39">
        <v>0.06</v>
      </c>
      <c r="L26" s="39">
        <v>0.04</v>
      </c>
      <c r="M26" s="34" t="s">
        <v>163</v>
      </c>
      <c r="N26" t="e">
        <v>#N/A</v>
      </c>
    </row>
  </sheetData>
  <mergeCells count="27">
    <mergeCell ref="A1:M1"/>
    <mergeCell ref="K7:L7"/>
    <mergeCell ref="K8:L8"/>
    <mergeCell ref="K25:L25"/>
    <mergeCell ref="A3:A8"/>
    <mergeCell ref="A9:A10"/>
    <mergeCell ref="A11:A13"/>
    <mergeCell ref="A14:A23"/>
    <mergeCell ref="A24:A25"/>
    <mergeCell ref="B3:B8"/>
    <mergeCell ref="B9:B10"/>
    <mergeCell ref="B11:B13"/>
    <mergeCell ref="B14:B23"/>
    <mergeCell ref="B24:B25"/>
    <mergeCell ref="J3:J8"/>
    <mergeCell ref="J9:J10"/>
    <mergeCell ref="J11:J13"/>
    <mergeCell ref="J14:J23"/>
    <mergeCell ref="J24:J25"/>
    <mergeCell ref="K3:K6"/>
    <mergeCell ref="K9:K10"/>
    <mergeCell ref="K11:K13"/>
    <mergeCell ref="K14:K23"/>
    <mergeCell ref="L3:L6"/>
    <mergeCell ref="L9:L10"/>
    <mergeCell ref="L11:L13"/>
    <mergeCell ref="L14:L23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5"/>
  <sheetViews>
    <sheetView workbookViewId="0">
      <selection activeCell="Q5" sqref="Q5"/>
    </sheetView>
  </sheetViews>
  <sheetFormatPr defaultColWidth="9" defaultRowHeight="13.5"/>
  <cols>
    <col min="1" max="1" width="5.125" style="1" customWidth="1"/>
    <col min="2" max="2" width="6.5" style="2" customWidth="1"/>
    <col min="3" max="3" width="29.5" style="3" customWidth="1"/>
    <col min="4" max="4" width="17.375" style="3" customWidth="1"/>
    <col min="5" max="5" width="10" style="14" customWidth="1"/>
    <col min="6" max="6" width="14.875" style="4" hidden="1" customWidth="1"/>
    <col min="7" max="7" width="17.875" style="4" hidden="1" customWidth="1"/>
    <col min="8" max="8" width="16.625" style="4" hidden="1" customWidth="1"/>
    <col min="9" max="9" width="15.625" style="4" hidden="1" customWidth="1"/>
    <col min="10" max="11" width="9" hidden="1" customWidth="1"/>
    <col min="12" max="13" width="12.875" hidden="1" customWidth="1"/>
    <col min="14" max="15" width="9" hidden="1" customWidth="1"/>
    <col min="17" max="17" width="9" style="4"/>
  </cols>
  <sheetData>
    <row r="1" ht="24" customHeight="1" spans="1:17">
      <c r="A1" s="5" t="s">
        <v>0</v>
      </c>
      <c r="B1" s="5" t="s">
        <v>181</v>
      </c>
      <c r="C1" s="5" t="s">
        <v>182</v>
      </c>
      <c r="D1" s="5" t="s">
        <v>183</v>
      </c>
      <c r="E1" s="5" t="s">
        <v>184</v>
      </c>
      <c r="F1" s="8" t="s">
        <v>185</v>
      </c>
      <c r="G1" s="6" t="s">
        <v>185</v>
      </c>
      <c r="H1" s="4" t="s">
        <v>186</v>
      </c>
      <c r="I1" s="4" t="s">
        <v>186</v>
      </c>
      <c r="J1" t="s">
        <v>61</v>
      </c>
      <c r="K1" s="15" t="s">
        <v>61</v>
      </c>
      <c r="L1" t="s">
        <v>187</v>
      </c>
      <c r="M1" s="15" t="s">
        <v>187</v>
      </c>
      <c r="N1" t="s">
        <v>120</v>
      </c>
      <c r="O1" s="15" t="s">
        <v>120</v>
      </c>
      <c r="P1" t="s">
        <v>134</v>
      </c>
      <c r="Q1" s="16" t="s">
        <v>134</v>
      </c>
    </row>
    <row r="2" spans="1:17">
      <c r="A2" s="7">
        <v>8</v>
      </c>
      <c r="B2" s="7">
        <v>337</v>
      </c>
      <c r="C2" s="7" t="s">
        <v>188</v>
      </c>
      <c r="D2" s="7" t="s">
        <v>189</v>
      </c>
      <c r="E2" s="7" t="s">
        <v>190</v>
      </c>
      <c r="F2" s="8">
        <v>65</v>
      </c>
      <c r="G2" s="8">
        <v>80</v>
      </c>
      <c r="H2" s="4">
        <f>VLOOKUP(B:B,[1]Sheet1!$A$1:$B$65536,2,0)</f>
        <v>2</v>
      </c>
      <c r="I2" s="4">
        <v>14</v>
      </c>
      <c r="J2">
        <f>VLOOKUP(B:B,[2]Sheet1!$A$1:$B$65536,2,0)</f>
        <v>2</v>
      </c>
      <c r="K2">
        <v>26</v>
      </c>
      <c r="L2">
        <v>203</v>
      </c>
      <c r="M2">
        <v>223</v>
      </c>
      <c r="N2">
        <f>VLOOKUP(B:B,[3]Sheet1!$A$1:$B$65536,2,0)</f>
        <v>1</v>
      </c>
      <c r="O2">
        <v>7</v>
      </c>
      <c r="P2">
        <f>VLOOKUP(B:B,[4]Sheet1!$A$1:$B$65536,2,0)</f>
        <v>290</v>
      </c>
      <c r="Q2" s="4">
        <v>180</v>
      </c>
    </row>
    <row r="3" spans="1:17">
      <c r="A3" s="7">
        <v>10</v>
      </c>
      <c r="B3" s="7">
        <v>341</v>
      </c>
      <c r="C3" s="7" t="s">
        <v>191</v>
      </c>
      <c r="D3" s="7" t="s">
        <v>192</v>
      </c>
      <c r="E3" s="7" t="s">
        <v>190</v>
      </c>
      <c r="F3" s="8">
        <v>29</v>
      </c>
      <c r="G3" s="8">
        <v>60</v>
      </c>
      <c r="H3" s="4">
        <f>VLOOKUP(B:B,[1]Sheet1!$A$1:$B$65536,2,0)</f>
        <v>8</v>
      </c>
      <c r="I3" s="4">
        <v>14</v>
      </c>
      <c r="J3" t="e">
        <f>VLOOKUP(B:B,[2]Sheet1!$A$1:$B$65536,2,0)</f>
        <v>#N/A</v>
      </c>
      <c r="K3">
        <v>21</v>
      </c>
      <c r="L3">
        <v>42</v>
      </c>
      <c r="M3">
        <v>59</v>
      </c>
      <c r="N3" t="e">
        <f>VLOOKUP(B:B,[3]Sheet1!$A$1:$B$65536,2,0)</f>
        <v>#N/A</v>
      </c>
      <c r="O3">
        <v>7</v>
      </c>
      <c r="P3">
        <f>VLOOKUP(B:B,[4]Sheet1!$A$1:$B$65536,2,0)</f>
        <v>19</v>
      </c>
      <c r="Q3" s="4">
        <v>100</v>
      </c>
    </row>
    <row r="4" spans="1:17">
      <c r="A4" s="7">
        <v>28</v>
      </c>
      <c r="B4" s="7">
        <v>517</v>
      </c>
      <c r="C4" s="7" t="s">
        <v>193</v>
      </c>
      <c r="D4" s="7" t="s">
        <v>189</v>
      </c>
      <c r="E4" s="7" t="s">
        <v>190</v>
      </c>
      <c r="F4" s="8">
        <v>26</v>
      </c>
      <c r="G4" s="8">
        <v>58</v>
      </c>
      <c r="H4" s="4">
        <f>VLOOKUP(B:B,[1]Sheet1!$A$1:$B$65536,2,0)</f>
        <v>11</v>
      </c>
      <c r="I4" s="4">
        <v>14</v>
      </c>
      <c r="J4">
        <f>VLOOKUP(B:B,[2]Sheet1!$A$1:$B$65536,2,0)</f>
        <v>6</v>
      </c>
      <c r="K4">
        <v>21</v>
      </c>
      <c r="L4">
        <v>121</v>
      </c>
      <c r="M4">
        <v>145</v>
      </c>
      <c r="N4">
        <f>VLOOKUP(B:B,[3]Sheet1!$A$1:$B$65536,2,0)</f>
        <v>1</v>
      </c>
      <c r="O4">
        <v>7</v>
      </c>
      <c r="P4">
        <f>VLOOKUP(B:B,[4]Sheet1!$A$1:$B$65536,2,0)</f>
        <v>61</v>
      </c>
      <c r="Q4" s="4">
        <v>80</v>
      </c>
    </row>
    <row r="5" spans="1:17">
      <c r="A5" s="7">
        <v>40</v>
      </c>
      <c r="B5" s="7">
        <v>582</v>
      </c>
      <c r="C5" s="7" t="s">
        <v>194</v>
      </c>
      <c r="D5" s="7" t="s">
        <v>195</v>
      </c>
      <c r="E5" s="7" t="s">
        <v>190</v>
      </c>
      <c r="F5" s="8">
        <v>56</v>
      </c>
      <c r="G5" s="8">
        <v>80</v>
      </c>
      <c r="H5" s="4">
        <f>VLOOKUP(B:B,[1]Sheet1!$A$1:$B$65536,2,0)</f>
        <v>4</v>
      </c>
      <c r="I5" s="4">
        <v>14</v>
      </c>
      <c r="J5">
        <f>VLOOKUP(B:B,[2]Sheet1!$A$1:$B$65536,2,0)</f>
        <v>25</v>
      </c>
      <c r="K5">
        <v>26</v>
      </c>
      <c r="L5">
        <v>141</v>
      </c>
      <c r="M5">
        <v>169</v>
      </c>
      <c r="N5" t="e">
        <f>VLOOKUP(B:B,[3]Sheet1!$A$1:$B$65536,2,0)</f>
        <v>#N/A</v>
      </c>
      <c r="O5">
        <v>7</v>
      </c>
      <c r="P5">
        <f>VLOOKUP(B:B,[4]Sheet1!$A$1:$B$65536,2,0)</f>
        <v>96</v>
      </c>
      <c r="Q5" s="4">
        <v>130</v>
      </c>
    </row>
    <row r="6" spans="1:17">
      <c r="A6" s="7">
        <v>79</v>
      </c>
      <c r="B6" s="7">
        <v>750</v>
      </c>
      <c r="C6" s="7" t="s">
        <v>196</v>
      </c>
      <c r="D6" s="7" t="s">
        <v>197</v>
      </c>
      <c r="E6" s="7" t="s">
        <v>190</v>
      </c>
      <c r="F6" s="8">
        <v>121</v>
      </c>
      <c r="G6" s="8">
        <v>145</v>
      </c>
      <c r="H6" s="4">
        <f>VLOOKUP(B:B,[1]Sheet1!$A$1:$B$65536,2,0)</f>
        <v>15</v>
      </c>
      <c r="I6" s="4">
        <v>20</v>
      </c>
      <c r="J6">
        <f>VLOOKUP(B:B,[2]Sheet1!$A$1:$B$65536,2,0)</f>
        <v>9</v>
      </c>
      <c r="K6">
        <v>26</v>
      </c>
      <c r="L6">
        <v>357</v>
      </c>
      <c r="M6">
        <v>393</v>
      </c>
      <c r="N6">
        <f>VLOOKUP(B:B,[3]Sheet1!$A$1:$B$65536,2,0)</f>
        <v>3</v>
      </c>
      <c r="O6">
        <v>7</v>
      </c>
      <c r="P6">
        <f>VLOOKUP(B:B,[4]Sheet1!$A$1:$B$65536,2,0)</f>
        <v>130</v>
      </c>
      <c r="Q6" s="4">
        <v>150</v>
      </c>
    </row>
    <row r="7" spans="1:17">
      <c r="A7" s="7">
        <v>9</v>
      </c>
      <c r="B7" s="7">
        <v>343</v>
      </c>
      <c r="C7" s="7" t="s">
        <v>198</v>
      </c>
      <c r="D7" s="7" t="s">
        <v>195</v>
      </c>
      <c r="E7" s="7" t="s">
        <v>199</v>
      </c>
      <c r="F7" s="8">
        <v>56</v>
      </c>
      <c r="G7" s="8">
        <v>68</v>
      </c>
      <c r="H7" s="4">
        <f>VLOOKUP(B:B,[1]Sheet1!$A$1:$B$65536,2,0)</f>
        <v>2</v>
      </c>
      <c r="I7" s="4">
        <v>14</v>
      </c>
      <c r="J7">
        <f>VLOOKUP(B:B,[2]Sheet1!$A$1:$B$65536,2,0)</f>
        <v>17</v>
      </c>
      <c r="K7">
        <v>19</v>
      </c>
      <c r="L7">
        <v>174</v>
      </c>
      <c r="M7">
        <v>209</v>
      </c>
      <c r="N7" t="e">
        <f>VLOOKUP(B:B,[3]Sheet1!$A$1:$B$65536,2,0)</f>
        <v>#N/A</v>
      </c>
      <c r="O7">
        <v>7</v>
      </c>
      <c r="P7">
        <f>VLOOKUP(B:B,[4]Sheet1!$A$1:$B$65536,2,0)</f>
        <v>104</v>
      </c>
      <c r="Q7" s="4">
        <v>90</v>
      </c>
    </row>
    <row r="8" spans="1:17">
      <c r="A8" s="7">
        <v>21</v>
      </c>
      <c r="B8" s="7">
        <v>385</v>
      </c>
      <c r="C8" s="7" t="s">
        <v>200</v>
      </c>
      <c r="D8" s="7" t="s">
        <v>201</v>
      </c>
      <c r="E8" s="7" t="s">
        <v>199</v>
      </c>
      <c r="F8" s="8">
        <v>29</v>
      </c>
      <c r="G8" s="8">
        <v>58</v>
      </c>
      <c r="H8" s="4">
        <f>VLOOKUP(B:B,[1]Sheet1!$A$1:$B$65536,2,0)</f>
        <v>6</v>
      </c>
      <c r="I8" s="4">
        <v>14</v>
      </c>
      <c r="J8">
        <f>VLOOKUP(B:B,[2]Sheet1!$A$1:$B$65536,2,0)</f>
        <v>2</v>
      </c>
      <c r="K8">
        <v>19</v>
      </c>
      <c r="L8">
        <v>48</v>
      </c>
      <c r="M8">
        <v>67</v>
      </c>
      <c r="N8" t="e">
        <f>VLOOKUP(B:B,[3]Sheet1!$A$1:$B$65536,2,0)</f>
        <v>#N/A</v>
      </c>
      <c r="O8">
        <v>7</v>
      </c>
      <c r="P8">
        <f>VLOOKUP(B:B,[4]Sheet1!$A$1:$B$65536,2,0)</f>
        <v>10</v>
      </c>
      <c r="Q8" s="4">
        <v>80</v>
      </c>
    </row>
    <row r="9" spans="1:17">
      <c r="A9" s="7">
        <v>35</v>
      </c>
      <c r="B9" s="7">
        <v>571</v>
      </c>
      <c r="C9" s="7" t="s">
        <v>202</v>
      </c>
      <c r="D9" s="7" t="s">
        <v>197</v>
      </c>
      <c r="E9" s="7" t="s">
        <v>199</v>
      </c>
      <c r="F9" s="8">
        <v>61</v>
      </c>
      <c r="G9" s="8">
        <v>75</v>
      </c>
      <c r="H9" s="4">
        <f>VLOOKUP(B:B,[1]Sheet1!$A$1:$B$65536,2,0)</f>
        <v>12</v>
      </c>
      <c r="I9" s="4">
        <v>14</v>
      </c>
      <c r="J9">
        <f>VLOOKUP(B:B,[2]Sheet1!$A$1:$B$65536,2,0)</f>
        <v>40</v>
      </c>
      <c r="K9">
        <v>19</v>
      </c>
      <c r="L9">
        <v>246</v>
      </c>
      <c r="M9">
        <v>271</v>
      </c>
      <c r="N9" t="e">
        <f>VLOOKUP(B:B,[3]Sheet1!$A$1:$B$65536,2,0)</f>
        <v>#N/A</v>
      </c>
      <c r="O9">
        <v>7</v>
      </c>
      <c r="P9">
        <f>VLOOKUP(B:B,[4]Sheet1!$A$1:$B$65536,2,0)</f>
        <v>43</v>
      </c>
      <c r="Q9" s="4">
        <v>80</v>
      </c>
    </row>
    <row r="10" spans="1:17">
      <c r="A10" s="7">
        <v>41</v>
      </c>
      <c r="B10" s="7">
        <v>581</v>
      </c>
      <c r="C10" s="7" t="s">
        <v>203</v>
      </c>
      <c r="D10" s="7" t="s">
        <v>195</v>
      </c>
      <c r="E10" s="7" t="s">
        <v>199</v>
      </c>
      <c r="F10" s="8">
        <v>46</v>
      </c>
      <c r="G10" s="8">
        <v>68</v>
      </c>
      <c r="H10" s="4">
        <f>VLOOKUP(B:B,[1]Sheet1!$A$1:$B$65536,2,0)</f>
        <v>4</v>
      </c>
      <c r="I10" s="4">
        <v>14</v>
      </c>
      <c r="J10">
        <f>VLOOKUP(B:B,[2]Sheet1!$A$1:$B$65536,2,0)</f>
        <v>1</v>
      </c>
      <c r="K10">
        <v>19</v>
      </c>
      <c r="L10">
        <v>158</v>
      </c>
      <c r="M10">
        <v>190</v>
      </c>
      <c r="N10" t="e">
        <f>VLOOKUP(B:B,[3]Sheet1!$A$1:$B$65536,2,0)</f>
        <v>#N/A</v>
      </c>
      <c r="O10">
        <v>7</v>
      </c>
      <c r="P10">
        <f>VLOOKUP(B:B,[4]Sheet1!$A$1:$B$65536,2,0)</f>
        <v>60</v>
      </c>
      <c r="Q10" s="4">
        <v>80</v>
      </c>
    </row>
    <row r="11" spans="1:17">
      <c r="A11" s="7">
        <v>42</v>
      </c>
      <c r="B11" s="7">
        <v>585</v>
      </c>
      <c r="C11" s="7" t="s">
        <v>204</v>
      </c>
      <c r="D11" s="7" t="s">
        <v>195</v>
      </c>
      <c r="E11" s="7" t="s">
        <v>199</v>
      </c>
      <c r="F11" s="8">
        <v>36</v>
      </c>
      <c r="G11" s="8">
        <v>59</v>
      </c>
      <c r="H11" s="4">
        <f>VLOOKUP(B:B,[1]Sheet1!$A$1:$B$65536,2,0)</f>
        <v>16</v>
      </c>
      <c r="I11" s="4">
        <v>14</v>
      </c>
      <c r="J11">
        <f>VLOOKUP(B:B,[2]Sheet1!$A$1:$B$65536,2,0)</f>
        <v>4</v>
      </c>
      <c r="K11">
        <v>19</v>
      </c>
      <c r="L11">
        <v>118</v>
      </c>
      <c r="M11">
        <v>142</v>
      </c>
      <c r="N11" t="e">
        <f>VLOOKUP(B:B,[3]Sheet1!$A$1:$B$65536,2,0)</f>
        <v>#N/A</v>
      </c>
      <c r="O11">
        <v>7</v>
      </c>
      <c r="P11">
        <f>VLOOKUP(B:B,[4]Sheet1!$A$1:$B$65536,2,0)</f>
        <v>66.5</v>
      </c>
      <c r="Q11" s="4">
        <v>80</v>
      </c>
    </row>
    <row r="12" spans="1:17">
      <c r="A12" s="7">
        <v>47</v>
      </c>
      <c r="B12" s="7">
        <v>707</v>
      </c>
      <c r="C12" s="7" t="s">
        <v>205</v>
      </c>
      <c r="D12" s="7" t="s">
        <v>197</v>
      </c>
      <c r="E12" s="7" t="s">
        <v>199</v>
      </c>
      <c r="F12" s="8">
        <v>42</v>
      </c>
      <c r="G12" s="8">
        <v>68</v>
      </c>
      <c r="H12" s="4">
        <f>VLOOKUP(B:B,[1]Sheet1!$A$1:$B$65536,2,0)</f>
        <v>28</v>
      </c>
      <c r="I12" s="4">
        <v>20</v>
      </c>
      <c r="J12">
        <f>VLOOKUP(B:B,[2]Sheet1!$A$1:$B$65536,2,0)</f>
        <v>8</v>
      </c>
      <c r="K12">
        <v>19</v>
      </c>
      <c r="L12">
        <v>144</v>
      </c>
      <c r="M12">
        <v>173</v>
      </c>
      <c r="N12" t="e">
        <f>VLOOKUP(B:B,[3]Sheet1!$A$1:$B$65536,2,0)</f>
        <v>#N/A</v>
      </c>
      <c r="O12">
        <v>7</v>
      </c>
      <c r="P12">
        <f>VLOOKUP(B:B,[4]Sheet1!$A$1:$B$65536,2,0)</f>
        <v>23</v>
      </c>
      <c r="Q12" s="4">
        <v>80</v>
      </c>
    </row>
    <row r="13" spans="1:17">
      <c r="A13" s="7">
        <v>54</v>
      </c>
      <c r="B13" s="7">
        <v>712</v>
      </c>
      <c r="C13" s="7" t="s">
        <v>206</v>
      </c>
      <c r="D13" s="7" t="s">
        <v>197</v>
      </c>
      <c r="E13" s="7" t="s">
        <v>199</v>
      </c>
      <c r="F13" s="8">
        <v>36</v>
      </c>
      <c r="G13" s="8">
        <v>59</v>
      </c>
      <c r="H13" s="4">
        <f>VLOOKUP(B:B,[1]Sheet1!$A$1:$B$65536,2,0)</f>
        <v>13</v>
      </c>
      <c r="I13" s="4">
        <v>15</v>
      </c>
      <c r="J13">
        <f>VLOOKUP(B:B,[2]Sheet1!$A$1:$B$65536,2,0)</f>
        <v>2</v>
      </c>
      <c r="K13">
        <v>19</v>
      </c>
      <c r="L13">
        <v>150</v>
      </c>
      <c r="M13">
        <v>180</v>
      </c>
      <c r="N13" t="e">
        <f>VLOOKUP(B:B,[3]Sheet1!$A$1:$B$65536,2,0)</f>
        <v>#N/A</v>
      </c>
      <c r="O13">
        <v>7</v>
      </c>
      <c r="P13">
        <f>VLOOKUP(B:B,[4]Sheet1!$A$1:$B$65536,2,0)</f>
        <v>174</v>
      </c>
      <c r="Q13" s="4">
        <v>90</v>
      </c>
    </row>
    <row r="14" spans="1:17">
      <c r="A14" s="7">
        <v>65</v>
      </c>
      <c r="B14" s="7">
        <v>730</v>
      </c>
      <c r="C14" s="7" t="s">
        <v>207</v>
      </c>
      <c r="D14" s="7" t="s">
        <v>195</v>
      </c>
      <c r="E14" s="7" t="s">
        <v>199</v>
      </c>
      <c r="F14" s="8">
        <v>47</v>
      </c>
      <c r="G14" s="8">
        <v>68</v>
      </c>
      <c r="H14" s="4">
        <f>VLOOKUP(B:B,[1]Sheet1!$A$1:$B$65536,2,0)</f>
        <v>7</v>
      </c>
      <c r="I14" s="4">
        <v>13</v>
      </c>
      <c r="J14">
        <f>VLOOKUP(B:B,[2]Sheet1!$A$1:$B$65536,2,0)</f>
        <v>6</v>
      </c>
      <c r="K14">
        <v>19</v>
      </c>
      <c r="L14">
        <v>62</v>
      </c>
      <c r="M14">
        <v>81</v>
      </c>
      <c r="N14">
        <f>VLOOKUP(B:B,[3]Sheet1!$A$1:$B$65536,2,0)</f>
        <v>2</v>
      </c>
      <c r="O14">
        <v>7</v>
      </c>
      <c r="P14">
        <f>VLOOKUP(B:B,[4]Sheet1!$A$1:$B$65536,2,0)</f>
        <v>4</v>
      </c>
      <c r="Q14" s="4">
        <v>60</v>
      </c>
    </row>
    <row r="15" spans="1:17">
      <c r="A15" s="7">
        <v>2</v>
      </c>
      <c r="B15" s="7">
        <v>308</v>
      </c>
      <c r="C15" s="7" t="s">
        <v>208</v>
      </c>
      <c r="D15" s="7" t="s">
        <v>189</v>
      </c>
      <c r="E15" s="7" t="s">
        <v>209</v>
      </c>
      <c r="F15" s="8">
        <v>26</v>
      </c>
      <c r="G15" s="8">
        <v>55</v>
      </c>
      <c r="H15" s="4">
        <f>VLOOKUP(B:B,[1]Sheet1!$A$1:$B$65536,2,0)</f>
        <v>6</v>
      </c>
      <c r="I15" s="4">
        <v>11</v>
      </c>
      <c r="J15">
        <f>VLOOKUP(B:B,[2]Sheet1!$A$1:$B$65536,2,0)</f>
        <v>17</v>
      </c>
      <c r="K15">
        <v>19</v>
      </c>
      <c r="L15">
        <v>92</v>
      </c>
      <c r="M15">
        <v>120</v>
      </c>
      <c r="N15" t="e">
        <f>VLOOKUP(B:B,[3]Sheet1!$A$1:$B$65536,2,0)</f>
        <v>#N/A</v>
      </c>
      <c r="O15">
        <v>6</v>
      </c>
      <c r="P15">
        <f>VLOOKUP(B:B,[4]Sheet1!$A$1:$B$65536,2,0)</f>
        <v>27</v>
      </c>
      <c r="Q15" s="4">
        <v>50</v>
      </c>
    </row>
    <row r="16" spans="1:17">
      <c r="A16" s="7">
        <v>3</v>
      </c>
      <c r="B16" s="7">
        <v>311</v>
      </c>
      <c r="C16" s="7" t="s">
        <v>210</v>
      </c>
      <c r="D16" s="7" t="s">
        <v>195</v>
      </c>
      <c r="E16" s="7" t="s">
        <v>209</v>
      </c>
      <c r="F16" s="8">
        <v>4</v>
      </c>
      <c r="G16" s="8">
        <v>20</v>
      </c>
      <c r="H16" s="4">
        <f>VLOOKUP(B:B,[1]Sheet1!$A$1:$B$65536,2,0)</f>
        <v>4</v>
      </c>
      <c r="I16" s="4">
        <v>11</v>
      </c>
      <c r="J16" t="e">
        <f>VLOOKUP(B:B,[2]Sheet1!$A$1:$B$65536,2,0)</f>
        <v>#N/A</v>
      </c>
      <c r="K16">
        <v>19</v>
      </c>
      <c r="L16">
        <v>44</v>
      </c>
      <c r="M16">
        <v>62</v>
      </c>
      <c r="N16" t="e">
        <f>VLOOKUP(B:B,[3]Sheet1!$A$1:$B$65536,2,0)</f>
        <v>#N/A</v>
      </c>
      <c r="O16">
        <v>6</v>
      </c>
      <c r="P16">
        <f>VLOOKUP(B:B,[4]Sheet1!$A$1:$B$65536,2,0)</f>
        <v>9</v>
      </c>
      <c r="Q16" s="4">
        <v>50</v>
      </c>
    </row>
    <row r="17" spans="1:17">
      <c r="A17" s="7">
        <v>14</v>
      </c>
      <c r="B17" s="7">
        <v>357</v>
      </c>
      <c r="C17" s="7" t="s">
        <v>211</v>
      </c>
      <c r="D17" s="7" t="s">
        <v>195</v>
      </c>
      <c r="E17" s="7" t="s">
        <v>209</v>
      </c>
      <c r="F17" s="8">
        <v>18</v>
      </c>
      <c r="G17" s="8">
        <v>45</v>
      </c>
      <c r="H17" s="4">
        <f>VLOOKUP(B:B,[1]Sheet1!$A$1:$B$65536,2,0)</f>
        <v>16</v>
      </c>
      <c r="I17" s="4">
        <v>12</v>
      </c>
      <c r="J17">
        <f>VLOOKUP(B:B,[2]Sheet1!$A$1:$B$65536,2,0)</f>
        <v>22</v>
      </c>
      <c r="K17">
        <v>19</v>
      </c>
      <c r="L17">
        <v>75</v>
      </c>
      <c r="M17">
        <v>98</v>
      </c>
      <c r="N17">
        <f>VLOOKUP(B:B,[3]Sheet1!$A$1:$B$65536,2,0)</f>
        <v>1</v>
      </c>
      <c r="O17">
        <v>6</v>
      </c>
      <c r="P17">
        <f>VLOOKUP(B:B,[4]Sheet1!$A$1:$B$65536,2,0)</f>
        <v>125</v>
      </c>
      <c r="Q17" s="4">
        <v>50</v>
      </c>
    </row>
    <row r="18" spans="1:17">
      <c r="A18" s="7">
        <v>15</v>
      </c>
      <c r="B18" s="7">
        <v>355</v>
      </c>
      <c r="C18" s="7" t="s">
        <v>212</v>
      </c>
      <c r="D18" s="7" t="s">
        <v>189</v>
      </c>
      <c r="E18" s="7" t="s">
        <v>209</v>
      </c>
      <c r="F18" s="8">
        <v>20</v>
      </c>
      <c r="G18" s="8">
        <v>45</v>
      </c>
      <c r="H18" s="4">
        <f>VLOOKUP(B:B,[1]Sheet1!$A$1:$B$65536,2,0)</f>
        <v>10</v>
      </c>
      <c r="I18" s="4">
        <v>11</v>
      </c>
      <c r="J18" t="e">
        <f>VLOOKUP(B:B,[2]Sheet1!$A$1:$B$65536,2,0)</f>
        <v>#N/A</v>
      </c>
      <c r="K18">
        <v>19</v>
      </c>
      <c r="L18">
        <v>101</v>
      </c>
      <c r="M18">
        <v>121</v>
      </c>
      <c r="N18">
        <f>VLOOKUP(B:B,[3]Sheet1!$A$1:$B$65536,2,0)</f>
        <v>1</v>
      </c>
      <c r="O18">
        <v>6</v>
      </c>
      <c r="P18">
        <f>VLOOKUP(B:B,[4]Sheet1!$A$1:$B$65536,2,0)</f>
        <v>55</v>
      </c>
      <c r="Q18" s="4">
        <v>50</v>
      </c>
    </row>
    <row r="19" spans="1:17">
      <c r="A19" s="7">
        <v>19</v>
      </c>
      <c r="B19" s="7">
        <v>365</v>
      </c>
      <c r="C19" s="7" t="s">
        <v>213</v>
      </c>
      <c r="D19" s="7" t="s">
        <v>195</v>
      </c>
      <c r="E19" s="7" t="s">
        <v>209</v>
      </c>
      <c r="F19" s="8">
        <v>66</v>
      </c>
      <c r="G19" s="8">
        <v>79</v>
      </c>
      <c r="H19" s="4">
        <f>VLOOKUP(B:B,[1]Sheet1!$A$1:$B$65536,2,0)</f>
        <v>8</v>
      </c>
      <c r="I19" s="4">
        <v>11</v>
      </c>
      <c r="J19">
        <f>VLOOKUP(B:B,[2]Sheet1!$A$1:$B$65536,2,0)</f>
        <v>5</v>
      </c>
      <c r="K19">
        <v>19</v>
      </c>
      <c r="L19">
        <v>163</v>
      </c>
      <c r="M19">
        <v>196</v>
      </c>
      <c r="N19">
        <f>VLOOKUP(B:B,[3]Sheet1!$A$1:$B$65536,2,0)</f>
        <v>1</v>
      </c>
      <c r="O19">
        <v>6</v>
      </c>
      <c r="P19">
        <f>VLOOKUP(B:B,[4]Sheet1!$A$1:$B$65536,2,0)</f>
        <v>79</v>
      </c>
      <c r="Q19" s="4">
        <v>50</v>
      </c>
    </row>
    <row r="20" spans="1:17">
      <c r="A20" s="7">
        <v>20</v>
      </c>
      <c r="B20" s="7">
        <v>373</v>
      </c>
      <c r="C20" s="7" t="s">
        <v>214</v>
      </c>
      <c r="D20" s="7" t="s">
        <v>189</v>
      </c>
      <c r="E20" s="7" t="s">
        <v>209</v>
      </c>
      <c r="F20" s="8">
        <v>51</v>
      </c>
      <c r="G20" s="8">
        <v>61</v>
      </c>
      <c r="H20" s="4">
        <f>VLOOKUP(B:B,[1]Sheet1!$A$1:$B$65536,2,0)</f>
        <v>1</v>
      </c>
      <c r="I20" s="4">
        <v>11</v>
      </c>
      <c r="J20">
        <f>VLOOKUP(B:B,[2]Sheet1!$A$1:$B$65536,2,0)</f>
        <v>52</v>
      </c>
      <c r="K20">
        <v>19</v>
      </c>
      <c r="L20">
        <v>145</v>
      </c>
      <c r="M20">
        <v>174</v>
      </c>
      <c r="N20">
        <f>VLOOKUP(B:B,[3]Sheet1!$A$1:$B$65536,2,0)</f>
        <v>2</v>
      </c>
      <c r="O20">
        <v>6</v>
      </c>
      <c r="P20">
        <f>VLOOKUP(B:B,[4]Sheet1!$A$1:$B$65536,2,0)</f>
        <v>11</v>
      </c>
      <c r="Q20" s="4">
        <v>50</v>
      </c>
    </row>
    <row r="21" spans="1:17">
      <c r="A21" s="7">
        <v>22</v>
      </c>
      <c r="B21" s="7">
        <v>387</v>
      </c>
      <c r="C21" s="7" t="s">
        <v>215</v>
      </c>
      <c r="D21" s="7" t="s">
        <v>197</v>
      </c>
      <c r="E21" s="7" t="s">
        <v>209</v>
      </c>
      <c r="F21" s="8">
        <v>29</v>
      </c>
      <c r="G21" s="8">
        <v>45</v>
      </c>
      <c r="H21" s="4">
        <f>VLOOKUP(B:B,[1]Sheet1!$A$1:$B$65536,2,0)</f>
        <v>2</v>
      </c>
      <c r="I21" s="4">
        <v>11</v>
      </c>
      <c r="J21">
        <f>VLOOKUP(B:B,[2]Sheet1!$A$1:$B$65536,2,0)</f>
        <v>12</v>
      </c>
      <c r="K21">
        <v>19</v>
      </c>
      <c r="L21">
        <v>123</v>
      </c>
      <c r="M21">
        <v>148</v>
      </c>
      <c r="N21" t="e">
        <f>VLOOKUP(B:B,[3]Sheet1!$A$1:$B$65536,2,0)</f>
        <v>#N/A</v>
      </c>
      <c r="O21">
        <v>6</v>
      </c>
      <c r="P21">
        <f>VLOOKUP(B:B,[4]Sheet1!$A$1:$B$65536,2,0)</f>
        <v>113</v>
      </c>
      <c r="Q21" s="4">
        <v>50</v>
      </c>
    </row>
    <row r="22" spans="1:17">
      <c r="A22" s="7">
        <v>24</v>
      </c>
      <c r="B22" s="7">
        <v>379</v>
      </c>
      <c r="C22" s="7" t="s">
        <v>216</v>
      </c>
      <c r="D22" s="7" t="s">
        <v>195</v>
      </c>
      <c r="E22" s="7" t="s">
        <v>209</v>
      </c>
      <c r="F22" s="8">
        <v>34</v>
      </c>
      <c r="G22" s="8">
        <v>45</v>
      </c>
      <c r="H22" s="4">
        <f>VLOOKUP(B:B,[1]Sheet1!$A$1:$B$65536,2,0)</f>
        <v>2</v>
      </c>
      <c r="I22" s="4">
        <v>11</v>
      </c>
      <c r="J22" t="e">
        <f>VLOOKUP(B:B,[2]Sheet1!$A$1:$B$65536,2,0)</f>
        <v>#N/A</v>
      </c>
      <c r="K22">
        <v>19</v>
      </c>
      <c r="L22">
        <v>96</v>
      </c>
      <c r="M22">
        <v>125</v>
      </c>
      <c r="N22">
        <f>VLOOKUP(B:B,[3]Sheet1!$A$1:$B$65536,2,0)</f>
        <v>2</v>
      </c>
      <c r="O22">
        <v>6</v>
      </c>
      <c r="P22">
        <f>VLOOKUP(B:B,[4]Sheet1!$A$1:$B$65536,2,0)</f>
        <v>16</v>
      </c>
      <c r="Q22" s="4">
        <v>50</v>
      </c>
    </row>
    <row r="23" spans="1:17">
      <c r="A23" s="7">
        <v>25</v>
      </c>
      <c r="B23" s="7">
        <v>377</v>
      </c>
      <c r="C23" s="7" t="s">
        <v>217</v>
      </c>
      <c r="D23" s="7" t="s">
        <v>197</v>
      </c>
      <c r="E23" s="7" t="s">
        <v>209</v>
      </c>
      <c r="F23" s="8">
        <v>36</v>
      </c>
      <c r="G23" s="8">
        <v>45</v>
      </c>
      <c r="H23" s="4">
        <f>VLOOKUP(B:B,[1]Sheet1!$A$1:$B$65536,2,0)</f>
        <v>6</v>
      </c>
      <c r="I23" s="4">
        <v>11</v>
      </c>
      <c r="J23">
        <f>VLOOKUP(B:B,[2]Sheet1!$A$1:$B$65536,2,0)</f>
        <v>1</v>
      </c>
      <c r="K23">
        <v>19</v>
      </c>
      <c r="L23">
        <v>98</v>
      </c>
      <c r="M23">
        <v>127</v>
      </c>
      <c r="N23" t="e">
        <f>VLOOKUP(B:B,[3]Sheet1!$A$1:$B$65536,2,0)</f>
        <v>#N/A</v>
      </c>
      <c r="O23">
        <v>6</v>
      </c>
      <c r="P23">
        <f>VLOOKUP(B:B,[4]Sheet1!$A$1:$B$65536,2,0)</f>
        <v>20</v>
      </c>
      <c r="Q23" s="4">
        <v>50</v>
      </c>
    </row>
    <row r="24" spans="1:17">
      <c r="A24" s="7">
        <v>29</v>
      </c>
      <c r="B24" s="7">
        <v>514</v>
      </c>
      <c r="C24" s="7" t="s">
        <v>218</v>
      </c>
      <c r="D24" s="7" t="s">
        <v>201</v>
      </c>
      <c r="E24" s="7" t="s">
        <v>209</v>
      </c>
      <c r="F24" s="8">
        <v>34</v>
      </c>
      <c r="G24" s="8">
        <v>45</v>
      </c>
      <c r="H24" s="4">
        <f>VLOOKUP(B:B,[1]Sheet1!$A$1:$B$65536,2,0)</f>
        <v>5</v>
      </c>
      <c r="I24" s="4">
        <v>11</v>
      </c>
      <c r="J24">
        <f>VLOOKUP(B:B,[2]Sheet1!$A$1:$B$65536,2,0)</f>
        <v>1</v>
      </c>
      <c r="K24">
        <v>19</v>
      </c>
      <c r="L24">
        <v>106</v>
      </c>
      <c r="M24">
        <v>127</v>
      </c>
      <c r="N24">
        <f>VLOOKUP(B:B,[3]Sheet1!$A$1:$B$65536,2,0)</f>
        <v>1</v>
      </c>
      <c r="O24">
        <v>6</v>
      </c>
      <c r="P24">
        <f>VLOOKUP(B:B,[4]Sheet1!$A$1:$B$65536,2,0)</f>
        <v>40</v>
      </c>
      <c r="Q24" s="4">
        <v>50</v>
      </c>
    </row>
    <row r="25" spans="1:17">
      <c r="A25" s="7">
        <v>32</v>
      </c>
      <c r="B25" s="7">
        <v>513</v>
      </c>
      <c r="C25" s="7" t="s">
        <v>219</v>
      </c>
      <c r="D25" s="7" t="s">
        <v>195</v>
      </c>
      <c r="E25" s="7" t="s">
        <v>209</v>
      </c>
      <c r="F25" s="8">
        <v>51</v>
      </c>
      <c r="G25" s="8">
        <v>61</v>
      </c>
      <c r="H25" s="4">
        <f>VLOOKUP(B:B,[1]Sheet1!$A$1:$B$65536,2,0)</f>
        <v>12</v>
      </c>
      <c r="I25" s="4">
        <v>11</v>
      </c>
      <c r="J25" t="e">
        <f>VLOOKUP(B:B,[2]Sheet1!$A$1:$B$65536,2,0)</f>
        <v>#N/A</v>
      </c>
      <c r="K25">
        <v>19</v>
      </c>
      <c r="L25">
        <v>125</v>
      </c>
      <c r="M25">
        <v>150</v>
      </c>
      <c r="N25">
        <f>VLOOKUP(B:B,[3]Sheet1!$A$1:$B$65536,2,0)</f>
        <v>1</v>
      </c>
      <c r="O25">
        <v>6</v>
      </c>
      <c r="P25">
        <f>VLOOKUP(B:B,[4]Sheet1!$A$1:$B$65536,2,0)</f>
        <v>17</v>
      </c>
      <c r="Q25" s="4">
        <v>50</v>
      </c>
    </row>
    <row r="26" spans="1:17">
      <c r="A26" s="7">
        <v>34</v>
      </c>
      <c r="B26" s="7">
        <v>546</v>
      </c>
      <c r="C26" s="7" t="s">
        <v>220</v>
      </c>
      <c r="D26" s="7" t="s">
        <v>197</v>
      </c>
      <c r="E26" s="7" t="s">
        <v>209</v>
      </c>
      <c r="F26" s="8">
        <v>36</v>
      </c>
      <c r="G26" s="8">
        <v>45</v>
      </c>
      <c r="H26" s="4">
        <f>VLOOKUP(B:B,[1]Sheet1!$A$1:$B$65536,2,0)</f>
        <v>4</v>
      </c>
      <c r="I26" s="4">
        <v>11</v>
      </c>
      <c r="J26">
        <f>VLOOKUP(B:B,[2]Sheet1!$A$1:$B$65536,2,0)</f>
        <v>7</v>
      </c>
      <c r="K26">
        <v>19</v>
      </c>
      <c r="L26">
        <v>112</v>
      </c>
      <c r="M26">
        <v>134</v>
      </c>
      <c r="N26" t="e">
        <f>VLOOKUP(B:B,[3]Sheet1!$A$1:$B$65536,2,0)</f>
        <v>#N/A</v>
      </c>
      <c r="O26">
        <v>6</v>
      </c>
      <c r="P26">
        <f>VLOOKUP(B:B,[4]Sheet1!$A$1:$B$65536,2,0)</f>
        <v>162</v>
      </c>
      <c r="Q26" s="4">
        <v>70</v>
      </c>
    </row>
    <row r="27" spans="1:17">
      <c r="A27" s="7">
        <v>43</v>
      </c>
      <c r="B27" s="7">
        <v>578</v>
      </c>
      <c r="C27" s="7" t="s">
        <v>221</v>
      </c>
      <c r="D27" s="7" t="s">
        <v>189</v>
      </c>
      <c r="E27" s="7" t="s">
        <v>209</v>
      </c>
      <c r="F27" s="8">
        <v>54</v>
      </c>
      <c r="G27" s="8">
        <v>65</v>
      </c>
      <c r="H27" s="4">
        <f>VLOOKUP(B:B,[1]Sheet1!$A$1:$B$65536,2,0)</f>
        <v>27</v>
      </c>
      <c r="I27" s="4">
        <v>20</v>
      </c>
      <c r="J27">
        <f>VLOOKUP(B:B,[2]Sheet1!$A$1:$B$65536,2,0)</f>
        <v>2</v>
      </c>
      <c r="K27">
        <v>19</v>
      </c>
      <c r="L27">
        <v>230</v>
      </c>
      <c r="M27">
        <v>253</v>
      </c>
      <c r="N27" t="e">
        <f>VLOOKUP(B:B,[3]Sheet1!$A$1:$B$65536,2,0)</f>
        <v>#N/A</v>
      </c>
      <c r="O27">
        <v>6</v>
      </c>
      <c r="P27">
        <f>VLOOKUP(B:B,[4]Sheet1!$A$1:$B$65536,2,0)</f>
        <v>30</v>
      </c>
      <c r="Q27" s="4">
        <v>50</v>
      </c>
    </row>
    <row r="28" spans="1:17">
      <c r="A28" s="7">
        <v>52</v>
      </c>
      <c r="B28" s="7">
        <v>709</v>
      </c>
      <c r="C28" s="7" t="s">
        <v>222</v>
      </c>
      <c r="D28" s="7" t="s">
        <v>195</v>
      </c>
      <c r="E28" s="7" t="s">
        <v>209</v>
      </c>
      <c r="F28" s="8">
        <v>33</v>
      </c>
      <c r="G28" s="8">
        <v>45</v>
      </c>
      <c r="H28" s="4">
        <f>VLOOKUP(B:B,[1]Sheet1!$A$1:$B$65536,2,0)</f>
        <v>1</v>
      </c>
      <c r="I28" s="4">
        <v>11</v>
      </c>
      <c r="J28">
        <f>VLOOKUP(B:B,[2]Sheet1!$A$1:$B$65536,2,0)</f>
        <v>19</v>
      </c>
      <c r="K28">
        <v>19</v>
      </c>
      <c r="L28">
        <v>145</v>
      </c>
      <c r="M28">
        <v>174</v>
      </c>
      <c r="N28">
        <f>VLOOKUP(B:B,[3]Sheet1!$A$1:$B$65536,2,0)</f>
        <v>3</v>
      </c>
      <c r="O28">
        <v>6</v>
      </c>
      <c r="P28">
        <f>VLOOKUP(B:B,[4]Sheet1!$A$1:$B$65536,2,0)</f>
        <v>53</v>
      </c>
      <c r="Q28" s="4">
        <v>50</v>
      </c>
    </row>
    <row r="29" spans="1:17">
      <c r="A29" s="7">
        <v>60</v>
      </c>
      <c r="B29" s="7">
        <v>746</v>
      </c>
      <c r="C29" s="7" t="s">
        <v>223</v>
      </c>
      <c r="D29" s="7" t="s">
        <v>224</v>
      </c>
      <c r="E29" s="7" t="s">
        <v>209</v>
      </c>
      <c r="F29" s="8">
        <v>40</v>
      </c>
      <c r="G29" s="8">
        <v>48</v>
      </c>
      <c r="H29" s="4">
        <f>VLOOKUP(B:B,[1]Sheet1!$A$1:$B$65536,2,0)</f>
        <v>10</v>
      </c>
      <c r="I29" s="4">
        <v>11</v>
      </c>
      <c r="J29">
        <f>VLOOKUP(B:B,[2]Sheet1!$A$1:$B$65536,2,0)</f>
        <v>13</v>
      </c>
      <c r="K29">
        <v>19</v>
      </c>
      <c r="L29">
        <v>63</v>
      </c>
      <c r="M29">
        <v>82</v>
      </c>
      <c r="N29" t="e">
        <f>VLOOKUP(B:B,[3]Sheet1!$A$1:$B$65536,2,0)</f>
        <v>#N/A</v>
      </c>
      <c r="O29">
        <v>6</v>
      </c>
      <c r="P29">
        <f>VLOOKUP(B:B,[4]Sheet1!$A$1:$B$65536,2,0)</f>
        <v>16</v>
      </c>
      <c r="Q29" s="4">
        <v>50</v>
      </c>
    </row>
    <row r="30" spans="1:17">
      <c r="A30" s="7">
        <v>61</v>
      </c>
      <c r="B30" s="7">
        <v>724</v>
      </c>
      <c r="C30" s="7" t="s">
        <v>225</v>
      </c>
      <c r="D30" s="7" t="s">
        <v>197</v>
      </c>
      <c r="E30" s="7" t="s">
        <v>209</v>
      </c>
      <c r="F30" s="8">
        <v>29</v>
      </c>
      <c r="G30" s="8">
        <v>45</v>
      </c>
      <c r="H30" s="4">
        <f>VLOOKUP(B:B,[1]Sheet1!$A$1:$B$65536,2,0)</f>
        <v>10</v>
      </c>
      <c r="I30" s="4">
        <v>11</v>
      </c>
      <c r="J30">
        <f>VLOOKUP(B:B,[2]Sheet1!$A$1:$B$65536,2,0)</f>
        <v>14</v>
      </c>
      <c r="K30">
        <v>19</v>
      </c>
      <c r="L30">
        <v>170</v>
      </c>
      <c r="M30">
        <v>204</v>
      </c>
      <c r="N30" t="e">
        <f>VLOOKUP(B:B,[3]Sheet1!$A$1:$B$65536,2,0)</f>
        <v>#N/A</v>
      </c>
      <c r="O30">
        <v>6</v>
      </c>
      <c r="P30">
        <f>VLOOKUP(B:B,[4]Sheet1!$A$1:$B$65536,2,0)</f>
        <v>15</v>
      </c>
      <c r="Q30" s="4">
        <v>50</v>
      </c>
    </row>
    <row r="31" spans="1:17">
      <c r="A31" s="7">
        <v>62</v>
      </c>
      <c r="B31" s="7">
        <v>726</v>
      </c>
      <c r="C31" s="7" t="s">
        <v>226</v>
      </c>
      <c r="D31" s="7" t="s">
        <v>195</v>
      </c>
      <c r="E31" s="7" t="s">
        <v>209</v>
      </c>
      <c r="F31" s="8">
        <v>38</v>
      </c>
      <c r="G31" s="8">
        <v>46</v>
      </c>
      <c r="H31" s="4">
        <f>VLOOKUP(B:B,[1]Sheet1!$A$1:$B$65536,2,0)</f>
        <v>10</v>
      </c>
      <c r="I31" s="4">
        <v>11</v>
      </c>
      <c r="J31">
        <f>VLOOKUP(B:B,[2]Sheet1!$A$1:$B$65536,2,0)</f>
        <v>6</v>
      </c>
      <c r="K31">
        <v>19</v>
      </c>
      <c r="L31">
        <v>88</v>
      </c>
      <c r="M31">
        <v>114</v>
      </c>
      <c r="N31" t="e">
        <f>VLOOKUP(B:B,[3]Sheet1!$A$1:$B$65536,2,0)</f>
        <v>#N/A</v>
      </c>
      <c r="O31">
        <v>6</v>
      </c>
      <c r="P31">
        <f>VLOOKUP(B:B,[4]Sheet1!$A$1:$B$65536,2,0)</f>
        <v>74</v>
      </c>
      <c r="Q31" s="4">
        <v>50</v>
      </c>
    </row>
    <row r="32" spans="1:17">
      <c r="A32" s="7">
        <v>66</v>
      </c>
      <c r="B32" s="7">
        <v>737</v>
      </c>
      <c r="C32" s="7" t="s">
        <v>227</v>
      </c>
      <c r="D32" s="7" t="s">
        <v>197</v>
      </c>
      <c r="E32" s="7" t="s">
        <v>209</v>
      </c>
      <c r="F32" s="8">
        <v>24</v>
      </c>
      <c r="G32" s="8">
        <v>45</v>
      </c>
      <c r="H32" s="4">
        <f>VLOOKUP(B:B,[1]Sheet1!$A$1:$B$65536,2,0)</f>
        <v>9</v>
      </c>
      <c r="I32" s="4">
        <v>11</v>
      </c>
      <c r="J32" t="e">
        <f>VLOOKUP(B:B,[2]Sheet1!$A$1:$B$65536,2,0)</f>
        <v>#N/A</v>
      </c>
      <c r="K32">
        <v>19</v>
      </c>
      <c r="L32">
        <v>88</v>
      </c>
      <c r="M32">
        <v>114</v>
      </c>
      <c r="N32" t="e">
        <f>VLOOKUP(B:B,[3]Sheet1!$A$1:$B$65536,2,0)</f>
        <v>#N/A</v>
      </c>
      <c r="O32">
        <v>6</v>
      </c>
      <c r="P32">
        <f>VLOOKUP(B:B,[4]Sheet1!$A$1:$B$65536,2,0)</f>
        <v>56</v>
      </c>
      <c r="Q32" s="4">
        <v>50</v>
      </c>
    </row>
    <row r="33" spans="1:17">
      <c r="A33" s="7">
        <v>71</v>
      </c>
      <c r="B33" s="7">
        <v>742</v>
      </c>
      <c r="C33" s="7" t="s">
        <v>228</v>
      </c>
      <c r="D33" s="7" t="s">
        <v>189</v>
      </c>
      <c r="E33" s="7" t="s">
        <v>209</v>
      </c>
      <c r="F33" s="8">
        <v>45</v>
      </c>
      <c r="G33" s="8">
        <v>54</v>
      </c>
      <c r="H33" s="4">
        <f>VLOOKUP(B:B,[1]Sheet1!$A$1:$B$65536,2,0)</f>
        <v>3</v>
      </c>
      <c r="I33" s="4">
        <v>11</v>
      </c>
      <c r="J33">
        <f>VLOOKUP(B:B,[2]Sheet1!$A$1:$B$65536,2,0)</f>
        <v>1</v>
      </c>
      <c r="K33">
        <v>19</v>
      </c>
      <c r="L33">
        <v>54</v>
      </c>
      <c r="M33">
        <v>70</v>
      </c>
      <c r="N33">
        <f>VLOOKUP(B:B,[3]Sheet1!$A$1:$B$65536,2,0)</f>
        <v>1</v>
      </c>
      <c r="O33">
        <v>6</v>
      </c>
      <c r="P33">
        <f>VLOOKUP(B:B,[4]Sheet1!$A$1:$B$65536,2,0)</f>
        <v>24</v>
      </c>
      <c r="Q33" s="4">
        <v>50</v>
      </c>
    </row>
    <row r="34" spans="1:17">
      <c r="A34" s="7">
        <v>74</v>
      </c>
      <c r="B34" s="7">
        <v>744</v>
      </c>
      <c r="C34" s="7" t="s">
        <v>229</v>
      </c>
      <c r="D34" s="7" t="s">
        <v>189</v>
      </c>
      <c r="E34" s="7" t="s">
        <v>209</v>
      </c>
      <c r="F34" s="8">
        <v>40</v>
      </c>
      <c r="G34" s="8">
        <v>48</v>
      </c>
      <c r="H34" s="4">
        <f>VLOOKUP(B:B,[1]Sheet1!$A$1:$B$65536,2,0)</f>
        <v>6</v>
      </c>
      <c r="I34" s="4">
        <v>11</v>
      </c>
      <c r="J34" t="e">
        <f>VLOOKUP(B:B,[2]Sheet1!$A$1:$B$65536,2,0)</f>
        <v>#N/A</v>
      </c>
      <c r="K34">
        <v>19</v>
      </c>
      <c r="L34">
        <v>112</v>
      </c>
      <c r="M34">
        <v>134</v>
      </c>
      <c r="N34" t="e">
        <f>VLOOKUP(B:B,[3]Sheet1!$A$1:$B$65536,2,0)</f>
        <v>#N/A</v>
      </c>
      <c r="O34">
        <v>6</v>
      </c>
      <c r="P34">
        <f>VLOOKUP(B:B,[4]Sheet1!$A$1:$B$65536,2,0)</f>
        <v>21</v>
      </c>
      <c r="Q34" s="4">
        <v>50</v>
      </c>
    </row>
    <row r="35" spans="1:17">
      <c r="A35" s="7">
        <v>77</v>
      </c>
      <c r="B35" s="7">
        <v>747</v>
      </c>
      <c r="C35" s="7" t="s">
        <v>230</v>
      </c>
      <c r="D35" s="7" t="s">
        <v>189</v>
      </c>
      <c r="E35" s="7" t="s">
        <v>209</v>
      </c>
      <c r="F35" s="8">
        <v>13</v>
      </c>
      <c r="G35" s="8">
        <v>45</v>
      </c>
      <c r="H35" s="4">
        <f>VLOOKUP(B:B,[1]Sheet1!$A$1:$B$65536,2,0)</f>
        <v>6</v>
      </c>
      <c r="I35" s="4">
        <v>11</v>
      </c>
      <c r="J35">
        <f>VLOOKUP(B:B,[2]Sheet1!$A$1:$B$65536,2,0)</f>
        <v>1</v>
      </c>
      <c r="K35">
        <v>19</v>
      </c>
      <c r="L35">
        <v>35</v>
      </c>
      <c r="M35">
        <v>49</v>
      </c>
      <c r="N35" t="e">
        <f>VLOOKUP(B:B,[3]Sheet1!$A$1:$B$65536,2,0)</f>
        <v>#N/A</v>
      </c>
      <c r="O35">
        <v>6</v>
      </c>
      <c r="P35">
        <f>VLOOKUP(B:B,[4]Sheet1!$A$1:$B$65536,2,0)</f>
        <v>32</v>
      </c>
      <c r="Q35" s="4">
        <v>50</v>
      </c>
    </row>
    <row r="36" spans="1:17">
      <c r="A36" s="7">
        <v>89</v>
      </c>
      <c r="B36" s="7">
        <v>102934</v>
      </c>
      <c r="C36" s="7" t="s">
        <v>231</v>
      </c>
      <c r="D36" s="7" t="s">
        <v>195</v>
      </c>
      <c r="E36" s="7" t="s">
        <v>209</v>
      </c>
      <c r="F36" s="8">
        <v>60</v>
      </c>
      <c r="G36" s="8">
        <v>72</v>
      </c>
      <c r="H36" s="4">
        <f>VLOOKUP(B:B,[1]Sheet1!$A$1:$B$65536,2,0)</f>
        <v>11</v>
      </c>
      <c r="I36" s="4">
        <v>11</v>
      </c>
      <c r="J36">
        <f>VLOOKUP(B:B,[2]Sheet1!$A$1:$B$65536,2,0)</f>
        <v>1</v>
      </c>
      <c r="K36">
        <v>19</v>
      </c>
      <c r="L36">
        <v>100</v>
      </c>
      <c r="M36">
        <v>120</v>
      </c>
      <c r="N36" t="e">
        <f>VLOOKUP(B:B,[3]Sheet1!$A$1:$B$65536,2,0)</f>
        <v>#N/A</v>
      </c>
      <c r="O36">
        <v>6</v>
      </c>
      <c r="P36">
        <f>VLOOKUP(B:B,[4]Sheet1!$A$1:$B$65536,2,0)</f>
        <v>13</v>
      </c>
      <c r="Q36" s="4">
        <v>50</v>
      </c>
    </row>
    <row r="37" spans="1:17">
      <c r="A37" s="7">
        <v>6</v>
      </c>
      <c r="B37" s="7">
        <v>54</v>
      </c>
      <c r="C37" s="7" t="s">
        <v>232</v>
      </c>
      <c r="D37" s="7" t="s">
        <v>233</v>
      </c>
      <c r="E37" s="7" t="s">
        <v>234</v>
      </c>
      <c r="F37" s="8">
        <v>39</v>
      </c>
      <c r="G37" s="8">
        <v>47</v>
      </c>
      <c r="H37" s="4">
        <f>VLOOKUP(B:B,[1]Sheet1!$A$1:$B$65536,2,0)</f>
        <v>2</v>
      </c>
      <c r="I37" s="4">
        <v>8</v>
      </c>
      <c r="J37">
        <f>VLOOKUP(B:B,[2]Sheet1!$A$1:$B$65536,2,0)</f>
        <v>5</v>
      </c>
      <c r="K37">
        <v>14</v>
      </c>
      <c r="L37">
        <v>59</v>
      </c>
      <c r="M37">
        <v>77</v>
      </c>
      <c r="N37">
        <f>VLOOKUP(B:B,[3]Sheet1!$A$1:$B$65536,2,0)</f>
        <v>1</v>
      </c>
      <c r="O37">
        <v>5</v>
      </c>
      <c r="P37">
        <f>VLOOKUP(B:B,[4]Sheet1!$A$1:$B$65536,2,0)</f>
        <v>53</v>
      </c>
      <c r="Q37" s="4">
        <v>40</v>
      </c>
    </row>
    <row r="38" spans="1:17">
      <c r="A38" s="7">
        <v>7</v>
      </c>
      <c r="B38" s="7">
        <v>329</v>
      </c>
      <c r="C38" s="7" t="s">
        <v>235</v>
      </c>
      <c r="D38" s="7" t="s">
        <v>233</v>
      </c>
      <c r="E38" s="7" t="s">
        <v>234</v>
      </c>
      <c r="F38" s="8">
        <v>16</v>
      </c>
      <c r="G38" s="8">
        <v>35</v>
      </c>
      <c r="H38" s="4">
        <f>VLOOKUP(B:B,[1]Sheet1!$A$1:$B$65536,2,0)</f>
        <v>5</v>
      </c>
      <c r="I38" s="4">
        <v>8</v>
      </c>
      <c r="J38">
        <f>VLOOKUP(B:B,[2]Sheet1!$A$1:$B$65536,2,0)</f>
        <v>9</v>
      </c>
      <c r="K38">
        <v>14</v>
      </c>
      <c r="L38">
        <v>57</v>
      </c>
      <c r="M38">
        <v>74</v>
      </c>
      <c r="N38" t="e">
        <f>VLOOKUP(B:B,[3]Sheet1!$A$1:$B$65536,2,0)</f>
        <v>#N/A</v>
      </c>
      <c r="O38">
        <v>5</v>
      </c>
      <c r="P38">
        <f>VLOOKUP(B:B,[4]Sheet1!$A$1:$B$65536,2,0)</f>
        <v>26</v>
      </c>
      <c r="Q38" s="4">
        <v>40</v>
      </c>
    </row>
    <row r="39" spans="1:17">
      <c r="A39" s="7">
        <v>12</v>
      </c>
      <c r="B39" s="7">
        <v>349</v>
      </c>
      <c r="C39" s="7" t="s">
        <v>236</v>
      </c>
      <c r="D39" s="7" t="s">
        <v>189</v>
      </c>
      <c r="E39" s="7" t="s">
        <v>234</v>
      </c>
      <c r="F39" s="8">
        <v>55</v>
      </c>
      <c r="G39" s="8">
        <v>66</v>
      </c>
      <c r="H39" s="4">
        <f>VLOOKUP(B:B,[1]Sheet1!$A$1:$B$65536,2,0)</f>
        <v>1</v>
      </c>
      <c r="I39" s="4">
        <v>8</v>
      </c>
      <c r="J39" t="e">
        <f>VLOOKUP(B:B,[2]Sheet1!$A$1:$B$65536,2,0)</f>
        <v>#N/A</v>
      </c>
      <c r="K39">
        <v>14</v>
      </c>
      <c r="L39">
        <v>109</v>
      </c>
      <c r="M39">
        <v>131</v>
      </c>
      <c r="N39">
        <f>VLOOKUP(B:B,[3]Sheet1!$A$1:$B$65536,2,0)</f>
        <v>2</v>
      </c>
      <c r="O39">
        <v>5</v>
      </c>
      <c r="P39">
        <f>VLOOKUP(B:B,[4]Sheet1!$A$1:$B$65536,2,0)</f>
        <v>54</v>
      </c>
      <c r="Q39" s="4">
        <v>40</v>
      </c>
    </row>
    <row r="40" spans="1:17">
      <c r="A40" s="7">
        <v>13</v>
      </c>
      <c r="B40" s="7">
        <v>351</v>
      </c>
      <c r="C40" s="7" t="s">
        <v>237</v>
      </c>
      <c r="D40" s="7" t="s">
        <v>233</v>
      </c>
      <c r="E40" s="7" t="s">
        <v>234</v>
      </c>
      <c r="F40" s="8">
        <v>26</v>
      </c>
      <c r="G40" s="8">
        <v>40</v>
      </c>
      <c r="H40" s="4">
        <f>VLOOKUP(B:B,[1]Sheet1!$A$1:$B$65536,2,0)</f>
        <v>2</v>
      </c>
      <c r="I40" s="4">
        <v>8</v>
      </c>
      <c r="J40" t="e">
        <f>VLOOKUP(B:B,[2]Sheet1!$A$1:$B$65536,2,0)</f>
        <v>#N/A</v>
      </c>
      <c r="K40">
        <v>14</v>
      </c>
      <c r="L40">
        <v>41</v>
      </c>
      <c r="M40">
        <v>57</v>
      </c>
      <c r="N40">
        <f>VLOOKUP(B:B,[3]Sheet1!$A$1:$B$65536,2,0)</f>
        <v>1</v>
      </c>
      <c r="O40">
        <v>5</v>
      </c>
      <c r="P40">
        <f>VLOOKUP(B:B,[4]Sheet1!$A$1:$B$65536,2,0)</f>
        <v>28</v>
      </c>
      <c r="Q40" s="4">
        <v>40</v>
      </c>
    </row>
    <row r="41" spans="1:17">
      <c r="A41" s="7">
        <v>16</v>
      </c>
      <c r="B41" s="7">
        <v>367</v>
      </c>
      <c r="C41" s="7" t="s">
        <v>238</v>
      </c>
      <c r="D41" s="7" t="s">
        <v>233</v>
      </c>
      <c r="E41" s="7" t="s">
        <v>234</v>
      </c>
      <c r="F41" s="8">
        <v>44</v>
      </c>
      <c r="G41" s="8">
        <v>53</v>
      </c>
      <c r="H41" s="4">
        <f>VLOOKUP(B:B,[1]Sheet1!$A$1:$B$65536,2,0)</f>
        <v>6</v>
      </c>
      <c r="I41" s="4">
        <v>8</v>
      </c>
      <c r="J41" t="e">
        <f>VLOOKUP(B:B,[2]Sheet1!$A$1:$B$65536,2,0)</f>
        <v>#N/A</v>
      </c>
      <c r="K41">
        <v>14</v>
      </c>
      <c r="L41">
        <v>94</v>
      </c>
      <c r="M41">
        <v>122</v>
      </c>
      <c r="N41">
        <f>VLOOKUP(B:B,[3]Sheet1!$A$1:$B$65536,2,0)</f>
        <v>3</v>
      </c>
      <c r="O41">
        <v>5</v>
      </c>
      <c r="P41">
        <f>VLOOKUP(B:B,[4]Sheet1!$A$1:$B$65536,2,0)</f>
        <v>43</v>
      </c>
      <c r="Q41" s="4">
        <v>40</v>
      </c>
    </row>
    <row r="42" spans="1:17">
      <c r="A42" s="7">
        <v>17</v>
      </c>
      <c r="B42" s="7">
        <v>359</v>
      </c>
      <c r="C42" s="7" t="s">
        <v>239</v>
      </c>
      <c r="D42" s="7" t="s">
        <v>195</v>
      </c>
      <c r="E42" s="7" t="s">
        <v>234</v>
      </c>
      <c r="F42" s="8">
        <v>35</v>
      </c>
      <c r="G42" s="8">
        <v>42</v>
      </c>
      <c r="H42" s="4">
        <f>VLOOKUP(B:B,[1]Sheet1!$A$1:$B$65536,2,0)</f>
        <v>4</v>
      </c>
      <c r="I42" s="4">
        <v>8</v>
      </c>
      <c r="J42">
        <f>VLOOKUP(B:B,[2]Sheet1!$A$1:$B$65536,2,0)</f>
        <v>6</v>
      </c>
      <c r="K42">
        <v>14</v>
      </c>
      <c r="L42">
        <v>128</v>
      </c>
      <c r="M42">
        <v>154</v>
      </c>
      <c r="N42">
        <f>VLOOKUP(B:B,[3]Sheet1!$A$1:$B$65536,2,0)</f>
        <v>1</v>
      </c>
      <c r="O42">
        <v>5</v>
      </c>
      <c r="P42">
        <f>VLOOKUP(B:B,[4]Sheet1!$A$1:$B$65536,2,0)</f>
        <v>35</v>
      </c>
      <c r="Q42" s="4">
        <v>40</v>
      </c>
    </row>
    <row r="43" spans="1:17">
      <c r="A43" s="7">
        <v>23</v>
      </c>
      <c r="B43" s="7">
        <v>391</v>
      </c>
      <c r="C43" s="7" t="s">
        <v>240</v>
      </c>
      <c r="D43" s="7" t="s">
        <v>189</v>
      </c>
      <c r="E43" s="7" t="s">
        <v>234</v>
      </c>
      <c r="F43" s="8">
        <v>42</v>
      </c>
      <c r="G43" s="8">
        <v>50</v>
      </c>
      <c r="H43" s="4">
        <f>VLOOKUP(B:B,[1]Sheet1!$A$1:$B$65536,2,0)</f>
        <v>7</v>
      </c>
      <c r="I43" s="4">
        <v>8</v>
      </c>
      <c r="J43" t="e">
        <f>VLOOKUP(B:B,[2]Sheet1!$A$1:$B$65536,2,0)</f>
        <v>#N/A</v>
      </c>
      <c r="K43">
        <v>14</v>
      </c>
      <c r="L43">
        <v>117</v>
      </c>
      <c r="M43">
        <v>140</v>
      </c>
      <c r="N43">
        <f>VLOOKUP(B:B,[3]Sheet1!$A$1:$B$65536,2,0)</f>
        <v>1</v>
      </c>
      <c r="O43">
        <v>5</v>
      </c>
      <c r="P43">
        <f>VLOOKUP(B:B,[4]Sheet1!$A$1:$B$65536,2,0)</f>
        <v>60</v>
      </c>
      <c r="Q43" s="4">
        <v>40</v>
      </c>
    </row>
    <row r="44" spans="1:17">
      <c r="A44" s="7">
        <v>26</v>
      </c>
      <c r="B44" s="7">
        <v>399</v>
      </c>
      <c r="C44" s="7" t="s">
        <v>241</v>
      </c>
      <c r="D44" s="7" t="s">
        <v>197</v>
      </c>
      <c r="E44" s="7" t="s">
        <v>234</v>
      </c>
      <c r="F44" s="8">
        <v>24</v>
      </c>
      <c r="G44" s="8">
        <v>35</v>
      </c>
      <c r="H44" s="4">
        <f>VLOOKUP(B:B,[1]Sheet1!$A$1:$B$65536,2,0)</f>
        <v>1</v>
      </c>
      <c r="I44" s="4">
        <v>8</v>
      </c>
      <c r="J44">
        <f>VLOOKUP(B:B,[2]Sheet1!$A$1:$B$65536,2,0)</f>
        <v>4</v>
      </c>
      <c r="K44">
        <v>14</v>
      </c>
      <c r="L44">
        <v>129</v>
      </c>
      <c r="M44">
        <v>155</v>
      </c>
      <c r="N44" t="e">
        <f>VLOOKUP(B:B,[3]Sheet1!$A$1:$B$65536,2,0)</f>
        <v>#N/A</v>
      </c>
      <c r="O44">
        <v>5</v>
      </c>
      <c r="P44">
        <f>VLOOKUP(B:B,[4]Sheet1!$A$1:$B$65536,2,0)</f>
        <v>5</v>
      </c>
      <c r="Q44" s="4">
        <v>40</v>
      </c>
    </row>
    <row r="45" spans="1:17">
      <c r="A45" s="7">
        <v>31</v>
      </c>
      <c r="B45" s="7">
        <v>511</v>
      </c>
      <c r="C45" s="7" t="s">
        <v>242</v>
      </c>
      <c r="D45" s="7" t="s">
        <v>189</v>
      </c>
      <c r="E45" s="7" t="s">
        <v>234</v>
      </c>
      <c r="F45" s="8">
        <v>39</v>
      </c>
      <c r="G45" s="8">
        <v>47</v>
      </c>
      <c r="H45" s="4">
        <f>VLOOKUP(B:B,[1]Sheet1!$A$1:$B$65536,2,0)</f>
        <v>8</v>
      </c>
      <c r="I45" s="4">
        <v>8</v>
      </c>
      <c r="J45">
        <f>VLOOKUP(B:B,[2]Sheet1!$A$1:$B$65536,2,0)</f>
        <v>1</v>
      </c>
      <c r="K45">
        <v>14</v>
      </c>
      <c r="L45">
        <v>83</v>
      </c>
      <c r="M45">
        <v>108</v>
      </c>
      <c r="N45">
        <f>VLOOKUP(B:B,[3]Sheet1!$A$1:$B$65536,2,0)</f>
        <v>1</v>
      </c>
      <c r="O45">
        <v>5</v>
      </c>
      <c r="P45">
        <f>VLOOKUP(B:B,[4]Sheet1!$A$1:$B$65536,2,0)</f>
        <v>21</v>
      </c>
      <c r="Q45" s="4">
        <v>40</v>
      </c>
    </row>
    <row r="46" spans="1:17">
      <c r="A46" s="7">
        <v>36</v>
      </c>
      <c r="B46" s="7">
        <v>515</v>
      </c>
      <c r="C46" s="7" t="s">
        <v>243</v>
      </c>
      <c r="D46" s="7" t="s">
        <v>189</v>
      </c>
      <c r="E46" s="7" t="s">
        <v>234</v>
      </c>
      <c r="F46" s="8">
        <v>30</v>
      </c>
      <c r="G46" s="8">
        <v>40</v>
      </c>
      <c r="H46" s="4">
        <f>VLOOKUP(B:B,[1]Sheet1!$A$1:$B$65536,2,0)</f>
        <v>14</v>
      </c>
      <c r="I46" s="4">
        <v>8</v>
      </c>
      <c r="J46">
        <f>VLOOKUP(B:B,[2]Sheet1!$A$1:$B$65536,2,0)</f>
        <v>6</v>
      </c>
      <c r="K46">
        <v>14</v>
      </c>
      <c r="L46">
        <v>56</v>
      </c>
      <c r="M46">
        <v>73</v>
      </c>
      <c r="N46" t="e">
        <f>VLOOKUP(B:B,[3]Sheet1!$A$1:$B$65536,2,0)</f>
        <v>#N/A</v>
      </c>
      <c r="O46">
        <v>5</v>
      </c>
      <c r="P46">
        <f>VLOOKUP(B:B,[4]Sheet1!$A$1:$B$65536,2,0)</f>
        <v>29</v>
      </c>
      <c r="Q46" s="4">
        <v>40</v>
      </c>
    </row>
    <row r="47" spans="1:17">
      <c r="A47" s="7">
        <v>39</v>
      </c>
      <c r="B47" s="7">
        <v>572</v>
      </c>
      <c r="C47" s="7" t="s">
        <v>244</v>
      </c>
      <c r="D47" s="7" t="s">
        <v>189</v>
      </c>
      <c r="E47" s="7" t="s">
        <v>234</v>
      </c>
      <c r="F47" s="8">
        <v>25</v>
      </c>
      <c r="G47" s="8">
        <v>35</v>
      </c>
      <c r="H47" s="4">
        <f>VLOOKUP(B:B,[1]Sheet1!$A$1:$B$65536,2,0)</f>
        <v>2</v>
      </c>
      <c r="I47" s="4">
        <v>8</v>
      </c>
      <c r="J47">
        <f>VLOOKUP(B:B,[2]Sheet1!$A$1:$B$65536,2,0)</f>
        <v>12</v>
      </c>
      <c r="K47">
        <v>14</v>
      </c>
      <c r="L47">
        <v>50</v>
      </c>
      <c r="M47">
        <v>65</v>
      </c>
      <c r="N47">
        <f>VLOOKUP(B:B,[3]Sheet1!$A$1:$B$65536,2,0)</f>
        <v>2</v>
      </c>
      <c r="O47">
        <v>5</v>
      </c>
      <c r="P47">
        <f>VLOOKUP(B:B,[4]Sheet1!$A$1:$B$65536,2,0)</f>
        <v>72</v>
      </c>
      <c r="Q47" s="4">
        <v>40</v>
      </c>
    </row>
    <row r="48" spans="1:17">
      <c r="A48" s="7">
        <v>48</v>
      </c>
      <c r="B48" s="7">
        <v>598</v>
      </c>
      <c r="C48" s="7" t="s">
        <v>245</v>
      </c>
      <c r="D48" s="7" t="s">
        <v>197</v>
      </c>
      <c r="E48" s="7" t="s">
        <v>234</v>
      </c>
      <c r="F48" s="8">
        <v>62</v>
      </c>
      <c r="G48" s="8">
        <v>74</v>
      </c>
      <c r="H48" s="4">
        <f>VLOOKUP(B:B,[1]Sheet1!$A$1:$B$65536,2,0)</f>
        <v>16</v>
      </c>
      <c r="I48" s="4">
        <v>10</v>
      </c>
      <c r="J48" t="e">
        <f>VLOOKUP(B:B,[2]Sheet1!$A$1:$B$65536,2,0)</f>
        <v>#N/A</v>
      </c>
      <c r="K48">
        <v>14</v>
      </c>
      <c r="L48">
        <v>77</v>
      </c>
      <c r="M48">
        <v>100</v>
      </c>
      <c r="N48" t="e">
        <f>VLOOKUP(B:B,[3]Sheet1!$A$1:$B$65536,2,0)</f>
        <v>#N/A</v>
      </c>
      <c r="O48">
        <v>5</v>
      </c>
      <c r="P48">
        <f>VLOOKUP(B:B,[4]Sheet1!$A$1:$B$65536,2,0)</f>
        <v>73</v>
      </c>
      <c r="Q48" s="4">
        <v>40</v>
      </c>
    </row>
    <row r="49" spans="1:17">
      <c r="A49" s="7">
        <v>55</v>
      </c>
      <c r="B49" s="7">
        <v>716</v>
      </c>
      <c r="C49" s="7" t="s">
        <v>246</v>
      </c>
      <c r="D49" s="7" t="s">
        <v>224</v>
      </c>
      <c r="E49" s="7" t="s">
        <v>234</v>
      </c>
      <c r="F49" s="8">
        <v>74</v>
      </c>
      <c r="G49" s="8">
        <v>89</v>
      </c>
      <c r="H49" s="4">
        <f>VLOOKUP(B:B,[1]Sheet1!$A$1:$B$65536,2,0)</f>
        <v>14</v>
      </c>
      <c r="I49" s="4">
        <v>8</v>
      </c>
      <c r="J49">
        <f>VLOOKUP(B:B,[2]Sheet1!$A$1:$B$65536,2,0)</f>
        <v>1</v>
      </c>
      <c r="K49">
        <v>14</v>
      </c>
      <c r="L49">
        <v>39</v>
      </c>
      <c r="M49">
        <v>55</v>
      </c>
      <c r="N49">
        <f>VLOOKUP(B:B,[3]Sheet1!$A$1:$B$65536,2,0)</f>
        <v>3</v>
      </c>
      <c r="O49">
        <v>5</v>
      </c>
      <c r="P49">
        <f>VLOOKUP(B:B,[4]Sheet1!$A$1:$B$65536,2,0)</f>
        <v>20</v>
      </c>
      <c r="Q49" s="4">
        <v>40</v>
      </c>
    </row>
    <row r="50" spans="1:17">
      <c r="A50" s="7">
        <v>56</v>
      </c>
      <c r="B50" s="7">
        <v>721</v>
      </c>
      <c r="C50" s="7" t="s">
        <v>247</v>
      </c>
      <c r="D50" s="7" t="s">
        <v>192</v>
      </c>
      <c r="E50" s="7" t="s">
        <v>234</v>
      </c>
      <c r="F50" s="8">
        <v>15</v>
      </c>
      <c r="G50" s="8">
        <v>35</v>
      </c>
      <c r="H50" s="4">
        <f>VLOOKUP(B:B,[1]Sheet1!$A$1:$B$65536,2,0)</f>
        <v>4</v>
      </c>
      <c r="I50" s="4">
        <v>8</v>
      </c>
      <c r="J50" t="e">
        <f>VLOOKUP(B:B,[2]Sheet1!$A$1:$B$65536,2,0)</f>
        <v>#N/A</v>
      </c>
      <c r="K50">
        <v>14</v>
      </c>
      <c r="L50">
        <v>72</v>
      </c>
      <c r="M50">
        <v>94</v>
      </c>
      <c r="N50">
        <f>VLOOKUP(B:B,[3]Sheet1!$A$1:$B$65536,2,0)</f>
        <v>2</v>
      </c>
      <c r="O50">
        <v>5</v>
      </c>
      <c r="P50">
        <f>VLOOKUP(B:B,[4]Sheet1!$A$1:$B$65536,2,0)</f>
        <v>29</v>
      </c>
      <c r="Q50" s="4">
        <v>40</v>
      </c>
    </row>
    <row r="51" spans="1:17">
      <c r="A51" s="7">
        <v>70</v>
      </c>
      <c r="B51" s="7">
        <v>743</v>
      </c>
      <c r="C51" s="7" t="s">
        <v>248</v>
      </c>
      <c r="D51" s="7" t="s">
        <v>197</v>
      </c>
      <c r="E51" s="7" t="s">
        <v>234</v>
      </c>
      <c r="F51" s="8">
        <v>23</v>
      </c>
      <c r="G51" s="8">
        <v>35</v>
      </c>
      <c r="H51" s="4">
        <f>VLOOKUP(B:B,[1]Sheet1!$A$1:$B$65536,2,0)</f>
        <v>12</v>
      </c>
      <c r="I51" s="4">
        <v>8</v>
      </c>
      <c r="J51">
        <f>VLOOKUP(B:B,[2]Sheet1!$A$1:$B$65536,2,0)</f>
        <v>3</v>
      </c>
      <c r="K51">
        <v>14</v>
      </c>
      <c r="L51">
        <v>69</v>
      </c>
      <c r="M51">
        <v>90</v>
      </c>
      <c r="N51" t="e">
        <f>VLOOKUP(B:B,[3]Sheet1!$A$1:$B$65536,2,0)</f>
        <v>#N/A</v>
      </c>
      <c r="O51">
        <v>5</v>
      </c>
      <c r="P51">
        <f>VLOOKUP(B:B,[4]Sheet1!$A$1:$B$65536,2,0)</f>
        <v>5</v>
      </c>
      <c r="Q51" s="4">
        <v>40</v>
      </c>
    </row>
    <row r="52" spans="1:17">
      <c r="A52" s="7">
        <v>82</v>
      </c>
      <c r="B52" s="7">
        <v>754</v>
      </c>
      <c r="C52" s="7" t="s">
        <v>249</v>
      </c>
      <c r="D52" s="7" t="s">
        <v>233</v>
      </c>
      <c r="E52" s="7" t="s">
        <v>234</v>
      </c>
      <c r="F52" s="8">
        <v>47</v>
      </c>
      <c r="G52" s="8">
        <v>56</v>
      </c>
      <c r="H52" s="4">
        <f>VLOOKUP(B:B,[1]Sheet1!$A$1:$B$65536,2,0)</f>
        <v>3</v>
      </c>
      <c r="I52" s="4">
        <v>8</v>
      </c>
      <c r="J52">
        <f>VLOOKUP(B:B,[2]Sheet1!$A$1:$B$65536,2,0)</f>
        <v>6</v>
      </c>
      <c r="K52">
        <v>14</v>
      </c>
      <c r="L52">
        <v>69</v>
      </c>
      <c r="M52">
        <v>90</v>
      </c>
      <c r="N52">
        <f>VLOOKUP(B:B,[3]Sheet1!$A$1:$B$65536,2,0)</f>
        <v>2</v>
      </c>
      <c r="O52">
        <v>5</v>
      </c>
      <c r="P52">
        <f>VLOOKUP(B:B,[4]Sheet1!$A$1:$B$65536,2,0)</f>
        <v>53</v>
      </c>
      <c r="Q52" s="4">
        <v>40</v>
      </c>
    </row>
    <row r="53" spans="1:17">
      <c r="A53" s="7">
        <v>83</v>
      </c>
      <c r="B53" s="7">
        <v>101453</v>
      </c>
      <c r="C53" s="7" t="s">
        <v>250</v>
      </c>
      <c r="D53" s="7" t="s">
        <v>233</v>
      </c>
      <c r="E53" s="7" t="s">
        <v>234</v>
      </c>
      <c r="F53" s="8">
        <v>27</v>
      </c>
      <c r="G53" s="8">
        <v>35</v>
      </c>
      <c r="H53" s="4" t="e">
        <f>VLOOKUP(B:B,[1]Sheet1!$A$1:$B$65536,2,0)</f>
        <v>#N/A</v>
      </c>
      <c r="I53" s="4">
        <v>8</v>
      </c>
      <c r="J53" t="e">
        <f>VLOOKUP(B:B,[2]Sheet1!$A$1:$B$65536,2,0)</f>
        <v>#N/A</v>
      </c>
      <c r="K53">
        <v>14</v>
      </c>
      <c r="L53">
        <v>66</v>
      </c>
      <c r="M53">
        <v>86</v>
      </c>
      <c r="N53" t="e">
        <f>VLOOKUP(B:B,[3]Sheet1!$A$1:$B$65536,2,0)</f>
        <v>#N/A</v>
      </c>
      <c r="O53">
        <v>5</v>
      </c>
      <c r="P53">
        <f>VLOOKUP(B:B,[4]Sheet1!$A$1:$B$65536,2,0)</f>
        <v>40</v>
      </c>
      <c r="Q53" s="4">
        <v>40</v>
      </c>
    </row>
    <row r="54" spans="1:17">
      <c r="A54" s="7">
        <v>88</v>
      </c>
      <c r="B54" s="7">
        <v>102565</v>
      </c>
      <c r="C54" s="7" t="s">
        <v>251</v>
      </c>
      <c r="D54" s="7" t="s">
        <v>195</v>
      </c>
      <c r="E54" s="7" t="s">
        <v>234</v>
      </c>
      <c r="F54" s="8">
        <v>34</v>
      </c>
      <c r="G54" s="8">
        <v>41</v>
      </c>
      <c r="H54" s="4">
        <f>VLOOKUP(B:B,[1]Sheet1!$A$1:$B$65536,2,0)</f>
        <v>16</v>
      </c>
      <c r="I54" s="4">
        <v>8</v>
      </c>
      <c r="J54">
        <f>VLOOKUP(B:B,[2]Sheet1!$A$1:$B$65536,2,0)</f>
        <v>6</v>
      </c>
      <c r="K54">
        <v>14</v>
      </c>
      <c r="L54">
        <v>118</v>
      </c>
      <c r="M54">
        <v>142</v>
      </c>
      <c r="N54">
        <f>VLOOKUP(B:B,[3]Sheet1!$A$1:$B$65536,2,0)</f>
        <v>1</v>
      </c>
      <c r="O54">
        <v>5</v>
      </c>
      <c r="P54">
        <f>VLOOKUP(B:B,[4]Sheet1!$A$1:$B$65536,2,0)</f>
        <v>32</v>
      </c>
      <c r="Q54" s="4">
        <v>40</v>
      </c>
    </row>
    <row r="55" spans="1:17">
      <c r="A55" s="7">
        <v>90</v>
      </c>
      <c r="B55" s="7">
        <v>102935</v>
      </c>
      <c r="C55" s="7" t="s">
        <v>252</v>
      </c>
      <c r="D55" s="7" t="s">
        <v>189</v>
      </c>
      <c r="E55" s="7" t="s">
        <v>234</v>
      </c>
      <c r="F55" s="8">
        <v>20</v>
      </c>
      <c r="G55" s="8">
        <v>36</v>
      </c>
      <c r="H55" s="4">
        <f>VLOOKUP(B:B,[1]Sheet1!$A$1:$B$65536,2,0)</f>
        <v>6</v>
      </c>
      <c r="I55" s="4">
        <v>8</v>
      </c>
      <c r="J55">
        <f>VLOOKUP(B:B,[2]Sheet1!$A$1:$B$65536,2,0)</f>
        <v>11</v>
      </c>
      <c r="K55">
        <v>14</v>
      </c>
      <c r="L55">
        <v>94</v>
      </c>
      <c r="M55">
        <v>122</v>
      </c>
      <c r="N55" t="e">
        <f>VLOOKUP(B:B,[3]Sheet1!$A$1:$B$65536,2,0)</f>
        <v>#N/A</v>
      </c>
      <c r="O55">
        <v>5</v>
      </c>
      <c r="P55">
        <f>VLOOKUP(B:B,[4]Sheet1!$A$1:$B$65536,2,0)</f>
        <v>10</v>
      </c>
      <c r="Q55" s="4">
        <v>40</v>
      </c>
    </row>
    <row r="56" spans="1:17">
      <c r="A56" s="7">
        <v>91</v>
      </c>
      <c r="B56" s="7">
        <v>103198</v>
      </c>
      <c r="C56" s="7" t="s">
        <v>253</v>
      </c>
      <c r="D56" s="7" t="s">
        <v>195</v>
      </c>
      <c r="E56" s="7" t="s">
        <v>234</v>
      </c>
      <c r="F56" s="8">
        <v>39</v>
      </c>
      <c r="G56" s="8">
        <v>47</v>
      </c>
      <c r="H56" s="4" t="e">
        <f>VLOOKUP(B:B,[1]Sheet1!$A$1:$B$65536,2,0)</f>
        <v>#N/A</v>
      </c>
      <c r="I56" s="4">
        <v>8</v>
      </c>
      <c r="J56">
        <f>VLOOKUP(B:B,[2]Sheet1!$A$1:$B$65536,2,0)</f>
        <v>3</v>
      </c>
      <c r="K56">
        <v>14</v>
      </c>
      <c r="L56">
        <v>86</v>
      </c>
      <c r="M56">
        <v>112</v>
      </c>
      <c r="N56">
        <f>VLOOKUP(B:B,[3]Sheet1!$A$1:$B$65536,2,0)</f>
        <v>2</v>
      </c>
      <c r="O56">
        <v>5</v>
      </c>
      <c r="P56">
        <f>VLOOKUP(B:B,[4]Sheet1!$A$1:$B$65536,2,0)</f>
        <v>18</v>
      </c>
      <c r="Q56" s="4">
        <v>40</v>
      </c>
    </row>
    <row r="57" spans="1:17">
      <c r="A57" s="7">
        <v>93</v>
      </c>
      <c r="B57" s="7">
        <v>103639</v>
      </c>
      <c r="C57" s="7" t="s">
        <v>254</v>
      </c>
      <c r="D57" s="7" t="s">
        <v>197</v>
      </c>
      <c r="E57" s="7" t="s">
        <v>234</v>
      </c>
      <c r="F57" s="8">
        <v>27</v>
      </c>
      <c r="G57" s="8">
        <v>38</v>
      </c>
      <c r="H57" s="4">
        <f>VLOOKUP(B:B,[1]Sheet1!$A$1:$B$65536,2,0)</f>
        <v>4</v>
      </c>
      <c r="I57" s="4">
        <v>8</v>
      </c>
      <c r="J57">
        <f>VLOOKUP(B:B,[2]Sheet1!$A$1:$B$65536,2,0)</f>
        <v>1</v>
      </c>
      <c r="K57">
        <v>14</v>
      </c>
      <c r="L57">
        <v>84</v>
      </c>
      <c r="M57">
        <v>109</v>
      </c>
      <c r="N57">
        <f>VLOOKUP(B:B,[3]Sheet1!$A$1:$B$65536,2,0)</f>
        <v>2</v>
      </c>
      <c r="O57">
        <v>5</v>
      </c>
      <c r="P57">
        <f>VLOOKUP(B:B,[4]Sheet1!$A$1:$B$65536,2,0)</f>
        <v>15</v>
      </c>
      <c r="Q57" s="4">
        <v>40</v>
      </c>
    </row>
    <row r="58" spans="1:17">
      <c r="A58" s="7">
        <v>98</v>
      </c>
      <c r="B58" s="7">
        <v>104428</v>
      </c>
      <c r="C58" s="7" t="s">
        <v>255</v>
      </c>
      <c r="D58" s="7" t="s">
        <v>233</v>
      </c>
      <c r="E58" s="7" t="s">
        <v>234</v>
      </c>
      <c r="F58" s="8">
        <v>24</v>
      </c>
      <c r="G58" s="8">
        <v>39</v>
      </c>
      <c r="H58" s="4">
        <f>VLOOKUP(B:B,[1]Sheet1!$A$1:$B$65536,2,0)</f>
        <v>6</v>
      </c>
      <c r="I58" s="4">
        <v>8</v>
      </c>
      <c r="J58">
        <f>VLOOKUP(B:B,[2]Sheet1!$A$1:$B$65536,2,0)</f>
        <v>6</v>
      </c>
      <c r="K58">
        <v>14</v>
      </c>
      <c r="L58">
        <v>20</v>
      </c>
      <c r="M58">
        <v>30</v>
      </c>
      <c r="N58" t="e">
        <f>VLOOKUP(B:B,[3]Sheet1!$A$1:$B$65536,2,0)</f>
        <v>#N/A</v>
      </c>
      <c r="O58">
        <v>5</v>
      </c>
      <c r="P58" t="e">
        <f>VLOOKUP(B:B,[4]Sheet1!$A$1:$B$65536,2,0)</f>
        <v>#N/A</v>
      </c>
      <c r="Q58" s="4">
        <v>40</v>
      </c>
    </row>
    <row r="59" spans="1:17">
      <c r="A59" s="7">
        <v>103</v>
      </c>
      <c r="B59" s="7">
        <v>106066</v>
      </c>
      <c r="C59" s="7" t="s">
        <v>256</v>
      </c>
      <c r="D59" s="7" t="s">
        <v>257</v>
      </c>
      <c r="E59" s="7" t="s">
        <v>234</v>
      </c>
      <c r="F59" s="8">
        <v>53</v>
      </c>
      <c r="G59" s="8">
        <v>64</v>
      </c>
      <c r="H59" s="4">
        <f>VLOOKUP(B:B,[1]Sheet1!$A$1:$B$65536,2,0)</f>
        <v>18</v>
      </c>
      <c r="I59" s="4">
        <v>8</v>
      </c>
      <c r="J59">
        <f>VLOOKUP(B:B,[2]Sheet1!$A$1:$B$65536,2,0)</f>
        <v>1</v>
      </c>
      <c r="K59">
        <v>14</v>
      </c>
      <c r="L59">
        <v>118</v>
      </c>
      <c r="M59">
        <v>142</v>
      </c>
      <c r="N59">
        <f>VLOOKUP(B:B,[3]Sheet1!$A$1:$B$65536,2,0)</f>
        <v>1</v>
      </c>
      <c r="O59">
        <v>5</v>
      </c>
      <c r="P59" t="e">
        <f>VLOOKUP(B:B,[4]Sheet1!$A$1:$B$65536,2,0)</f>
        <v>#N/A</v>
      </c>
      <c r="Q59" s="4">
        <v>40</v>
      </c>
    </row>
    <row r="60" spans="1:17">
      <c r="A60" s="7">
        <v>4</v>
      </c>
      <c r="B60" s="7">
        <v>52</v>
      </c>
      <c r="C60" s="7" t="s">
        <v>258</v>
      </c>
      <c r="D60" s="7" t="s">
        <v>233</v>
      </c>
      <c r="E60" s="7" t="s">
        <v>259</v>
      </c>
      <c r="F60" s="8">
        <v>38</v>
      </c>
      <c r="G60" s="8">
        <v>46</v>
      </c>
      <c r="H60" s="4">
        <f>VLOOKUP(B:B,[1]Sheet1!$A$1:$B$65536,2,0)</f>
        <v>4</v>
      </c>
      <c r="I60" s="4">
        <v>8</v>
      </c>
      <c r="J60">
        <f>VLOOKUP(B:B,[2]Sheet1!$A$1:$B$65536,2,0)</f>
        <v>2</v>
      </c>
      <c r="K60">
        <v>12</v>
      </c>
      <c r="L60">
        <v>72</v>
      </c>
      <c r="M60">
        <v>94</v>
      </c>
      <c r="N60" t="e">
        <f>VLOOKUP(B:B,[3]Sheet1!$A$1:$B$65536,2,0)</f>
        <v>#N/A</v>
      </c>
      <c r="O60">
        <v>5</v>
      </c>
      <c r="P60">
        <f>VLOOKUP(B:B,[4]Sheet1!$A$1:$B$65536,2,0)</f>
        <v>34</v>
      </c>
      <c r="Q60" s="4">
        <v>30</v>
      </c>
    </row>
    <row r="61" spans="1:17">
      <c r="A61" s="7">
        <v>11</v>
      </c>
      <c r="B61" s="7">
        <v>339</v>
      </c>
      <c r="C61" s="7" t="s">
        <v>260</v>
      </c>
      <c r="D61" s="7" t="s">
        <v>195</v>
      </c>
      <c r="E61" s="7" t="s">
        <v>259</v>
      </c>
      <c r="F61" s="8">
        <v>18</v>
      </c>
      <c r="G61" s="8">
        <v>25</v>
      </c>
      <c r="H61" s="4">
        <f>VLOOKUP(B:B,[1]Sheet1!$A$1:$B$65536,2,0)</f>
        <v>3</v>
      </c>
      <c r="I61" s="4">
        <v>8</v>
      </c>
      <c r="J61">
        <f>VLOOKUP(B:B,[2]Sheet1!$A$1:$B$65536,2,0)</f>
        <v>7</v>
      </c>
      <c r="K61">
        <v>12</v>
      </c>
      <c r="L61">
        <v>39</v>
      </c>
      <c r="M61">
        <v>55</v>
      </c>
      <c r="N61" t="e">
        <f>VLOOKUP(B:B,[3]Sheet1!$A$1:$B$65536,2,0)</f>
        <v>#N/A</v>
      </c>
      <c r="O61">
        <v>5</v>
      </c>
      <c r="P61">
        <f>VLOOKUP(B:B,[4]Sheet1!$A$1:$B$65536,2,0)</f>
        <v>25</v>
      </c>
      <c r="Q61" s="4">
        <v>30</v>
      </c>
    </row>
    <row r="62" spans="1:17">
      <c r="A62" s="7">
        <v>27</v>
      </c>
      <c r="B62" s="7">
        <v>539</v>
      </c>
      <c r="C62" s="7" t="s">
        <v>261</v>
      </c>
      <c r="D62" s="7" t="s">
        <v>224</v>
      </c>
      <c r="E62" s="7" t="s">
        <v>259</v>
      </c>
      <c r="F62" s="8">
        <v>11</v>
      </c>
      <c r="G62" s="8">
        <v>25</v>
      </c>
      <c r="H62" s="4">
        <f>VLOOKUP(B:B,[1]Sheet1!$A$1:$B$65536,2,0)</f>
        <v>4</v>
      </c>
      <c r="I62" s="4">
        <v>8</v>
      </c>
      <c r="J62">
        <f>VLOOKUP(B:B,[2]Sheet1!$A$1:$B$65536,2,0)</f>
        <v>6</v>
      </c>
      <c r="K62">
        <v>12</v>
      </c>
      <c r="L62">
        <v>45</v>
      </c>
      <c r="M62">
        <v>63</v>
      </c>
      <c r="N62" t="e">
        <f>VLOOKUP(B:B,[3]Sheet1!$A$1:$B$65536,2,0)</f>
        <v>#N/A</v>
      </c>
      <c r="O62">
        <v>5</v>
      </c>
      <c r="P62">
        <f>VLOOKUP(B:B,[4]Sheet1!$A$1:$B$65536,2,0)</f>
        <v>15</v>
      </c>
      <c r="Q62" s="4">
        <v>30</v>
      </c>
    </row>
    <row r="63" spans="1:17">
      <c r="A63" s="7">
        <v>33</v>
      </c>
      <c r="B63" s="7">
        <v>570</v>
      </c>
      <c r="C63" s="7" t="s">
        <v>262</v>
      </c>
      <c r="D63" s="7" t="s">
        <v>195</v>
      </c>
      <c r="E63" s="7" t="s">
        <v>259</v>
      </c>
      <c r="F63" s="8">
        <v>7</v>
      </c>
      <c r="G63" s="8">
        <v>20</v>
      </c>
      <c r="H63" s="4" t="e">
        <f>VLOOKUP(B:B,[1]Sheet1!$A$1:$B$65536,2,0)</f>
        <v>#N/A</v>
      </c>
      <c r="I63" s="4">
        <v>8</v>
      </c>
      <c r="J63">
        <f>VLOOKUP(B:B,[2]Sheet1!$A$1:$B$65536,2,0)</f>
        <v>24</v>
      </c>
      <c r="K63">
        <v>12</v>
      </c>
      <c r="L63">
        <v>112</v>
      </c>
      <c r="M63">
        <v>134</v>
      </c>
      <c r="N63">
        <f>VLOOKUP(B:B,[3]Sheet1!$A$1:$B$65536,2,0)</f>
        <v>1</v>
      </c>
      <c r="O63">
        <v>5</v>
      </c>
      <c r="P63">
        <f>VLOOKUP(B:B,[4]Sheet1!$A$1:$B$65536,2,0)</f>
        <v>15</v>
      </c>
      <c r="Q63" s="4">
        <v>30</v>
      </c>
    </row>
    <row r="64" spans="1:17">
      <c r="A64" s="7">
        <v>37</v>
      </c>
      <c r="B64" s="7">
        <v>549</v>
      </c>
      <c r="C64" s="7" t="s">
        <v>263</v>
      </c>
      <c r="D64" s="7" t="s">
        <v>224</v>
      </c>
      <c r="E64" s="7" t="s">
        <v>259</v>
      </c>
      <c r="F64" s="8">
        <v>37</v>
      </c>
      <c r="G64" s="8">
        <v>44</v>
      </c>
      <c r="H64" s="4">
        <f>VLOOKUP(B:B,[1]Sheet1!$A$1:$B$65536,2,0)</f>
        <v>2</v>
      </c>
      <c r="I64" s="4">
        <v>8</v>
      </c>
      <c r="J64">
        <f>VLOOKUP(B:B,[2]Sheet1!$A$1:$B$65536,2,0)</f>
        <v>10</v>
      </c>
      <c r="K64">
        <v>12</v>
      </c>
      <c r="L64">
        <v>37</v>
      </c>
      <c r="M64">
        <v>52</v>
      </c>
      <c r="N64" t="e">
        <f>VLOOKUP(B:B,[3]Sheet1!$A$1:$B$65536,2,0)</f>
        <v>#N/A</v>
      </c>
      <c r="O64">
        <v>5</v>
      </c>
      <c r="P64">
        <f>VLOOKUP(B:B,[4]Sheet1!$A$1:$B$65536,2,0)</f>
        <v>17</v>
      </c>
      <c r="Q64" s="4">
        <v>30</v>
      </c>
    </row>
    <row r="65" spans="1:17">
      <c r="A65" s="7">
        <v>45</v>
      </c>
      <c r="B65" s="7">
        <v>587</v>
      </c>
      <c r="C65" s="7" t="s">
        <v>264</v>
      </c>
      <c r="D65" s="7" t="s">
        <v>233</v>
      </c>
      <c r="E65" s="7" t="s">
        <v>259</v>
      </c>
      <c r="F65" s="8">
        <v>21</v>
      </c>
      <c r="G65" s="8">
        <v>25</v>
      </c>
      <c r="H65" s="4">
        <f>VLOOKUP(B:B,[1]Sheet1!$A$1:$B$65536,2,0)</f>
        <v>2</v>
      </c>
      <c r="I65" s="4">
        <v>8</v>
      </c>
      <c r="J65" t="e">
        <f>VLOOKUP(B:B,[2]Sheet1!$A$1:$B$65536,2,0)</f>
        <v>#N/A</v>
      </c>
      <c r="K65">
        <v>12</v>
      </c>
      <c r="L65">
        <v>57</v>
      </c>
      <c r="M65">
        <v>74</v>
      </c>
      <c r="N65" t="e">
        <f>VLOOKUP(B:B,[3]Sheet1!$A$1:$B$65536,2,0)</f>
        <v>#N/A</v>
      </c>
      <c r="O65">
        <v>5</v>
      </c>
      <c r="P65">
        <f>VLOOKUP(B:B,[4]Sheet1!$A$1:$B$65536,2,0)</f>
        <v>31</v>
      </c>
      <c r="Q65" s="4">
        <v>30</v>
      </c>
    </row>
    <row r="66" spans="1:17">
      <c r="A66" s="7">
        <v>49</v>
      </c>
      <c r="B66" s="7">
        <v>704</v>
      </c>
      <c r="C66" s="7" t="s">
        <v>265</v>
      </c>
      <c r="D66" s="7" t="s">
        <v>233</v>
      </c>
      <c r="E66" s="7" t="s">
        <v>259</v>
      </c>
      <c r="F66" s="8">
        <v>21</v>
      </c>
      <c r="G66" s="8">
        <v>25</v>
      </c>
      <c r="H66" s="4">
        <f>VLOOKUP(B:B,[1]Sheet1!$A$1:$B$65536,2,0)</f>
        <v>14</v>
      </c>
      <c r="I66" s="4">
        <v>8</v>
      </c>
      <c r="J66" t="e">
        <f>VLOOKUP(B:B,[2]Sheet1!$A$1:$B$65536,2,0)</f>
        <v>#N/A</v>
      </c>
      <c r="K66">
        <v>12</v>
      </c>
      <c r="L66">
        <v>37</v>
      </c>
      <c r="M66">
        <v>52</v>
      </c>
      <c r="N66">
        <f>VLOOKUP(B:B,[3]Sheet1!$A$1:$B$65536,2,0)</f>
        <v>2</v>
      </c>
      <c r="O66">
        <v>5</v>
      </c>
      <c r="P66">
        <f>VLOOKUP(B:B,[4]Sheet1!$A$1:$B$65536,2,0)</f>
        <v>38</v>
      </c>
      <c r="Q66" s="4">
        <v>30</v>
      </c>
    </row>
    <row r="67" spans="1:17">
      <c r="A67" s="7">
        <v>57</v>
      </c>
      <c r="B67" s="7">
        <v>717</v>
      </c>
      <c r="C67" s="7" t="s">
        <v>266</v>
      </c>
      <c r="D67" s="7" t="s">
        <v>224</v>
      </c>
      <c r="E67" s="7" t="s">
        <v>259</v>
      </c>
      <c r="F67" s="8">
        <v>25</v>
      </c>
      <c r="G67" s="8">
        <v>30</v>
      </c>
      <c r="H67" s="4">
        <f>VLOOKUP(B:B,[1]Sheet1!$A$1:$B$65536,2,0)</f>
        <v>3</v>
      </c>
      <c r="I67" s="4">
        <v>8</v>
      </c>
      <c r="J67">
        <f>VLOOKUP(B:B,[2]Sheet1!$A$1:$B$65536,2,0)</f>
        <v>6</v>
      </c>
      <c r="K67">
        <v>12</v>
      </c>
      <c r="L67">
        <v>41</v>
      </c>
      <c r="M67">
        <v>57</v>
      </c>
      <c r="N67" t="e">
        <f>VLOOKUP(B:B,[3]Sheet1!$A$1:$B$65536,2,0)</f>
        <v>#N/A</v>
      </c>
      <c r="O67">
        <v>5</v>
      </c>
      <c r="P67">
        <f>VLOOKUP(B:B,[4]Sheet1!$A$1:$B$65536,2,0)</f>
        <v>8</v>
      </c>
      <c r="Q67" s="4">
        <v>30</v>
      </c>
    </row>
    <row r="68" spans="1:17">
      <c r="A68" s="7">
        <v>58</v>
      </c>
      <c r="B68" s="7">
        <v>720</v>
      </c>
      <c r="C68" s="7" t="s">
        <v>267</v>
      </c>
      <c r="D68" s="7" t="s">
        <v>224</v>
      </c>
      <c r="E68" s="7" t="s">
        <v>259</v>
      </c>
      <c r="F68" s="8">
        <v>38</v>
      </c>
      <c r="G68" s="8">
        <v>46</v>
      </c>
      <c r="H68" s="4">
        <f>VLOOKUP(B:B,[1]Sheet1!$A$1:$B$65536,2,0)</f>
        <v>2</v>
      </c>
      <c r="I68" s="4">
        <v>8</v>
      </c>
      <c r="J68">
        <f>VLOOKUP(B:B,[2]Sheet1!$A$1:$B$65536,2,0)</f>
        <v>2</v>
      </c>
      <c r="K68">
        <v>12</v>
      </c>
      <c r="L68">
        <v>50</v>
      </c>
      <c r="M68">
        <v>65</v>
      </c>
      <c r="N68" t="e">
        <f>VLOOKUP(B:B,[3]Sheet1!$A$1:$B$65536,2,0)</f>
        <v>#N/A</v>
      </c>
      <c r="O68">
        <v>5</v>
      </c>
      <c r="P68">
        <f>VLOOKUP(B:B,[4]Sheet1!$A$1:$B$65536,2,0)</f>
        <v>40</v>
      </c>
      <c r="Q68" s="4">
        <v>30</v>
      </c>
    </row>
    <row r="69" spans="1:17">
      <c r="A69" s="7">
        <v>59</v>
      </c>
      <c r="B69" s="7">
        <v>723</v>
      </c>
      <c r="C69" s="7" t="s">
        <v>268</v>
      </c>
      <c r="D69" s="7" t="s">
        <v>189</v>
      </c>
      <c r="E69" s="7" t="s">
        <v>259</v>
      </c>
      <c r="F69" s="8">
        <v>18</v>
      </c>
      <c r="G69" s="8">
        <v>25</v>
      </c>
      <c r="H69" s="4">
        <f>VLOOKUP(B:B,[1]Sheet1!$A$1:$B$65536,2,0)</f>
        <v>11</v>
      </c>
      <c r="I69" s="4">
        <v>8</v>
      </c>
      <c r="J69" t="e">
        <f>VLOOKUP(B:B,[2]Sheet1!$A$1:$B$65536,2,0)</f>
        <v>#N/A</v>
      </c>
      <c r="K69">
        <v>12</v>
      </c>
      <c r="L69">
        <v>52</v>
      </c>
      <c r="M69">
        <v>68</v>
      </c>
      <c r="N69" t="e">
        <f>VLOOKUP(B:B,[3]Sheet1!$A$1:$B$65536,2,0)</f>
        <v>#N/A</v>
      </c>
      <c r="O69">
        <v>5</v>
      </c>
      <c r="P69">
        <f>VLOOKUP(B:B,[4]Sheet1!$A$1:$B$65536,2,0)</f>
        <v>21</v>
      </c>
      <c r="Q69" s="4">
        <v>30</v>
      </c>
    </row>
    <row r="70" spans="1:17">
      <c r="A70" s="7">
        <v>63</v>
      </c>
      <c r="B70" s="7">
        <v>727</v>
      </c>
      <c r="C70" s="7" t="s">
        <v>269</v>
      </c>
      <c r="D70" s="7" t="s">
        <v>195</v>
      </c>
      <c r="E70" s="7" t="s">
        <v>259</v>
      </c>
      <c r="F70" s="8">
        <v>19</v>
      </c>
      <c r="G70" s="8">
        <v>25</v>
      </c>
      <c r="H70" s="4">
        <f>VLOOKUP(B:B,[1]Sheet1!$A$1:$B$65536,2,0)</f>
        <v>6</v>
      </c>
      <c r="I70" s="4">
        <v>8</v>
      </c>
      <c r="J70">
        <f>VLOOKUP(B:B,[2]Sheet1!$A$1:$B$65536,2,0)</f>
        <v>2</v>
      </c>
      <c r="K70">
        <v>12</v>
      </c>
      <c r="L70">
        <v>67</v>
      </c>
      <c r="M70">
        <v>87</v>
      </c>
      <c r="N70" t="e">
        <f>VLOOKUP(B:B,[3]Sheet1!$A$1:$B$65536,2,0)</f>
        <v>#N/A</v>
      </c>
      <c r="O70">
        <v>5</v>
      </c>
      <c r="P70">
        <f>VLOOKUP(B:B,[4]Sheet1!$A$1:$B$65536,2,0)</f>
        <v>29</v>
      </c>
      <c r="Q70" s="4">
        <v>30</v>
      </c>
    </row>
    <row r="71" spans="1:17">
      <c r="A71" s="7">
        <v>64</v>
      </c>
      <c r="B71" s="7">
        <v>732</v>
      </c>
      <c r="C71" s="7" t="s">
        <v>270</v>
      </c>
      <c r="D71" s="7" t="s">
        <v>192</v>
      </c>
      <c r="E71" s="7" t="s">
        <v>259</v>
      </c>
      <c r="F71" s="8">
        <v>17</v>
      </c>
      <c r="G71" s="8">
        <v>25</v>
      </c>
      <c r="H71" s="4" t="e">
        <f>VLOOKUP(B:B,[1]Sheet1!$A$1:$B$65536,2,0)</f>
        <v>#N/A</v>
      </c>
      <c r="I71" s="4">
        <v>8</v>
      </c>
      <c r="J71">
        <f>VLOOKUP(B:B,[2]Sheet1!$A$1:$B$65536,2,0)</f>
        <v>3</v>
      </c>
      <c r="K71">
        <v>12</v>
      </c>
      <c r="L71">
        <v>54</v>
      </c>
      <c r="M71">
        <v>70</v>
      </c>
      <c r="N71" t="e">
        <f>VLOOKUP(B:B,[3]Sheet1!$A$1:$B$65536,2,0)</f>
        <v>#N/A</v>
      </c>
      <c r="O71">
        <v>5</v>
      </c>
      <c r="P71">
        <f>VLOOKUP(B:B,[4]Sheet1!$A$1:$B$65536,2,0)</f>
        <v>25</v>
      </c>
      <c r="Q71" s="4">
        <v>30</v>
      </c>
    </row>
    <row r="72" spans="1:17">
      <c r="A72" s="7">
        <v>72</v>
      </c>
      <c r="B72" s="7">
        <v>347</v>
      </c>
      <c r="C72" s="7" t="s">
        <v>271</v>
      </c>
      <c r="D72" s="7" t="s">
        <v>195</v>
      </c>
      <c r="E72" s="7" t="s">
        <v>259</v>
      </c>
      <c r="F72" s="8">
        <v>25</v>
      </c>
      <c r="G72" s="8">
        <v>30</v>
      </c>
      <c r="H72" s="4" t="e">
        <f>VLOOKUP(B:B,[1]Sheet1!$A$1:$B$65536,2,0)</f>
        <v>#N/A</v>
      </c>
      <c r="I72" s="4">
        <v>8</v>
      </c>
      <c r="J72" t="e">
        <f>VLOOKUP(B:B,[2]Sheet1!$A$1:$B$65536,2,0)</f>
        <v>#N/A</v>
      </c>
      <c r="K72">
        <v>12</v>
      </c>
      <c r="L72">
        <v>89</v>
      </c>
      <c r="M72">
        <v>116</v>
      </c>
      <c r="N72">
        <f>VLOOKUP(B:B,[3]Sheet1!$A$1:$B$65536,2,0)</f>
        <v>2</v>
      </c>
      <c r="O72">
        <v>5</v>
      </c>
      <c r="P72">
        <f>VLOOKUP(B:B,[4]Sheet1!$A$1:$B$65536,2,0)</f>
        <v>42</v>
      </c>
      <c r="Q72" s="4">
        <v>30</v>
      </c>
    </row>
    <row r="73" spans="1:17">
      <c r="A73" s="7">
        <v>78</v>
      </c>
      <c r="B73" s="7">
        <v>748</v>
      </c>
      <c r="C73" s="7" t="s">
        <v>272</v>
      </c>
      <c r="D73" s="7" t="s">
        <v>224</v>
      </c>
      <c r="E73" s="7" t="s">
        <v>259</v>
      </c>
      <c r="F73" s="8">
        <v>28</v>
      </c>
      <c r="G73" s="8">
        <v>34</v>
      </c>
      <c r="H73" s="4">
        <f>VLOOKUP(B:B,[1]Sheet1!$A$1:$B$65536,2,0)</f>
        <v>2</v>
      </c>
      <c r="I73" s="4">
        <v>8</v>
      </c>
      <c r="J73">
        <f>VLOOKUP(B:B,[2]Sheet1!$A$1:$B$65536,2,0)</f>
        <v>2</v>
      </c>
      <c r="K73">
        <v>12</v>
      </c>
      <c r="L73">
        <v>32</v>
      </c>
      <c r="M73">
        <v>45</v>
      </c>
      <c r="N73" t="e">
        <f>VLOOKUP(B:B,[3]Sheet1!$A$1:$B$65536,2,0)</f>
        <v>#N/A</v>
      </c>
      <c r="O73">
        <v>5</v>
      </c>
      <c r="P73">
        <f>VLOOKUP(B:B,[4]Sheet1!$A$1:$B$65536,2,0)</f>
        <v>18</v>
      </c>
      <c r="Q73" s="4">
        <v>30</v>
      </c>
    </row>
    <row r="74" spans="1:17">
      <c r="A74" s="7">
        <v>84</v>
      </c>
      <c r="B74" s="7">
        <v>102479</v>
      </c>
      <c r="C74" s="7" t="s">
        <v>273</v>
      </c>
      <c r="D74" s="7" t="s">
        <v>189</v>
      </c>
      <c r="E74" s="7" t="s">
        <v>259</v>
      </c>
      <c r="F74" s="8">
        <v>29</v>
      </c>
      <c r="G74" s="8">
        <v>35</v>
      </c>
      <c r="H74" s="4">
        <f>VLOOKUP(B:B,[1]Sheet1!$A$1:$B$65536,2,0)</f>
        <v>6</v>
      </c>
      <c r="I74" s="4">
        <v>8</v>
      </c>
      <c r="J74">
        <f>VLOOKUP(B:B,[2]Sheet1!$A$1:$B$65536,2,0)</f>
        <v>1</v>
      </c>
      <c r="K74">
        <v>12</v>
      </c>
      <c r="L74">
        <v>55</v>
      </c>
      <c r="M74">
        <v>72</v>
      </c>
      <c r="N74">
        <f>VLOOKUP(B:B,[3]Sheet1!$A$1:$B$65536,2,0)</f>
        <v>2</v>
      </c>
      <c r="O74">
        <v>5</v>
      </c>
      <c r="P74">
        <f>VLOOKUP(B:B,[4]Sheet1!$A$1:$B$65536,2,0)</f>
        <v>33</v>
      </c>
      <c r="Q74" s="4">
        <v>30</v>
      </c>
    </row>
    <row r="75" spans="1:17">
      <c r="A75" s="7">
        <v>92</v>
      </c>
      <c r="B75" s="7">
        <v>103199</v>
      </c>
      <c r="C75" s="7" t="s">
        <v>274</v>
      </c>
      <c r="D75" s="7" t="s">
        <v>195</v>
      </c>
      <c r="E75" s="7" t="s">
        <v>259</v>
      </c>
      <c r="F75" s="8">
        <v>39</v>
      </c>
      <c r="G75" s="8">
        <v>47</v>
      </c>
      <c r="H75" s="4">
        <f>VLOOKUP(B:B,[1]Sheet1!$A$1:$B$65536,2,0)</f>
        <v>8</v>
      </c>
      <c r="I75" s="4">
        <v>8</v>
      </c>
      <c r="J75">
        <f>VLOOKUP(B:B,[2]Sheet1!$A$1:$B$65536,2,0)</f>
        <v>21</v>
      </c>
      <c r="K75">
        <v>12</v>
      </c>
      <c r="L75">
        <v>70</v>
      </c>
      <c r="M75">
        <v>91</v>
      </c>
      <c r="N75">
        <f>VLOOKUP(B:B,[3]Sheet1!$A$1:$B$65536,2,0)</f>
        <v>1</v>
      </c>
      <c r="O75">
        <v>5</v>
      </c>
      <c r="P75">
        <f>VLOOKUP(B:B,[4]Sheet1!$A$1:$B$65536,2,0)</f>
        <v>0</v>
      </c>
      <c r="Q75" s="4">
        <v>30</v>
      </c>
    </row>
    <row r="76" spans="1:17">
      <c r="A76" s="7">
        <v>99</v>
      </c>
      <c r="B76" s="7">
        <v>105267</v>
      </c>
      <c r="C76" s="7" t="s">
        <v>275</v>
      </c>
      <c r="D76" s="7" t="s">
        <v>195</v>
      </c>
      <c r="E76" s="7" t="s">
        <v>259</v>
      </c>
      <c r="F76" s="8">
        <v>22</v>
      </c>
      <c r="G76" s="8">
        <v>26</v>
      </c>
      <c r="H76" s="4">
        <f>VLOOKUP(B:B,[1]Sheet1!$A$1:$B$65536,2,0)</f>
        <v>6</v>
      </c>
      <c r="I76" s="4">
        <v>8</v>
      </c>
      <c r="J76">
        <f>VLOOKUP(B:B,[2]Sheet1!$A$1:$B$65536,2,0)</f>
        <v>13</v>
      </c>
      <c r="K76">
        <v>12</v>
      </c>
      <c r="L76">
        <v>49</v>
      </c>
      <c r="M76">
        <v>69</v>
      </c>
      <c r="N76" t="e">
        <f>VLOOKUP(B:B,[3]Sheet1!$A$1:$B$65536,2,0)</f>
        <v>#N/A</v>
      </c>
      <c r="O76">
        <v>5</v>
      </c>
      <c r="P76" t="e">
        <f>VLOOKUP(B:B,[4]Sheet1!$A$1:$B$65536,2,0)</f>
        <v>#N/A</v>
      </c>
      <c r="Q76" s="4">
        <v>30</v>
      </c>
    </row>
    <row r="77" spans="1:17">
      <c r="A77" s="7">
        <v>101</v>
      </c>
      <c r="B77" s="7">
        <v>105751</v>
      </c>
      <c r="C77" s="7" t="s">
        <v>276</v>
      </c>
      <c r="D77" s="7" t="s">
        <v>197</v>
      </c>
      <c r="E77" s="7" t="s">
        <v>259</v>
      </c>
      <c r="F77" s="8">
        <v>26</v>
      </c>
      <c r="G77" s="8">
        <v>31</v>
      </c>
      <c r="H77" s="4">
        <f>VLOOKUP(B:B,[1]Sheet1!$A$1:$B$65536,2,0)</f>
        <v>2</v>
      </c>
      <c r="I77" s="4">
        <v>8</v>
      </c>
      <c r="J77">
        <f>VLOOKUP(B:B,[2]Sheet1!$A$1:$B$65536,2,0)</f>
        <v>11</v>
      </c>
      <c r="K77">
        <v>12</v>
      </c>
      <c r="L77">
        <v>69</v>
      </c>
      <c r="M77">
        <v>90</v>
      </c>
      <c r="N77" t="e">
        <f>VLOOKUP(B:B,[3]Sheet1!$A$1:$B$65536,2,0)</f>
        <v>#N/A</v>
      </c>
      <c r="O77">
        <v>5</v>
      </c>
      <c r="P77" t="e">
        <f>VLOOKUP(B:B,[4]Sheet1!$A$1:$B$65536,2,0)</f>
        <v>#N/A</v>
      </c>
      <c r="Q77" s="4">
        <v>30</v>
      </c>
    </row>
    <row r="78" spans="1:17">
      <c r="A78" s="7">
        <v>5</v>
      </c>
      <c r="B78" s="7">
        <v>56</v>
      </c>
      <c r="C78" s="7" t="s">
        <v>277</v>
      </c>
      <c r="D78" s="7" t="s">
        <v>233</v>
      </c>
      <c r="E78" s="7" t="s">
        <v>278</v>
      </c>
      <c r="F78" s="8">
        <v>18</v>
      </c>
      <c r="G78" s="8">
        <v>22</v>
      </c>
      <c r="H78" s="4" t="e">
        <f>VLOOKUP(B:B,[1]Sheet1!$A$1:$B$65536,2,0)</f>
        <v>#N/A</v>
      </c>
      <c r="I78" s="4">
        <v>5</v>
      </c>
      <c r="J78" t="e">
        <f>VLOOKUP(B:B,[2]Sheet1!$A$1:$B$65536,2,0)</f>
        <v>#N/A</v>
      </c>
      <c r="K78">
        <v>10</v>
      </c>
      <c r="L78">
        <v>23</v>
      </c>
      <c r="M78">
        <v>33</v>
      </c>
      <c r="N78" t="e">
        <f>VLOOKUP(B:B,[3]Sheet1!$A$1:$B$65536,2,0)</f>
        <v>#N/A</v>
      </c>
      <c r="O78">
        <v>4</v>
      </c>
      <c r="P78">
        <f>VLOOKUP(B:B,[4]Sheet1!$A$1:$B$65536,2,0)</f>
        <v>96</v>
      </c>
      <c r="Q78" s="4">
        <v>20</v>
      </c>
    </row>
    <row r="79" spans="1:17">
      <c r="A79" s="7">
        <v>18</v>
      </c>
      <c r="B79" s="7">
        <v>371</v>
      </c>
      <c r="C79" s="7" t="s">
        <v>279</v>
      </c>
      <c r="D79" s="7" t="s">
        <v>201</v>
      </c>
      <c r="E79" s="7" t="s">
        <v>278</v>
      </c>
      <c r="F79" s="8">
        <v>12</v>
      </c>
      <c r="G79" s="8">
        <v>20</v>
      </c>
      <c r="H79" s="4" t="e">
        <f>VLOOKUP(B:B,[1]Sheet1!$A$1:$B$65536,2,0)</f>
        <v>#N/A</v>
      </c>
      <c r="I79" s="4">
        <v>5</v>
      </c>
      <c r="J79" t="e">
        <f>VLOOKUP(B:B,[2]Sheet1!$A$1:$B$65536,2,0)</f>
        <v>#N/A</v>
      </c>
      <c r="K79">
        <v>10</v>
      </c>
      <c r="L79">
        <v>49</v>
      </c>
      <c r="M79">
        <v>69</v>
      </c>
      <c r="N79" t="e">
        <f>VLOOKUP(B:B,[3]Sheet1!$A$1:$B$65536,2,0)</f>
        <v>#N/A</v>
      </c>
      <c r="O79">
        <v>4</v>
      </c>
      <c r="P79">
        <f>VLOOKUP(B:B,[4]Sheet1!$A$1:$B$65536,2,0)</f>
        <v>4</v>
      </c>
      <c r="Q79" s="4">
        <v>20</v>
      </c>
    </row>
    <row r="80" spans="1:17">
      <c r="A80" s="7">
        <v>38</v>
      </c>
      <c r="B80" s="7">
        <v>573</v>
      </c>
      <c r="C80" s="7" t="s">
        <v>280</v>
      </c>
      <c r="D80" s="7" t="s">
        <v>197</v>
      </c>
      <c r="E80" s="7" t="s">
        <v>278</v>
      </c>
      <c r="F80" s="8">
        <v>22</v>
      </c>
      <c r="G80" s="8">
        <v>26</v>
      </c>
      <c r="H80" s="4">
        <f>VLOOKUP(B:B,[1]Sheet1!$A$1:$B$65536,2,0)</f>
        <v>3</v>
      </c>
      <c r="I80" s="4">
        <v>5</v>
      </c>
      <c r="J80">
        <f>VLOOKUP(B:B,[2]Sheet1!$A$1:$B$65536,2,0)</f>
        <v>1</v>
      </c>
      <c r="K80">
        <v>10</v>
      </c>
      <c r="L80">
        <v>79</v>
      </c>
      <c r="M80">
        <v>103</v>
      </c>
      <c r="N80">
        <f>VLOOKUP(B:B,[3]Sheet1!$A$1:$B$65536,2,0)</f>
        <v>1</v>
      </c>
      <c r="O80">
        <v>4</v>
      </c>
      <c r="P80">
        <f>VLOOKUP(B:B,[4]Sheet1!$A$1:$B$65536,2,0)</f>
        <v>15</v>
      </c>
      <c r="Q80" s="4">
        <v>20</v>
      </c>
    </row>
    <row r="81" spans="1:17">
      <c r="A81" s="7">
        <v>44</v>
      </c>
      <c r="B81" s="7">
        <v>594</v>
      </c>
      <c r="C81" s="7" t="s">
        <v>281</v>
      </c>
      <c r="D81" s="7" t="s">
        <v>224</v>
      </c>
      <c r="E81" s="7" t="s">
        <v>278</v>
      </c>
      <c r="F81" s="8">
        <v>15</v>
      </c>
      <c r="G81" s="8">
        <v>20</v>
      </c>
      <c r="H81" s="4">
        <f>VLOOKUP(B:B,[1]Sheet1!$A$1:$B$65536,2,0)</f>
        <v>6</v>
      </c>
      <c r="I81" s="4">
        <v>5</v>
      </c>
      <c r="J81">
        <f>VLOOKUP(B:B,[2]Sheet1!$A$1:$B$65536,2,0)</f>
        <v>3</v>
      </c>
      <c r="K81">
        <v>10</v>
      </c>
      <c r="L81">
        <v>34</v>
      </c>
      <c r="M81">
        <v>48</v>
      </c>
      <c r="N81" t="e">
        <f>VLOOKUP(B:B,[3]Sheet1!$A$1:$B$65536,2,0)</f>
        <v>#N/A</v>
      </c>
      <c r="O81">
        <v>4</v>
      </c>
      <c r="P81">
        <f>VLOOKUP(B:B,[4]Sheet1!$A$1:$B$65536,2,0)</f>
        <v>17</v>
      </c>
      <c r="Q81" s="4">
        <v>20</v>
      </c>
    </row>
    <row r="82" spans="1:17">
      <c r="A82" s="7">
        <v>46</v>
      </c>
      <c r="B82" s="7">
        <v>591</v>
      </c>
      <c r="C82" s="7" t="s">
        <v>282</v>
      </c>
      <c r="D82" s="7" t="s">
        <v>192</v>
      </c>
      <c r="E82" s="7" t="s">
        <v>278</v>
      </c>
      <c r="F82" s="8">
        <v>25</v>
      </c>
      <c r="G82" s="8">
        <v>30</v>
      </c>
      <c r="H82" s="4" t="e">
        <f>VLOOKUP(B:B,[1]Sheet1!$A$1:$B$65536,2,0)</f>
        <v>#N/A</v>
      </c>
      <c r="I82" s="4">
        <v>5</v>
      </c>
      <c r="J82">
        <f>VLOOKUP(B:B,[2]Sheet1!$A$1:$B$65536,2,0)</f>
        <v>10</v>
      </c>
      <c r="K82">
        <v>10</v>
      </c>
      <c r="L82">
        <v>53</v>
      </c>
      <c r="M82">
        <v>69</v>
      </c>
      <c r="N82" t="e">
        <f>VLOOKUP(B:B,[3]Sheet1!$A$1:$B$65536,2,0)</f>
        <v>#N/A</v>
      </c>
      <c r="O82">
        <v>4</v>
      </c>
      <c r="P82">
        <f>VLOOKUP(B:B,[4]Sheet1!$A$1:$B$65536,2,0)</f>
        <v>20</v>
      </c>
      <c r="Q82" s="4">
        <v>20</v>
      </c>
    </row>
    <row r="83" spans="1:17">
      <c r="A83" s="7">
        <v>50</v>
      </c>
      <c r="B83" s="7">
        <v>706</v>
      </c>
      <c r="C83" s="7" t="s">
        <v>283</v>
      </c>
      <c r="D83" s="7" t="s">
        <v>233</v>
      </c>
      <c r="E83" s="7" t="s">
        <v>278</v>
      </c>
      <c r="F83" s="8">
        <v>18</v>
      </c>
      <c r="G83" s="8">
        <v>22</v>
      </c>
      <c r="H83" s="4">
        <f>VLOOKUP(B:B,[1]Sheet1!$A$1:$B$65536,2,0)</f>
        <v>4</v>
      </c>
      <c r="I83" s="4">
        <v>5</v>
      </c>
      <c r="J83" t="e">
        <f>VLOOKUP(B:B,[2]Sheet1!$A$1:$B$65536,2,0)</f>
        <v>#N/A</v>
      </c>
      <c r="K83">
        <v>10</v>
      </c>
      <c r="L83">
        <v>30</v>
      </c>
      <c r="M83">
        <v>42</v>
      </c>
      <c r="N83" t="e">
        <f>VLOOKUP(B:B,[3]Sheet1!$A$1:$B$65536,2,0)</f>
        <v>#N/A</v>
      </c>
      <c r="O83">
        <v>4</v>
      </c>
      <c r="P83">
        <f>VLOOKUP(B:B,[4]Sheet1!$A$1:$B$65536,2,0)</f>
        <v>5</v>
      </c>
      <c r="Q83" s="4">
        <v>20</v>
      </c>
    </row>
    <row r="84" spans="1:17">
      <c r="A84" s="7">
        <v>51</v>
      </c>
      <c r="B84" s="7">
        <v>710</v>
      </c>
      <c r="C84" s="7" t="s">
        <v>284</v>
      </c>
      <c r="D84" s="7" t="s">
        <v>233</v>
      </c>
      <c r="E84" s="7" t="s">
        <v>278</v>
      </c>
      <c r="F84" s="8">
        <v>25</v>
      </c>
      <c r="G84" s="8">
        <v>30</v>
      </c>
      <c r="H84" s="4">
        <f>VLOOKUP(B:B,[1]Sheet1!$A$1:$B$65536,2,0)</f>
        <v>2</v>
      </c>
      <c r="I84" s="4">
        <v>5</v>
      </c>
      <c r="J84">
        <f>VLOOKUP(B:B,[2]Sheet1!$A$1:$B$65536,2,0)</f>
        <v>1</v>
      </c>
      <c r="K84">
        <v>10</v>
      </c>
      <c r="L84">
        <v>44</v>
      </c>
      <c r="M84">
        <v>62</v>
      </c>
      <c r="N84">
        <f>VLOOKUP(B:B,[3]Sheet1!$A$1:$B$65536,2,0)</f>
        <v>2</v>
      </c>
      <c r="O84">
        <v>4</v>
      </c>
      <c r="P84">
        <f>VLOOKUP(B:B,[4]Sheet1!$A$1:$B$65536,2,0)</f>
        <v>8</v>
      </c>
      <c r="Q84" s="4">
        <v>20</v>
      </c>
    </row>
    <row r="85" spans="1:17">
      <c r="A85" s="7">
        <v>67</v>
      </c>
      <c r="B85" s="7">
        <v>738</v>
      </c>
      <c r="C85" s="7" t="s">
        <v>285</v>
      </c>
      <c r="D85" s="7" t="s">
        <v>233</v>
      </c>
      <c r="E85" s="7" t="s">
        <v>278</v>
      </c>
      <c r="F85" s="8">
        <v>4</v>
      </c>
      <c r="G85" s="8">
        <v>10</v>
      </c>
      <c r="H85" s="4">
        <f>VLOOKUP(B:B,[1]Sheet1!$A$1:$B$65536,2,0)</f>
        <v>6</v>
      </c>
      <c r="I85" s="4">
        <v>5</v>
      </c>
      <c r="J85">
        <f>VLOOKUP(B:B,[2]Sheet1!$A$1:$B$65536,2,0)</f>
        <v>1</v>
      </c>
      <c r="K85">
        <v>10</v>
      </c>
      <c r="L85">
        <v>44</v>
      </c>
      <c r="M85">
        <v>62</v>
      </c>
      <c r="N85" t="e">
        <f>VLOOKUP(B:B,[3]Sheet1!$A$1:$B$65536,2,0)</f>
        <v>#N/A</v>
      </c>
      <c r="O85">
        <v>4</v>
      </c>
      <c r="P85">
        <f>VLOOKUP(B:B,[4]Sheet1!$A$1:$B$65536,2,0)</f>
        <v>38</v>
      </c>
      <c r="Q85" s="4">
        <v>20</v>
      </c>
    </row>
    <row r="86" spans="1:17">
      <c r="A86" s="7">
        <v>68</v>
      </c>
      <c r="B86" s="7">
        <v>740</v>
      </c>
      <c r="C86" s="7" t="s">
        <v>286</v>
      </c>
      <c r="D86" s="7" t="s">
        <v>197</v>
      </c>
      <c r="E86" s="7" t="s">
        <v>278</v>
      </c>
      <c r="F86" s="8">
        <v>17</v>
      </c>
      <c r="G86" s="8">
        <v>20</v>
      </c>
      <c r="H86" s="4">
        <f>VLOOKUP(B:B,[1]Sheet1!$A$1:$B$65536,2,0)</f>
        <v>12</v>
      </c>
      <c r="I86" s="4">
        <v>7</v>
      </c>
      <c r="J86">
        <f>VLOOKUP(B:B,[2]Sheet1!$A$1:$B$65536,2,0)</f>
        <v>2</v>
      </c>
      <c r="K86">
        <v>10</v>
      </c>
      <c r="L86">
        <v>47</v>
      </c>
      <c r="M86">
        <v>66</v>
      </c>
      <c r="N86" t="e">
        <f>VLOOKUP(B:B,[3]Sheet1!$A$1:$B$65536,2,0)</f>
        <v>#N/A</v>
      </c>
      <c r="O86">
        <v>4</v>
      </c>
      <c r="P86">
        <f>VLOOKUP(B:B,[4]Sheet1!$A$1:$B$65536,2,0)</f>
        <v>15</v>
      </c>
      <c r="Q86" s="4">
        <v>20</v>
      </c>
    </row>
    <row r="87" spans="1:17">
      <c r="A87" s="7">
        <v>73</v>
      </c>
      <c r="B87" s="7">
        <v>733</v>
      </c>
      <c r="C87" s="7" t="s">
        <v>287</v>
      </c>
      <c r="D87" s="7" t="s">
        <v>197</v>
      </c>
      <c r="E87" s="7" t="s">
        <v>278</v>
      </c>
      <c r="F87" s="8">
        <v>35</v>
      </c>
      <c r="G87" s="8">
        <v>42</v>
      </c>
      <c r="H87" s="4">
        <f>VLOOKUP(B:B,[1]Sheet1!$A$1:$B$65536,2,0)</f>
        <v>3</v>
      </c>
      <c r="I87" s="4">
        <v>5</v>
      </c>
      <c r="J87">
        <f>VLOOKUP(B:B,[2]Sheet1!$A$1:$B$65536,2,0)</f>
        <v>2</v>
      </c>
      <c r="K87">
        <v>10</v>
      </c>
      <c r="L87">
        <v>65</v>
      </c>
      <c r="M87">
        <v>85</v>
      </c>
      <c r="N87">
        <f>VLOOKUP(B:B,[3]Sheet1!$A$1:$B$65536,2,0)</f>
        <v>2</v>
      </c>
      <c r="O87">
        <v>4</v>
      </c>
      <c r="P87">
        <f>VLOOKUP(B:B,[4]Sheet1!$A$1:$B$65536,2,0)</f>
        <v>4</v>
      </c>
      <c r="Q87" s="4">
        <v>20</v>
      </c>
    </row>
    <row r="88" spans="1:17">
      <c r="A88" s="7">
        <v>75</v>
      </c>
      <c r="B88" s="7">
        <v>745</v>
      </c>
      <c r="C88" s="7" t="s">
        <v>288</v>
      </c>
      <c r="D88" s="7" t="s">
        <v>195</v>
      </c>
      <c r="E88" s="7" t="s">
        <v>278</v>
      </c>
      <c r="F88" s="8">
        <v>31</v>
      </c>
      <c r="G88" s="8">
        <v>37</v>
      </c>
      <c r="H88" s="4">
        <f>VLOOKUP(B:B,[1]Sheet1!$A$1:$B$65536,2,0)</f>
        <v>2</v>
      </c>
      <c r="I88" s="4">
        <v>5</v>
      </c>
      <c r="J88" t="e">
        <f>VLOOKUP(B:B,[2]Sheet1!$A$1:$B$65536,2,0)</f>
        <v>#N/A</v>
      </c>
      <c r="K88">
        <v>10</v>
      </c>
      <c r="L88">
        <v>64</v>
      </c>
      <c r="M88">
        <v>83</v>
      </c>
      <c r="N88">
        <f>VLOOKUP(B:B,[3]Sheet1!$A$1:$B$65536,2,0)</f>
        <v>4</v>
      </c>
      <c r="O88">
        <v>4</v>
      </c>
      <c r="P88">
        <f>VLOOKUP(B:B,[4]Sheet1!$A$1:$B$65536,2,0)</f>
        <v>47</v>
      </c>
      <c r="Q88" s="4">
        <v>20</v>
      </c>
    </row>
    <row r="89" spans="1:17">
      <c r="A89" s="7">
        <v>80</v>
      </c>
      <c r="B89" s="7">
        <v>752</v>
      </c>
      <c r="C89" s="7" t="s">
        <v>289</v>
      </c>
      <c r="D89" s="7" t="s">
        <v>195</v>
      </c>
      <c r="E89" s="7" t="s">
        <v>278</v>
      </c>
      <c r="F89" s="8">
        <v>17</v>
      </c>
      <c r="G89" s="8">
        <v>20</v>
      </c>
      <c r="H89" s="4">
        <f>VLOOKUP(B:B,[1]Sheet1!$A$1:$B$65536,2,0)</f>
        <v>2</v>
      </c>
      <c r="I89" s="4">
        <v>5</v>
      </c>
      <c r="J89">
        <f>VLOOKUP(B:B,[2]Sheet1!$A$1:$B$65536,2,0)</f>
        <v>1</v>
      </c>
      <c r="K89">
        <v>10</v>
      </c>
      <c r="L89">
        <v>61</v>
      </c>
      <c r="M89">
        <v>79</v>
      </c>
      <c r="N89">
        <f>VLOOKUP(B:B,[3]Sheet1!$A$1:$B$65536,2,0)</f>
        <v>2</v>
      </c>
      <c r="O89">
        <v>4</v>
      </c>
      <c r="P89">
        <f>VLOOKUP(B:B,[4]Sheet1!$A$1:$B$65536,2,0)</f>
        <v>20</v>
      </c>
      <c r="Q89" s="4">
        <v>20</v>
      </c>
    </row>
    <row r="90" spans="1:17">
      <c r="A90" s="7">
        <v>86</v>
      </c>
      <c r="B90" s="7">
        <v>102567</v>
      </c>
      <c r="C90" s="7" t="s">
        <v>290</v>
      </c>
      <c r="D90" s="7" t="s">
        <v>201</v>
      </c>
      <c r="E90" s="7" t="s">
        <v>278</v>
      </c>
      <c r="F90" s="8">
        <v>18</v>
      </c>
      <c r="G90" s="8">
        <v>22</v>
      </c>
      <c r="H90" s="4">
        <f>VLOOKUP(B:B,[1]Sheet1!$A$1:$B$65536,2,0)</f>
        <v>2</v>
      </c>
      <c r="I90" s="4">
        <v>5</v>
      </c>
      <c r="J90">
        <f>VLOOKUP(B:B,[2]Sheet1!$A$1:$B$65536,2,0)</f>
        <v>13</v>
      </c>
      <c r="K90">
        <v>10</v>
      </c>
      <c r="L90">
        <v>18</v>
      </c>
      <c r="M90">
        <v>30</v>
      </c>
      <c r="N90" t="e">
        <f>VLOOKUP(B:B,[3]Sheet1!$A$1:$B$65536,2,0)</f>
        <v>#N/A</v>
      </c>
      <c r="O90">
        <v>4</v>
      </c>
      <c r="P90">
        <f>VLOOKUP(B:B,[4]Sheet1!$A$1:$B$65536,2,0)</f>
        <v>5</v>
      </c>
      <c r="Q90" s="4">
        <v>20</v>
      </c>
    </row>
    <row r="91" spans="1:17">
      <c r="A91" s="7">
        <v>87</v>
      </c>
      <c r="B91" s="7">
        <v>102564</v>
      </c>
      <c r="C91" s="7" t="s">
        <v>291</v>
      </c>
      <c r="D91" s="7" t="s">
        <v>192</v>
      </c>
      <c r="E91" s="7" t="s">
        <v>278</v>
      </c>
      <c r="F91" s="8">
        <v>18</v>
      </c>
      <c r="G91" s="8">
        <v>22</v>
      </c>
      <c r="H91" s="4">
        <f>VLOOKUP(B:B,[1]Sheet1!$A$1:$B$65536,2,0)</f>
        <v>10</v>
      </c>
      <c r="I91" s="4">
        <v>5</v>
      </c>
      <c r="J91" t="e">
        <f>VLOOKUP(B:B,[2]Sheet1!$A$1:$B$65536,2,0)</f>
        <v>#N/A</v>
      </c>
      <c r="K91">
        <v>10</v>
      </c>
      <c r="L91">
        <v>31</v>
      </c>
      <c r="M91">
        <v>43</v>
      </c>
      <c r="N91" t="e">
        <f>VLOOKUP(B:B,[3]Sheet1!$A$1:$B$65536,2,0)</f>
        <v>#N/A</v>
      </c>
      <c r="O91">
        <v>4</v>
      </c>
      <c r="P91">
        <f>VLOOKUP(B:B,[4]Sheet1!$A$1:$B$65536,2,0)</f>
        <v>2</v>
      </c>
      <c r="Q91" s="4">
        <v>20</v>
      </c>
    </row>
    <row r="92" spans="1:17">
      <c r="A92" s="7">
        <v>94</v>
      </c>
      <c r="B92" s="7">
        <v>104838</v>
      </c>
      <c r="C92" s="7" t="s">
        <v>292</v>
      </c>
      <c r="D92" s="7" t="s">
        <v>233</v>
      </c>
      <c r="E92" s="7" t="s">
        <v>278</v>
      </c>
      <c r="F92" s="8">
        <v>10</v>
      </c>
      <c r="G92" s="8">
        <v>20</v>
      </c>
      <c r="H92" s="4" t="e">
        <f>VLOOKUP(B:B,[1]Sheet1!$A$1:$B$65536,2,0)</f>
        <v>#N/A</v>
      </c>
      <c r="I92" s="4">
        <v>5</v>
      </c>
      <c r="J92">
        <f>VLOOKUP(B:B,[2]Sheet1!$A$1:$B$65536,2,0)</f>
        <v>4</v>
      </c>
      <c r="K92">
        <v>10</v>
      </c>
      <c r="L92">
        <v>19</v>
      </c>
      <c r="M92">
        <v>30</v>
      </c>
      <c r="N92">
        <f>VLOOKUP(B:B,[3]Sheet1!$A$1:$B$65536,2,0)</f>
        <v>2</v>
      </c>
      <c r="O92">
        <v>4</v>
      </c>
      <c r="P92" t="e">
        <f>VLOOKUP(B:B,[4]Sheet1!$A$1:$B$65536,2,0)</f>
        <v>#N/A</v>
      </c>
      <c r="Q92" s="4">
        <v>15</v>
      </c>
    </row>
    <row r="93" spans="1:17">
      <c r="A93" s="7">
        <v>95</v>
      </c>
      <c r="B93" s="7">
        <v>104533</v>
      </c>
      <c r="C93" s="7" t="s">
        <v>293</v>
      </c>
      <c r="D93" s="7" t="s">
        <v>233</v>
      </c>
      <c r="E93" s="7" t="s">
        <v>278</v>
      </c>
      <c r="F93" s="8">
        <v>10</v>
      </c>
      <c r="G93" s="8">
        <v>20</v>
      </c>
      <c r="H93" s="4">
        <f>VLOOKUP(B:B,[1]Sheet1!$A$1:$B$65536,2,0)</f>
        <v>10</v>
      </c>
      <c r="I93" s="4">
        <v>7</v>
      </c>
      <c r="J93">
        <f>VLOOKUP(B:B,[2]Sheet1!$A$1:$B$65536,2,0)</f>
        <v>1</v>
      </c>
      <c r="K93">
        <v>10</v>
      </c>
      <c r="L93">
        <v>38</v>
      </c>
      <c r="M93">
        <v>53</v>
      </c>
      <c r="N93">
        <f>VLOOKUP(B:B,[3]Sheet1!$A$1:$B$65536,2,0)</f>
        <v>2</v>
      </c>
      <c r="O93">
        <v>4</v>
      </c>
      <c r="P93" t="e">
        <f>VLOOKUP(B:B,[4]Sheet1!$A$1:$B$65536,2,0)</f>
        <v>#N/A</v>
      </c>
      <c r="Q93" s="4">
        <v>15</v>
      </c>
    </row>
    <row r="94" spans="1:17">
      <c r="A94" s="7">
        <v>96</v>
      </c>
      <c r="B94" s="7">
        <v>104429</v>
      </c>
      <c r="C94" s="7" t="s">
        <v>294</v>
      </c>
      <c r="D94" s="7" t="s">
        <v>195</v>
      </c>
      <c r="E94" s="7" t="s">
        <v>278</v>
      </c>
      <c r="F94" s="8">
        <v>21</v>
      </c>
      <c r="G94" s="8">
        <v>25</v>
      </c>
      <c r="H94" s="4">
        <f>VLOOKUP(B:B,[1]Sheet1!$A$1:$B$65536,2,0)</f>
        <v>5</v>
      </c>
      <c r="I94" s="4">
        <v>5</v>
      </c>
      <c r="J94">
        <f>VLOOKUP(B:B,[2]Sheet1!$A$1:$B$65536,2,0)</f>
        <v>5</v>
      </c>
      <c r="K94">
        <v>10</v>
      </c>
      <c r="L94">
        <v>30</v>
      </c>
      <c r="M94">
        <v>42</v>
      </c>
      <c r="N94" t="e">
        <f>VLOOKUP(B:B,[3]Sheet1!$A$1:$B$65536,2,0)</f>
        <v>#N/A</v>
      </c>
      <c r="O94">
        <v>4</v>
      </c>
      <c r="P94" t="e">
        <f>VLOOKUP(B:B,[4]Sheet1!$A$1:$B$65536,2,0)</f>
        <v>#N/A</v>
      </c>
      <c r="Q94" s="4">
        <v>15</v>
      </c>
    </row>
    <row r="95" spans="1:17">
      <c r="A95" s="7">
        <v>104</v>
      </c>
      <c r="B95" s="9">
        <v>106569</v>
      </c>
      <c r="C95" s="9" t="s">
        <v>295</v>
      </c>
      <c r="D95" s="7" t="s">
        <v>195</v>
      </c>
      <c r="E95" s="7" t="s">
        <v>278</v>
      </c>
      <c r="F95" s="8">
        <v>20</v>
      </c>
      <c r="G95" s="8">
        <v>24</v>
      </c>
      <c r="H95" s="4">
        <f>VLOOKUP(B:B,[1]Sheet1!$A$1:$B$65536,2,0)</f>
        <v>1</v>
      </c>
      <c r="I95" s="4">
        <v>5</v>
      </c>
      <c r="J95" t="e">
        <f>VLOOKUP(B:B,[2]Sheet1!$A$1:$B$65536,2,0)</f>
        <v>#N/A</v>
      </c>
      <c r="K95">
        <v>10</v>
      </c>
      <c r="L95">
        <v>25</v>
      </c>
      <c r="M95">
        <v>35</v>
      </c>
      <c r="N95">
        <f>VLOOKUP(B:B,[3]Sheet1!$A$1:$B$65536,2,0)</f>
        <v>1</v>
      </c>
      <c r="O95">
        <v>4</v>
      </c>
      <c r="P95" t="e">
        <f>VLOOKUP(B:B,[4]Sheet1!$A$1:$B$65536,2,0)</f>
        <v>#N/A</v>
      </c>
      <c r="Q95" s="4">
        <v>15</v>
      </c>
    </row>
    <row r="96" spans="1:17">
      <c r="A96" s="7">
        <v>107</v>
      </c>
      <c r="B96" s="9">
        <v>106568</v>
      </c>
      <c r="C96" s="7" t="s">
        <v>296</v>
      </c>
      <c r="D96" s="7" t="s">
        <v>197</v>
      </c>
      <c r="E96" s="7" t="s">
        <v>278</v>
      </c>
      <c r="F96" s="8">
        <v>9</v>
      </c>
      <c r="G96" s="8">
        <v>20</v>
      </c>
      <c r="H96" s="4">
        <f>VLOOKUP(B:B,[1]Sheet1!$A$1:$B$65536,2,0)</f>
        <v>6</v>
      </c>
      <c r="I96" s="4">
        <v>5</v>
      </c>
      <c r="J96">
        <f>VLOOKUP(B:B,[2]Sheet1!$A$1:$B$65536,2,0)</f>
        <v>1</v>
      </c>
      <c r="K96">
        <v>10</v>
      </c>
      <c r="L96">
        <v>19</v>
      </c>
      <c r="M96">
        <v>30</v>
      </c>
      <c r="N96" t="e">
        <f>VLOOKUP(B:B,[3]Sheet1!$A$1:$B$65536,2,0)</f>
        <v>#N/A</v>
      </c>
      <c r="O96">
        <v>4</v>
      </c>
      <c r="P96" t="e">
        <f>VLOOKUP(B:B,[4]Sheet1!$A$1:$B$65536,2,0)</f>
        <v>#N/A</v>
      </c>
      <c r="Q96" s="4">
        <v>15</v>
      </c>
    </row>
    <row r="97" spans="1:17">
      <c r="A97" s="7">
        <v>109</v>
      </c>
      <c r="B97" s="7">
        <v>107658</v>
      </c>
      <c r="C97" s="7" t="s">
        <v>297</v>
      </c>
      <c r="D97" s="7" t="s">
        <v>195</v>
      </c>
      <c r="E97" s="7" t="s">
        <v>298</v>
      </c>
      <c r="F97" s="8">
        <v>12</v>
      </c>
      <c r="G97" s="8">
        <v>15</v>
      </c>
      <c r="H97" s="4">
        <f>VLOOKUP(B:B,[1]Sheet1!$A$1:$B$65536,2,0)</f>
        <v>6</v>
      </c>
      <c r="I97" s="4">
        <v>4</v>
      </c>
      <c r="J97">
        <f>VLOOKUP(B:B,[2]Sheet1!$A$1:$B$65536,2,0)</f>
        <v>31</v>
      </c>
      <c r="K97">
        <v>10</v>
      </c>
      <c r="L97">
        <v>38</v>
      </c>
      <c r="M97">
        <v>53</v>
      </c>
      <c r="N97" t="e">
        <f>VLOOKUP(B:B,[3]Sheet1!$A$1:$B$65536,2,0)</f>
        <v>#N/A</v>
      </c>
      <c r="O97">
        <v>4</v>
      </c>
      <c r="P97" t="e">
        <f>VLOOKUP(B:B,[4]Sheet1!$A$1:$B$65536,2,0)</f>
        <v>#N/A</v>
      </c>
      <c r="Q97" s="4">
        <v>15</v>
      </c>
    </row>
    <row r="98" spans="1:17">
      <c r="A98" s="7">
        <v>110</v>
      </c>
      <c r="B98" s="7">
        <v>107829</v>
      </c>
      <c r="C98" s="7" t="s">
        <v>299</v>
      </c>
      <c r="D98" s="7" t="s">
        <v>189</v>
      </c>
      <c r="E98" s="7" t="s">
        <v>298</v>
      </c>
      <c r="F98" s="8">
        <v>10</v>
      </c>
      <c r="G98" s="8">
        <v>15</v>
      </c>
      <c r="H98" s="4" t="e">
        <f>VLOOKUP(B:B,[1]Sheet1!$A$1:$B$65536,2,0)</f>
        <v>#N/A</v>
      </c>
      <c r="I98" s="4">
        <v>4</v>
      </c>
      <c r="J98" t="e">
        <f>VLOOKUP(B:B,[2]Sheet1!$A$1:$B$65536,2,0)</f>
        <v>#N/A</v>
      </c>
      <c r="K98">
        <v>10</v>
      </c>
      <c r="L98">
        <v>25</v>
      </c>
      <c r="M98">
        <v>35</v>
      </c>
      <c r="N98" t="e">
        <f>VLOOKUP(B:B,[3]Sheet1!$A$1:$B$65536,2,0)</f>
        <v>#N/A</v>
      </c>
      <c r="O98">
        <v>4</v>
      </c>
      <c r="P98" t="e">
        <f>VLOOKUP(B:B,[4]Sheet1!$A$1:$B$65536,2,0)</f>
        <v>#N/A</v>
      </c>
      <c r="Q98" s="4">
        <v>15</v>
      </c>
    </row>
    <row r="99" spans="1:17">
      <c r="A99" s="7">
        <v>111</v>
      </c>
      <c r="B99" s="7">
        <v>107728</v>
      </c>
      <c r="C99" s="7" t="s">
        <v>300</v>
      </c>
      <c r="D99" s="7" t="s">
        <v>224</v>
      </c>
      <c r="E99" s="7" t="s">
        <v>298</v>
      </c>
      <c r="F99" s="8">
        <v>10</v>
      </c>
      <c r="G99" s="8">
        <v>15</v>
      </c>
      <c r="H99" s="4">
        <f>VLOOKUP(B:B,[1]Sheet1!$A$1:$B$65536,2,0)</f>
        <v>2</v>
      </c>
      <c r="I99" s="4">
        <v>4</v>
      </c>
      <c r="J99" t="e">
        <f>VLOOKUP(B:B,[2]Sheet1!$A$1:$B$65536,2,0)</f>
        <v>#N/A</v>
      </c>
      <c r="K99">
        <v>10</v>
      </c>
      <c r="L99">
        <v>31</v>
      </c>
      <c r="M99">
        <v>43</v>
      </c>
      <c r="N99">
        <f>VLOOKUP(B:B,[3]Sheet1!$A$1:$B$65536,2,0)</f>
        <v>2</v>
      </c>
      <c r="O99">
        <v>4</v>
      </c>
      <c r="P99" t="e">
        <f>VLOOKUP(B:B,[4]Sheet1!$A$1:$B$65536,2,0)</f>
        <v>#N/A</v>
      </c>
      <c r="Q99" s="4">
        <v>15</v>
      </c>
    </row>
    <row r="100" spans="1:17">
      <c r="A100" s="7">
        <v>112</v>
      </c>
      <c r="B100" s="7">
        <v>108277</v>
      </c>
      <c r="C100" s="7" t="s">
        <v>301</v>
      </c>
      <c r="D100" s="7" t="s">
        <v>195</v>
      </c>
      <c r="E100" s="7" t="s">
        <v>298</v>
      </c>
      <c r="F100" s="8">
        <v>13</v>
      </c>
      <c r="G100" s="8">
        <v>16</v>
      </c>
      <c r="H100" s="4" t="e">
        <f>VLOOKUP(B:B,[1]Sheet1!$A$1:$B$65536,2,0)</f>
        <v>#N/A</v>
      </c>
      <c r="I100" s="4">
        <v>4</v>
      </c>
      <c r="J100">
        <f>VLOOKUP(B:B,[2]Sheet1!$A$1:$B$65536,2,0)</f>
        <v>2</v>
      </c>
      <c r="K100">
        <v>10</v>
      </c>
      <c r="L100">
        <v>63</v>
      </c>
      <c r="M100">
        <v>82</v>
      </c>
      <c r="N100" t="e">
        <f>VLOOKUP(B:B,[3]Sheet1!$A$1:$B$65536,2,0)</f>
        <v>#N/A</v>
      </c>
      <c r="O100">
        <v>4</v>
      </c>
      <c r="P100" t="e">
        <f>VLOOKUP(B:B,[4]Sheet1!$A$1:$B$65536,2,0)</f>
        <v>#N/A</v>
      </c>
      <c r="Q100" s="4">
        <v>15</v>
      </c>
    </row>
    <row r="101" spans="1:17">
      <c r="A101" s="7">
        <v>113</v>
      </c>
      <c r="B101" s="7">
        <v>108656</v>
      </c>
      <c r="C101" s="7" t="s">
        <v>302</v>
      </c>
      <c r="D101" s="7" t="s">
        <v>201</v>
      </c>
      <c r="E101" s="7" t="s">
        <v>298</v>
      </c>
      <c r="F101" s="8"/>
      <c r="G101" s="8">
        <v>15</v>
      </c>
      <c r="H101" s="4" t="e">
        <f>VLOOKUP(B:B,[1]Sheet1!$A$1:$B$65536,2,0)</f>
        <v>#N/A</v>
      </c>
      <c r="I101" s="4">
        <v>4</v>
      </c>
      <c r="J101" t="e">
        <f>VLOOKUP(B:B,[2]Sheet1!$A$1:$B$65536,2,0)</f>
        <v>#N/A</v>
      </c>
      <c r="K101">
        <v>10</v>
      </c>
      <c r="M101">
        <v>40</v>
      </c>
      <c r="N101" t="e">
        <f>VLOOKUP(B:B,[3]Sheet1!$A$1:$B$65536,2,0)</f>
        <v>#N/A</v>
      </c>
      <c r="O101">
        <v>4</v>
      </c>
      <c r="P101" t="e">
        <f>VLOOKUP(B:B,[4]Sheet1!$A$1:$B$65536,2,0)</f>
        <v>#N/A</v>
      </c>
      <c r="Q101" s="4">
        <v>15</v>
      </c>
    </row>
    <row r="102" spans="1:17">
      <c r="A102" s="7">
        <v>30</v>
      </c>
      <c r="B102" s="7">
        <v>545</v>
      </c>
      <c r="C102" s="7" t="s">
        <v>303</v>
      </c>
      <c r="D102" s="7" t="s">
        <v>197</v>
      </c>
      <c r="E102" s="7" t="s">
        <v>298</v>
      </c>
      <c r="F102" s="8">
        <v>9</v>
      </c>
      <c r="G102" s="8">
        <v>15</v>
      </c>
      <c r="H102" s="4">
        <f>VLOOKUP(B:B,[1]Sheet1!$A$1:$B$65536,2,0)</f>
        <v>10</v>
      </c>
      <c r="I102" s="4">
        <v>6</v>
      </c>
      <c r="J102" t="e">
        <f>VLOOKUP(B:B,[2]Sheet1!$A$1:$B$65536,2,0)</f>
        <v>#N/A</v>
      </c>
      <c r="K102">
        <v>10</v>
      </c>
      <c r="L102">
        <v>28</v>
      </c>
      <c r="M102">
        <v>39</v>
      </c>
      <c r="N102" t="e">
        <f>VLOOKUP(B:B,[3]Sheet1!$A$1:$B$65536,2,0)</f>
        <v>#N/A</v>
      </c>
      <c r="O102">
        <v>4</v>
      </c>
      <c r="P102">
        <f>VLOOKUP(B:B,[4]Sheet1!$A$1:$B$65536,2,0)</f>
        <v>21</v>
      </c>
      <c r="Q102" s="4">
        <v>20</v>
      </c>
    </row>
    <row r="103" spans="1:17">
      <c r="A103" s="7">
        <v>53</v>
      </c>
      <c r="B103" s="7">
        <v>713</v>
      </c>
      <c r="C103" s="7" t="s">
        <v>304</v>
      </c>
      <c r="D103" s="7" t="s">
        <v>233</v>
      </c>
      <c r="E103" s="7" t="s">
        <v>298</v>
      </c>
      <c r="F103" s="8">
        <v>21</v>
      </c>
      <c r="G103" s="8">
        <v>25</v>
      </c>
      <c r="H103" s="4">
        <f>VLOOKUP(B:B,[1]Sheet1!$A$1:$B$65536,2,0)</f>
        <v>14</v>
      </c>
      <c r="I103" s="4">
        <v>6</v>
      </c>
      <c r="J103">
        <f>VLOOKUP(B:B,[2]Sheet1!$A$1:$B$65536,2,0)</f>
        <v>1</v>
      </c>
      <c r="K103">
        <v>10</v>
      </c>
      <c r="L103">
        <v>28</v>
      </c>
      <c r="M103">
        <v>39</v>
      </c>
      <c r="N103" t="e">
        <f>VLOOKUP(B:B,[3]Sheet1!$A$1:$B$65536,2,0)</f>
        <v>#N/A</v>
      </c>
      <c r="O103">
        <v>4</v>
      </c>
      <c r="P103">
        <f>VLOOKUP(B:B,[4]Sheet1!$A$1:$B$65536,2,0)</f>
        <v>13</v>
      </c>
      <c r="Q103" s="4">
        <v>20</v>
      </c>
    </row>
    <row r="104" spans="1:17">
      <c r="A104" s="7">
        <v>69</v>
      </c>
      <c r="B104" s="7">
        <v>741</v>
      </c>
      <c r="C104" s="7" t="s">
        <v>305</v>
      </c>
      <c r="D104" s="7" t="s">
        <v>189</v>
      </c>
      <c r="E104" s="7" t="s">
        <v>298</v>
      </c>
      <c r="F104" s="8">
        <v>8</v>
      </c>
      <c r="G104" s="8">
        <v>15</v>
      </c>
      <c r="H104" s="4">
        <f>VLOOKUP(B:B,[1]Sheet1!$A$1:$B$65536,2,0)</f>
        <v>2</v>
      </c>
      <c r="I104" s="4">
        <v>4</v>
      </c>
      <c r="J104" t="e">
        <f>VLOOKUP(B:B,[2]Sheet1!$A$1:$B$65536,2,0)</f>
        <v>#N/A</v>
      </c>
      <c r="K104">
        <v>10</v>
      </c>
      <c r="L104">
        <v>40</v>
      </c>
      <c r="M104">
        <v>56</v>
      </c>
      <c r="N104" t="e">
        <f>VLOOKUP(B:B,[3]Sheet1!$A$1:$B$65536,2,0)</f>
        <v>#N/A</v>
      </c>
      <c r="O104">
        <v>4</v>
      </c>
      <c r="P104">
        <f>VLOOKUP(B:B,[4]Sheet1!$A$1:$B$65536,2,0)</f>
        <v>19</v>
      </c>
      <c r="Q104" s="4">
        <v>20</v>
      </c>
    </row>
    <row r="105" spans="1:17">
      <c r="A105" s="7">
        <v>76</v>
      </c>
      <c r="B105" s="7">
        <v>718</v>
      </c>
      <c r="C105" s="7" t="s">
        <v>306</v>
      </c>
      <c r="D105" s="7" t="s">
        <v>189</v>
      </c>
      <c r="E105" s="7" t="s">
        <v>298</v>
      </c>
      <c r="F105" s="8">
        <v>7</v>
      </c>
      <c r="G105" s="8">
        <v>15</v>
      </c>
      <c r="H105" s="4">
        <f>VLOOKUP(B:B,[1]Sheet1!$A$1:$B$65536,2,0)</f>
        <v>8</v>
      </c>
      <c r="I105" s="4">
        <v>4</v>
      </c>
      <c r="J105">
        <f>VLOOKUP(B:B,[2]Sheet1!$A$1:$B$65536,2,0)</f>
        <v>2</v>
      </c>
      <c r="K105">
        <v>10</v>
      </c>
      <c r="L105">
        <v>33</v>
      </c>
      <c r="M105">
        <v>46</v>
      </c>
      <c r="N105" t="e">
        <f>VLOOKUP(B:B,[3]Sheet1!$A$1:$B$65536,2,0)</f>
        <v>#N/A</v>
      </c>
      <c r="O105">
        <v>4</v>
      </c>
      <c r="P105">
        <f>VLOOKUP(B:B,[4]Sheet1!$A$1:$B$65536,2,0)</f>
        <v>8</v>
      </c>
      <c r="Q105" s="4">
        <v>20</v>
      </c>
    </row>
    <row r="106" spans="1:17">
      <c r="A106" s="7">
        <v>81</v>
      </c>
      <c r="B106" s="7">
        <v>753</v>
      </c>
      <c r="C106" s="7" t="s">
        <v>307</v>
      </c>
      <c r="D106" s="7" t="s">
        <v>197</v>
      </c>
      <c r="E106" s="7" t="s">
        <v>298</v>
      </c>
      <c r="F106" s="8">
        <v>9</v>
      </c>
      <c r="G106" s="8">
        <v>15</v>
      </c>
      <c r="H106" s="4">
        <f>VLOOKUP(B:B,[1]Sheet1!$A$1:$B$65536,2,0)</f>
        <v>4</v>
      </c>
      <c r="I106" s="4">
        <v>4</v>
      </c>
      <c r="J106" t="e">
        <f>VLOOKUP(B:B,[2]Sheet1!$A$1:$B$65536,2,0)</f>
        <v>#N/A</v>
      </c>
      <c r="K106">
        <v>10</v>
      </c>
      <c r="L106">
        <v>27</v>
      </c>
      <c r="M106">
        <v>38</v>
      </c>
      <c r="N106" t="e">
        <f>VLOOKUP(B:B,[3]Sheet1!$A$1:$B$65536,2,0)</f>
        <v>#N/A</v>
      </c>
      <c r="O106">
        <v>4</v>
      </c>
      <c r="P106" t="e">
        <f>VLOOKUP(B:B,[4]Sheet1!$A$1:$B$65536,2,0)</f>
        <v>#N/A</v>
      </c>
      <c r="Q106" s="4">
        <v>15</v>
      </c>
    </row>
    <row r="107" spans="1:17">
      <c r="A107" s="7">
        <v>85</v>
      </c>
      <c r="B107" s="7">
        <v>102478</v>
      </c>
      <c r="C107" s="7" t="s">
        <v>308</v>
      </c>
      <c r="D107" s="7" t="s">
        <v>189</v>
      </c>
      <c r="E107" s="7" t="s">
        <v>298</v>
      </c>
      <c r="F107" s="8">
        <v>12</v>
      </c>
      <c r="G107" s="8">
        <v>15</v>
      </c>
      <c r="H107" s="4">
        <f>VLOOKUP(B:B,[1]Sheet1!$A$1:$B$65536,2,0)</f>
        <v>4</v>
      </c>
      <c r="I107" s="4">
        <v>4</v>
      </c>
      <c r="J107" t="e">
        <f>VLOOKUP(B:B,[2]Sheet1!$A$1:$B$65536,2,0)</f>
        <v>#N/A</v>
      </c>
      <c r="K107">
        <v>10</v>
      </c>
      <c r="L107">
        <v>25</v>
      </c>
      <c r="M107">
        <v>35</v>
      </c>
      <c r="N107" t="e">
        <f>VLOOKUP(B:B,[3]Sheet1!$A$1:$B$65536,2,0)</f>
        <v>#N/A</v>
      </c>
      <c r="O107">
        <v>4</v>
      </c>
      <c r="P107">
        <f>VLOOKUP(B:B,[4]Sheet1!$A$1:$B$65536,2,0)</f>
        <v>2</v>
      </c>
      <c r="Q107" s="4">
        <v>20</v>
      </c>
    </row>
    <row r="108" spans="1:17">
      <c r="A108" s="7">
        <v>97</v>
      </c>
      <c r="B108" s="7">
        <v>104430</v>
      </c>
      <c r="C108" s="7" t="s">
        <v>309</v>
      </c>
      <c r="D108" s="7" t="s">
        <v>197</v>
      </c>
      <c r="E108" s="7" t="s">
        <v>298</v>
      </c>
      <c r="F108" s="8">
        <v>20</v>
      </c>
      <c r="G108" s="8">
        <v>24</v>
      </c>
      <c r="H108" s="4">
        <f>VLOOKUP(B:B,[1]Sheet1!$A$1:$B$65536,2,0)</f>
        <v>6</v>
      </c>
      <c r="I108" s="4">
        <v>4</v>
      </c>
      <c r="J108">
        <f>VLOOKUP(B:B,[2]Sheet1!$A$1:$B$65536,2,0)</f>
        <v>2</v>
      </c>
      <c r="K108">
        <v>10</v>
      </c>
      <c r="L108">
        <v>34</v>
      </c>
      <c r="M108">
        <v>48</v>
      </c>
      <c r="N108">
        <f>VLOOKUP(B:B,[3]Sheet1!$A$1:$B$65536,2,0)</f>
        <v>1</v>
      </c>
      <c r="O108">
        <v>4</v>
      </c>
      <c r="P108" t="e">
        <f>VLOOKUP(B:B,[4]Sheet1!$A$1:$B$65536,2,0)</f>
        <v>#N/A</v>
      </c>
      <c r="Q108" s="4">
        <v>15</v>
      </c>
    </row>
    <row r="109" spans="1:17">
      <c r="A109" s="7">
        <v>100</v>
      </c>
      <c r="B109" s="7">
        <v>105396</v>
      </c>
      <c r="C109" s="7" t="s">
        <v>310</v>
      </c>
      <c r="D109" s="7" t="s">
        <v>197</v>
      </c>
      <c r="E109" s="7" t="s">
        <v>298</v>
      </c>
      <c r="F109" s="8">
        <v>5</v>
      </c>
      <c r="G109" s="8">
        <v>15</v>
      </c>
      <c r="H109" s="4">
        <f>VLOOKUP(B:B,[1]Sheet1!$A$1:$B$65536,2,0)</f>
        <v>4</v>
      </c>
      <c r="I109" s="4">
        <v>4</v>
      </c>
      <c r="J109" t="e">
        <f>VLOOKUP(B:B,[2]Sheet1!$A$1:$B$65536,2,0)</f>
        <v>#N/A</v>
      </c>
      <c r="K109">
        <v>10</v>
      </c>
      <c r="L109">
        <v>40</v>
      </c>
      <c r="M109">
        <v>56</v>
      </c>
      <c r="N109" t="e">
        <f>VLOOKUP(B:B,[3]Sheet1!$A$1:$B$65536,2,0)</f>
        <v>#N/A</v>
      </c>
      <c r="O109">
        <v>4</v>
      </c>
      <c r="P109" t="e">
        <f>VLOOKUP(B:B,[4]Sheet1!$A$1:$B$65536,2,0)</f>
        <v>#N/A</v>
      </c>
      <c r="Q109" s="4">
        <v>15</v>
      </c>
    </row>
    <row r="110" spans="1:17">
      <c r="A110" s="7">
        <v>102</v>
      </c>
      <c r="B110" s="7">
        <v>105910</v>
      </c>
      <c r="C110" s="7" t="s">
        <v>311</v>
      </c>
      <c r="D110" s="7" t="s">
        <v>197</v>
      </c>
      <c r="E110" s="7" t="s">
        <v>298</v>
      </c>
      <c r="F110" s="8">
        <v>3</v>
      </c>
      <c r="G110" s="8">
        <v>15</v>
      </c>
      <c r="H110" s="4">
        <f>VLOOKUP(B:B,[1]Sheet1!$A$1:$B$65536,2,0)</f>
        <v>7</v>
      </c>
      <c r="I110" s="4">
        <v>4</v>
      </c>
      <c r="J110">
        <f>VLOOKUP(B:B,[2]Sheet1!$A$1:$B$65536,2,0)</f>
        <v>20</v>
      </c>
      <c r="K110">
        <v>10</v>
      </c>
      <c r="L110">
        <v>28</v>
      </c>
      <c r="M110">
        <v>39</v>
      </c>
      <c r="N110" t="e">
        <f>VLOOKUP(B:B,[3]Sheet1!$A$1:$B$65536,2,0)</f>
        <v>#N/A</v>
      </c>
      <c r="O110">
        <v>4</v>
      </c>
      <c r="P110" t="e">
        <f>VLOOKUP(B:B,[4]Sheet1!$A$1:$B$65536,2,0)</f>
        <v>#N/A</v>
      </c>
      <c r="Q110" s="4">
        <v>15</v>
      </c>
    </row>
    <row r="111" spans="1:17">
      <c r="A111" s="7">
        <v>105</v>
      </c>
      <c r="B111" s="9">
        <v>106485</v>
      </c>
      <c r="C111" s="7" t="s">
        <v>312</v>
      </c>
      <c r="D111" s="7" t="s">
        <v>197</v>
      </c>
      <c r="E111" s="7" t="s">
        <v>298</v>
      </c>
      <c r="F111" s="8">
        <v>6</v>
      </c>
      <c r="G111" s="8">
        <v>15</v>
      </c>
      <c r="H111" s="4" t="e">
        <f>VLOOKUP(B:B,[1]Sheet1!$A$1:$B$65536,2,0)</f>
        <v>#N/A</v>
      </c>
      <c r="I111" s="4">
        <v>4</v>
      </c>
      <c r="J111" t="e">
        <f>VLOOKUP(B:B,[2]Sheet1!$A$1:$B$65536,2,0)</f>
        <v>#N/A</v>
      </c>
      <c r="K111">
        <v>10</v>
      </c>
      <c r="L111">
        <v>6</v>
      </c>
      <c r="M111">
        <v>30</v>
      </c>
      <c r="N111" t="e">
        <f>VLOOKUP(B:B,[3]Sheet1!$A$1:$B$65536,2,0)</f>
        <v>#N/A</v>
      </c>
      <c r="O111">
        <v>4</v>
      </c>
      <c r="P111" t="e">
        <f>VLOOKUP(B:B,[4]Sheet1!$A$1:$B$65536,2,0)</f>
        <v>#N/A</v>
      </c>
      <c r="Q111" s="4">
        <v>15</v>
      </c>
    </row>
    <row r="112" spans="1:17">
      <c r="A112" s="7">
        <v>106</v>
      </c>
      <c r="B112" s="9">
        <v>106399</v>
      </c>
      <c r="C112" s="7" t="s">
        <v>313</v>
      </c>
      <c r="D112" s="7" t="s">
        <v>195</v>
      </c>
      <c r="E112" s="7" t="s">
        <v>298</v>
      </c>
      <c r="F112" s="8">
        <v>31</v>
      </c>
      <c r="G112" s="8">
        <v>37</v>
      </c>
      <c r="H112" s="4">
        <f>VLOOKUP(B:B,[1]Sheet1!$A$1:$B$65536,2,0)</f>
        <v>2</v>
      </c>
      <c r="I112" s="4">
        <v>4</v>
      </c>
      <c r="J112" t="e">
        <f>VLOOKUP(B:B,[2]Sheet1!$A$1:$B$65536,2,0)</f>
        <v>#N/A</v>
      </c>
      <c r="K112">
        <v>10</v>
      </c>
      <c r="L112">
        <v>18</v>
      </c>
      <c r="M112">
        <v>30</v>
      </c>
      <c r="N112" t="e">
        <f>VLOOKUP(B:B,[3]Sheet1!$A$1:$B$65536,2,0)</f>
        <v>#N/A</v>
      </c>
      <c r="O112">
        <v>4</v>
      </c>
      <c r="P112" t="e">
        <f>VLOOKUP(B:B,[4]Sheet1!$A$1:$B$65536,2,0)</f>
        <v>#N/A</v>
      </c>
      <c r="Q112" s="4">
        <v>15</v>
      </c>
    </row>
    <row r="113" spans="1:17">
      <c r="A113" s="7">
        <v>108</v>
      </c>
      <c r="B113" s="7">
        <v>106865</v>
      </c>
      <c r="C113" s="7" t="s">
        <v>314</v>
      </c>
      <c r="D113" s="7" t="s">
        <v>195</v>
      </c>
      <c r="E113" s="7" t="s">
        <v>298</v>
      </c>
      <c r="F113" s="8">
        <v>13</v>
      </c>
      <c r="G113" s="8">
        <v>16</v>
      </c>
      <c r="H113" s="4">
        <f>VLOOKUP(B:B,[1]Sheet1!$A$1:$B$65536,2,0)</f>
        <v>8</v>
      </c>
      <c r="I113" s="4">
        <v>4</v>
      </c>
      <c r="J113" t="e">
        <f>VLOOKUP(B:B,[2]Sheet1!$A$1:$B$65536,2,0)</f>
        <v>#N/A</v>
      </c>
      <c r="K113">
        <v>10</v>
      </c>
      <c r="L113">
        <v>30</v>
      </c>
      <c r="M113">
        <v>42</v>
      </c>
      <c r="N113" t="e">
        <f>VLOOKUP(B:B,[3]Sheet1!$A$1:$B$65536,2,0)</f>
        <v>#N/A</v>
      </c>
      <c r="O113">
        <v>4</v>
      </c>
      <c r="P113" t="e">
        <f>VLOOKUP(B:B,[4]Sheet1!$A$1:$B$65536,2,0)</f>
        <v>#N/A</v>
      </c>
      <c r="Q113" s="4">
        <v>15</v>
      </c>
    </row>
    <row r="114" spans="1:17">
      <c r="A114" s="7">
        <v>1</v>
      </c>
      <c r="B114" s="7">
        <v>307</v>
      </c>
      <c r="C114" s="7" t="s">
        <v>315</v>
      </c>
      <c r="D114" s="7" t="s">
        <v>257</v>
      </c>
      <c r="E114" s="7" t="s">
        <v>316</v>
      </c>
      <c r="F114" s="8">
        <v>163</v>
      </c>
      <c r="G114" s="8">
        <v>189</v>
      </c>
      <c r="H114" s="4">
        <f>VLOOKUP(B:B,[1]Sheet1!$A$1:$B$65536,2,0)</f>
        <v>43</v>
      </c>
      <c r="I114" s="4">
        <v>55</v>
      </c>
      <c r="J114">
        <f>VLOOKUP(B:B,[2]Sheet1!$A$1:$B$65536,2,0)</f>
        <v>50</v>
      </c>
      <c r="K114">
        <v>60</v>
      </c>
      <c r="L114">
        <v>497</v>
      </c>
      <c r="M114">
        <v>530</v>
      </c>
      <c r="N114">
        <f>VLOOKUP(B:B,[3]Sheet1!$A$1:$B$65536,2,0)</f>
        <v>4</v>
      </c>
      <c r="O114">
        <v>16</v>
      </c>
      <c r="P114">
        <f>VLOOKUP(B:B,[4]Sheet1!$A$1:$B$65536,2,0)</f>
        <v>548</v>
      </c>
      <c r="Q114" s="4">
        <v>295</v>
      </c>
    </row>
    <row r="115" spans="9:16">
      <c r="I115" s="4">
        <f>SUM(I2:I114)</f>
        <v>1002</v>
      </c>
      <c r="J115" t="e">
        <f>VLOOKUP(B:B,[2]Sheet1!$A$1:$B$65536,2,0)</f>
        <v>#N/A</v>
      </c>
      <c r="L115" t="e">
        <v>#N/A</v>
      </c>
      <c r="M115" t="e">
        <v>#N/A</v>
      </c>
      <c r="N115" t="e">
        <f>VLOOKUP(B:B,[3]Sheet1!$A$1:$B$65536,2,0)</f>
        <v>#N/A</v>
      </c>
      <c r="O115">
        <v>1</v>
      </c>
      <c r="P115" t="e">
        <f>VLOOKUP(B:B,[4]Sheet1!$A$1:$B$65536,2,0)</f>
        <v>#N/A</v>
      </c>
    </row>
  </sheetData>
  <sortState ref="A2:F114">
    <sortCondition ref="E2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5"/>
  <sheetViews>
    <sheetView topLeftCell="B103" workbookViewId="0">
      <selection activeCell="E115" sqref="E115:J115"/>
    </sheetView>
  </sheetViews>
  <sheetFormatPr defaultColWidth="9" defaultRowHeight="13.5"/>
  <cols>
    <col min="1" max="1" width="5.125" style="1" customWidth="1"/>
    <col min="2" max="2" width="6.5" style="2" customWidth="1"/>
    <col min="3" max="3" width="29.5" style="3" customWidth="1"/>
    <col min="4" max="4" width="17.375" style="3" customWidth="1"/>
    <col min="5" max="8" width="16.625" style="4" customWidth="1"/>
    <col min="9" max="9" width="15.5" customWidth="1"/>
  </cols>
  <sheetData>
    <row r="1" ht="24" customHeight="1" spans="1:10">
      <c r="A1" s="5" t="s">
        <v>0</v>
      </c>
      <c r="B1" s="5" t="s">
        <v>181</v>
      </c>
      <c r="C1" s="5" t="s">
        <v>182</v>
      </c>
      <c r="D1" s="5" t="s">
        <v>183</v>
      </c>
      <c r="E1" s="6" t="s">
        <v>185</v>
      </c>
      <c r="F1" s="6" t="s">
        <v>186</v>
      </c>
      <c r="G1" s="6" t="s">
        <v>61</v>
      </c>
      <c r="H1" s="6" t="s">
        <v>187</v>
      </c>
      <c r="I1" s="10" t="s">
        <v>317</v>
      </c>
      <c r="J1" s="11" t="s">
        <v>149</v>
      </c>
    </row>
    <row r="2" spans="1:10">
      <c r="A2" s="7">
        <v>1</v>
      </c>
      <c r="B2" s="7">
        <v>108277</v>
      </c>
      <c r="C2" s="7" t="s">
        <v>301</v>
      </c>
      <c r="D2" s="7" t="s">
        <v>195</v>
      </c>
      <c r="E2" s="8">
        <v>16</v>
      </c>
      <c r="F2" s="8">
        <v>4</v>
      </c>
      <c r="G2" s="8">
        <v>10</v>
      </c>
      <c r="H2" s="8">
        <v>74</v>
      </c>
      <c r="I2" s="12">
        <v>13</v>
      </c>
      <c r="J2" s="12">
        <v>7</v>
      </c>
    </row>
    <row r="3" spans="1:10">
      <c r="A3" s="7">
        <v>2</v>
      </c>
      <c r="B3" s="7">
        <v>107658</v>
      </c>
      <c r="C3" s="7" t="s">
        <v>297</v>
      </c>
      <c r="D3" s="7" t="s">
        <v>195</v>
      </c>
      <c r="E3" s="8">
        <v>15</v>
      </c>
      <c r="F3" s="8">
        <v>4</v>
      </c>
      <c r="G3" s="8">
        <v>10</v>
      </c>
      <c r="H3" s="8">
        <v>48</v>
      </c>
      <c r="I3" s="12">
        <v>10</v>
      </c>
      <c r="J3" s="12">
        <v>7</v>
      </c>
    </row>
    <row r="4" spans="1:10">
      <c r="A4" s="7">
        <v>3</v>
      </c>
      <c r="B4" s="7">
        <v>106865</v>
      </c>
      <c r="C4" s="7" t="s">
        <v>314</v>
      </c>
      <c r="D4" s="7" t="s">
        <v>195</v>
      </c>
      <c r="E4" s="8">
        <v>16</v>
      </c>
      <c r="F4" s="8">
        <v>4</v>
      </c>
      <c r="G4" s="8">
        <v>10</v>
      </c>
      <c r="H4" s="8">
        <v>38</v>
      </c>
      <c r="I4" s="12">
        <v>10</v>
      </c>
      <c r="J4" s="12">
        <v>7</v>
      </c>
    </row>
    <row r="5" spans="1:10">
      <c r="A5" s="7">
        <v>4</v>
      </c>
      <c r="B5" s="7">
        <v>106569</v>
      </c>
      <c r="C5" s="7" t="s">
        <v>295</v>
      </c>
      <c r="D5" s="7" t="s">
        <v>195</v>
      </c>
      <c r="E5" s="8">
        <v>24</v>
      </c>
      <c r="F5" s="8">
        <v>5</v>
      </c>
      <c r="G5" s="8">
        <v>10</v>
      </c>
      <c r="H5" s="8">
        <v>32</v>
      </c>
      <c r="I5" s="12">
        <v>18</v>
      </c>
      <c r="J5" s="12">
        <v>15</v>
      </c>
    </row>
    <row r="6" spans="1:10">
      <c r="A6" s="7">
        <v>5</v>
      </c>
      <c r="B6" s="7">
        <v>106399</v>
      </c>
      <c r="C6" s="7" t="s">
        <v>313</v>
      </c>
      <c r="D6" s="7" t="s">
        <v>195</v>
      </c>
      <c r="E6" s="8">
        <v>37</v>
      </c>
      <c r="F6" s="8">
        <v>4</v>
      </c>
      <c r="G6" s="8">
        <v>10</v>
      </c>
      <c r="H6" s="8">
        <v>27</v>
      </c>
      <c r="I6" s="12">
        <v>6</v>
      </c>
      <c r="J6" s="12">
        <v>12</v>
      </c>
    </row>
    <row r="7" spans="1:10">
      <c r="A7" s="7">
        <v>6</v>
      </c>
      <c r="B7" s="7">
        <v>105267</v>
      </c>
      <c r="C7" s="7" t="s">
        <v>275</v>
      </c>
      <c r="D7" s="7" t="s">
        <v>195</v>
      </c>
      <c r="E7" s="8">
        <v>26</v>
      </c>
      <c r="F7" s="8">
        <v>8</v>
      </c>
      <c r="G7" s="8">
        <v>12</v>
      </c>
      <c r="H7" s="8">
        <v>62</v>
      </c>
      <c r="I7" s="12">
        <v>12</v>
      </c>
      <c r="J7" s="12">
        <v>12</v>
      </c>
    </row>
    <row r="8" spans="1:10">
      <c r="A8" s="7">
        <v>7</v>
      </c>
      <c r="B8" s="7">
        <v>104429</v>
      </c>
      <c r="C8" s="7" t="s">
        <v>294</v>
      </c>
      <c r="D8" s="7" t="s">
        <v>195</v>
      </c>
      <c r="E8" s="8">
        <v>25</v>
      </c>
      <c r="F8" s="8">
        <v>5</v>
      </c>
      <c r="G8" s="8">
        <v>10</v>
      </c>
      <c r="H8" s="8">
        <v>38</v>
      </c>
      <c r="I8" s="12">
        <v>12</v>
      </c>
      <c r="J8" s="12">
        <v>15</v>
      </c>
    </row>
    <row r="9" spans="1:10">
      <c r="A9" s="7">
        <v>8</v>
      </c>
      <c r="B9" s="7">
        <v>103199</v>
      </c>
      <c r="C9" s="7" t="s">
        <v>274</v>
      </c>
      <c r="D9" s="7" t="s">
        <v>195</v>
      </c>
      <c r="E9" s="8">
        <v>47</v>
      </c>
      <c r="F9" s="8">
        <v>8</v>
      </c>
      <c r="G9" s="8">
        <v>12</v>
      </c>
      <c r="H9" s="8">
        <v>82</v>
      </c>
      <c r="I9" s="12">
        <v>12</v>
      </c>
      <c r="J9" s="12">
        <v>12</v>
      </c>
    </row>
    <row r="10" spans="1:10">
      <c r="A10" s="7">
        <v>9</v>
      </c>
      <c r="B10" s="7">
        <v>103198</v>
      </c>
      <c r="C10" s="7" t="s">
        <v>253</v>
      </c>
      <c r="D10" s="7" t="s">
        <v>195</v>
      </c>
      <c r="E10" s="8">
        <v>47</v>
      </c>
      <c r="F10" s="8">
        <v>8</v>
      </c>
      <c r="G10" s="8">
        <v>14</v>
      </c>
      <c r="H10" s="8">
        <v>101</v>
      </c>
      <c r="I10" s="12">
        <v>12</v>
      </c>
      <c r="J10" s="12">
        <v>18</v>
      </c>
    </row>
    <row r="11" spans="1:10">
      <c r="A11" s="7">
        <v>10</v>
      </c>
      <c r="B11" s="7">
        <v>102934</v>
      </c>
      <c r="C11" s="7" t="s">
        <v>231</v>
      </c>
      <c r="D11" s="7" t="s">
        <v>195</v>
      </c>
      <c r="E11" s="8">
        <v>72</v>
      </c>
      <c r="F11" s="8">
        <v>11</v>
      </c>
      <c r="G11" s="8">
        <v>19</v>
      </c>
      <c r="H11" s="8">
        <v>108</v>
      </c>
      <c r="I11" s="12">
        <v>27</v>
      </c>
      <c r="J11" s="12">
        <v>17</v>
      </c>
    </row>
    <row r="12" spans="1:10">
      <c r="A12" s="7">
        <v>11</v>
      </c>
      <c r="B12" s="7">
        <v>102565</v>
      </c>
      <c r="C12" s="7" t="s">
        <v>251</v>
      </c>
      <c r="D12" s="7" t="s">
        <v>195</v>
      </c>
      <c r="E12" s="8">
        <v>41</v>
      </c>
      <c r="F12" s="8">
        <v>8</v>
      </c>
      <c r="G12" s="8">
        <v>14</v>
      </c>
      <c r="H12" s="8">
        <v>128</v>
      </c>
      <c r="I12" s="12">
        <v>18</v>
      </c>
      <c r="J12" s="12">
        <v>12</v>
      </c>
    </row>
    <row r="13" spans="1:10">
      <c r="A13" s="7">
        <v>12</v>
      </c>
      <c r="B13" s="7">
        <v>752</v>
      </c>
      <c r="C13" s="7" t="s">
        <v>289</v>
      </c>
      <c r="D13" s="7" t="s">
        <v>195</v>
      </c>
      <c r="E13" s="8">
        <v>20</v>
      </c>
      <c r="F13" s="8">
        <v>5</v>
      </c>
      <c r="G13" s="8">
        <v>10</v>
      </c>
      <c r="H13" s="8">
        <v>71</v>
      </c>
      <c r="I13" s="12">
        <v>12</v>
      </c>
      <c r="J13" s="12">
        <v>18</v>
      </c>
    </row>
    <row r="14" spans="1:10">
      <c r="A14" s="7">
        <v>13</v>
      </c>
      <c r="B14" s="7">
        <v>745</v>
      </c>
      <c r="C14" s="7" t="s">
        <v>288</v>
      </c>
      <c r="D14" s="7" t="s">
        <v>195</v>
      </c>
      <c r="E14" s="8">
        <v>37</v>
      </c>
      <c r="F14" s="8">
        <v>5</v>
      </c>
      <c r="G14" s="8">
        <v>10</v>
      </c>
      <c r="H14" s="8">
        <v>75</v>
      </c>
      <c r="I14" s="12">
        <v>18</v>
      </c>
      <c r="J14" s="12">
        <v>16</v>
      </c>
    </row>
    <row r="15" spans="1:10">
      <c r="A15" s="7">
        <v>14</v>
      </c>
      <c r="B15" s="7">
        <v>730</v>
      </c>
      <c r="C15" s="7" t="s">
        <v>207</v>
      </c>
      <c r="D15" s="7" t="s">
        <v>195</v>
      </c>
      <c r="E15" s="8">
        <v>68</v>
      </c>
      <c r="F15" s="8">
        <v>13</v>
      </c>
      <c r="G15" s="8">
        <v>19</v>
      </c>
      <c r="H15" s="8">
        <v>73</v>
      </c>
      <c r="I15" s="12">
        <v>48</v>
      </c>
      <c r="J15" s="12">
        <v>42</v>
      </c>
    </row>
    <row r="16" spans="1:10">
      <c r="A16" s="7">
        <v>15</v>
      </c>
      <c r="B16" s="7">
        <v>727</v>
      </c>
      <c r="C16" s="7" t="s">
        <v>269</v>
      </c>
      <c r="D16" s="7" t="s">
        <v>195</v>
      </c>
      <c r="E16" s="8">
        <v>25</v>
      </c>
      <c r="F16" s="8">
        <v>8</v>
      </c>
      <c r="G16" s="8">
        <v>12</v>
      </c>
      <c r="H16" s="8">
        <v>78</v>
      </c>
      <c r="I16" s="12">
        <v>18</v>
      </c>
      <c r="J16" s="12">
        <v>13</v>
      </c>
    </row>
    <row r="17" spans="1:10">
      <c r="A17" s="7">
        <v>16</v>
      </c>
      <c r="B17" s="7">
        <v>726</v>
      </c>
      <c r="C17" s="7" t="s">
        <v>226</v>
      </c>
      <c r="D17" s="7" t="s">
        <v>195</v>
      </c>
      <c r="E17" s="8">
        <v>46</v>
      </c>
      <c r="F17" s="8">
        <v>11</v>
      </c>
      <c r="G17" s="8">
        <v>19</v>
      </c>
      <c r="H17" s="8">
        <v>103</v>
      </c>
      <c r="I17" s="12">
        <v>27</v>
      </c>
      <c r="J17" s="12">
        <v>35</v>
      </c>
    </row>
    <row r="18" spans="1:10">
      <c r="A18" s="7">
        <v>17</v>
      </c>
      <c r="B18" s="7">
        <v>709</v>
      </c>
      <c r="C18" s="7" t="s">
        <v>222</v>
      </c>
      <c r="D18" s="7" t="s">
        <v>195</v>
      </c>
      <c r="E18" s="8">
        <v>45</v>
      </c>
      <c r="F18" s="8">
        <v>11</v>
      </c>
      <c r="G18" s="8">
        <v>19</v>
      </c>
      <c r="H18" s="8">
        <v>157</v>
      </c>
      <c r="I18" s="12">
        <v>47</v>
      </c>
      <c r="J18" s="12">
        <v>27</v>
      </c>
    </row>
    <row r="19" spans="1:10">
      <c r="A19" s="7">
        <v>18</v>
      </c>
      <c r="B19" s="7">
        <v>585</v>
      </c>
      <c r="C19" s="7" t="s">
        <v>204</v>
      </c>
      <c r="D19" s="7" t="s">
        <v>195</v>
      </c>
      <c r="E19" s="8">
        <v>59</v>
      </c>
      <c r="F19" s="8">
        <v>14</v>
      </c>
      <c r="G19" s="8">
        <v>19</v>
      </c>
      <c r="H19" s="8">
        <v>128</v>
      </c>
      <c r="I19" s="12">
        <v>27</v>
      </c>
      <c r="J19" s="12">
        <v>38</v>
      </c>
    </row>
    <row r="20" spans="1:10">
      <c r="A20" s="7">
        <v>19</v>
      </c>
      <c r="B20" s="7">
        <v>582</v>
      </c>
      <c r="C20" s="7" t="s">
        <v>194</v>
      </c>
      <c r="D20" s="7" t="s">
        <v>195</v>
      </c>
      <c r="E20" s="8">
        <v>80</v>
      </c>
      <c r="F20" s="8">
        <v>14</v>
      </c>
      <c r="G20" s="8">
        <v>26</v>
      </c>
      <c r="H20" s="8">
        <v>152</v>
      </c>
      <c r="I20" s="12">
        <v>145</v>
      </c>
      <c r="J20" s="12">
        <v>23</v>
      </c>
    </row>
    <row r="21" spans="1:10">
      <c r="A21" s="7">
        <v>20</v>
      </c>
      <c r="B21" s="7">
        <v>581</v>
      </c>
      <c r="C21" s="7" t="s">
        <v>203</v>
      </c>
      <c r="D21" s="7" t="s">
        <v>195</v>
      </c>
      <c r="E21" s="8">
        <v>68</v>
      </c>
      <c r="F21" s="8">
        <v>14</v>
      </c>
      <c r="G21" s="8">
        <v>19</v>
      </c>
      <c r="H21" s="8">
        <v>171</v>
      </c>
      <c r="I21" s="12">
        <v>47</v>
      </c>
      <c r="J21" s="12">
        <v>25</v>
      </c>
    </row>
    <row r="22" spans="1:10">
      <c r="A22" s="7">
        <v>21</v>
      </c>
      <c r="B22" s="7">
        <v>570</v>
      </c>
      <c r="C22" s="7" t="s">
        <v>262</v>
      </c>
      <c r="D22" s="7" t="s">
        <v>195</v>
      </c>
      <c r="E22" s="8">
        <v>20</v>
      </c>
      <c r="F22" s="8">
        <v>8</v>
      </c>
      <c r="G22" s="8">
        <v>12</v>
      </c>
      <c r="H22" s="8">
        <v>121</v>
      </c>
      <c r="I22" s="12">
        <v>18</v>
      </c>
      <c r="J22" s="12">
        <v>15</v>
      </c>
    </row>
    <row r="23" spans="1:10">
      <c r="A23" s="7">
        <v>22</v>
      </c>
      <c r="B23" s="7">
        <v>513</v>
      </c>
      <c r="C23" s="7" t="s">
        <v>219</v>
      </c>
      <c r="D23" s="7" t="s">
        <v>195</v>
      </c>
      <c r="E23" s="8">
        <v>61</v>
      </c>
      <c r="F23" s="8">
        <v>11</v>
      </c>
      <c r="G23" s="8">
        <v>19</v>
      </c>
      <c r="H23" s="8">
        <v>135</v>
      </c>
      <c r="I23" s="12">
        <v>38</v>
      </c>
      <c r="J23" s="12">
        <v>19</v>
      </c>
    </row>
    <row r="24" spans="1:10">
      <c r="A24" s="7">
        <v>23</v>
      </c>
      <c r="B24" s="7">
        <v>379</v>
      </c>
      <c r="C24" s="7" t="s">
        <v>216</v>
      </c>
      <c r="D24" s="7" t="s">
        <v>195</v>
      </c>
      <c r="E24" s="8">
        <v>45</v>
      </c>
      <c r="F24" s="8">
        <v>11</v>
      </c>
      <c r="G24" s="8">
        <v>19</v>
      </c>
      <c r="H24" s="8">
        <v>113</v>
      </c>
      <c r="I24" s="12">
        <v>27</v>
      </c>
      <c r="J24" s="12">
        <v>27</v>
      </c>
    </row>
    <row r="25" spans="1:10">
      <c r="A25" s="7">
        <v>24</v>
      </c>
      <c r="B25" s="7">
        <v>365</v>
      </c>
      <c r="C25" s="7" t="s">
        <v>213</v>
      </c>
      <c r="D25" s="7" t="s">
        <v>195</v>
      </c>
      <c r="E25" s="8">
        <v>79</v>
      </c>
      <c r="F25" s="8">
        <v>11</v>
      </c>
      <c r="G25" s="8">
        <v>19</v>
      </c>
      <c r="H25" s="8">
        <v>176</v>
      </c>
      <c r="I25" s="12">
        <v>27</v>
      </c>
      <c r="J25" s="12">
        <v>35</v>
      </c>
    </row>
    <row r="26" spans="1:10">
      <c r="A26" s="7">
        <v>25</v>
      </c>
      <c r="B26" s="7">
        <v>359</v>
      </c>
      <c r="C26" s="7" t="s">
        <v>239</v>
      </c>
      <c r="D26" s="7" t="s">
        <v>195</v>
      </c>
      <c r="E26" s="8">
        <v>42</v>
      </c>
      <c r="F26" s="8">
        <v>8</v>
      </c>
      <c r="G26" s="8">
        <v>14</v>
      </c>
      <c r="H26" s="8">
        <v>139</v>
      </c>
      <c r="I26" s="12">
        <v>27</v>
      </c>
      <c r="J26" s="12">
        <v>17</v>
      </c>
    </row>
    <row r="27" spans="1:10">
      <c r="A27" s="7">
        <v>26</v>
      </c>
      <c r="B27" s="7">
        <v>357</v>
      </c>
      <c r="C27" s="7" t="s">
        <v>211</v>
      </c>
      <c r="D27" s="7" t="s">
        <v>195</v>
      </c>
      <c r="E27" s="8">
        <v>45</v>
      </c>
      <c r="F27" s="8">
        <v>12</v>
      </c>
      <c r="G27" s="8">
        <v>19</v>
      </c>
      <c r="H27" s="8">
        <v>88</v>
      </c>
      <c r="I27" s="12">
        <v>27</v>
      </c>
      <c r="J27" s="12">
        <v>35</v>
      </c>
    </row>
    <row r="28" spans="1:10">
      <c r="A28" s="7">
        <v>27</v>
      </c>
      <c r="B28" s="7">
        <v>347</v>
      </c>
      <c r="C28" s="7" t="s">
        <v>271</v>
      </c>
      <c r="D28" s="7" t="s">
        <v>195</v>
      </c>
      <c r="E28" s="8">
        <v>30</v>
      </c>
      <c r="F28" s="8">
        <v>8</v>
      </c>
      <c r="G28" s="8">
        <v>12</v>
      </c>
      <c r="H28" s="8">
        <v>104</v>
      </c>
      <c r="I28" s="12">
        <v>18</v>
      </c>
      <c r="J28" s="12">
        <v>16</v>
      </c>
    </row>
    <row r="29" spans="1:10">
      <c r="A29" s="7">
        <v>28</v>
      </c>
      <c r="B29" s="7">
        <v>343</v>
      </c>
      <c r="C29" s="7" t="s">
        <v>198</v>
      </c>
      <c r="D29" s="7" t="s">
        <v>195</v>
      </c>
      <c r="E29" s="8">
        <v>68</v>
      </c>
      <c r="F29" s="8">
        <v>14</v>
      </c>
      <c r="G29" s="8">
        <v>19</v>
      </c>
      <c r="H29" s="8">
        <v>188</v>
      </c>
      <c r="I29" s="12">
        <v>27</v>
      </c>
      <c r="J29" s="12">
        <v>120</v>
      </c>
    </row>
    <row r="30" spans="1:10">
      <c r="A30" s="7">
        <v>29</v>
      </c>
      <c r="B30" s="7">
        <v>339</v>
      </c>
      <c r="C30" s="7" t="s">
        <v>260</v>
      </c>
      <c r="D30" s="7" t="s">
        <v>195</v>
      </c>
      <c r="E30" s="8">
        <v>25</v>
      </c>
      <c r="F30" s="8">
        <v>8</v>
      </c>
      <c r="G30" s="8">
        <v>12</v>
      </c>
      <c r="H30" s="8">
        <v>50</v>
      </c>
      <c r="I30" s="12">
        <v>18</v>
      </c>
      <c r="J30" s="12">
        <v>34</v>
      </c>
    </row>
    <row r="31" spans="1:10">
      <c r="A31" s="7">
        <v>30</v>
      </c>
      <c r="B31" s="7">
        <v>311</v>
      </c>
      <c r="C31" s="7" t="s">
        <v>210</v>
      </c>
      <c r="D31" s="7" t="s">
        <v>195</v>
      </c>
      <c r="E31" s="8">
        <v>20</v>
      </c>
      <c r="F31" s="8">
        <v>11</v>
      </c>
      <c r="G31" s="8">
        <v>19</v>
      </c>
      <c r="H31" s="8">
        <v>56</v>
      </c>
      <c r="I31" s="12">
        <v>18</v>
      </c>
      <c r="J31" s="12">
        <v>45</v>
      </c>
    </row>
    <row r="32" spans="1:10">
      <c r="A32" s="7">
        <v>31</v>
      </c>
      <c r="B32" s="7">
        <v>106066</v>
      </c>
      <c r="C32" s="7" t="s">
        <v>256</v>
      </c>
      <c r="D32" s="7" t="s">
        <v>257</v>
      </c>
      <c r="E32" s="8">
        <v>64</v>
      </c>
      <c r="F32" s="8">
        <v>8</v>
      </c>
      <c r="G32" s="8">
        <v>14</v>
      </c>
      <c r="H32" s="8">
        <v>128</v>
      </c>
      <c r="I32" s="12">
        <v>6</v>
      </c>
      <c r="J32" s="12">
        <v>18</v>
      </c>
    </row>
    <row r="33" spans="1:10">
      <c r="A33" s="7">
        <v>32</v>
      </c>
      <c r="B33" s="7">
        <v>307</v>
      </c>
      <c r="C33" s="7" t="s">
        <v>315</v>
      </c>
      <c r="D33" s="7" t="s">
        <v>257</v>
      </c>
      <c r="E33" s="8">
        <v>189</v>
      </c>
      <c r="F33" s="8">
        <v>55</v>
      </c>
      <c r="G33" s="8">
        <v>60</v>
      </c>
      <c r="H33" s="8">
        <v>477</v>
      </c>
      <c r="I33" s="12">
        <v>162</v>
      </c>
      <c r="J33" s="12">
        <v>369</v>
      </c>
    </row>
    <row r="34" spans="1:10">
      <c r="A34" s="7">
        <v>33</v>
      </c>
      <c r="B34" s="9">
        <v>106568</v>
      </c>
      <c r="C34" s="7" t="s">
        <v>296</v>
      </c>
      <c r="D34" s="7" t="s">
        <v>197</v>
      </c>
      <c r="E34" s="8">
        <v>20</v>
      </c>
      <c r="F34" s="8">
        <v>5</v>
      </c>
      <c r="G34" s="8">
        <v>10</v>
      </c>
      <c r="H34" s="8">
        <v>27</v>
      </c>
      <c r="I34" s="12">
        <v>6</v>
      </c>
      <c r="J34" s="12">
        <v>15</v>
      </c>
    </row>
    <row r="35" spans="1:10">
      <c r="A35" s="7">
        <v>34</v>
      </c>
      <c r="B35" s="9">
        <v>106485</v>
      </c>
      <c r="C35" s="7" t="s">
        <v>312</v>
      </c>
      <c r="D35" s="7" t="s">
        <v>197</v>
      </c>
      <c r="E35" s="8">
        <v>15</v>
      </c>
      <c r="F35" s="8">
        <v>4</v>
      </c>
      <c r="G35" s="8">
        <v>10</v>
      </c>
      <c r="H35" s="8">
        <v>27</v>
      </c>
      <c r="I35" s="12">
        <v>6</v>
      </c>
      <c r="J35" s="12">
        <v>15</v>
      </c>
    </row>
    <row r="36" spans="1:10">
      <c r="A36" s="7">
        <v>35</v>
      </c>
      <c r="B36" s="7">
        <v>105910</v>
      </c>
      <c r="C36" s="7" t="s">
        <v>311</v>
      </c>
      <c r="D36" s="7" t="s">
        <v>197</v>
      </c>
      <c r="E36" s="8">
        <v>15</v>
      </c>
      <c r="F36" s="8">
        <v>4</v>
      </c>
      <c r="G36" s="8">
        <v>10</v>
      </c>
      <c r="H36" s="8">
        <v>35</v>
      </c>
      <c r="I36" s="12">
        <v>6</v>
      </c>
      <c r="J36" s="12">
        <v>15</v>
      </c>
    </row>
    <row r="37" spans="1:10">
      <c r="A37" s="7">
        <v>36</v>
      </c>
      <c r="B37" s="7">
        <v>105751</v>
      </c>
      <c r="C37" s="7" t="s">
        <v>276</v>
      </c>
      <c r="D37" s="7" t="s">
        <v>197</v>
      </c>
      <c r="E37" s="8">
        <v>31</v>
      </c>
      <c r="F37" s="8">
        <v>8</v>
      </c>
      <c r="G37" s="8">
        <v>12</v>
      </c>
      <c r="H37" s="8">
        <v>81</v>
      </c>
      <c r="I37" s="12">
        <v>6</v>
      </c>
      <c r="J37" s="12">
        <v>15</v>
      </c>
    </row>
    <row r="38" spans="1:10">
      <c r="A38" s="7">
        <v>37</v>
      </c>
      <c r="B38" s="7">
        <v>105396</v>
      </c>
      <c r="C38" s="7" t="s">
        <v>310</v>
      </c>
      <c r="D38" s="7" t="s">
        <v>197</v>
      </c>
      <c r="E38" s="8">
        <v>15</v>
      </c>
      <c r="F38" s="8">
        <v>4</v>
      </c>
      <c r="G38" s="8">
        <v>10</v>
      </c>
      <c r="H38" s="8">
        <v>50</v>
      </c>
      <c r="I38" s="12">
        <v>16</v>
      </c>
      <c r="J38" s="12">
        <v>15</v>
      </c>
    </row>
    <row r="39" spans="1:10">
      <c r="A39" s="7">
        <v>38</v>
      </c>
      <c r="B39" s="7">
        <v>104430</v>
      </c>
      <c r="C39" s="7" t="s">
        <v>309</v>
      </c>
      <c r="D39" s="7" t="s">
        <v>197</v>
      </c>
      <c r="E39" s="8">
        <v>24</v>
      </c>
      <c r="F39" s="8">
        <v>4</v>
      </c>
      <c r="G39" s="8">
        <v>10</v>
      </c>
      <c r="H39" s="8">
        <v>43</v>
      </c>
      <c r="I39" s="12">
        <v>16</v>
      </c>
      <c r="J39" s="12">
        <v>15</v>
      </c>
    </row>
    <row r="40" spans="1:10">
      <c r="A40" s="7">
        <v>39</v>
      </c>
      <c r="B40" s="7">
        <v>103639</v>
      </c>
      <c r="C40" s="7" t="s">
        <v>254</v>
      </c>
      <c r="D40" s="7" t="s">
        <v>197</v>
      </c>
      <c r="E40" s="8">
        <v>38</v>
      </c>
      <c r="F40" s="8">
        <v>8</v>
      </c>
      <c r="G40" s="8">
        <v>14</v>
      </c>
      <c r="H40" s="8">
        <v>98</v>
      </c>
      <c r="I40" s="12">
        <v>18</v>
      </c>
      <c r="J40" s="12">
        <v>16</v>
      </c>
    </row>
    <row r="41" spans="1:10">
      <c r="A41" s="7">
        <v>40</v>
      </c>
      <c r="B41" s="7">
        <v>753</v>
      </c>
      <c r="C41" s="7" t="s">
        <v>307</v>
      </c>
      <c r="D41" s="7" t="s">
        <v>197</v>
      </c>
      <c r="E41" s="8">
        <v>15</v>
      </c>
      <c r="F41" s="8">
        <v>4</v>
      </c>
      <c r="G41" s="8">
        <v>10</v>
      </c>
      <c r="H41" s="8">
        <v>34</v>
      </c>
      <c r="I41" s="12">
        <v>12</v>
      </c>
      <c r="J41" s="12">
        <v>15</v>
      </c>
    </row>
    <row r="42" spans="1:10">
      <c r="A42" s="7">
        <v>41</v>
      </c>
      <c r="B42" s="7">
        <v>750</v>
      </c>
      <c r="C42" s="7" t="s">
        <v>196</v>
      </c>
      <c r="D42" s="7" t="s">
        <v>197</v>
      </c>
      <c r="E42" s="8">
        <v>145</v>
      </c>
      <c r="F42" s="8">
        <v>20</v>
      </c>
      <c r="G42" s="8">
        <v>26</v>
      </c>
      <c r="H42" s="8">
        <v>354</v>
      </c>
      <c r="I42" s="12">
        <v>59</v>
      </c>
      <c r="J42" s="12">
        <v>35</v>
      </c>
    </row>
    <row r="43" spans="1:10">
      <c r="A43" s="7">
        <v>42</v>
      </c>
      <c r="B43" s="7">
        <v>743</v>
      </c>
      <c r="C43" s="7" t="s">
        <v>248</v>
      </c>
      <c r="D43" s="7" t="s">
        <v>197</v>
      </c>
      <c r="E43" s="8">
        <v>35</v>
      </c>
      <c r="F43" s="8">
        <v>8</v>
      </c>
      <c r="G43" s="8">
        <v>14</v>
      </c>
      <c r="H43" s="8">
        <v>81</v>
      </c>
      <c r="I43" s="12">
        <v>18</v>
      </c>
      <c r="J43" s="12">
        <v>15</v>
      </c>
    </row>
    <row r="44" spans="1:10">
      <c r="A44" s="7">
        <v>43</v>
      </c>
      <c r="B44" s="7">
        <v>740</v>
      </c>
      <c r="C44" s="7" t="s">
        <v>286</v>
      </c>
      <c r="D44" s="7" t="s">
        <v>197</v>
      </c>
      <c r="E44" s="8">
        <v>20</v>
      </c>
      <c r="F44" s="8">
        <v>7</v>
      </c>
      <c r="G44" s="8">
        <v>10</v>
      </c>
      <c r="H44" s="8">
        <v>59</v>
      </c>
      <c r="I44" s="12">
        <v>12</v>
      </c>
      <c r="J44" s="12">
        <v>25</v>
      </c>
    </row>
    <row r="45" spans="1:10">
      <c r="A45" s="7">
        <v>44</v>
      </c>
      <c r="B45" s="7">
        <v>737</v>
      </c>
      <c r="C45" s="7" t="s">
        <v>227</v>
      </c>
      <c r="D45" s="7" t="s">
        <v>197</v>
      </c>
      <c r="E45" s="8">
        <v>45</v>
      </c>
      <c r="F45" s="8">
        <v>11</v>
      </c>
      <c r="G45" s="8">
        <v>19</v>
      </c>
      <c r="H45" s="8">
        <v>103</v>
      </c>
      <c r="I45" s="12">
        <v>26</v>
      </c>
      <c r="J45" s="12">
        <v>34</v>
      </c>
    </row>
    <row r="46" spans="1:10">
      <c r="A46" s="7">
        <v>45</v>
      </c>
      <c r="B46" s="7">
        <v>733</v>
      </c>
      <c r="C46" s="7" t="s">
        <v>287</v>
      </c>
      <c r="D46" s="7" t="s">
        <v>197</v>
      </c>
      <c r="E46" s="8">
        <v>42</v>
      </c>
      <c r="F46" s="8">
        <v>5</v>
      </c>
      <c r="G46" s="8">
        <v>10</v>
      </c>
      <c r="H46" s="8">
        <v>77</v>
      </c>
      <c r="I46" s="12">
        <v>12</v>
      </c>
      <c r="J46" s="12">
        <v>15</v>
      </c>
    </row>
    <row r="47" spans="1:10">
      <c r="A47" s="7">
        <v>46</v>
      </c>
      <c r="B47" s="7">
        <v>724</v>
      </c>
      <c r="C47" s="7" t="s">
        <v>225</v>
      </c>
      <c r="D47" s="7" t="s">
        <v>197</v>
      </c>
      <c r="E47" s="8">
        <v>45</v>
      </c>
      <c r="F47" s="8">
        <v>11</v>
      </c>
      <c r="G47" s="8">
        <v>19</v>
      </c>
      <c r="H47" s="8">
        <v>184</v>
      </c>
      <c r="I47" s="12">
        <v>27</v>
      </c>
      <c r="J47" s="12">
        <v>17</v>
      </c>
    </row>
    <row r="48" spans="1:10">
      <c r="A48" s="7">
        <v>47</v>
      </c>
      <c r="B48" s="7">
        <v>712</v>
      </c>
      <c r="C48" s="7" t="s">
        <v>206</v>
      </c>
      <c r="D48" s="7" t="s">
        <v>197</v>
      </c>
      <c r="E48" s="8">
        <v>59</v>
      </c>
      <c r="F48" s="8">
        <v>15</v>
      </c>
      <c r="G48" s="8">
        <v>19</v>
      </c>
      <c r="H48" s="8">
        <v>162</v>
      </c>
      <c r="I48" s="12">
        <v>27</v>
      </c>
      <c r="J48" s="12">
        <v>28</v>
      </c>
    </row>
    <row r="49" spans="1:10">
      <c r="A49" s="7">
        <v>48</v>
      </c>
      <c r="B49" s="7">
        <v>707</v>
      </c>
      <c r="C49" s="7" t="s">
        <v>205</v>
      </c>
      <c r="D49" s="7" t="s">
        <v>197</v>
      </c>
      <c r="E49" s="8">
        <v>68</v>
      </c>
      <c r="F49" s="8">
        <v>20</v>
      </c>
      <c r="G49" s="8">
        <v>19</v>
      </c>
      <c r="H49" s="8">
        <v>156</v>
      </c>
      <c r="I49" s="12">
        <v>27</v>
      </c>
      <c r="J49" s="12">
        <v>21</v>
      </c>
    </row>
    <row r="50" spans="1:10">
      <c r="A50" s="7">
        <v>49</v>
      </c>
      <c r="B50" s="7">
        <v>598</v>
      </c>
      <c r="C50" s="7" t="s">
        <v>245</v>
      </c>
      <c r="D50" s="7" t="s">
        <v>197</v>
      </c>
      <c r="E50" s="8">
        <v>74</v>
      </c>
      <c r="F50" s="8">
        <v>10</v>
      </c>
      <c r="G50" s="8">
        <v>14</v>
      </c>
      <c r="H50" s="8">
        <v>90</v>
      </c>
      <c r="I50" s="12">
        <v>18</v>
      </c>
      <c r="J50" s="12">
        <v>17</v>
      </c>
    </row>
    <row r="51" spans="1:10">
      <c r="A51" s="7">
        <v>50</v>
      </c>
      <c r="B51" s="7">
        <v>573</v>
      </c>
      <c r="C51" s="7" t="s">
        <v>280</v>
      </c>
      <c r="D51" s="7" t="s">
        <v>197</v>
      </c>
      <c r="E51" s="8">
        <v>26</v>
      </c>
      <c r="F51" s="8">
        <v>5</v>
      </c>
      <c r="G51" s="8">
        <v>10</v>
      </c>
      <c r="H51" s="8">
        <v>93</v>
      </c>
      <c r="I51" s="12">
        <v>18</v>
      </c>
      <c r="J51" s="12">
        <v>13</v>
      </c>
    </row>
    <row r="52" spans="1:10">
      <c r="A52" s="7">
        <v>51</v>
      </c>
      <c r="B52" s="7">
        <v>571</v>
      </c>
      <c r="C52" s="7" t="s">
        <v>202</v>
      </c>
      <c r="D52" s="7" t="s">
        <v>197</v>
      </c>
      <c r="E52" s="8">
        <v>75</v>
      </c>
      <c r="F52" s="8">
        <v>14</v>
      </c>
      <c r="G52" s="8">
        <v>19</v>
      </c>
      <c r="H52" s="8">
        <v>244</v>
      </c>
      <c r="I52" s="12">
        <v>27</v>
      </c>
      <c r="J52" s="12">
        <v>48</v>
      </c>
    </row>
    <row r="53" spans="1:10">
      <c r="A53" s="7">
        <v>52</v>
      </c>
      <c r="B53" s="7">
        <v>546</v>
      </c>
      <c r="C53" s="7" t="s">
        <v>220</v>
      </c>
      <c r="D53" s="7" t="s">
        <v>197</v>
      </c>
      <c r="E53" s="8">
        <v>45</v>
      </c>
      <c r="F53" s="8">
        <v>11</v>
      </c>
      <c r="G53" s="8">
        <v>19</v>
      </c>
      <c r="H53" s="8">
        <v>121</v>
      </c>
      <c r="I53" s="12">
        <v>27</v>
      </c>
      <c r="J53" s="12">
        <v>17</v>
      </c>
    </row>
    <row r="54" spans="1:10">
      <c r="A54" s="7">
        <v>53</v>
      </c>
      <c r="B54" s="7">
        <v>545</v>
      </c>
      <c r="C54" s="7" t="s">
        <v>303</v>
      </c>
      <c r="D54" s="7" t="s">
        <v>197</v>
      </c>
      <c r="E54" s="8">
        <v>15</v>
      </c>
      <c r="F54" s="8">
        <v>6</v>
      </c>
      <c r="G54" s="8">
        <v>10</v>
      </c>
      <c r="H54" s="8">
        <v>35</v>
      </c>
      <c r="I54" s="12">
        <v>12</v>
      </c>
      <c r="J54" s="12">
        <v>28</v>
      </c>
    </row>
    <row r="55" spans="1:10">
      <c r="A55" s="7">
        <v>54</v>
      </c>
      <c r="B55" s="7">
        <v>399</v>
      </c>
      <c r="C55" s="7" t="s">
        <v>241</v>
      </c>
      <c r="D55" s="7" t="s">
        <v>197</v>
      </c>
      <c r="E55" s="8">
        <v>35</v>
      </c>
      <c r="F55" s="8">
        <v>8</v>
      </c>
      <c r="G55" s="8">
        <v>14</v>
      </c>
      <c r="H55" s="8">
        <v>140</v>
      </c>
      <c r="I55" s="12">
        <v>27</v>
      </c>
      <c r="J55" s="12">
        <v>17</v>
      </c>
    </row>
    <row r="56" spans="1:10">
      <c r="A56" s="7">
        <v>55</v>
      </c>
      <c r="B56" s="7">
        <v>387</v>
      </c>
      <c r="C56" s="7" t="s">
        <v>215</v>
      </c>
      <c r="D56" s="7" t="s">
        <v>197</v>
      </c>
      <c r="E56" s="8">
        <v>45</v>
      </c>
      <c r="F56" s="8">
        <v>11</v>
      </c>
      <c r="G56" s="8">
        <v>19</v>
      </c>
      <c r="H56" s="8">
        <v>133</v>
      </c>
      <c r="I56" s="12">
        <v>27</v>
      </c>
      <c r="J56" s="12">
        <v>21</v>
      </c>
    </row>
    <row r="57" spans="1:10">
      <c r="A57" s="7">
        <v>56</v>
      </c>
      <c r="B57" s="7">
        <v>377</v>
      </c>
      <c r="C57" s="7" t="s">
        <v>217</v>
      </c>
      <c r="D57" s="7" t="s">
        <v>197</v>
      </c>
      <c r="E57" s="8">
        <v>45</v>
      </c>
      <c r="F57" s="8">
        <v>11</v>
      </c>
      <c r="G57" s="8">
        <v>19</v>
      </c>
      <c r="H57" s="8">
        <v>114</v>
      </c>
      <c r="I57" s="12">
        <v>27</v>
      </c>
      <c r="J57" s="12">
        <v>17</v>
      </c>
    </row>
    <row r="58" spans="1:10">
      <c r="A58" s="7">
        <v>57</v>
      </c>
      <c r="B58" s="7">
        <v>107829</v>
      </c>
      <c r="C58" s="7" t="s">
        <v>299</v>
      </c>
      <c r="D58" s="7" t="s">
        <v>189</v>
      </c>
      <c r="E58" s="8">
        <v>15</v>
      </c>
      <c r="F58" s="8">
        <v>4</v>
      </c>
      <c r="G58" s="8">
        <v>10</v>
      </c>
      <c r="H58" s="8">
        <v>32</v>
      </c>
      <c r="I58" s="12">
        <v>8</v>
      </c>
      <c r="J58" s="12">
        <v>11</v>
      </c>
    </row>
    <row r="59" spans="1:10">
      <c r="A59" s="7">
        <v>58</v>
      </c>
      <c r="B59" s="7">
        <v>102935</v>
      </c>
      <c r="C59" s="7" t="s">
        <v>252</v>
      </c>
      <c r="D59" s="7" t="s">
        <v>189</v>
      </c>
      <c r="E59" s="8">
        <v>36</v>
      </c>
      <c r="F59" s="8">
        <v>8</v>
      </c>
      <c r="G59" s="8">
        <v>14</v>
      </c>
      <c r="H59" s="8">
        <v>110</v>
      </c>
      <c r="I59" s="12">
        <v>18</v>
      </c>
      <c r="J59" s="12">
        <v>16</v>
      </c>
    </row>
    <row r="60" spans="1:10">
      <c r="A60" s="7">
        <v>59</v>
      </c>
      <c r="B60" s="7">
        <v>102479</v>
      </c>
      <c r="C60" s="7" t="s">
        <v>273</v>
      </c>
      <c r="D60" s="7" t="s">
        <v>189</v>
      </c>
      <c r="E60" s="8">
        <v>35</v>
      </c>
      <c r="F60" s="8">
        <v>8</v>
      </c>
      <c r="G60" s="8">
        <v>12</v>
      </c>
      <c r="H60" s="8">
        <v>65</v>
      </c>
      <c r="I60" s="12">
        <v>18</v>
      </c>
      <c r="J60" s="12">
        <v>15</v>
      </c>
    </row>
    <row r="61" spans="1:10">
      <c r="A61" s="7">
        <v>60</v>
      </c>
      <c r="B61" s="7">
        <v>102478</v>
      </c>
      <c r="C61" s="7" t="s">
        <v>308</v>
      </c>
      <c r="D61" s="7" t="s">
        <v>189</v>
      </c>
      <c r="E61" s="8">
        <v>15</v>
      </c>
      <c r="F61" s="8">
        <v>4</v>
      </c>
      <c r="G61" s="8">
        <v>10</v>
      </c>
      <c r="H61" s="8">
        <v>32</v>
      </c>
      <c r="I61" s="12">
        <v>12</v>
      </c>
      <c r="J61" s="12">
        <v>15</v>
      </c>
    </row>
    <row r="62" spans="1:10">
      <c r="A62" s="7">
        <v>61</v>
      </c>
      <c r="B62" s="7">
        <v>747</v>
      </c>
      <c r="C62" s="7" t="s">
        <v>230</v>
      </c>
      <c r="D62" s="7" t="s">
        <v>189</v>
      </c>
      <c r="E62" s="8">
        <v>45</v>
      </c>
      <c r="F62" s="8">
        <v>11</v>
      </c>
      <c r="G62" s="8">
        <v>19</v>
      </c>
      <c r="H62" s="8">
        <v>44</v>
      </c>
      <c r="I62" s="12">
        <v>27</v>
      </c>
      <c r="J62" s="12">
        <v>17</v>
      </c>
    </row>
    <row r="63" spans="1:10">
      <c r="A63" s="7">
        <v>62</v>
      </c>
      <c r="B63" s="7">
        <v>744</v>
      </c>
      <c r="C63" s="7" t="s">
        <v>229</v>
      </c>
      <c r="D63" s="7" t="s">
        <v>189</v>
      </c>
      <c r="E63" s="8">
        <v>48</v>
      </c>
      <c r="F63" s="8">
        <v>11</v>
      </c>
      <c r="G63" s="8">
        <v>19</v>
      </c>
      <c r="H63" s="8">
        <v>121</v>
      </c>
      <c r="I63" s="12">
        <v>27</v>
      </c>
      <c r="J63" s="12">
        <v>17</v>
      </c>
    </row>
    <row r="64" spans="1:10">
      <c r="A64" s="7">
        <v>63</v>
      </c>
      <c r="B64" s="7">
        <v>742</v>
      </c>
      <c r="C64" s="7" t="s">
        <v>228</v>
      </c>
      <c r="D64" s="7" t="s">
        <v>189</v>
      </c>
      <c r="E64" s="8">
        <v>54</v>
      </c>
      <c r="F64" s="8">
        <v>11</v>
      </c>
      <c r="G64" s="8">
        <v>19</v>
      </c>
      <c r="H64" s="8">
        <v>63</v>
      </c>
      <c r="I64" s="12">
        <v>27</v>
      </c>
      <c r="J64" s="12">
        <v>17</v>
      </c>
    </row>
    <row r="65" spans="1:10">
      <c r="A65" s="7">
        <v>64</v>
      </c>
      <c r="B65" s="7">
        <v>741</v>
      </c>
      <c r="C65" s="7" t="s">
        <v>305</v>
      </c>
      <c r="D65" s="7" t="s">
        <v>189</v>
      </c>
      <c r="E65" s="8">
        <v>15</v>
      </c>
      <c r="F65" s="8">
        <v>4</v>
      </c>
      <c r="G65" s="8">
        <v>10</v>
      </c>
      <c r="H65" s="8">
        <v>50</v>
      </c>
      <c r="I65" s="12">
        <v>12</v>
      </c>
      <c r="J65" s="12">
        <v>15</v>
      </c>
    </row>
    <row r="66" spans="1:10">
      <c r="A66" s="7">
        <v>65</v>
      </c>
      <c r="B66" s="7">
        <v>723</v>
      </c>
      <c r="C66" s="7" t="s">
        <v>268</v>
      </c>
      <c r="D66" s="7" t="s">
        <v>189</v>
      </c>
      <c r="E66" s="8">
        <v>25</v>
      </c>
      <c r="F66" s="8">
        <v>8</v>
      </c>
      <c r="G66" s="8">
        <v>12</v>
      </c>
      <c r="H66" s="8">
        <v>61</v>
      </c>
      <c r="I66" s="12">
        <v>12</v>
      </c>
      <c r="J66" s="12">
        <v>15</v>
      </c>
    </row>
    <row r="67" spans="1:10">
      <c r="A67" s="7">
        <v>66</v>
      </c>
      <c r="B67" s="7">
        <v>718</v>
      </c>
      <c r="C67" s="7" t="s">
        <v>306</v>
      </c>
      <c r="D67" s="7" t="s">
        <v>189</v>
      </c>
      <c r="E67" s="8">
        <v>15</v>
      </c>
      <c r="F67" s="8">
        <v>4</v>
      </c>
      <c r="G67" s="8">
        <v>10</v>
      </c>
      <c r="H67" s="8">
        <v>41</v>
      </c>
      <c r="I67" s="12">
        <v>12</v>
      </c>
      <c r="J67" s="12">
        <v>15</v>
      </c>
    </row>
    <row r="68" spans="1:10">
      <c r="A68" s="7">
        <v>67</v>
      </c>
      <c r="B68" s="7">
        <v>578</v>
      </c>
      <c r="C68" s="7" t="s">
        <v>221</v>
      </c>
      <c r="D68" s="7" t="s">
        <v>189</v>
      </c>
      <c r="E68" s="8">
        <v>65</v>
      </c>
      <c r="F68" s="8">
        <v>20</v>
      </c>
      <c r="G68" s="8">
        <v>19</v>
      </c>
      <c r="H68" s="8">
        <v>228</v>
      </c>
      <c r="I68" s="12">
        <v>27</v>
      </c>
      <c r="J68" s="12">
        <v>17</v>
      </c>
    </row>
    <row r="69" spans="1:10">
      <c r="A69" s="7">
        <v>68</v>
      </c>
      <c r="B69" s="7">
        <v>572</v>
      </c>
      <c r="C69" s="7" t="s">
        <v>244</v>
      </c>
      <c r="D69" s="7" t="s">
        <v>189</v>
      </c>
      <c r="E69" s="8">
        <v>35</v>
      </c>
      <c r="F69" s="8">
        <v>8</v>
      </c>
      <c r="G69" s="8">
        <v>14</v>
      </c>
      <c r="H69" s="8">
        <v>59</v>
      </c>
      <c r="I69" s="12">
        <v>18</v>
      </c>
      <c r="J69" s="12">
        <v>16</v>
      </c>
    </row>
    <row r="70" spans="1:10">
      <c r="A70" s="7">
        <v>69</v>
      </c>
      <c r="B70" s="7">
        <v>517</v>
      </c>
      <c r="C70" s="7" t="s">
        <v>193</v>
      </c>
      <c r="D70" s="7" t="s">
        <v>189</v>
      </c>
      <c r="E70" s="8">
        <v>58</v>
      </c>
      <c r="F70" s="8">
        <v>14</v>
      </c>
      <c r="G70" s="8">
        <v>21</v>
      </c>
      <c r="H70" s="8">
        <v>131</v>
      </c>
      <c r="I70" s="12">
        <v>27</v>
      </c>
      <c r="J70" s="12">
        <v>31</v>
      </c>
    </row>
    <row r="71" spans="1:10">
      <c r="A71" s="7">
        <v>70</v>
      </c>
      <c r="B71" s="7">
        <v>515</v>
      </c>
      <c r="C71" s="7" t="s">
        <v>243</v>
      </c>
      <c r="D71" s="7" t="s">
        <v>189</v>
      </c>
      <c r="E71" s="8">
        <v>40</v>
      </c>
      <c r="F71" s="8">
        <v>8</v>
      </c>
      <c r="G71" s="8">
        <v>14</v>
      </c>
      <c r="H71" s="8">
        <v>66</v>
      </c>
      <c r="I71" s="12">
        <v>27</v>
      </c>
      <c r="J71" s="12">
        <v>18</v>
      </c>
    </row>
    <row r="72" spans="1:10">
      <c r="A72" s="7">
        <v>71</v>
      </c>
      <c r="B72" s="7">
        <v>511</v>
      </c>
      <c r="C72" s="7" t="s">
        <v>242</v>
      </c>
      <c r="D72" s="7" t="s">
        <v>189</v>
      </c>
      <c r="E72" s="8">
        <v>47</v>
      </c>
      <c r="F72" s="8">
        <v>8</v>
      </c>
      <c r="G72" s="8">
        <v>14</v>
      </c>
      <c r="H72" s="8">
        <v>97</v>
      </c>
      <c r="I72" s="12">
        <v>18</v>
      </c>
      <c r="J72" s="12">
        <v>16</v>
      </c>
    </row>
    <row r="73" spans="1:10">
      <c r="A73" s="7">
        <v>72</v>
      </c>
      <c r="B73" s="7">
        <v>391</v>
      </c>
      <c r="C73" s="7" t="s">
        <v>240</v>
      </c>
      <c r="D73" s="7" t="s">
        <v>189</v>
      </c>
      <c r="E73" s="8">
        <v>50</v>
      </c>
      <c r="F73" s="8">
        <v>8</v>
      </c>
      <c r="G73" s="8">
        <v>14</v>
      </c>
      <c r="H73" s="8">
        <v>126</v>
      </c>
      <c r="I73" s="12">
        <v>27</v>
      </c>
      <c r="J73" s="12">
        <v>17</v>
      </c>
    </row>
    <row r="74" spans="1:10">
      <c r="A74" s="7">
        <v>73</v>
      </c>
      <c r="B74" s="7">
        <v>373</v>
      </c>
      <c r="C74" s="7" t="s">
        <v>214</v>
      </c>
      <c r="D74" s="7" t="s">
        <v>189</v>
      </c>
      <c r="E74" s="8">
        <v>61</v>
      </c>
      <c r="F74" s="8">
        <v>11</v>
      </c>
      <c r="G74" s="8">
        <v>19</v>
      </c>
      <c r="H74" s="8">
        <v>157</v>
      </c>
      <c r="I74" s="12">
        <v>27</v>
      </c>
      <c r="J74" s="12">
        <v>18</v>
      </c>
    </row>
    <row r="75" spans="1:10">
      <c r="A75" s="7">
        <v>74</v>
      </c>
      <c r="B75" s="7">
        <v>355</v>
      </c>
      <c r="C75" s="7" t="s">
        <v>212</v>
      </c>
      <c r="D75" s="7" t="s">
        <v>189</v>
      </c>
      <c r="E75" s="8">
        <v>45</v>
      </c>
      <c r="F75" s="8">
        <v>11</v>
      </c>
      <c r="G75" s="8">
        <v>19</v>
      </c>
      <c r="H75" s="8">
        <v>109</v>
      </c>
      <c r="I75" s="12">
        <v>27</v>
      </c>
      <c r="J75" s="12">
        <v>30</v>
      </c>
    </row>
    <row r="76" spans="1:10">
      <c r="A76" s="7">
        <v>75</v>
      </c>
      <c r="B76" s="7">
        <v>349</v>
      </c>
      <c r="C76" s="7" t="s">
        <v>236</v>
      </c>
      <c r="D76" s="7" t="s">
        <v>189</v>
      </c>
      <c r="E76" s="8">
        <v>66</v>
      </c>
      <c r="F76" s="8">
        <v>8</v>
      </c>
      <c r="G76" s="8">
        <v>14</v>
      </c>
      <c r="H76" s="8">
        <v>118</v>
      </c>
      <c r="I76" s="12">
        <v>27</v>
      </c>
      <c r="J76" s="12">
        <v>16</v>
      </c>
    </row>
    <row r="77" spans="1:10">
      <c r="A77" s="7">
        <v>76</v>
      </c>
      <c r="B77" s="7">
        <v>337</v>
      </c>
      <c r="C77" s="7" t="s">
        <v>188</v>
      </c>
      <c r="D77" s="7" t="s">
        <v>189</v>
      </c>
      <c r="E77" s="8">
        <v>80</v>
      </c>
      <c r="F77" s="8">
        <v>14</v>
      </c>
      <c r="G77" s="8">
        <v>26</v>
      </c>
      <c r="H77" s="8">
        <v>201</v>
      </c>
      <c r="I77" s="12">
        <v>132</v>
      </c>
      <c r="J77" s="12">
        <v>120</v>
      </c>
    </row>
    <row r="78" spans="1:10">
      <c r="A78" s="7">
        <v>77</v>
      </c>
      <c r="B78" s="7">
        <v>308</v>
      </c>
      <c r="C78" s="7" t="s">
        <v>208</v>
      </c>
      <c r="D78" s="7" t="s">
        <v>189</v>
      </c>
      <c r="E78" s="8">
        <v>55</v>
      </c>
      <c r="F78" s="8">
        <v>11</v>
      </c>
      <c r="G78" s="8">
        <v>19</v>
      </c>
      <c r="H78" s="8">
        <v>108</v>
      </c>
      <c r="I78" s="12">
        <v>27</v>
      </c>
      <c r="J78" s="12">
        <v>49</v>
      </c>
    </row>
    <row r="79" spans="1:10">
      <c r="A79" s="7">
        <v>78</v>
      </c>
      <c r="B79" s="7">
        <v>108656</v>
      </c>
      <c r="C79" s="7" t="s">
        <v>302</v>
      </c>
      <c r="D79" s="7" t="s">
        <v>201</v>
      </c>
      <c r="E79" s="8">
        <v>15</v>
      </c>
      <c r="F79" s="8">
        <v>4</v>
      </c>
      <c r="G79" s="8">
        <v>10</v>
      </c>
      <c r="H79" s="8">
        <v>36</v>
      </c>
      <c r="I79" s="12">
        <v>12</v>
      </c>
      <c r="J79" s="12">
        <v>7</v>
      </c>
    </row>
    <row r="80" spans="1:10">
      <c r="A80" s="7">
        <v>79</v>
      </c>
      <c r="B80" s="7">
        <v>102567</v>
      </c>
      <c r="C80" s="7" t="s">
        <v>290</v>
      </c>
      <c r="D80" s="7" t="s">
        <v>201</v>
      </c>
      <c r="E80" s="8">
        <v>22</v>
      </c>
      <c r="F80" s="8">
        <v>5</v>
      </c>
      <c r="G80" s="8">
        <v>10</v>
      </c>
      <c r="H80" s="8">
        <v>27</v>
      </c>
      <c r="I80" s="12">
        <v>12</v>
      </c>
      <c r="J80" s="12">
        <v>15</v>
      </c>
    </row>
    <row r="81" spans="1:10">
      <c r="A81" s="7">
        <v>80</v>
      </c>
      <c r="B81" s="7">
        <v>514</v>
      </c>
      <c r="C81" s="7" t="s">
        <v>218</v>
      </c>
      <c r="D81" s="7" t="s">
        <v>201</v>
      </c>
      <c r="E81" s="8">
        <v>45</v>
      </c>
      <c r="F81" s="8">
        <v>11</v>
      </c>
      <c r="G81" s="8">
        <v>19</v>
      </c>
      <c r="H81" s="8">
        <v>114</v>
      </c>
      <c r="I81" s="12">
        <v>27</v>
      </c>
      <c r="J81" s="12">
        <v>18</v>
      </c>
    </row>
    <row r="82" spans="1:10">
      <c r="A82" s="7">
        <v>81</v>
      </c>
      <c r="B82" s="7">
        <v>385</v>
      </c>
      <c r="C82" s="7" t="s">
        <v>200</v>
      </c>
      <c r="D82" s="7" t="s">
        <v>201</v>
      </c>
      <c r="E82" s="8">
        <v>58</v>
      </c>
      <c r="F82" s="8">
        <v>14</v>
      </c>
      <c r="G82" s="8">
        <v>19</v>
      </c>
      <c r="H82" s="8">
        <v>60</v>
      </c>
      <c r="I82" s="12">
        <v>27</v>
      </c>
      <c r="J82" s="12">
        <v>21</v>
      </c>
    </row>
    <row r="83" spans="1:10">
      <c r="A83" s="7">
        <v>82</v>
      </c>
      <c r="B83" s="7">
        <v>371</v>
      </c>
      <c r="C83" s="7" t="s">
        <v>279</v>
      </c>
      <c r="D83" s="7" t="s">
        <v>201</v>
      </c>
      <c r="E83" s="8">
        <v>20</v>
      </c>
      <c r="F83" s="8">
        <v>5</v>
      </c>
      <c r="G83" s="8">
        <v>10</v>
      </c>
      <c r="H83" s="8">
        <v>62</v>
      </c>
      <c r="I83" s="12">
        <v>12</v>
      </c>
      <c r="J83" s="12">
        <v>15</v>
      </c>
    </row>
    <row r="84" spans="1:10">
      <c r="A84" s="7">
        <v>83</v>
      </c>
      <c r="B84" s="7">
        <v>102564</v>
      </c>
      <c r="C84" s="7" t="s">
        <v>291</v>
      </c>
      <c r="D84" s="7" t="s">
        <v>192</v>
      </c>
      <c r="E84" s="8">
        <v>22</v>
      </c>
      <c r="F84" s="8">
        <v>5</v>
      </c>
      <c r="G84" s="8">
        <v>10</v>
      </c>
      <c r="H84" s="8">
        <v>39</v>
      </c>
      <c r="I84" s="12">
        <v>12</v>
      </c>
      <c r="J84" s="12">
        <v>15</v>
      </c>
    </row>
    <row r="85" spans="1:10">
      <c r="A85" s="7">
        <v>84</v>
      </c>
      <c r="B85" s="7">
        <v>732</v>
      </c>
      <c r="C85" s="7" t="s">
        <v>270</v>
      </c>
      <c r="D85" s="7" t="s">
        <v>192</v>
      </c>
      <c r="E85" s="8">
        <v>25</v>
      </c>
      <c r="F85" s="8">
        <v>8</v>
      </c>
      <c r="G85" s="8">
        <v>12</v>
      </c>
      <c r="H85" s="8">
        <v>63</v>
      </c>
      <c r="I85" s="12">
        <v>12</v>
      </c>
      <c r="J85" s="12">
        <v>15</v>
      </c>
    </row>
    <row r="86" spans="1:10">
      <c r="A86" s="7">
        <v>85</v>
      </c>
      <c r="B86" s="7">
        <v>721</v>
      </c>
      <c r="C86" s="7" t="s">
        <v>247</v>
      </c>
      <c r="D86" s="7" t="s">
        <v>192</v>
      </c>
      <c r="E86" s="8">
        <v>35</v>
      </c>
      <c r="F86" s="8">
        <v>8</v>
      </c>
      <c r="G86" s="8">
        <v>14</v>
      </c>
      <c r="H86" s="8">
        <v>85</v>
      </c>
      <c r="I86" s="12">
        <v>18</v>
      </c>
      <c r="J86" s="12">
        <v>16</v>
      </c>
    </row>
    <row r="87" spans="1:10">
      <c r="A87" s="7">
        <v>86</v>
      </c>
      <c r="B87" s="7">
        <v>591</v>
      </c>
      <c r="C87" s="7" t="s">
        <v>282</v>
      </c>
      <c r="D87" s="7" t="s">
        <v>192</v>
      </c>
      <c r="E87" s="8">
        <v>30</v>
      </c>
      <c r="F87" s="8">
        <v>5</v>
      </c>
      <c r="G87" s="8">
        <v>10</v>
      </c>
      <c r="H87" s="8">
        <v>62</v>
      </c>
      <c r="I87" s="12">
        <v>18</v>
      </c>
      <c r="J87" s="12">
        <v>34</v>
      </c>
    </row>
    <row r="88" spans="1:10">
      <c r="A88" s="7">
        <v>87</v>
      </c>
      <c r="B88" s="7">
        <v>341</v>
      </c>
      <c r="C88" s="7" t="s">
        <v>191</v>
      </c>
      <c r="D88" s="7" t="s">
        <v>192</v>
      </c>
      <c r="E88" s="8">
        <v>60</v>
      </c>
      <c r="F88" s="8">
        <v>14</v>
      </c>
      <c r="G88" s="8">
        <v>21</v>
      </c>
      <c r="H88" s="8">
        <v>53</v>
      </c>
      <c r="I88" s="12">
        <v>27</v>
      </c>
      <c r="J88" s="12">
        <v>88</v>
      </c>
    </row>
    <row r="89" spans="1:10">
      <c r="A89" s="7">
        <v>88</v>
      </c>
      <c r="B89" s="7">
        <v>107728</v>
      </c>
      <c r="C89" s="7" t="s">
        <v>300</v>
      </c>
      <c r="D89" s="7" t="s">
        <v>224</v>
      </c>
      <c r="E89" s="8">
        <v>15</v>
      </c>
      <c r="F89" s="8">
        <v>4</v>
      </c>
      <c r="G89" s="8">
        <v>10</v>
      </c>
      <c r="H89" s="8">
        <v>39</v>
      </c>
      <c r="I89" s="12">
        <v>9</v>
      </c>
      <c r="J89" s="12">
        <v>8</v>
      </c>
    </row>
    <row r="90" spans="1:10">
      <c r="A90" s="7">
        <v>89</v>
      </c>
      <c r="B90" s="7">
        <v>748</v>
      </c>
      <c r="C90" s="7" t="s">
        <v>272</v>
      </c>
      <c r="D90" s="7" t="s">
        <v>224</v>
      </c>
      <c r="E90" s="8">
        <v>34</v>
      </c>
      <c r="F90" s="8">
        <v>8</v>
      </c>
      <c r="G90" s="8">
        <v>12</v>
      </c>
      <c r="H90" s="8">
        <v>41</v>
      </c>
      <c r="I90" s="12">
        <v>18</v>
      </c>
      <c r="J90" s="12">
        <v>16</v>
      </c>
    </row>
    <row r="91" spans="1:10">
      <c r="A91" s="7">
        <v>90</v>
      </c>
      <c r="B91" s="7">
        <v>746</v>
      </c>
      <c r="C91" s="7" t="s">
        <v>223</v>
      </c>
      <c r="D91" s="7" t="s">
        <v>224</v>
      </c>
      <c r="E91" s="8">
        <v>48</v>
      </c>
      <c r="F91" s="8">
        <v>11</v>
      </c>
      <c r="G91" s="8">
        <v>19</v>
      </c>
      <c r="H91" s="8">
        <v>74</v>
      </c>
      <c r="I91" s="12">
        <v>18</v>
      </c>
      <c r="J91" s="12">
        <v>38</v>
      </c>
    </row>
    <row r="92" spans="1:10">
      <c r="A92" s="7">
        <v>91</v>
      </c>
      <c r="B92" s="7">
        <v>720</v>
      </c>
      <c r="C92" s="7" t="s">
        <v>267</v>
      </c>
      <c r="D92" s="7" t="s">
        <v>224</v>
      </c>
      <c r="E92" s="8">
        <v>46</v>
      </c>
      <c r="F92" s="8">
        <v>8</v>
      </c>
      <c r="G92" s="8">
        <v>12</v>
      </c>
      <c r="H92" s="8">
        <v>59</v>
      </c>
      <c r="I92" s="12">
        <v>12</v>
      </c>
      <c r="J92" s="12">
        <v>20</v>
      </c>
    </row>
    <row r="93" spans="1:10">
      <c r="A93" s="7">
        <v>92</v>
      </c>
      <c r="B93" s="7">
        <v>717</v>
      </c>
      <c r="C93" s="7" t="s">
        <v>266</v>
      </c>
      <c r="D93" s="7" t="s">
        <v>224</v>
      </c>
      <c r="E93" s="8">
        <v>30</v>
      </c>
      <c r="F93" s="8">
        <v>8</v>
      </c>
      <c r="G93" s="8">
        <v>12</v>
      </c>
      <c r="H93" s="8">
        <v>51</v>
      </c>
      <c r="I93" s="12">
        <v>18</v>
      </c>
      <c r="J93" s="12">
        <v>20</v>
      </c>
    </row>
    <row r="94" spans="1:10">
      <c r="A94" s="7">
        <v>93</v>
      </c>
      <c r="B94" s="7">
        <v>716</v>
      </c>
      <c r="C94" s="7" t="s">
        <v>246</v>
      </c>
      <c r="D94" s="7" t="s">
        <v>224</v>
      </c>
      <c r="E94" s="8">
        <v>89</v>
      </c>
      <c r="F94" s="8">
        <v>8</v>
      </c>
      <c r="G94" s="8">
        <v>14</v>
      </c>
      <c r="H94" s="8">
        <v>50</v>
      </c>
      <c r="I94" s="12">
        <v>18</v>
      </c>
      <c r="J94" s="12">
        <v>16</v>
      </c>
    </row>
    <row r="95" spans="1:10">
      <c r="A95" s="7">
        <v>94</v>
      </c>
      <c r="B95" s="7">
        <v>594</v>
      </c>
      <c r="C95" s="7" t="s">
        <v>281</v>
      </c>
      <c r="D95" s="7" t="s">
        <v>224</v>
      </c>
      <c r="E95" s="8">
        <v>20</v>
      </c>
      <c r="F95" s="8">
        <v>5</v>
      </c>
      <c r="G95" s="8">
        <v>10</v>
      </c>
      <c r="H95" s="8">
        <v>43</v>
      </c>
      <c r="I95" s="12">
        <v>12</v>
      </c>
      <c r="J95" s="12">
        <v>48</v>
      </c>
    </row>
    <row r="96" spans="1:10">
      <c r="A96" s="7">
        <v>95</v>
      </c>
      <c r="B96" s="7">
        <v>549</v>
      </c>
      <c r="C96" s="7" t="s">
        <v>263</v>
      </c>
      <c r="D96" s="7" t="s">
        <v>224</v>
      </c>
      <c r="E96" s="8">
        <v>44</v>
      </c>
      <c r="F96" s="8">
        <v>8</v>
      </c>
      <c r="G96" s="8">
        <v>12</v>
      </c>
      <c r="H96" s="8">
        <v>47</v>
      </c>
      <c r="I96" s="12">
        <v>18</v>
      </c>
      <c r="J96" s="12">
        <v>18</v>
      </c>
    </row>
    <row r="97" spans="1:10">
      <c r="A97" s="7">
        <v>96</v>
      </c>
      <c r="B97" s="7">
        <v>539</v>
      </c>
      <c r="C97" s="7" t="s">
        <v>261</v>
      </c>
      <c r="D97" s="7" t="s">
        <v>224</v>
      </c>
      <c r="E97" s="8">
        <v>25</v>
      </c>
      <c r="F97" s="8">
        <v>8</v>
      </c>
      <c r="G97" s="8">
        <v>12</v>
      </c>
      <c r="H97" s="8">
        <v>57</v>
      </c>
      <c r="I97" s="12">
        <v>18</v>
      </c>
      <c r="J97" s="12">
        <v>38</v>
      </c>
    </row>
    <row r="98" spans="1:10">
      <c r="A98" s="7">
        <v>97</v>
      </c>
      <c r="B98" s="7">
        <v>104838</v>
      </c>
      <c r="C98" s="7" t="s">
        <v>292</v>
      </c>
      <c r="D98" s="7" t="s">
        <v>233</v>
      </c>
      <c r="E98" s="8">
        <v>20</v>
      </c>
      <c r="F98" s="8">
        <v>5</v>
      </c>
      <c r="G98" s="8">
        <v>10</v>
      </c>
      <c r="H98" s="8">
        <v>27</v>
      </c>
      <c r="I98" s="12">
        <v>12</v>
      </c>
      <c r="J98" s="12">
        <v>29</v>
      </c>
    </row>
    <row r="99" spans="1:10">
      <c r="A99" s="7">
        <v>98</v>
      </c>
      <c r="B99" s="7">
        <v>104533</v>
      </c>
      <c r="C99" s="7" t="s">
        <v>293</v>
      </c>
      <c r="D99" s="7" t="s">
        <v>233</v>
      </c>
      <c r="E99" s="8">
        <v>20</v>
      </c>
      <c r="F99" s="8">
        <v>7</v>
      </c>
      <c r="G99" s="8">
        <v>10</v>
      </c>
      <c r="H99" s="8">
        <v>48</v>
      </c>
      <c r="I99" s="12">
        <v>12</v>
      </c>
      <c r="J99" s="12">
        <v>15</v>
      </c>
    </row>
    <row r="100" spans="1:10">
      <c r="A100" s="7">
        <v>99</v>
      </c>
      <c r="B100" s="7">
        <v>104428</v>
      </c>
      <c r="C100" s="7" t="s">
        <v>255</v>
      </c>
      <c r="D100" s="7" t="s">
        <v>233</v>
      </c>
      <c r="E100" s="8">
        <v>39</v>
      </c>
      <c r="F100" s="8">
        <v>8</v>
      </c>
      <c r="G100" s="8">
        <v>14</v>
      </c>
      <c r="H100" s="8">
        <v>27</v>
      </c>
      <c r="I100" s="12">
        <v>12</v>
      </c>
      <c r="J100" s="12">
        <v>22</v>
      </c>
    </row>
    <row r="101" spans="1:10">
      <c r="A101" s="7">
        <v>100</v>
      </c>
      <c r="B101" s="7">
        <v>101453</v>
      </c>
      <c r="C101" s="7" t="s">
        <v>250</v>
      </c>
      <c r="D101" s="7" t="s">
        <v>233</v>
      </c>
      <c r="E101" s="8">
        <v>35</v>
      </c>
      <c r="F101" s="8">
        <v>8</v>
      </c>
      <c r="G101" s="8">
        <v>14</v>
      </c>
      <c r="H101" s="8">
        <v>77</v>
      </c>
      <c r="I101" s="12">
        <v>39</v>
      </c>
      <c r="J101" s="12">
        <v>16</v>
      </c>
    </row>
    <row r="102" spans="1:10">
      <c r="A102" s="7">
        <v>101</v>
      </c>
      <c r="B102" s="7">
        <v>754</v>
      </c>
      <c r="C102" s="7" t="s">
        <v>249</v>
      </c>
      <c r="D102" s="7" t="s">
        <v>233</v>
      </c>
      <c r="E102" s="8">
        <v>56</v>
      </c>
      <c r="F102" s="8">
        <v>8</v>
      </c>
      <c r="G102" s="8">
        <v>14</v>
      </c>
      <c r="H102" s="8">
        <v>81</v>
      </c>
      <c r="I102" s="12">
        <v>27</v>
      </c>
      <c r="J102" s="12">
        <v>17</v>
      </c>
    </row>
    <row r="103" spans="1:10">
      <c r="A103" s="7">
        <v>102</v>
      </c>
      <c r="B103" s="7">
        <v>738</v>
      </c>
      <c r="C103" s="7" t="s">
        <v>285</v>
      </c>
      <c r="D103" s="7" t="s">
        <v>233</v>
      </c>
      <c r="E103" s="8">
        <v>10</v>
      </c>
      <c r="F103" s="8">
        <v>5</v>
      </c>
      <c r="G103" s="8">
        <v>10</v>
      </c>
      <c r="H103" s="8">
        <v>56</v>
      </c>
      <c r="I103" s="12">
        <v>15</v>
      </c>
      <c r="J103" s="12">
        <v>15</v>
      </c>
    </row>
    <row r="104" spans="1:10">
      <c r="A104" s="7">
        <v>103</v>
      </c>
      <c r="B104" s="7">
        <v>713</v>
      </c>
      <c r="C104" s="7" t="s">
        <v>304</v>
      </c>
      <c r="D104" s="7" t="s">
        <v>233</v>
      </c>
      <c r="E104" s="8">
        <v>25</v>
      </c>
      <c r="F104" s="8">
        <v>6</v>
      </c>
      <c r="G104" s="8">
        <v>10</v>
      </c>
      <c r="H104" s="8">
        <v>35</v>
      </c>
      <c r="I104" s="12">
        <v>12</v>
      </c>
      <c r="J104" s="12">
        <v>18</v>
      </c>
    </row>
    <row r="105" spans="1:10">
      <c r="A105" s="7">
        <v>104</v>
      </c>
      <c r="B105" s="7">
        <v>710</v>
      </c>
      <c r="C105" s="7" t="s">
        <v>284</v>
      </c>
      <c r="D105" s="7" t="s">
        <v>233</v>
      </c>
      <c r="E105" s="8">
        <v>30</v>
      </c>
      <c r="F105" s="8">
        <v>5</v>
      </c>
      <c r="G105" s="8">
        <v>10</v>
      </c>
      <c r="H105" s="8">
        <v>56</v>
      </c>
      <c r="I105" s="12">
        <v>12</v>
      </c>
      <c r="J105" s="12">
        <v>28</v>
      </c>
    </row>
    <row r="106" spans="1:10">
      <c r="A106" s="7">
        <v>105</v>
      </c>
      <c r="B106" s="7">
        <v>706</v>
      </c>
      <c r="C106" s="7" t="s">
        <v>283</v>
      </c>
      <c r="D106" s="7" t="s">
        <v>233</v>
      </c>
      <c r="E106" s="8">
        <v>22</v>
      </c>
      <c r="F106" s="8">
        <v>5</v>
      </c>
      <c r="G106" s="8">
        <v>10</v>
      </c>
      <c r="H106" s="8">
        <v>38</v>
      </c>
      <c r="I106" s="12">
        <v>12</v>
      </c>
      <c r="J106" s="12">
        <v>28</v>
      </c>
    </row>
    <row r="107" spans="1:10">
      <c r="A107" s="7">
        <v>106</v>
      </c>
      <c r="B107" s="7">
        <v>704</v>
      </c>
      <c r="C107" s="7" t="s">
        <v>265</v>
      </c>
      <c r="D107" s="7" t="s">
        <v>233</v>
      </c>
      <c r="E107" s="8">
        <v>25</v>
      </c>
      <c r="F107" s="8">
        <v>8</v>
      </c>
      <c r="G107" s="8">
        <v>12</v>
      </c>
      <c r="H107" s="8">
        <v>47</v>
      </c>
      <c r="I107" s="12">
        <v>18</v>
      </c>
      <c r="J107" s="12">
        <v>15</v>
      </c>
    </row>
    <row r="108" spans="1:10">
      <c r="A108" s="7">
        <v>107</v>
      </c>
      <c r="B108" s="7">
        <v>587</v>
      </c>
      <c r="C108" s="7" t="s">
        <v>264</v>
      </c>
      <c r="D108" s="7" t="s">
        <v>233</v>
      </c>
      <c r="E108" s="8">
        <v>25</v>
      </c>
      <c r="F108" s="8">
        <v>8</v>
      </c>
      <c r="G108" s="8">
        <v>12</v>
      </c>
      <c r="H108" s="8">
        <v>67</v>
      </c>
      <c r="I108" s="12">
        <v>18</v>
      </c>
      <c r="J108" s="12">
        <v>20</v>
      </c>
    </row>
    <row r="109" spans="1:10">
      <c r="A109" s="7">
        <v>108</v>
      </c>
      <c r="B109" s="7">
        <v>367</v>
      </c>
      <c r="C109" s="7" t="s">
        <v>238</v>
      </c>
      <c r="D109" s="7" t="s">
        <v>233</v>
      </c>
      <c r="E109" s="8">
        <v>53</v>
      </c>
      <c r="F109" s="8">
        <v>8</v>
      </c>
      <c r="G109" s="8">
        <v>14</v>
      </c>
      <c r="H109" s="8">
        <v>110</v>
      </c>
      <c r="I109" s="12">
        <v>18</v>
      </c>
      <c r="J109" s="12">
        <v>20</v>
      </c>
    </row>
    <row r="110" spans="1:10">
      <c r="A110" s="7">
        <v>109</v>
      </c>
      <c r="B110" s="7">
        <v>351</v>
      </c>
      <c r="C110" s="7" t="s">
        <v>237</v>
      </c>
      <c r="D110" s="7" t="s">
        <v>233</v>
      </c>
      <c r="E110" s="8">
        <v>40</v>
      </c>
      <c r="F110" s="8">
        <v>8</v>
      </c>
      <c r="G110" s="8">
        <v>14</v>
      </c>
      <c r="H110" s="8">
        <v>51</v>
      </c>
      <c r="I110" s="12">
        <v>27</v>
      </c>
      <c r="J110" s="12">
        <v>20</v>
      </c>
    </row>
    <row r="111" spans="1:10">
      <c r="A111" s="7">
        <v>110</v>
      </c>
      <c r="B111" s="7">
        <v>329</v>
      </c>
      <c r="C111" s="7" t="s">
        <v>235</v>
      </c>
      <c r="D111" s="7" t="s">
        <v>233</v>
      </c>
      <c r="E111" s="8">
        <v>35</v>
      </c>
      <c r="F111" s="8">
        <v>8</v>
      </c>
      <c r="G111" s="8">
        <v>14</v>
      </c>
      <c r="H111" s="8">
        <v>67</v>
      </c>
      <c r="I111" s="12">
        <v>27</v>
      </c>
      <c r="J111" s="12">
        <v>28</v>
      </c>
    </row>
    <row r="112" spans="1:10">
      <c r="A112" s="7">
        <v>111</v>
      </c>
      <c r="B112" s="7">
        <v>56</v>
      </c>
      <c r="C112" s="7" t="s">
        <v>277</v>
      </c>
      <c r="D112" s="7" t="s">
        <v>233</v>
      </c>
      <c r="E112" s="8">
        <v>22</v>
      </c>
      <c r="F112" s="8">
        <v>5</v>
      </c>
      <c r="G112" s="8">
        <v>10</v>
      </c>
      <c r="H112" s="8">
        <v>30</v>
      </c>
      <c r="I112" s="12">
        <v>12</v>
      </c>
      <c r="J112" s="12">
        <v>29</v>
      </c>
    </row>
    <row r="113" spans="1:10">
      <c r="A113" s="7">
        <v>112</v>
      </c>
      <c r="B113" s="7">
        <v>54</v>
      </c>
      <c r="C113" s="7" t="s">
        <v>232</v>
      </c>
      <c r="D113" s="7" t="s">
        <v>233</v>
      </c>
      <c r="E113" s="8">
        <v>47</v>
      </c>
      <c r="F113" s="8">
        <v>8</v>
      </c>
      <c r="G113" s="8">
        <v>14</v>
      </c>
      <c r="H113" s="8">
        <v>69</v>
      </c>
      <c r="I113" s="12">
        <v>27</v>
      </c>
      <c r="J113" s="12">
        <v>35</v>
      </c>
    </row>
    <row r="114" spans="1:10">
      <c r="A114" s="7">
        <v>113</v>
      </c>
      <c r="B114" s="7">
        <v>52</v>
      </c>
      <c r="C114" s="7" t="s">
        <v>258</v>
      </c>
      <c r="D114" s="7" t="s">
        <v>233</v>
      </c>
      <c r="E114" s="8">
        <v>46</v>
      </c>
      <c r="F114" s="8">
        <v>8</v>
      </c>
      <c r="G114" s="8">
        <v>12</v>
      </c>
      <c r="H114" s="8">
        <v>85</v>
      </c>
      <c r="I114" s="12">
        <v>18</v>
      </c>
      <c r="J114" s="12">
        <v>15</v>
      </c>
    </row>
    <row r="115" spans="1:10">
      <c r="A115" s="13"/>
      <c r="B115" s="13"/>
      <c r="C115" s="13" t="s">
        <v>318</v>
      </c>
      <c r="D115" s="13"/>
      <c r="E115" s="8">
        <f>SUM(E2:E114)</f>
        <v>4632</v>
      </c>
      <c r="F115" s="8">
        <f>SUM(F2:F114)</f>
        <v>1002</v>
      </c>
      <c r="G115" s="8">
        <f>SUM(G2:G114)</f>
        <v>1648</v>
      </c>
      <c r="H115" s="8">
        <f>SUM(H2:H114)</f>
        <v>10114</v>
      </c>
      <c r="I115" s="8">
        <f>SUM(I2:I114)</f>
        <v>2622</v>
      </c>
      <c r="J115" s="8">
        <f>SUM(J2:J114)</f>
        <v>2947</v>
      </c>
    </row>
  </sheetData>
  <sortState ref="A2:J115">
    <sortCondition ref="D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品种明细表</vt:lpstr>
      <vt:lpstr>Sheet1</vt:lpstr>
      <vt:lpstr>任务明细表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2019-09-05T06:38:00Z</dcterms:created>
  <dcterms:modified xsi:type="dcterms:W3CDTF">2019-09-30T08:49:14Z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  <property fmtid="{D5CDD505-2E9C-101B-9397-08002B2CF9AE}" pid="3" name="KSOReadingLayout">
    <vt:bool>true</vt:bool>
  </property>
</Properties>
</file>