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Sheet1!$A$2:$H$75</definedName>
    <definedName name="_xlnm._FilterDatabase" localSheetId="1" hidden="1">Sheet2!$A$1:$E$18</definedName>
    <definedName name="_xlnm._FilterDatabase" localSheetId="2" hidden="1">Sheet3!$A$1:$I$19</definedName>
  </definedNames>
  <calcPr calcId="144525"/>
</workbook>
</file>

<file path=xl/sharedStrings.xml><?xml version="1.0" encoding="utf-8"?>
<sst xmlns="http://schemas.openxmlformats.org/spreadsheetml/2006/main" count="102">
  <si>
    <t>1.下表为2019年8月9月中药增量奖励和罚款明细及智慧药房销售奖励；2.中药增量奖8月执行的老方案，9月执行的新方案；3.请店长按“H”列金额分配到人头（见分配明细样表）；4.请在10月8日12:00前将分配明细表发内网邮箱“tjdyfywb”，若未按时发送的，默认门店自动放弃奖励，罚款直接由门店店长承担。5.有疑问请致电采购部王晓燕13881911373；</t>
  </si>
  <si>
    <t>序号</t>
  </si>
  <si>
    <t>门店ID</t>
  </si>
  <si>
    <t>门店名称</t>
  </si>
  <si>
    <t>大类ID</t>
  </si>
  <si>
    <t>9月增量奖励金额</t>
  </si>
  <si>
    <t>8月增量奖励金额</t>
  </si>
  <si>
    <t>8月9月智慧药房销售奖励</t>
  </si>
  <si>
    <t>合计</t>
  </si>
  <si>
    <t>四川太极怀远店</t>
  </si>
  <si>
    <t>四川太极邛崃中心药店</t>
  </si>
  <si>
    <t>四川太极光华药店</t>
  </si>
  <si>
    <t>四川太极都江堰药店</t>
  </si>
  <si>
    <t>四川太极光华村街药店</t>
  </si>
  <si>
    <t>四川太极兴义镇万兴路药店</t>
  </si>
  <si>
    <t>四川太极高新天久北巷药店</t>
  </si>
  <si>
    <t>四川太极成华杉板桥南一路店</t>
  </si>
  <si>
    <t>四川太极武侯区顺和街店</t>
  </si>
  <si>
    <t>四川太极成华区崔家店路药店</t>
  </si>
  <si>
    <t>四川太极青羊区北东街店</t>
  </si>
  <si>
    <t>四川太极大邑县晋源镇东壕沟段药店</t>
  </si>
  <si>
    <t>四川太极高新区民丰大道西段药店</t>
  </si>
  <si>
    <t>四川太极双流县西航港街道锦华路一段药店</t>
  </si>
  <si>
    <t>四川太极成华区华油路药店</t>
  </si>
  <si>
    <t>四川太极都江堰景中路店</t>
  </si>
  <si>
    <t>四川太极邛崃市临邛镇长安大道药店</t>
  </si>
  <si>
    <t>四川太极锦江区水杉街药店</t>
  </si>
  <si>
    <t>四川太极成华区万科路药店</t>
  </si>
  <si>
    <t>四川太极新都区马超东路店</t>
  </si>
  <si>
    <t>四川太极都江堰市蒲阳镇堰问道西路药店</t>
  </si>
  <si>
    <t>四川太极大邑县沙渠镇方圆路药店</t>
  </si>
  <si>
    <t>四川太极大邑县新场镇文昌街药店</t>
  </si>
  <si>
    <t>四川太极金牛区黄苑东街药店</t>
  </si>
  <si>
    <t>四川太极高新区大源北街药店</t>
  </si>
  <si>
    <t>四川太极都江堰市蒲阳路药店</t>
  </si>
  <si>
    <t>四川太极锦江区庆云南街药店</t>
  </si>
  <si>
    <t>四川太极温江区公平街道江安路药店</t>
  </si>
  <si>
    <t>四川太极锦江区静明路药店</t>
  </si>
  <si>
    <t>四川太极邛崃市临邛镇翠荫街药店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</si>
  <si>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</si>
  <si>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</si>
  <si>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</si>
  <si>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</si>
  <si>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四川太极成华区金马河路药店</t>
  </si>
  <si>
    <t>四川太极高新区中和大道药店</t>
  </si>
  <si>
    <t>四川太极崇州市崇阳镇蜀州中路药店</t>
  </si>
  <si>
    <t>四川太极金牛区蜀汉路药店</t>
  </si>
  <si>
    <t>四川太极武侯区航中街药店</t>
  </si>
  <si>
    <t>四川太极高新区紫薇东路药店</t>
  </si>
  <si>
    <t>四川太极武侯区大悦路药店</t>
  </si>
  <si>
    <t>四川太极三江店</t>
  </si>
  <si>
    <t>四川太极沙河源药店</t>
  </si>
  <si>
    <t>四川太极清江东路2药店</t>
  </si>
  <si>
    <t>四川太极清江东路药店</t>
  </si>
  <si>
    <t>四川太极通盈街药店</t>
  </si>
  <si>
    <t>四川太极新乐中街药店</t>
  </si>
  <si>
    <t>四川太极成华区二环路北四段药店（汇融名城）</t>
  </si>
  <si>
    <t>四川太极锦江区观音桥街药店</t>
  </si>
  <si>
    <t>四川太极金牛区金沙路药店</t>
  </si>
  <si>
    <t>四川太极大邑县晋原镇东街药店</t>
  </si>
  <si>
    <t>四川太极锦江区劼人路药店</t>
  </si>
  <si>
    <t>成华区羊子山西路药店</t>
  </si>
  <si>
    <t>智慧药房</t>
  </si>
  <si>
    <t>郫县郫筒镇东大街药店</t>
  </si>
  <si>
    <t>郫县郫筒镇郫县一环路东南段药店</t>
  </si>
  <si>
    <t>成汉南路店</t>
  </si>
  <si>
    <t>高新区新园大道药店</t>
  </si>
  <si>
    <t>青羊区十二桥路药店</t>
  </si>
  <si>
    <t>四川太极崇州中心店</t>
  </si>
  <si>
    <t>四川太极旗舰店</t>
  </si>
  <si>
    <t>四川太极人民中路店</t>
  </si>
  <si>
    <t>四川太极双林路药店</t>
  </si>
  <si>
    <t>四川太极枣子巷药店</t>
  </si>
  <si>
    <t>四川太极金带街药店</t>
  </si>
  <si>
    <t>四川太极五津西路药店</t>
  </si>
  <si>
    <t>四川太极大邑县晋原镇子龙路店</t>
  </si>
  <si>
    <t>四川太极都江堰奎光路中段药店</t>
  </si>
  <si>
    <t>四川太极龙泉驿区龙泉街道驿生路药店</t>
  </si>
  <si>
    <t>四川太极锦江区柳翠路药店</t>
  </si>
  <si>
    <t>四川太极成华区万宇路药店</t>
  </si>
  <si>
    <t>四川太极武侯区科华街药店</t>
  </si>
  <si>
    <t>四川太极锦江区合欢树街药店</t>
  </si>
  <si>
    <t>小计</t>
  </si>
  <si>
    <t>四川太极郫县郫筒镇东大街药店</t>
  </si>
  <si>
    <t>四川太极青羊区十二桥药店</t>
  </si>
  <si>
    <t>四川太极郫县郫筒镇一环路东南段药店</t>
  </si>
  <si>
    <t>处方数量</t>
  </si>
  <si>
    <t>药品结算总价</t>
  </si>
  <si>
    <t>煎药结算总价</t>
  </si>
  <si>
    <t>结算总价</t>
  </si>
  <si>
    <t>利润总价</t>
  </si>
  <si>
    <t>奖励金额</t>
  </si>
  <si>
    <t>青羊区清江东路药店</t>
  </si>
  <si>
    <t>高新区锦城大道药店</t>
  </si>
  <si>
    <t>青羊区北东街药店</t>
  </si>
  <si>
    <t>金牛区金沙路药店</t>
  </si>
  <si>
    <t>四川太极银河北街</t>
  </si>
  <si>
    <t>青羊区童子街药店</t>
  </si>
  <si>
    <t>青羊区贝森北路药店</t>
  </si>
  <si>
    <t>高新区新乐中街药店</t>
  </si>
  <si>
    <t>成华区杉板桥南一路药店</t>
  </si>
  <si>
    <t>成华区华油路药店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</si>
</sst>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topLeftCell="A58" workbookViewId="0">
      <selection activeCell="C75" sqref="C75"/>
    </sheetView>
  </sheetViews>
  <sheetFormatPr defaultColWidth="9" defaultRowHeight="12" outlineLevelCol="7"/>
  <cols>
    <col min="1" max="1" width="6.125" style="1" customWidth="1"/>
    <col min="2" max="2" width="6.75" style="2" customWidth="1"/>
    <col min="3" max="3" width="32.75" style="2" customWidth="1"/>
    <col min="4" max="4" width="6.5" style="1" customWidth="1"/>
    <col min="5" max="7" width="9" style="1"/>
    <col min="8" max="8" width="9" style="3"/>
    <col min="9" max="16384" width="9" style="4"/>
  </cols>
  <sheetData>
    <row r="1" ht="9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pans="1:8">
      <c r="A3" s="9">
        <v>1</v>
      </c>
      <c r="B3" s="10">
        <v>54</v>
      </c>
      <c r="C3" s="10" t="s">
        <v>9</v>
      </c>
      <c r="D3" s="9">
        <v>2</v>
      </c>
      <c r="E3" s="9">
        <v>100</v>
      </c>
      <c r="F3" s="9">
        <v>0</v>
      </c>
      <c r="G3" s="9">
        <v>0</v>
      </c>
      <c r="H3" s="11">
        <f>E3+F3+G3</f>
        <v>100</v>
      </c>
    </row>
    <row r="4" spans="1:8">
      <c r="A4" s="9">
        <v>3</v>
      </c>
      <c r="B4" s="10">
        <v>341</v>
      </c>
      <c r="C4" s="10" t="s">
        <v>10</v>
      </c>
      <c r="D4" s="9">
        <v>2</v>
      </c>
      <c r="E4" s="9">
        <v>1279</v>
      </c>
      <c r="F4" s="9">
        <v>0</v>
      </c>
      <c r="G4" s="9">
        <v>0</v>
      </c>
      <c r="H4" s="11">
        <f t="shared" ref="H4:H35" si="0">E4+F4+G4</f>
        <v>1279</v>
      </c>
    </row>
    <row r="5" spans="1:8">
      <c r="A5" s="9">
        <v>4</v>
      </c>
      <c r="B5" s="10">
        <v>343</v>
      </c>
      <c r="C5" s="10" t="s">
        <v>11</v>
      </c>
      <c r="D5" s="9">
        <v>2</v>
      </c>
      <c r="E5" s="9">
        <v>490</v>
      </c>
      <c r="F5" s="9">
        <v>-50</v>
      </c>
      <c r="G5" s="9">
        <v>0</v>
      </c>
      <c r="H5" s="11">
        <f t="shared" si="0"/>
        <v>440</v>
      </c>
    </row>
    <row r="6" spans="1:8">
      <c r="A6" s="9">
        <v>5</v>
      </c>
      <c r="B6" s="10">
        <v>351</v>
      </c>
      <c r="C6" s="10" t="s">
        <v>12</v>
      </c>
      <c r="D6" s="9">
        <v>2</v>
      </c>
      <c r="E6" s="9">
        <v>119</v>
      </c>
      <c r="F6" s="9">
        <v>462</v>
      </c>
      <c r="G6" s="9">
        <v>0</v>
      </c>
      <c r="H6" s="11">
        <f t="shared" si="0"/>
        <v>581</v>
      </c>
    </row>
    <row r="7" spans="1:8">
      <c r="A7" s="9">
        <v>7</v>
      </c>
      <c r="B7" s="10">
        <v>365</v>
      </c>
      <c r="C7" s="10" t="s">
        <v>13</v>
      </c>
      <c r="D7" s="9">
        <v>2</v>
      </c>
      <c r="E7" s="9">
        <v>485</v>
      </c>
      <c r="F7" s="9">
        <v>498</v>
      </c>
      <c r="G7" s="9">
        <v>0</v>
      </c>
      <c r="H7" s="11">
        <f t="shared" si="0"/>
        <v>983</v>
      </c>
    </row>
    <row r="8" spans="1:8">
      <c r="A8" s="9">
        <v>8</v>
      </c>
      <c r="B8" s="10">
        <v>371</v>
      </c>
      <c r="C8" s="10" t="s">
        <v>14</v>
      </c>
      <c r="D8" s="9">
        <v>2</v>
      </c>
      <c r="E8" s="9">
        <v>65</v>
      </c>
      <c r="F8" s="9">
        <v>0</v>
      </c>
      <c r="G8" s="9">
        <v>0</v>
      </c>
      <c r="H8" s="11">
        <f t="shared" si="0"/>
        <v>65</v>
      </c>
    </row>
    <row r="9" spans="1:8">
      <c r="A9" s="9">
        <v>13</v>
      </c>
      <c r="B9" s="10">
        <v>399</v>
      </c>
      <c r="C9" s="10" t="s">
        <v>15</v>
      </c>
      <c r="D9" s="9">
        <v>2</v>
      </c>
      <c r="E9" s="9">
        <v>419</v>
      </c>
      <c r="F9" s="9">
        <v>351</v>
      </c>
      <c r="G9" s="9">
        <v>0</v>
      </c>
      <c r="H9" s="11">
        <f t="shared" si="0"/>
        <v>770</v>
      </c>
    </row>
    <row r="10" spans="1:8">
      <c r="A10" s="9">
        <v>14</v>
      </c>
      <c r="B10" s="10">
        <v>511</v>
      </c>
      <c r="C10" s="10" t="s">
        <v>16</v>
      </c>
      <c r="D10" s="9">
        <v>2</v>
      </c>
      <c r="E10" s="9">
        <v>248</v>
      </c>
      <c r="F10" s="9">
        <v>0</v>
      </c>
      <c r="G10" s="9">
        <f>VLOOKUP(B10,Sheet3!A:H,8,0)</f>
        <v>62</v>
      </c>
      <c r="H10" s="11">
        <f t="shared" si="0"/>
        <v>310</v>
      </c>
    </row>
    <row r="11" spans="1:8">
      <c r="A11" s="9">
        <v>15</v>
      </c>
      <c r="B11" s="10">
        <v>513</v>
      </c>
      <c r="C11" s="10" t="s">
        <v>17</v>
      </c>
      <c r="D11" s="9">
        <v>2</v>
      </c>
      <c r="E11" s="9">
        <v>62</v>
      </c>
      <c r="F11" s="9">
        <v>222</v>
      </c>
      <c r="G11" s="9">
        <v>0</v>
      </c>
      <c r="H11" s="11">
        <f t="shared" si="0"/>
        <v>284</v>
      </c>
    </row>
    <row r="12" spans="1:8">
      <c r="A12" s="9">
        <v>17</v>
      </c>
      <c r="B12" s="10">
        <v>515</v>
      </c>
      <c r="C12" s="10" t="s">
        <v>18</v>
      </c>
      <c r="D12" s="9">
        <v>2</v>
      </c>
      <c r="E12" s="9">
        <v>60</v>
      </c>
      <c r="F12" s="9">
        <v>0</v>
      </c>
      <c r="G12" s="9">
        <v>0</v>
      </c>
      <c r="H12" s="11">
        <f t="shared" si="0"/>
        <v>60</v>
      </c>
    </row>
    <row r="13" spans="1:8">
      <c r="A13" s="9">
        <v>18</v>
      </c>
      <c r="B13" s="10">
        <v>517</v>
      </c>
      <c r="C13" s="10" t="s">
        <v>19</v>
      </c>
      <c r="D13" s="9">
        <v>2</v>
      </c>
      <c r="E13" s="9">
        <v>76</v>
      </c>
      <c r="F13" s="9">
        <v>0</v>
      </c>
      <c r="G13" s="9">
        <f>VLOOKUP(B13,Sheet3!A:H,8,0)</f>
        <v>194</v>
      </c>
      <c r="H13" s="11">
        <f t="shared" si="0"/>
        <v>270</v>
      </c>
    </row>
    <row r="14" spans="1:8">
      <c r="A14" s="9">
        <v>21</v>
      </c>
      <c r="B14" s="10">
        <v>549</v>
      </c>
      <c r="C14" s="10" t="s">
        <v>20</v>
      </c>
      <c r="D14" s="9">
        <v>2</v>
      </c>
      <c r="E14" s="9">
        <v>122</v>
      </c>
      <c r="F14" s="9">
        <v>0</v>
      </c>
      <c r="G14" s="9">
        <v>0</v>
      </c>
      <c r="H14" s="11">
        <f t="shared" si="0"/>
        <v>122</v>
      </c>
    </row>
    <row r="15" spans="1:8">
      <c r="A15" s="9">
        <v>23</v>
      </c>
      <c r="B15" s="10">
        <v>571</v>
      </c>
      <c r="C15" s="10" t="s">
        <v>21</v>
      </c>
      <c r="D15" s="9">
        <v>2</v>
      </c>
      <c r="E15" s="9">
        <v>190</v>
      </c>
      <c r="F15" s="9">
        <v>0</v>
      </c>
      <c r="G15" s="9">
        <f>VLOOKUP(B15,Sheet3!A:H,8,0)</f>
        <v>84</v>
      </c>
      <c r="H15" s="11">
        <f t="shared" si="0"/>
        <v>274</v>
      </c>
    </row>
    <row r="16" spans="1:8">
      <c r="A16" s="9">
        <v>24</v>
      </c>
      <c r="B16" s="10">
        <v>573</v>
      </c>
      <c r="C16" s="10" t="s">
        <v>22</v>
      </c>
      <c r="D16" s="9">
        <v>2</v>
      </c>
      <c r="E16" s="9">
        <v>33</v>
      </c>
      <c r="F16" s="9">
        <v>-50</v>
      </c>
      <c r="G16" s="9">
        <v>0</v>
      </c>
      <c r="H16" s="11">
        <f t="shared" si="0"/>
        <v>-17</v>
      </c>
    </row>
    <row r="17" spans="1:8">
      <c r="A17" s="9">
        <v>25</v>
      </c>
      <c r="B17" s="10">
        <v>578</v>
      </c>
      <c r="C17" s="10" t="s">
        <v>23</v>
      </c>
      <c r="D17" s="9">
        <v>2</v>
      </c>
      <c r="E17" s="9">
        <v>391</v>
      </c>
      <c r="F17" s="9">
        <v>0</v>
      </c>
      <c r="G17" s="9">
        <f>VLOOKUP(B17,Sheet3!A:H,8,0)</f>
        <v>103</v>
      </c>
      <c r="H17" s="11">
        <f t="shared" si="0"/>
        <v>494</v>
      </c>
    </row>
    <row r="18" spans="1:8">
      <c r="A18" s="9">
        <v>26</v>
      </c>
      <c r="B18" s="10">
        <v>587</v>
      </c>
      <c r="C18" s="10" t="s">
        <v>24</v>
      </c>
      <c r="D18" s="9">
        <v>2</v>
      </c>
      <c r="E18" s="9">
        <v>40</v>
      </c>
      <c r="F18" s="9">
        <v>0</v>
      </c>
      <c r="G18" s="9">
        <v>0</v>
      </c>
      <c r="H18" s="11">
        <f t="shared" si="0"/>
        <v>40</v>
      </c>
    </row>
    <row r="19" spans="1:8">
      <c r="A19" s="9">
        <v>27</v>
      </c>
      <c r="B19" s="10">
        <v>591</v>
      </c>
      <c r="C19" s="10" t="s">
        <v>25</v>
      </c>
      <c r="D19" s="9">
        <v>2</v>
      </c>
      <c r="E19" s="9">
        <v>113</v>
      </c>
      <c r="F19" s="9">
        <v>0</v>
      </c>
      <c r="G19" s="9">
        <v>0</v>
      </c>
      <c r="H19" s="11">
        <f t="shared" si="0"/>
        <v>113</v>
      </c>
    </row>
    <row r="20" spans="1:8">
      <c r="A20" s="9">
        <v>28</v>
      </c>
      <c r="B20" s="10">
        <v>598</v>
      </c>
      <c r="C20" s="10" t="s">
        <v>26</v>
      </c>
      <c r="D20" s="9">
        <v>2</v>
      </c>
      <c r="E20" s="9">
        <v>142</v>
      </c>
      <c r="F20" s="9">
        <v>0</v>
      </c>
      <c r="G20" s="9">
        <v>0</v>
      </c>
      <c r="H20" s="11">
        <f t="shared" si="0"/>
        <v>142</v>
      </c>
    </row>
    <row r="21" spans="1:8">
      <c r="A21" s="9">
        <v>30</v>
      </c>
      <c r="B21" s="10">
        <v>707</v>
      </c>
      <c r="C21" s="10" t="s">
        <v>27</v>
      </c>
      <c r="D21" s="9">
        <v>2</v>
      </c>
      <c r="E21" s="9">
        <v>245</v>
      </c>
      <c r="F21" s="9">
        <v>-50</v>
      </c>
      <c r="G21" s="9">
        <v>0</v>
      </c>
      <c r="H21" s="11">
        <f t="shared" si="0"/>
        <v>195</v>
      </c>
    </row>
    <row r="22" spans="1:8">
      <c r="A22" s="9">
        <v>31</v>
      </c>
      <c r="B22" s="10">
        <v>709</v>
      </c>
      <c r="C22" s="10" t="s">
        <v>28</v>
      </c>
      <c r="D22" s="9">
        <v>2</v>
      </c>
      <c r="E22" s="9">
        <v>79</v>
      </c>
      <c r="F22" s="9">
        <v>163</v>
      </c>
      <c r="G22" s="9">
        <v>0</v>
      </c>
      <c r="H22" s="11">
        <f t="shared" si="0"/>
        <v>242</v>
      </c>
    </row>
    <row r="23" spans="1:8">
      <c r="A23" s="9">
        <v>32</v>
      </c>
      <c r="B23" s="10">
        <v>710</v>
      </c>
      <c r="C23" s="10" t="s">
        <v>29</v>
      </c>
      <c r="D23" s="9">
        <v>2</v>
      </c>
      <c r="E23" s="9">
        <v>56</v>
      </c>
      <c r="F23" s="9">
        <v>81</v>
      </c>
      <c r="G23" s="9">
        <v>0</v>
      </c>
      <c r="H23" s="11">
        <f t="shared" si="0"/>
        <v>137</v>
      </c>
    </row>
    <row r="24" spans="1:8">
      <c r="A24" s="9">
        <v>33</v>
      </c>
      <c r="B24" s="10">
        <v>716</v>
      </c>
      <c r="C24" s="10" t="s">
        <v>30</v>
      </c>
      <c r="D24" s="9">
        <v>2</v>
      </c>
      <c r="E24" s="9">
        <v>93</v>
      </c>
      <c r="F24" s="9">
        <v>0</v>
      </c>
      <c r="G24" s="9">
        <v>0</v>
      </c>
      <c r="H24" s="11">
        <f t="shared" si="0"/>
        <v>93</v>
      </c>
    </row>
    <row r="25" spans="1:8">
      <c r="A25" s="9">
        <v>34</v>
      </c>
      <c r="B25" s="10">
        <v>720</v>
      </c>
      <c r="C25" s="10" t="s">
        <v>31</v>
      </c>
      <c r="D25" s="9">
        <v>2</v>
      </c>
      <c r="E25" s="9">
        <v>45</v>
      </c>
      <c r="F25" s="9">
        <v>0</v>
      </c>
      <c r="G25" s="9">
        <v>0</v>
      </c>
      <c r="H25" s="11">
        <f t="shared" si="0"/>
        <v>45</v>
      </c>
    </row>
    <row r="26" spans="1:8">
      <c r="A26" s="9">
        <v>36</v>
      </c>
      <c r="B26" s="10">
        <v>727</v>
      </c>
      <c r="C26" s="10" t="s">
        <v>32</v>
      </c>
      <c r="D26" s="9">
        <v>2</v>
      </c>
      <c r="E26" s="9">
        <v>43</v>
      </c>
      <c r="F26" s="9">
        <v>0</v>
      </c>
      <c r="G26" s="9">
        <v>0</v>
      </c>
      <c r="H26" s="11">
        <f t="shared" si="0"/>
        <v>43</v>
      </c>
    </row>
    <row r="27" spans="1:8">
      <c r="A27" s="9">
        <v>37</v>
      </c>
      <c r="B27" s="10">
        <v>737</v>
      </c>
      <c r="C27" s="10" t="s">
        <v>33</v>
      </c>
      <c r="D27" s="9">
        <v>2</v>
      </c>
      <c r="E27" s="9">
        <v>67</v>
      </c>
      <c r="F27" s="9">
        <v>42</v>
      </c>
      <c r="G27" s="9">
        <v>0</v>
      </c>
      <c r="H27" s="11">
        <f t="shared" si="0"/>
        <v>109</v>
      </c>
    </row>
    <row r="28" spans="1:8">
      <c r="A28" s="9">
        <v>38</v>
      </c>
      <c r="B28" s="10">
        <v>738</v>
      </c>
      <c r="C28" s="10" t="s">
        <v>34</v>
      </c>
      <c r="D28" s="9">
        <v>2</v>
      </c>
      <c r="E28" s="9">
        <v>46</v>
      </c>
      <c r="F28" s="9">
        <v>0</v>
      </c>
      <c r="G28" s="9">
        <v>0</v>
      </c>
      <c r="H28" s="11">
        <f t="shared" si="0"/>
        <v>46</v>
      </c>
    </row>
    <row r="29" spans="1:8">
      <c r="A29" s="9">
        <v>40</v>
      </c>
      <c r="B29" s="10">
        <v>742</v>
      </c>
      <c r="C29" s="10" t="s">
        <v>35</v>
      </c>
      <c r="D29" s="9">
        <v>2</v>
      </c>
      <c r="E29" s="9">
        <v>31</v>
      </c>
      <c r="F29" s="9">
        <v>0</v>
      </c>
      <c r="G29" s="9">
        <v>0</v>
      </c>
      <c r="H29" s="11">
        <f t="shared" si="0"/>
        <v>31</v>
      </c>
    </row>
    <row r="30" spans="1:8">
      <c r="A30" s="9">
        <v>44</v>
      </c>
      <c r="B30" s="10">
        <v>101453</v>
      </c>
      <c r="C30" s="10" t="s">
        <v>36</v>
      </c>
      <c r="D30" s="9">
        <v>2</v>
      </c>
      <c r="E30" s="9">
        <v>71</v>
      </c>
      <c r="F30" s="9">
        <v>153</v>
      </c>
      <c r="G30" s="9">
        <v>0</v>
      </c>
      <c r="H30" s="11">
        <f t="shared" si="0"/>
        <v>224</v>
      </c>
    </row>
    <row r="31" spans="1:8">
      <c r="A31" s="9">
        <v>45</v>
      </c>
      <c r="B31" s="10">
        <v>102478</v>
      </c>
      <c r="C31" s="10" t="s">
        <v>37</v>
      </c>
      <c r="D31" s="9">
        <v>2</v>
      </c>
      <c r="E31" s="9">
        <v>49</v>
      </c>
      <c r="F31" s="9">
        <v>20</v>
      </c>
      <c r="G31" s="9">
        <v>0</v>
      </c>
      <c r="H31" s="11">
        <f t="shared" si="0"/>
        <v>69</v>
      </c>
    </row>
    <row r="32" spans="1:8">
      <c r="A32" s="9">
        <v>46</v>
      </c>
      <c r="B32" s="10">
        <v>102564</v>
      </c>
      <c r="C32" s="10" t="s">
        <v>38</v>
      </c>
      <c r="D32" s="9">
        <v>2</v>
      </c>
      <c r="E32" s="9">
        <v>95</v>
      </c>
      <c r="F32" s="9">
        <v>100</v>
      </c>
      <c r="G32" s="9">
        <v>0</v>
      </c>
      <c r="H32" s="11">
        <f t="shared" si="0"/>
        <v>195</v>
      </c>
    </row>
    <row r="33" spans="1:8">
      <c r="A33" s="9">
        <v>47</v>
      </c>
      <c r="B33" s="10">
        <v>102565</v>
      </c>
      <c r="C33" s="10" t="s">
        <v>39</v>
      </c>
      <c r="D33" s="9">
        <v>2</v>
      </c>
      <c r="E33" s="9">
        <v>30</v>
      </c>
      <c r="F33" s="9">
        <v>0</v>
      </c>
      <c r="G33" s="9">
        <f>VLOOKUP(B33,Sheet3!A:H,8,0)</f>
        <v>41</v>
      </c>
      <c r="H33" s="11">
        <f t="shared" si="0"/>
        <v>71</v>
      </c>
    </row>
    <row r="34" spans="1:8">
      <c r="A34" s="9">
        <v>48</v>
      </c>
      <c r="B34" s="10">
        <v>102934</v>
      </c>
      <c r="C34" s="10" t="s">
        <v>40</v>
      </c>
      <c r="D34" s="9">
        <v>2</v>
      </c>
      <c r="E34" s="9">
        <v>26</v>
      </c>
      <c r="F34" s="9">
        <v>172</v>
      </c>
      <c r="G34" s="9">
        <f>VLOOKUP(B34,Sheet3!A:H,8,0)</f>
        <v>59</v>
      </c>
      <c r="H34" s="11">
        <f t="shared" si="0"/>
        <v>257</v>
      </c>
    </row>
    <row r="35" spans="1:8">
      <c r="A35" s="9">
        <v>49</v>
      </c>
      <c r="B35" s="10">
        <v>102935</v>
      </c>
      <c r="C35" s="10" t="s">
        <v>41</v>
      </c>
      <c r="D35" s="9">
        <v>2</v>
      </c>
      <c r="E35" s="9">
        <v>39</v>
      </c>
      <c r="F35" s="9">
        <v>0</v>
      </c>
      <c r="G35" s="9">
        <f>VLOOKUP(B35,Sheet3!A:H,8,0)</f>
        <v>42</v>
      </c>
      <c r="H35" s="11">
        <f t="shared" si="0"/>
        <v>81</v>
      </c>
    </row>
    <row r="36" spans="1:8">
      <c r="A36" s="9">
        <v>50</v>
      </c>
      <c r="B36" s="10">
        <v>103198</v>
      </c>
      <c r="C36" s="10" t="s">
        <v>42</v>
      </c>
      <c r="D36" s="9">
        <v>2</v>
      </c>
      <c r="E36" s="9">
        <v>23</v>
      </c>
      <c r="F36" s="9">
        <v>0</v>
      </c>
      <c r="G36" s="9">
        <f>VLOOKUP(B36,Sheet3!A:H,8,0)</f>
        <v>211</v>
      </c>
      <c r="H36" s="11">
        <f t="shared" ref="H36:H67" si="1">E36+F36+G36</f>
        <v>234</v>
      </c>
    </row>
    <row r="37" spans="1:8">
      <c r="A37" s="9">
        <v>51</v>
      </c>
      <c r="B37" s="10">
        <v>103639</v>
      </c>
      <c r="C37" s="10" t="s">
        <v>43</v>
      </c>
      <c r="D37" s="9">
        <v>2</v>
      </c>
      <c r="E37" s="9">
        <v>325</v>
      </c>
      <c r="F37" s="9">
        <v>211</v>
      </c>
      <c r="G37" s="9">
        <v>0</v>
      </c>
      <c r="H37" s="11">
        <f t="shared" si="1"/>
        <v>536</v>
      </c>
    </row>
    <row r="38" spans="1:8">
      <c r="A38" s="9">
        <v>52</v>
      </c>
      <c r="B38" s="10">
        <v>104430</v>
      </c>
      <c r="C38" s="10" t="s">
        <v>44</v>
      </c>
      <c r="D38" s="9">
        <v>2</v>
      </c>
      <c r="E38" s="9">
        <v>31</v>
      </c>
      <c r="F38" s="9">
        <v>0</v>
      </c>
      <c r="G38" s="9">
        <v>0</v>
      </c>
      <c r="H38" s="11">
        <f t="shared" si="1"/>
        <v>31</v>
      </c>
    </row>
    <row r="39" spans="1:8">
      <c r="A39" s="9">
        <v>53</v>
      </c>
      <c r="B39" s="10">
        <v>104838</v>
      </c>
      <c r="C39" s="10" t="s">
        <v>45</v>
      </c>
      <c r="D39" s="9">
        <v>2</v>
      </c>
      <c r="E39" s="9">
        <v>18</v>
      </c>
      <c r="F39" s="9">
        <v>0</v>
      </c>
      <c r="G39" s="9">
        <v>0</v>
      </c>
      <c r="H39" s="11">
        <f t="shared" si="1"/>
        <v>18</v>
      </c>
    </row>
    <row r="40" spans="1:8">
      <c r="A40" s="9">
        <v>54</v>
      </c>
      <c r="B40" s="10">
        <v>105267</v>
      </c>
      <c r="C40" s="10" t="s">
        <v>46</v>
      </c>
      <c r="D40" s="9">
        <v>2</v>
      </c>
      <c r="E40" s="9">
        <v>25</v>
      </c>
      <c r="F40" s="9">
        <v>0</v>
      </c>
      <c r="G40" s="9">
        <v>0</v>
      </c>
      <c r="H40" s="11">
        <f t="shared" si="1"/>
        <v>25</v>
      </c>
    </row>
    <row r="41" spans="1:8">
      <c r="A41" s="9">
        <v>55</v>
      </c>
      <c r="B41" s="10">
        <v>105396</v>
      </c>
      <c r="C41" s="10" t="s">
        <v>47</v>
      </c>
      <c r="D41" s="9">
        <v>2</v>
      </c>
      <c r="E41" s="9">
        <v>207</v>
      </c>
      <c r="F41" s="9">
        <v>0</v>
      </c>
      <c r="G41" s="9">
        <v>0</v>
      </c>
      <c r="H41" s="11">
        <f t="shared" si="1"/>
        <v>207</v>
      </c>
    </row>
    <row r="42" spans="1:8">
      <c r="A42" s="9">
        <v>56</v>
      </c>
      <c r="B42" s="10">
        <v>105910</v>
      </c>
      <c r="C42" s="10" t="s">
        <v>48</v>
      </c>
      <c r="D42" s="9">
        <v>2</v>
      </c>
      <c r="E42" s="9">
        <v>122</v>
      </c>
      <c r="F42" s="9">
        <v>0</v>
      </c>
      <c r="G42" s="9">
        <v>0</v>
      </c>
      <c r="H42" s="11">
        <f t="shared" si="1"/>
        <v>122</v>
      </c>
    </row>
    <row r="43" spans="1:8">
      <c r="A43" s="9">
        <v>57</v>
      </c>
      <c r="B43" s="10">
        <v>106569</v>
      </c>
      <c r="C43" s="10" t="s">
        <v>49</v>
      </c>
      <c r="D43" s="9">
        <v>2</v>
      </c>
      <c r="E43" s="9">
        <v>80</v>
      </c>
      <c r="F43" s="9">
        <v>0</v>
      </c>
      <c r="G43" s="9">
        <v>0</v>
      </c>
      <c r="H43" s="11">
        <f t="shared" si="1"/>
        <v>80</v>
      </c>
    </row>
    <row r="44" spans="1:8">
      <c r="A44" s="9">
        <v>58</v>
      </c>
      <c r="B44" s="10">
        <v>56</v>
      </c>
      <c r="C44" s="10" t="s">
        <v>50</v>
      </c>
      <c r="D44" s="9">
        <v>2</v>
      </c>
      <c r="E44" s="9">
        <v>0</v>
      </c>
      <c r="F44" s="9">
        <v>94</v>
      </c>
      <c r="G44" s="9">
        <v>0</v>
      </c>
      <c r="H44" s="11">
        <f t="shared" si="1"/>
        <v>94</v>
      </c>
    </row>
    <row r="45" spans="1:8">
      <c r="A45" s="9">
        <v>59</v>
      </c>
      <c r="B45" s="10">
        <v>339</v>
      </c>
      <c r="C45" s="10" t="s">
        <v>51</v>
      </c>
      <c r="D45" s="9">
        <v>2</v>
      </c>
      <c r="E45" s="9">
        <v>0</v>
      </c>
      <c r="F45" s="9">
        <v>78</v>
      </c>
      <c r="G45" s="9">
        <v>0</v>
      </c>
      <c r="H45" s="11">
        <f t="shared" si="1"/>
        <v>78</v>
      </c>
    </row>
    <row r="46" spans="1:8">
      <c r="A46" s="9">
        <v>60</v>
      </c>
      <c r="B46" s="10">
        <v>347</v>
      </c>
      <c r="C46" s="10" t="s">
        <v>52</v>
      </c>
      <c r="D46" s="9">
        <v>2</v>
      </c>
      <c r="E46" s="9">
        <v>0</v>
      </c>
      <c r="F46" s="9">
        <v>376</v>
      </c>
      <c r="G46" s="9">
        <v>0</v>
      </c>
      <c r="H46" s="11">
        <f t="shared" si="1"/>
        <v>376</v>
      </c>
    </row>
    <row r="47" spans="1:8">
      <c r="A47" s="9">
        <v>61</v>
      </c>
      <c r="B47" s="10">
        <v>357</v>
      </c>
      <c r="C47" s="10" t="s">
        <v>53</v>
      </c>
      <c r="D47" s="9">
        <v>2</v>
      </c>
      <c r="E47" s="9">
        <v>0</v>
      </c>
      <c r="F47" s="9">
        <v>453</v>
      </c>
      <c r="G47" s="9">
        <f>VLOOKUP(B47,Sheet3!A:H,8,0)</f>
        <v>9</v>
      </c>
      <c r="H47" s="11">
        <f t="shared" si="1"/>
        <v>462</v>
      </c>
    </row>
    <row r="48" spans="1:8">
      <c r="A48" s="9">
        <v>62</v>
      </c>
      <c r="B48" s="10">
        <v>373</v>
      </c>
      <c r="C48" s="10" t="s">
        <v>54</v>
      </c>
      <c r="D48" s="9">
        <v>2</v>
      </c>
      <c r="E48" s="9">
        <v>0</v>
      </c>
      <c r="F48" s="9">
        <v>100</v>
      </c>
      <c r="G48" s="9">
        <v>0</v>
      </c>
      <c r="H48" s="11">
        <f t="shared" si="1"/>
        <v>100</v>
      </c>
    </row>
    <row r="49" spans="1:8">
      <c r="A49" s="9">
        <v>63</v>
      </c>
      <c r="B49" s="10">
        <v>387</v>
      </c>
      <c r="C49" s="10" t="s">
        <v>55</v>
      </c>
      <c r="D49" s="9">
        <v>2</v>
      </c>
      <c r="E49" s="9">
        <v>0</v>
      </c>
      <c r="F49" s="9">
        <v>411</v>
      </c>
      <c r="G49" s="9">
        <f>VLOOKUP(B49,Sheet3!A:H,8,0)</f>
        <v>85</v>
      </c>
      <c r="H49" s="11">
        <f t="shared" si="1"/>
        <v>496</v>
      </c>
    </row>
    <row r="50" spans="1:8">
      <c r="A50" s="9">
        <v>64</v>
      </c>
      <c r="B50" s="10">
        <v>581</v>
      </c>
      <c r="C50" s="10" t="s">
        <v>56</v>
      </c>
      <c r="D50" s="9">
        <v>2</v>
      </c>
      <c r="E50" s="9">
        <v>0</v>
      </c>
      <c r="F50" s="9">
        <v>282</v>
      </c>
      <c r="G50" s="9">
        <v>0</v>
      </c>
      <c r="H50" s="11">
        <f t="shared" si="1"/>
        <v>282</v>
      </c>
    </row>
    <row r="51" spans="1:8">
      <c r="A51" s="9">
        <v>65</v>
      </c>
      <c r="B51" s="10">
        <v>724</v>
      </c>
      <c r="C51" s="10" t="s">
        <v>57</v>
      </c>
      <c r="D51" s="9">
        <v>2</v>
      </c>
      <c r="E51" s="9">
        <v>0</v>
      </c>
      <c r="F51" s="9">
        <v>97</v>
      </c>
      <c r="G51" s="9">
        <v>0</v>
      </c>
      <c r="H51" s="11">
        <f t="shared" si="1"/>
        <v>97</v>
      </c>
    </row>
    <row r="52" spans="1:8">
      <c r="A52" s="9">
        <v>66</v>
      </c>
      <c r="B52" s="10">
        <v>745</v>
      </c>
      <c r="C52" s="10" t="s">
        <v>58</v>
      </c>
      <c r="D52" s="9">
        <v>2</v>
      </c>
      <c r="E52" s="9">
        <v>0</v>
      </c>
      <c r="F52" s="9">
        <v>77</v>
      </c>
      <c r="G52" s="9">
        <f>VLOOKUP(B52,Sheet3!A:H,8,0)</f>
        <v>17</v>
      </c>
      <c r="H52" s="11">
        <f t="shared" si="1"/>
        <v>94</v>
      </c>
    </row>
    <row r="53" spans="1:8">
      <c r="A53" s="9">
        <v>67</v>
      </c>
      <c r="B53" s="10">
        <v>748</v>
      </c>
      <c r="C53" s="10" t="s">
        <v>59</v>
      </c>
      <c r="D53" s="9">
        <v>2</v>
      </c>
      <c r="E53" s="9">
        <v>0</v>
      </c>
      <c r="F53" s="9">
        <v>176</v>
      </c>
      <c r="G53" s="9">
        <v>0</v>
      </c>
      <c r="H53" s="11">
        <f t="shared" si="1"/>
        <v>176</v>
      </c>
    </row>
    <row r="54" spans="1:8">
      <c r="A54" s="9">
        <v>68</v>
      </c>
      <c r="B54" s="10">
        <v>102479</v>
      </c>
      <c r="C54" s="10" t="s">
        <v>60</v>
      </c>
      <c r="D54" s="9">
        <v>2</v>
      </c>
      <c r="E54" s="9">
        <v>0</v>
      </c>
      <c r="F54" s="9">
        <v>43</v>
      </c>
      <c r="G54" s="9">
        <v>0</v>
      </c>
      <c r="H54" s="11">
        <f t="shared" si="1"/>
        <v>43</v>
      </c>
    </row>
    <row r="55" spans="1:8">
      <c r="A55" s="9">
        <v>69</v>
      </c>
      <c r="B55" s="12">
        <v>585</v>
      </c>
      <c r="C55" s="13" t="s">
        <v>61</v>
      </c>
      <c r="D55" s="14" t="s">
        <v>62</v>
      </c>
      <c r="E55" s="14">
        <v>0</v>
      </c>
      <c r="F55" s="14">
        <v>0</v>
      </c>
      <c r="G55" s="14">
        <v>10</v>
      </c>
      <c r="H55" s="11">
        <f t="shared" si="1"/>
        <v>10</v>
      </c>
    </row>
    <row r="56" spans="1:8">
      <c r="A56" s="9">
        <v>70</v>
      </c>
      <c r="B56" s="12">
        <v>572</v>
      </c>
      <c r="C56" s="13" t="s">
        <v>63</v>
      </c>
      <c r="D56" s="14" t="s">
        <v>62</v>
      </c>
      <c r="E56" s="14">
        <v>0</v>
      </c>
      <c r="F56" s="14">
        <v>-50</v>
      </c>
      <c r="G56" s="14">
        <v>33</v>
      </c>
      <c r="H56" s="11">
        <f t="shared" si="1"/>
        <v>-17</v>
      </c>
    </row>
    <row r="57" spans="1:8">
      <c r="A57" s="9">
        <v>71</v>
      </c>
      <c r="B57" s="12">
        <v>747</v>
      </c>
      <c r="C57" s="13" t="s">
        <v>64</v>
      </c>
      <c r="D57" s="14" t="s">
        <v>62</v>
      </c>
      <c r="E57" s="14">
        <v>0</v>
      </c>
      <c r="F57" s="14">
        <v>-50</v>
      </c>
      <c r="G57" s="14">
        <v>92</v>
      </c>
      <c r="H57" s="11">
        <f t="shared" si="1"/>
        <v>42</v>
      </c>
    </row>
    <row r="58" spans="1:8">
      <c r="A58" s="9">
        <v>72</v>
      </c>
      <c r="B58" s="12">
        <v>750</v>
      </c>
      <c r="C58" s="13" t="s">
        <v>65</v>
      </c>
      <c r="D58" s="14" t="s">
        <v>62</v>
      </c>
      <c r="E58" s="14">
        <v>0</v>
      </c>
      <c r="F58" s="14">
        <v>0</v>
      </c>
      <c r="G58" s="14">
        <v>8</v>
      </c>
      <c r="H58" s="11">
        <f t="shared" si="1"/>
        <v>8</v>
      </c>
    </row>
    <row r="59" spans="1:8">
      <c r="A59" s="9">
        <v>73</v>
      </c>
      <c r="B59" s="12">
        <v>377</v>
      </c>
      <c r="C59" s="13" t="s">
        <v>66</v>
      </c>
      <c r="D59" s="14" t="s">
        <v>62</v>
      </c>
      <c r="E59" s="14">
        <v>0</v>
      </c>
      <c r="F59" s="14">
        <v>0</v>
      </c>
      <c r="G59" s="14">
        <v>70</v>
      </c>
      <c r="H59" s="11">
        <f t="shared" si="1"/>
        <v>70</v>
      </c>
    </row>
    <row r="60" spans="1:8">
      <c r="A60" s="9">
        <v>74</v>
      </c>
      <c r="B60" s="12">
        <v>582</v>
      </c>
      <c r="C60" s="13" t="s">
        <v>67</v>
      </c>
      <c r="D60" s="14" t="s">
        <v>62</v>
      </c>
      <c r="E60" s="14">
        <v>0</v>
      </c>
      <c r="F60" s="14">
        <v>-50</v>
      </c>
      <c r="G60" s="14">
        <v>18</v>
      </c>
      <c r="H60" s="11">
        <f t="shared" si="1"/>
        <v>-32</v>
      </c>
    </row>
    <row r="61" spans="1:8">
      <c r="A61" s="9">
        <v>75</v>
      </c>
      <c r="B61" s="15">
        <v>52</v>
      </c>
      <c r="C61" s="15" t="s">
        <v>68</v>
      </c>
      <c r="D61" s="14">
        <v>2</v>
      </c>
      <c r="E61" s="14">
        <v>0</v>
      </c>
      <c r="F61" s="14">
        <v>-50</v>
      </c>
      <c r="G61" s="14">
        <v>0</v>
      </c>
      <c r="H61" s="11">
        <f t="shared" si="1"/>
        <v>-50</v>
      </c>
    </row>
    <row r="62" spans="1:8">
      <c r="A62" s="9">
        <v>76</v>
      </c>
      <c r="B62" s="15">
        <v>307</v>
      </c>
      <c r="C62" s="15" t="s">
        <v>69</v>
      </c>
      <c r="D62" s="14">
        <v>2</v>
      </c>
      <c r="E62" s="14">
        <v>0</v>
      </c>
      <c r="F62" s="14">
        <v>-50</v>
      </c>
      <c r="G62" s="14">
        <v>0</v>
      </c>
      <c r="H62" s="11">
        <f t="shared" si="1"/>
        <v>-50</v>
      </c>
    </row>
    <row r="63" spans="1:8">
      <c r="A63" s="9">
        <v>77</v>
      </c>
      <c r="B63" s="15">
        <v>349</v>
      </c>
      <c r="C63" s="15" t="s">
        <v>70</v>
      </c>
      <c r="D63" s="14">
        <v>2</v>
      </c>
      <c r="E63" s="14">
        <v>0</v>
      </c>
      <c r="F63" s="14">
        <v>-50</v>
      </c>
      <c r="G63" s="14">
        <v>0</v>
      </c>
      <c r="H63" s="11">
        <f t="shared" si="1"/>
        <v>-50</v>
      </c>
    </row>
    <row r="64" spans="1:8">
      <c r="A64" s="9">
        <v>78</v>
      </c>
      <c r="B64" s="15">
        <v>355</v>
      </c>
      <c r="C64" s="15" t="s">
        <v>71</v>
      </c>
      <c r="D64" s="14">
        <v>2</v>
      </c>
      <c r="E64" s="14">
        <v>0</v>
      </c>
      <c r="F64" s="14">
        <v>-50</v>
      </c>
      <c r="G64" s="14">
        <v>0</v>
      </c>
      <c r="H64" s="11">
        <f t="shared" si="1"/>
        <v>-50</v>
      </c>
    </row>
    <row r="65" spans="1:8">
      <c r="A65" s="9">
        <v>79</v>
      </c>
      <c r="B65" s="15">
        <v>359</v>
      </c>
      <c r="C65" s="15" t="s">
        <v>72</v>
      </c>
      <c r="D65" s="14">
        <v>2</v>
      </c>
      <c r="E65" s="14">
        <v>0</v>
      </c>
      <c r="F65" s="14">
        <v>-50</v>
      </c>
      <c r="G65" s="14">
        <v>0</v>
      </c>
      <c r="H65" s="11">
        <f t="shared" si="1"/>
        <v>-50</v>
      </c>
    </row>
    <row r="66" spans="1:8">
      <c r="A66" s="9">
        <v>80</v>
      </c>
      <c r="B66" s="15">
        <v>367</v>
      </c>
      <c r="C66" s="15" t="s">
        <v>73</v>
      </c>
      <c r="D66" s="14">
        <v>2</v>
      </c>
      <c r="E66" s="14">
        <v>0</v>
      </c>
      <c r="F66" s="14">
        <v>-50</v>
      </c>
      <c r="G66" s="14">
        <v>0</v>
      </c>
      <c r="H66" s="11">
        <f t="shared" si="1"/>
        <v>-50</v>
      </c>
    </row>
    <row r="67" spans="1:8">
      <c r="A67" s="9">
        <v>81</v>
      </c>
      <c r="B67" s="15">
        <v>385</v>
      </c>
      <c r="C67" s="15" t="s">
        <v>74</v>
      </c>
      <c r="D67" s="14">
        <v>2</v>
      </c>
      <c r="E67" s="14">
        <v>0</v>
      </c>
      <c r="F67" s="14">
        <v>-50</v>
      </c>
      <c r="G67" s="14">
        <v>0</v>
      </c>
      <c r="H67" s="11">
        <f t="shared" si="1"/>
        <v>-50</v>
      </c>
    </row>
    <row r="68" spans="1:8">
      <c r="A68" s="9">
        <v>82</v>
      </c>
      <c r="B68" s="15">
        <v>539</v>
      </c>
      <c r="C68" s="15" t="s">
        <v>75</v>
      </c>
      <c r="D68" s="14">
        <v>2</v>
      </c>
      <c r="E68" s="14">
        <v>0</v>
      </c>
      <c r="F68" s="14">
        <v>-50</v>
      </c>
      <c r="G68" s="14">
        <v>0</v>
      </c>
      <c r="H68" s="11">
        <f>E68+F68+G68</f>
        <v>-50</v>
      </c>
    </row>
    <row r="69" spans="1:8">
      <c r="A69" s="9">
        <v>85</v>
      </c>
      <c r="B69" s="15">
        <v>704</v>
      </c>
      <c r="C69" s="15" t="s">
        <v>76</v>
      </c>
      <c r="D69" s="14">
        <v>2</v>
      </c>
      <c r="E69" s="14">
        <v>0</v>
      </c>
      <c r="F69" s="14">
        <v>-50</v>
      </c>
      <c r="G69" s="14">
        <v>0</v>
      </c>
      <c r="H69" s="11">
        <f>E69+F69+G69</f>
        <v>-50</v>
      </c>
    </row>
    <row r="70" spans="1:8">
      <c r="A70" s="9">
        <v>86</v>
      </c>
      <c r="B70" s="15">
        <v>718</v>
      </c>
      <c r="C70" s="15" t="s">
        <v>77</v>
      </c>
      <c r="D70" s="14">
        <v>2</v>
      </c>
      <c r="E70" s="14">
        <v>0</v>
      </c>
      <c r="F70" s="14">
        <v>-50</v>
      </c>
      <c r="G70" s="14">
        <v>0</v>
      </c>
      <c r="H70" s="11">
        <f>E70+F70+G70</f>
        <v>-50</v>
      </c>
    </row>
    <row r="71" spans="1:8">
      <c r="A71" s="9">
        <v>87</v>
      </c>
      <c r="B71" s="15">
        <v>723</v>
      </c>
      <c r="C71" s="15" t="s">
        <v>78</v>
      </c>
      <c r="D71" s="14">
        <v>2</v>
      </c>
      <c r="E71" s="14">
        <v>0</v>
      </c>
      <c r="F71" s="14">
        <v>-50</v>
      </c>
      <c r="G71" s="14">
        <v>0</v>
      </c>
      <c r="H71" s="11">
        <f>E71+F71+G71</f>
        <v>-50</v>
      </c>
    </row>
    <row r="72" spans="1:8">
      <c r="A72" s="9">
        <v>88</v>
      </c>
      <c r="B72" s="15">
        <v>743</v>
      </c>
      <c r="C72" s="15" t="s">
        <v>79</v>
      </c>
      <c r="D72" s="14">
        <v>2</v>
      </c>
      <c r="E72" s="14">
        <v>0</v>
      </c>
      <c r="F72" s="14">
        <v>-50</v>
      </c>
      <c r="G72" s="14">
        <v>0</v>
      </c>
      <c r="H72" s="11">
        <f>E72+F72+G72</f>
        <v>-50</v>
      </c>
    </row>
    <row r="73" spans="1:8">
      <c r="A73" s="9">
        <v>89</v>
      </c>
      <c r="B73" s="15">
        <v>744</v>
      </c>
      <c r="C73" s="15" t="s">
        <v>80</v>
      </c>
      <c r="D73" s="14">
        <v>2</v>
      </c>
      <c r="E73" s="14">
        <v>0</v>
      </c>
      <c r="F73" s="14">
        <v>-50</v>
      </c>
      <c r="G73" s="14">
        <v>0</v>
      </c>
      <c r="H73" s="11">
        <f>E73+F73+G73</f>
        <v>-50</v>
      </c>
    </row>
    <row r="74" spans="1:8">
      <c r="A74" s="9">
        <v>91</v>
      </c>
      <c r="B74" s="15">
        <v>753</v>
      </c>
      <c r="C74" s="15" t="s">
        <v>81</v>
      </c>
      <c r="D74" s="14">
        <v>2</v>
      </c>
      <c r="E74" s="14">
        <v>0</v>
      </c>
      <c r="F74" s="14">
        <v>-50</v>
      </c>
      <c r="G74" s="14">
        <v>0</v>
      </c>
      <c r="H74" s="11">
        <f>E74+F74+G74</f>
        <v>-50</v>
      </c>
    </row>
    <row r="75" spans="1:8">
      <c r="A75" s="14"/>
      <c r="B75" s="15"/>
      <c r="C75" s="16" t="s">
        <v>82</v>
      </c>
      <c r="D75" s="17"/>
      <c r="E75" s="17">
        <f>SUM(E3:E74)</f>
        <v>6280</v>
      </c>
      <c r="F75" s="17">
        <f>SUM(F3:F74)</f>
        <v>3662</v>
      </c>
      <c r="G75" s="17">
        <f>SUM(G3:G74)</f>
        <v>1138</v>
      </c>
      <c r="H75" s="17">
        <f>SUM(H3:H74)</f>
        <v>11080</v>
      </c>
    </row>
  </sheetData>
  <autoFilter ref="A2:H75">
    <extLst/>
  </autoFilter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2" sqref="B2:D18"/>
    </sheetView>
  </sheetViews>
  <sheetFormatPr defaultColWidth="9" defaultRowHeight="13.5" outlineLevelCol="4"/>
  <cols>
    <col min="3" max="3" width="33.875" customWidth="1"/>
  </cols>
  <sheetData>
    <row r="1" spans="1:4">
      <c r="A1" t="s">
        <v>1</v>
      </c>
      <c r="B1" t="s">
        <v>2</v>
      </c>
      <c r="C1" t="s">
        <v>3</v>
      </c>
      <c r="D1" t="s">
        <v>4</v>
      </c>
    </row>
    <row r="2" spans="1:5">
      <c r="A2">
        <v>1</v>
      </c>
      <c r="B2">
        <v>52</v>
      </c>
      <c r="C2" t="s">
        <v>68</v>
      </c>
      <c r="D2">
        <v>2</v>
      </c>
      <c r="E2">
        <f>VLOOKUP(B2,Sheet1!B:B,1,0)</f>
        <v>52</v>
      </c>
    </row>
    <row r="3" spans="1:5">
      <c r="A3">
        <v>4</v>
      </c>
      <c r="B3">
        <v>307</v>
      </c>
      <c r="C3" t="s">
        <v>69</v>
      </c>
      <c r="D3">
        <v>2</v>
      </c>
      <c r="E3">
        <f>VLOOKUP(B3,Sheet1!B:B,1,0)</f>
        <v>307</v>
      </c>
    </row>
    <row r="4" spans="1:5">
      <c r="A4">
        <v>14</v>
      </c>
      <c r="B4">
        <v>349</v>
      </c>
      <c r="C4" t="s">
        <v>70</v>
      </c>
      <c r="D4">
        <v>2</v>
      </c>
      <c r="E4">
        <f>VLOOKUP(B4,Sheet1!B:B,1,0)</f>
        <v>349</v>
      </c>
    </row>
    <row r="5" spans="1:5">
      <c r="A5">
        <v>16</v>
      </c>
      <c r="B5">
        <v>355</v>
      </c>
      <c r="C5" t="s">
        <v>71</v>
      </c>
      <c r="D5">
        <v>2</v>
      </c>
      <c r="E5">
        <f>VLOOKUP(B5,Sheet1!B:B,1,0)</f>
        <v>355</v>
      </c>
    </row>
    <row r="6" spans="1:5">
      <c r="A6">
        <v>18</v>
      </c>
      <c r="B6">
        <v>359</v>
      </c>
      <c r="C6" t="s">
        <v>72</v>
      </c>
      <c r="D6">
        <v>2</v>
      </c>
      <c r="E6">
        <f>VLOOKUP(B6,Sheet1!B:B,1,0)</f>
        <v>359</v>
      </c>
    </row>
    <row r="7" spans="1:5">
      <c r="A7">
        <v>20</v>
      </c>
      <c r="B7">
        <v>367</v>
      </c>
      <c r="C7" t="s">
        <v>73</v>
      </c>
      <c r="D7">
        <v>2</v>
      </c>
      <c r="E7">
        <f>VLOOKUP(B7,Sheet1!B:B,1,0)</f>
        <v>367</v>
      </c>
    </row>
    <row r="8" spans="1:5">
      <c r="A8">
        <v>25</v>
      </c>
      <c r="B8">
        <v>385</v>
      </c>
      <c r="C8" t="s">
        <v>74</v>
      </c>
      <c r="D8">
        <v>2</v>
      </c>
      <c r="E8">
        <f>VLOOKUP(B8,Sheet1!B:B,1,0)</f>
        <v>385</v>
      </c>
    </row>
    <row r="9" spans="1:5">
      <c r="A9">
        <v>34</v>
      </c>
      <c r="B9">
        <v>539</v>
      </c>
      <c r="C9" t="s">
        <v>75</v>
      </c>
      <c r="D9">
        <v>2</v>
      </c>
      <c r="E9">
        <f>VLOOKUP(B9,Sheet1!B:B,1,0)</f>
        <v>539</v>
      </c>
    </row>
    <row r="10" spans="1:5">
      <c r="A10">
        <v>41</v>
      </c>
      <c r="B10">
        <v>572</v>
      </c>
      <c r="C10" t="s">
        <v>83</v>
      </c>
      <c r="D10">
        <v>2</v>
      </c>
      <c r="E10">
        <f>VLOOKUP(B10,Sheet1!B:B,1,0)</f>
        <v>572</v>
      </c>
    </row>
    <row r="11" spans="1:5">
      <c r="A11">
        <v>45</v>
      </c>
      <c r="B11">
        <v>582</v>
      </c>
      <c r="C11" t="s">
        <v>84</v>
      </c>
      <c r="D11">
        <v>2</v>
      </c>
      <c r="E11">
        <f>VLOOKUP(B11,Sheet1!B:B,1,0)</f>
        <v>582</v>
      </c>
    </row>
    <row r="12" spans="1:5">
      <c r="A12">
        <v>52</v>
      </c>
      <c r="B12">
        <v>704</v>
      </c>
      <c r="C12" t="s">
        <v>76</v>
      </c>
      <c r="D12">
        <v>2</v>
      </c>
      <c r="E12">
        <f>VLOOKUP(B12,Sheet1!B:B,1,0)</f>
        <v>704</v>
      </c>
    </row>
    <row r="13" spans="1:5">
      <c r="A13">
        <v>61</v>
      </c>
      <c r="B13">
        <v>718</v>
      </c>
      <c r="C13" t="s">
        <v>77</v>
      </c>
      <c r="D13">
        <v>2</v>
      </c>
      <c r="E13">
        <f>VLOOKUP(B13,Sheet1!B:B,1,0)</f>
        <v>718</v>
      </c>
    </row>
    <row r="14" spans="1:5">
      <c r="A14">
        <v>64</v>
      </c>
      <c r="B14">
        <v>723</v>
      </c>
      <c r="C14" t="s">
        <v>78</v>
      </c>
      <c r="D14">
        <v>2</v>
      </c>
      <c r="E14">
        <f>VLOOKUP(B14,Sheet1!B:B,1,0)</f>
        <v>723</v>
      </c>
    </row>
    <row r="15" spans="1:5">
      <c r="A15">
        <v>76</v>
      </c>
      <c r="B15">
        <v>743</v>
      </c>
      <c r="C15" t="s">
        <v>79</v>
      </c>
      <c r="D15">
        <v>2</v>
      </c>
      <c r="E15">
        <f>VLOOKUP(B15,Sheet1!B:B,1,0)</f>
        <v>743</v>
      </c>
    </row>
    <row r="16" spans="1:5">
      <c r="A16">
        <v>77</v>
      </c>
      <c r="B16">
        <v>744</v>
      </c>
      <c r="C16" t="s">
        <v>80</v>
      </c>
      <c r="D16">
        <v>2</v>
      </c>
      <c r="E16">
        <f>VLOOKUP(B16,Sheet1!B:B,1,0)</f>
        <v>744</v>
      </c>
    </row>
    <row r="17" spans="1:5">
      <c r="A17">
        <v>80</v>
      </c>
      <c r="B17">
        <v>747</v>
      </c>
      <c r="C17" t="s">
        <v>85</v>
      </c>
      <c r="D17">
        <v>2</v>
      </c>
      <c r="E17">
        <f>VLOOKUP(B17,Sheet1!B:B,1,0)</f>
        <v>747</v>
      </c>
    </row>
    <row r="18" spans="1:5">
      <c r="A18">
        <v>84</v>
      </c>
      <c r="B18">
        <v>753</v>
      </c>
      <c r="C18" t="s">
        <v>81</v>
      </c>
      <c r="D18">
        <v>2</v>
      </c>
      <c r="E18">
        <f>VLOOKUP(B18,Sheet1!B:B,1,0)</f>
        <v>753</v>
      </c>
    </row>
  </sheetData>
  <autoFilter ref="A1:E18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14" sqref="L14"/>
    </sheetView>
  </sheetViews>
  <sheetFormatPr defaultColWidth="9" defaultRowHeight="13.5"/>
  <sheetData>
    <row r="1" spans="1:8">
      <c r="A1" t="s">
        <v>2</v>
      </c>
      <c r="B1" t="s">
        <v>3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</row>
    <row r="2" spans="1:9">
      <c r="A2">
        <v>585</v>
      </c>
      <c r="B2" t="s">
        <v>61</v>
      </c>
      <c r="C2">
        <v>1</v>
      </c>
      <c r="D2">
        <v>76.236</v>
      </c>
      <c r="E2">
        <v>0</v>
      </c>
      <c r="F2">
        <v>76.236</v>
      </c>
      <c r="G2">
        <v>33.0011</v>
      </c>
      <c r="H2">
        <v>10</v>
      </c>
      <c r="I2">
        <f>VLOOKUP(A2,Sheet1!B:B,1,0)</f>
        <v>585</v>
      </c>
    </row>
    <row r="3" spans="1:9">
      <c r="A3">
        <v>357</v>
      </c>
      <c r="B3" t="s">
        <v>92</v>
      </c>
      <c r="C3">
        <v>1</v>
      </c>
      <c r="D3">
        <v>67.1262</v>
      </c>
      <c r="E3">
        <v>9</v>
      </c>
      <c r="F3">
        <v>76.1262</v>
      </c>
      <c r="G3">
        <v>29.0118</v>
      </c>
      <c r="H3">
        <v>9</v>
      </c>
      <c r="I3">
        <f>VLOOKUP(A3,Sheet1!B:B,1,0)</f>
        <v>357</v>
      </c>
    </row>
    <row r="4" spans="1:9">
      <c r="A4">
        <v>571</v>
      </c>
      <c r="B4" t="s">
        <v>93</v>
      </c>
      <c r="C4">
        <v>5</v>
      </c>
      <c r="D4">
        <v>639.0253</v>
      </c>
      <c r="E4">
        <v>69</v>
      </c>
      <c r="F4">
        <v>708.0253</v>
      </c>
      <c r="G4">
        <v>278.6474</v>
      </c>
      <c r="H4">
        <v>84</v>
      </c>
      <c r="I4">
        <f>VLOOKUP(A4,Sheet1!B:B,1,0)</f>
        <v>571</v>
      </c>
    </row>
    <row r="5" spans="1:9">
      <c r="A5">
        <v>572</v>
      </c>
      <c r="B5" t="s">
        <v>63</v>
      </c>
      <c r="C5">
        <v>3</v>
      </c>
      <c r="D5">
        <v>250.5596</v>
      </c>
      <c r="E5">
        <v>0</v>
      </c>
      <c r="F5">
        <v>250.5596</v>
      </c>
      <c r="G5">
        <v>108.7689</v>
      </c>
      <c r="H5">
        <v>33</v>
      </c>
      <c r="I5">
        <f>VLOOKUP(A5,Sheet1!B:B,1,0)</f>
        <v>572</v>
      </c>
    </row>
    <row r="6" spans="1:9">
      <c r="A6">
        <v>747</v>
      </c>
      <c r="B6" t="s">
        <v>64</v>
      </c>
      <c r="C6">
        <v>2</v>
      </c>
      <c r="D6">
        <v>715.0514</v>
      </c>
      <c r="E6">
        <v>0</v>
      </c>
      <c r="F6">
        <v>715.0514</v>
      </c>
      <c r="G6">
        <v>306.4264</v>
      </c>
      <c r="H6">
        <v>92</v>
      </c>
      <c r="I6">
        <f>VLOOKUP(A6,Sheet1!B:B,1,0)</f>
        <v>747</v>
      </c>
    </row>
    <row r="7" spans="1:9">
      <c r="A7">
        <v>517</v>
      </c>
      <c r="B7" t="s">
        <v>94</v>
      </c>
      <c r="C7">
        <v>11</v>
      </c>
      <c r="D7">
        <v>1503.2549</v>
      </c>
      <c r="E7">
        <v>129</v>
      </c>
      <c r="F7">
        <v>1632.2549</v>
      </c>
      <c r="G7">
        <v>647.3263</v>
      </c>
      <c r="H7">
        <v>194</v>
      </c>
      <c r="I7">
        <f>VLOOKUP(A7,Sheet1!B:B,1,0)</f>
        <v>517</v>
      </c>
    </row>
    <row r="8" spans="1:9">
      <c r="A8">
        <v>745</v>
      </c>
      <c r="B8" t="s">
        <v>95</v>
      </c>
      <c r="C8">
        <v>2</v>
      </c>
      <c r="D8">
        <v>127.7622</v>
      </c>
      <c r="E8">
        <v>18</v>
      </c>
      <c r="F8">
        <v>145.7622</v>
      </c>
      <c r="G8">
        <v>55.17</v>
      </c>
      <c r="H8">
        <v>17</v>
      </c>
      <c r="I8">
        <f>VLOOKUP(A8,Sheet1!B:B,1,0)</f>
        <v>745</v>
      </c>
    </row>
    <row r="9" spans="1:9">
      <c r="A9">
        <v>750</v>
      </c>
      <c r="B9" t="s">
        <v>65</v>
      </c>
      <c r="C9">
        <v>1</v>
      </c>
      <c r="D9">
        <v>60.5277</v>
      </c>
      <c r="E9">
        <v>9</v>
      </c>
      <c r="F9">
        <v>69.5277</v>
      </c>
      <c r="G9">
        <v>25.9371</v>
      </c>
      <c r="H9">
        <v>8</v>
      </c>
      <c r="I9">
        <f>VLOOKUP(A9,Sheet1!B:B,1,0)</f>
        <v>750</v>
      </c>
    </row>
    <row r="10" spans="1:9">
      <c r="A10">
        <v>102565</v>
      </c>
      <c r="B10" t="s">
        <v>39</v>
      </c>
      <c r="C10">
        <v>4</v>
      </c>
      <c r="D10">
        <v>314.4937</v>
      </c>
      <c r="E10">
        <v>9</v>
      </c>
      <c r="F10">
        <v>323.4937</v>
      </c>
      <c r="G10">
        <v>135.318</v>
      </c>
      <c r="H10">
        <v>41</v>
      </c>
      <c r="I10">
        <f>VLOOKUP(A10,Sheet1!B:B,1,0)</f>
        <v>102565</v>
      </c>
    </row>
    <row r="11" spans="1:9">
      <c r="A11">
        <v>102934</v>
      </c>
      <c r="B11" t="s">
        <v>96</v>
      </c>
      <c r="C11">
        <v>4</v>
      </c>
      <c r="D11">
        <v>457.6983</v>
      </c>
      <c r="E11">
        <v>78</v>
      </c>
      <c r="F11">
        <v>535.6983</v>
      </c>
      <c r="G11">
        <v>196.8684</v>
      </c>
      <c r="H11">
        <v>59</v>
      </c>
      <c r="I11">
        <f>VLOOKUP(A11,Sheet1!B:B,1,0)</f>
        <v>102934</v>
      </c>
    </row>
    <row r="12" spans="1:9">
      <c r="A12">
        <v>102935</v>
      </c>
      <c r="B12" t="s">
        <v>97</v>
      </c>
      <c r="C12">
        <v>4</v>
      </c>
      <c r="D12">
        <v>323.0517</v>
      </c>
      <c r="E12">
        <v>27</v>
      </c>
      <c r="F12">
        <v>350.0517</v>
      </c>
      <c r="G12">
        <v>139.6194</v>
      </c>
      <c r="H12">
        <v>42</v>
      </c>
      <c r="I12">
        <f>VLOOKUP(A12,Sheet1!B:B,1,0)</f>
        <v>102935</v>
      </c>
    </row>
    <row r="13" spans="1:9">
      <c r="A13">
        <v>103198</v>
      </c>
      <c r="B13" t="s">
        <v>98</v>
      </c>
      <c r="C13">
        <v>15</v>
      </c>
      <c r="D13">
        <v>1636.6888</v>
      </c>
      <c r="E13">
        <v>0</v>
      </c>
      <c r="F13">
        <v>1636.6888</v>
      </c>
      <c r="G13">
        <v>703.9804</v>
      </c>
      <c r="H13">
        <v>211</v>
      </c>
      <c r="I13">
        <f>VLOOKUP(A13,Sheet1!B:B,1,0)</f>
        <v>103198</v>
      </c>
    </row>
    <row r="14" spans="1:9">
      <c r="A14">
        <v>387</v>
      </c>
      <c r="B14" t="s">
        <v>99</v>
      </c>
      <c r="C14">
        <v>18</v>
      </c>
      <c r="D14">
        <v>656.3396</v>
      </c>
      <c r="E14">
        <v>63</v>
      </c>
      <c r="F14">
        <v>719.3396</v>
      </c>
      <c r="G14">
        <v>282.1104</v>
      </c>
      <c r="H14">
        <v>85</v>
      </c>
      <c r="I14">
        <f>VLOOKUP(A14,Sheet1!B:B,1,0)</f>
        <v>387</v>
      </c>
    </row>
    <row r="15" spans="1:9">
      <c r="A15">
        <v>377</v>
      </c>
      <c r="B15" t="s">
        <v>66</v>
      </c>
      <c r="C15">
        <v>3</v>
      </c>
      <c r="D15">
        <v>537.5255</v>
      </c>
      <c r="E15">
        <v>30</v>
      </c>
      <c r="F15">
        <v>567.5255</v>
      </c>
      <c r="G15">
        <v>232.4775</v>
      </c>
      <c r="H15">
        <v>70</v>
      </c>
      <c r="I15">
        <f>VLOOKUP(A15,Sheet1!B:B,1,0)</f>
        <v>377</v>
      </c>
    </row>
    <row r="16" spans="1:9">
      <c r="A16">
        <v>511</v>
      </c>
      <c r="B16" t="s">
        <v>100</v>
      </c>
      <c r="C16">
        <v>3</v>
      </c>
      <c r="D16">
        <v>472.1304</v>
      </c>
      <c r="E16">
        <v>36</v>
      </c>
      <c r="F16">
        <v>508.1304</v>
      </c>
      <c r="G16">
        <v>206.3222</v>
      </c>
      <c r="H16">
        <v>62</v>
      </c>
      <c r="I16">
        <f>VLOOKUP(A16,Sheet1!B:B,1,0)</f>
        <v>511</v>
      </c>
    </row>
    <row r="17" spans="1:9">
      <c r="A17">
        <v>582</v>
      </c>
      <c r="B17" t="s">
        <v>67</v>
      </c>
      <c r="C17">
        <v>1</v>
      </c>
      <c r="D17">
        <v>142.685</v>
      </c>
      <c r="E17">
        <v>0</v>
      </c>
      <c r="F17">
        <v>142.685</v>
      </c>
      <c r="G17">
        <v>61.3055</v>
      </c>
      <c r="H17">
        <v>18</v>
      </c>
      <c r="I17">
        <f>VLOOKUP(A17,Sheet1!B:B,1,0)</f>
        <v>582</v>
      </c>
    </row>
    <row r="18" spans="1:9">
      <c r="A18">
        <v>578</v>
      </c>
      <c r="B18" t="s">
        <v>101</v>
      </c>
      <c r="C18">
        <v>10</v>
      </c>
      <c r="D18">
        <v>789.1771</v>
      </c>
      <c r="E18">
        <v>63</v>
      </c>
      <c r="F18">
        <v>852.1771</v>
      </c>
      <c r="G18">
        <v>342.129</v>
      </c>
      <c r="H18">
        <v>103</v>
      </c>
      <c r="I18">
        <f>VLOOKUP(A18,Sheet1!B:B,1,0)</f>
        <v>578</v>
      </c>
    </row>
    <row r="19" spans="3:9">
      <c r="C19">
        <v>88</v>
      </c>
      <c r="D19">
        <v>8769.3334</v>
      </c>
      <c r="E19">
        <v>540</v>
      </c>
      <c r="F19">
        <v>9309.3334</v>
      </c>
      <c r="G19">
        <v>3784.4198</v>
      </c>
      <c r="H19">
        <v>1135</v>
      </c>
      <c r="I19" t="e">
        <f>VLOOKUP(A19,Sheet1!B:B,1,0)</f>
        <v>#N/A</v>
      </c>
    </row>
  </sheetData>
  <autoFilter ref="A1:I19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2019-09-30T06:59:00Z</dcterms:created>
  <dcterms:modified xsi:type="dcterms:W3CDTF">2019-09-30T08:19:02Z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