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报告" sheetId="1" state="hidden" r:id="rId1"/>
    <sheet name="总表" sheetId="2" r:id="rId2"/>
    <sheet name="片区金额" sheetId="3" r:id="rId3"/>
  </sheets>
  <definedNames>
    <definedName name="_xlnm._FilterDatabase" localSheetId="1" hidden="1">总表!$A$4:$AU$120</definedName>
  </definedNames>
  <calcPr calcId="144525"/>
</workbook>
</file>

<file path=xl/sharedStrings.xml><?xml version="1.0" encoding="utf-8"?>
<sst xmlns="http://schemas.openxmlformats.org/spreadsheetml/2006/main" count="680" uniqueCount="164">
  <si>
    <t>报告：成功合并 8 个工作表，共 876 行数据。</t>
  </si>
  <si>
    <t>工作簿</t>
  </si>
  <si>
    <t>工作表</t>
  </si>
  <si>
    <t>合并状态</t>
  </si>
  <si>
    <t>合并后的位置</t>
  </si>
  <si>
    <t>城郊二片绵阳系列品种认购表+(1).xlsx</t>
  </si>
  <si>
    <t>汇总</t>
  </si>
  <si>
    <t>成功</t>
  </si>
  <si>
    <t>总表!B1:AC112</t>
  </si>
  <si>
    <t>邛崃片区绵阳系列品种认购表.xlsx</t>
  </si>
  <si>
    <t>总表!B113:AC224</t>
  </si>
  <si>
    <t>绵阳系列品种认购表旗舰店反馈.xlsx</t>
  </si>
  <si>
    <t>总表!B225:AC336</t>
  </si>
  <si>
    <t>新津绵阳系列品种认购表(10).xlsx</t>
  </si>
  <si>
    <t>总表!B337:AC448</t>
  </si>
  <si>
    <t>西北片绵阳系列品种认购表.xlsx</t>
  </si>
  <si>
    <t>总表!B449:AC560</t>
  </si>
  <si>
    <t>大邑片绵阳系列品种认购表.xlsx</t>
  </si>
  <si>
    <t>总表!B561:AC672</t>
  </si>
  <si>
    <t>城中片区绵阳系列品种认购表.xlsx</t>
  </si>
  <si>
    <t>总表!B673:AC764</t>
  </si>
  <si>
    <t>绵阳系列品种认购表0000000000东南.xlsx</t>
  </si>
  <si>
    <t>总表!B765:AC876</t>
  </si>
  <si>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</si>
  <si>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</si>
  <si>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</si>
  <si>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</si>
  <si>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</si>
  <si>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</si>
  <si>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</si>
  <si>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</si>
  <si>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</si>
  <si>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合计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</si>
  <si>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</si>
  <si>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</si>
  <si>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</si>
  <si>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</si>
  <si>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</si>
  <si>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</si>
  <si>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认购奖励</t>
  </si>
  <si>
    <t>实际销售</t>
  </si>
  <si>
    <t>完成情况</t>
  </si>
  <si>
    <t>完成档次</t>
  </si>
  <si>
    <t>实际应领奖励</t>
  </si>
  <si>
    <t>合计预领奖励</t>
  </si>
  <si>
    <t>应退回</t>
  </si>
  <si>
    <t>应补发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</si>
  <si>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</si>
  <si>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</si>
  <si>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</si>
  <si>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</si>
  <si>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</si>
  <si>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</si>
  <si>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</si>
  <si>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</si>
  <si>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</si>
  <si>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</si>
  <si>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</si>
  <si>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</si>
  <si>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</si>
  <si>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</si>
  <si>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</si>
  <si>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</si>
  <si>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</si>
  <si>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城郊一片：邛崃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</si>
  <si>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</si>
  <si>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</si>
  <si>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</si>
  <si>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</si>
  <si>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</si>
  <si>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旗舰片区</t>
  </si>
  <si>
    <t>四川太极旗舰店</t>
  </si>
  <si>
    <t>梨花街店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</si>
  <si>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</si>
  <si>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</si>
  <si>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</si>
  <si>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</si>
  <si>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</si>
  <si>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</si>
  <si>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</si>
  <si>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</si>
  <si>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</si>
  <si>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</si>
  <si>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</si>
  <si>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</si>
  <si>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</si>
  <si>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</si>
  <si>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</si>
  <si>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</si>
  <si>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</si>
  <si>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</si>
  <si>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</si>
  <si>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</si>
  <si>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</si>
  <si>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</si>
  <si>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</si>
  <si>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</si>
  <si>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</si>
  <si>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</si>
  <si>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</si>
  <si>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</si>
  <si>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</si>
  <si>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城郊一片：大邑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</si>
  <si>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</si>
  <si>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</si>
  <si>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</si>
  <si>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</si>
  <si>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</si>
  <si>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</si>
  <si>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</si>
  <si>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</si>
  <si>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</si>
  <si>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城中片区</t>
  </si>
  <si>
    <t>四川太极人民中路店</t>
  </si>
  <si>
    <t>四川太极红星店</t>
  </si>
  <si>
    <t>四川太极青羊区北东街店</t>
  </si>
  <si>
    <t>四川太极双林路药店</t>
  </si>
  <si>
    <t>四川太极成华区华油路药店</t>
  </si>
  <si>
    <t>四川太极金丝街药店</t>
  </si>
  <si>
    <t>四川太极锦江区静明路药店</t>
  </si>
  <si>
    <t>四川太极锦江区劼人路药店</t>
  </si>
  <si>
    <t>四川太极成华区崔家店路药店</t>
  </si>
  <si>
    <t>四川太极锦江区柳翠路药店</t>
  </si>
  <si>
    <t>四川太极成华杉板桥南一路店</t>
  </si>
  <si>
    <t>四川太极郫县郫筒镇一环路东南段药店</t>
  </si>
  <si>
    <t>四川太极锦江区庆云南街药店</t>
  </si>
  <si>
    <t>四川太极通盈街药店</t>
  </si>
  <si>
    <t>四川太极郫县郫筒镇东大街药店</t>
  </si>
  <si>
    <t>童子街店</t>
  </si>
  <si>
    <t>四川太极浆洗街药店</t>
  </si>
  <si>
    <t>四川太极龙泉驿区龙泉街道驿生路药店</t>
  </si>
  <si>
    <t>四川太极武侯区科华街药店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</si>
  <si>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</si>
  <si>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</si>
  <si>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</si>
  <si>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</si>
  <si>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</si>
  <si>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</si>
  <si>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</si>
  <si>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</si>
  <si>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</si>
  <si>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</si>
  <si>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</si>
  <si>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</si>
  <si>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</si>
  <si>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</si>
  <si>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</si>
  <si>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</si>
  <si>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</si>
  <si>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</si>
  <si>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</si>
  <si>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</si>
  <si>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</si>
  <si>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</si>
  <si>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</si>
  <si>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</si>
  <si>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</si>
  <si>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城郊一片:新津</t>
  </si>
  <si>
    <t>四川太极新津邓双镇岷江店</t>
  </si>
  <si>
    <t>四川太极五津西路药店</t>
  </si>
  <si>
    <t>四川太极兴义镇万兴路药店</t>
  </si>
  <si>
    <t>武阳西路店</t>
  </si>
  <si>
    <t>绵阳认购系列奖励明细表</t>
  </si>
  <si>
    <t>金额/元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</si>
</sst>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b/>
      <sz val="9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4" borderId="11" applyNumberFormat="0" applyFon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7" borderId="10" applyNumberFormat="0" applyAlignment="0" applyProtection="0">
      <alignment vertical="center"/>
    </xf>
    <xf numFmtId="0" fontId="17" fillId="7" borderId="5" applyNumberFormat="0" applyAlignment="0" applyProtection="0">
      <alignment vertical="center"/>
    </xf>
    <xf numFmtId="0" fontId="23" fillId="11" borderId="8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9" fillId="4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9" fillId="0" borderId="1" xfId="49" applyNumberFormat="1" applyFont="1" applyFill="1" applyBorder="1" applyAlignment="1">
      <alignment horizontal="center" vertical="center"/>
    </xf>
    <xf numFmtId="0" fontId="13" fillId="0" borderId="1" xfId="49" applyFont="1" applyFill="1" applyBorder="1" applyAlignment="1">
      <alignment horizontal="center" vertical="center"/>
    </xf>
    <xf numFmtId="176" fontId="13" fillId="0" borderId="1" xfId="49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3" fillId="3" borderId="1" xfId="49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13" fillId="3" borderId="1" xfId="49" applyNumberFormat="1" applyFont="1" applyFill="1" applyBorder="1" applyAlignment="1">
      <alignment horizontal="center" vertical="center"/>
    </xf>
    <xf numFmtId="176" fontId="13" fillId="3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 wrapText="1"/>
    </xf>
    <xf numFmtId="0" fontId="15" fillId="0" borderId="0" xfId="10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4">
    <dxf>
      <fill>
        <patternFill patternType="solid">
          <fgColor rgb="FFFF0000"/>
          <bgColor rgb="FFFFFFFF"/>
        </patternFill>
      </fill>
    </dxf>
    <dxf>
      <fill>
        <patternFill patternType="solid">
          <fgColor rgb="FFFF0000"/>
          <bgColor rgb="FFFFFFFF"/>
        </patternFill>
      </fill>
    </dxf>
    <dxf>
      <fill>
        <patternFill patternType="solid">
          <fgColor rgb="FFFF0000"/>
          <bgColor rgb="FFFFFFFF"/>
        </patternFill>
      </fill>
    </dxf>
    <dxf>
      <fill>
        <patternFill patternType="solid">
          <fgColor rgb="FFFF0000"/>
          <bgColor rgb="FFFFFFFF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表1" displayName="表1" ref="B4:E12" totalsRowShown="0">
  <autoFilter ref="B4:E12"/>
  <tableColumns count="4">
    <tableColumn id="1" name="工作簿" dataDxfId="0"/>
    <tableColumn id="2" name="工作表" dataDxfId="1"/>
    <tableColumn id="3" name="合并状态" dataDxfId="2"/>
    <tableColumn id="4" name="合并后的位置" dataDxfId="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E12"/>
  <sheetViews>
    <sheetView showGridLines="0" workbookViewId="0">
      <selection activeCell="A1" sqref="A1"/>
    </sheetView>
  </sheetViews>
  <sheetFormatPr defaultColWidth="9" defaultRowHeight="13.5" outlineLevelCol="4"/>
  <cols>
    <col min="2" max="2" width="40" customWidth="1"/>
    <col min="3" max="3" width="7" customWidth="1"/>
    <col min="4" max="4" width="8.875" customWidth="1"/>
    <col min="5" max="5" width="16.875" customWidth="1"/>
  </cols>
  <sheetData>
    <row r="2" spans="2:2">
      <c r="B2" s="7" t="s">
        <v>0</v>
      </c>
    </row>
    <row r="4" spans="2:5">
      <c r="B4" t="s">
        <v>1</v>
      </c>
      <c r="C4" t="s">
        <v>2</v>
      </c>
      <c r="D4" t="s">
        <v>3</v>
      </c>
      <c r="E4" t="s">
        <v>4</v>
      </c>
    </row>
    <row r="5" spans="2:5">
      <c r="B5" t="s">
        <v>5</v>
      </c>
      <c r="C5" t="s">
        <v>6</v>
      </c>
      <c r="D5" t="s">
        <v>7</v>
      </c>
      <c r="E5" s="52" t="s">
        <v>8</v>
      </c>
    </row>
    <row r="6" spans="2:5">
      <c r="B6" t="s">
        <v>9</v>
      </c>
      <c r="C6" t="s">
        <v>6</v>
      </c>
      <c r="D6" t="s">
        <v>7</v>
      </c>
      <c r="E6" s="52" t="s">
        <v>10</v>
      </c>
    </row>
    <row r="7" spans="2:5">
      <c r="B7" t="s">
        <v>11</v>
      </c>
      <c r="C7" t="s">
        <v>6</v>
      </c>
      <c r="D7" t="s">
        <v>7</v>
      </c>
      <c r="E7" s="52" t="s">
        <v>12</v>
      </c>
    </row>
    <row r="8" spans="2:5">
      <c r="B8" t="s">
        <v>13</v>
      </c>
      <c r="C8" t="s">
        <v>6</v>
      </c>
      <c r="D8" t="s">
        <v>7</v>
      </c>
      <c r="E8" s="52" t="s">
        <v>14</v>
      </c>
    </row>
    <row r="9" spans="2:5">
      <c r="B9" t="s">
        <v>15</v>
      </c>
      <c r="C9" t="s">
        <v>6</v>
      </c>
      <c r="D9" t="s">
        <v>7</v>
      </c>
      <c r="E9" s="52" t="s">
        <v>16</v>
      </c>
    </row>
    <row r="10" spans="2:5">
      <c r="B10" t="s">
        <v>17</v>
      </c>
      <c r="C10" t="s">
        <v>6</v>
      </c>
      <c r="D10" t="s">
        <v>7</v>
      </c>
      <c r="E10" s="52" t="s">
        <v>18</v>
      </c>
    </row>
    <row r="11" spans="2:5">
      <c r="B11" t="s">
        <v>19</v>
      </c>
      <c r="C11" t="s">
        <v>6</v>
      </c>
      <c r="D11" t="s">
        <v>7</v>
      </c>
      <c r="E11" s="52" t="s">
        <v>20</v>
      </c>
    </row>
    <row r="12" spans="2:5">
      <c r="B12" t="s">
        <v>21</v>
      </c>
      <c r="C12" t="s">
        <v>6</v>
      </c>
      <c r="D12" t="s">
        <v>7</v>
      </c>
      <c r="E12" s="52" t="s">
        <v>22</v>
      </c>
    </row>
  </sheetData>
  <hyperlinks>
    <hyperlink ref="E5" location="总表!B1:AC112" display="总表!B1:AC112"/>
    <hyperlink ref="E6" location="总表!B113:AC224" display="总表!B113:AC224"/>
    <hyperlink ref="E7" location="总表!B225:AC336" display="总表!B225:AC336"/>
    <hyperlink ref="E8" location="总表!B337:AC448" display="总表!B337:AC448"/>
    <hyperlink ref="E9" location="总表!B449:AC560" display="总表!B449:AC560"/>
    <hyperlink ref="E10" location="总表!B561:AC672" display="总表!B561:AC672"/>
    <hyperlink ref="E11" location="总表!B673:AC764" display="总表!B673:AC764"/>
    <hyperlink ref="E12" location="总表!B765:AC876" display="总表!B765:AC876"/>
  </hyperlinks>
  <pageMargins left="0.75" right="0.75" top="1" bottom="1" header="0.5" footer="0.5"/>
  <headerFooter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U123"/>
  <sheetViews>
    <sheetView tabSelected="1" workbookViewId="0">
      <pane xSplit="4" ySplit="4" topLeftCell="AK101" activePane="bottomRight" state="frozen"/>
      <selection/>
      <selection pane="topRight"/>
      <selection pane="bottomLeft"/>
      <selection pane="bottomRight" activeCell="E4" sqref="$A4:$XFD4"/>
    </sheetView>
  </sheetViews>
  <sheetFormatPr defaultColWidth="9" defaultRowHeight="13.5"/>
  <cols>
    <col min="1" max="1" width="5.375" customWidth="1"/>
    <col min="2" max="2" width="9" customWidth="1"/>
    <col min="3" max="3" width="15.5" style="7" customWidth="1"/>
    <col min="4" max="4" width="23.7583333333333" customWidth="1"/>
    <col min="5" max="13" width="7" customWidth="1"/>
    <col min="14" max="17" width="7.25833333333333" customWidth="1"/>
    <col min="18" max="30" width="9" customWidth="1"/>
    <col min="39" max="44" width="9" style="6"/>
    <col min="45" max="46" width="9.25833333333333" style="6"/>
    <col min="47" max="47" width="9" style="6"/>
  </cols>
  <sheetData>
    <row r="1" spans="1:47">
      <c r="A1" s="8" t="s">
        <v>23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32"/>
      <c r="AT1" s="32"/>
      <c r="AU1" s="32"/>
    </row>
    <row r="2" spans="1:47">
      <c r="A2" s="8"/>
      <c r="B2" s="10" t="s">
        <v>24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32"/>
      <c r="AT2" s="32"/>
      <c r="AU2" s="32"/>
    </row>
    <row r="3" ht="14.25" spans="1:47">
      <c r="A3" s="8" t="s">
        <v>25</v>
      </c>
      <c r="B3" s="8" t="s">
        <v>26</v>
      </c>
      <c r="C3" s="9" t="s">
        <v>27</v>
      </c>
      <c r="D3" s="8" t="s">
        <v>28</v>
      </c>
      <c r="E3" s="11" t="s">
        <v>29</v>
      </c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23" t="s">
        <v>30</v>
      </c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6" t="s">
        <v>31</v>
      </c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33"/>
      <c r="AR3" s="26" t="s">
        <v>32</v>
      </c>
      <c r="AS3" s="27"/>
      <c r="AT3" s="27"/>
      <c r="AU3" s="33"/>
    </row>
    <row r="4" ht="54" spans="1:47">
      <c r="A4" s="8"/>
      <c r="B4" s="8"/>
      <c r="C4" s="9"/>
      <c r="D4" s="8"/>
      <c r="E4" s="12" t="s">
        <v>33</v>
      </c>
      <c r="F4" s="12" t="s">
        <v>34</v>
      </c>
      <c r="G4" s="12" t="s">
        <v>35</v>
      </c>
      <c r="H4" s="12" t="s">
        <v>34</v>
      </c>
      <c r="I4" s="12" t="s">
        <v>36</v>
      </c>
      <c r="J4" s="12" t="s">
        <v>34</v>
      </c>
      <c r="K4" s="12" t="s">
        <v>37</v>
      </c>
      <c r="L4" s="12" t="s">
        <v>38</v>
      </c>
      <c r="M4" s="20" t="s">
        <v>39</v>
      </c>
      <c r="N4" s="21" t="s">
        <v>40</v>
      </c>
      <c r="O4" s="21" t="s">
        <v>41</v>
      </c>
      <c r="P4" s="21" t="s">
        <v>42</v>
      </c>
      <c r="Q4" s="24" t="s">
        <v>43</v>
      </c>
      <c r="R4" s="25" t="s">
        <v>33</v>
      </c>
      <c r="S4" s="25" t="s">
        <v>34</v>
      </c>
      <c r="T4" s="25" t="s">
        <v>35</v>
      </c>
      <c r="U4" s="25" t="s">
        <v>34</v>
      </c>
      <c r="V4" s="25" t="s">
        <v>36</v>
      </c>
      <c r="W4" s="25" t="s">
        <v>34</v>
      </c>
      <c r="X4" s="25" t="s">
        <v>37</v>
      </c>
      <c r="Y4" s="25" t="s">
        <v>38</v>
      </c>
      <c r="Z4" s="20" t="s">
        <v>39</v>
      </c>
      <c r="AA4" s="25" t="s">
        <v>40</v>
      </c>
      <c r="AB4" s="25" t="s">
        <v>41</v>
      </c>
      <c r="AC4" s="25" t="s">
        <v>42</v>
      </c>
      <c r="AD4" s="20" t="s">
        <v>43</v>
      </c>
      <c r="AE4" s="12" t="s">
        <v>33</v>
      </c>
      <c r="AF4" s="12" t="s">
        <v>34</v>
      </c>
      <c r="AG4" s="12" t="s">
        <v>35</v>
      </c>
      <c r="AH4" s="12" t="s">
        <v>34</v>
      </c>
      <c r="AI4" s="12" t="s">
        <v>36</v>
      </c>
      <c r="AJ4" s="12" t="s">
        <v>34</v>
      </c>
      <c r="AK4" s="12" t="s">
        <v>37</v>
      </c>
      <c r="AL4" s="12" t="s">
        <v>38</v>
      </c>
      <c r="AM4" s="30" t="s">
        <v>39</v>
      </c>
      <c r="AN4" s="30" t="s">
        <v>40</v>
      </c>
      <c r="AO4" s="30" t="s">
        <v>41</v>
      </c>
      <c r="AP4" s="30" t="s">
        <v>42</v>
      </c>
      <c r="AQ4" s="34" t="s">
        <v>43</v>
      </c>
      <c r="AR4" s="34" t="s">
        <v>44</v>
      </c>
      <c r="AS4" s="35" t="s">
        <v>43</v>
      </c>
      <c r="AT4" s="32" t="s">
        <v>45</v>
      </c>
      <c r="AU4" s="32" t="s">
        <v>46</v>
      </c>
    </row>
    <row r="5" spans="1:47">
      <c r="A5" s="8">
        <v>1</v>
      </c>
      <c r="B5" s="8">
        <v>754</v>
      </c>
      <c r="C5" s="8" t="s">
        <v>47</v>
      </c>
      <c r="D5" s="8" t="s">
        <v>48</v>
      </c>
      <c r="E5" s="13">
        <v>14</v>
      </c>
      <c r="F5" s="13">
        <v>2</v>
      </c>
      <c r="G5" s="13">
        <v>16</v>
      </c>
      <c r="H5" s="13">
        <v>2.5</v>
      </c>
      <c r="I5" s="13">
        <v>20</v>
      </c>
      <c r="J5" s="13">
        <v>3</v>
      </c>
      <c r="K5" s="13">
        <v>3</v>
      </c>
      <c r="L5" s="17">
        <v>20</v>
      </c>
      <c r="M5" s="22">
        <f>L5*J5</f>
        <v>60</v>
      </c>
      <c r="N5" s="22">
        <v>25</v>
      </c>
      <c r="O5" s="22">
        <f>N5-G5</f>
        <v>9</v>
      </c>
      <c r="P5" s="22" t="s">
        <v>36</v>
      </c>
      <c r="Q5" s="22">
        <f>N5*J5</f>
        <v>75</v>
      </c>
      <c r="R5" s="13">
        <v>33</v>
      </c>
      <c r="S5" s="13">
        <v>2</v>
      </c>
      <c r="T5" s="13">
        <v>39</v>
      </c>
      <c r="U5" s="13">
        <v>3</v>
      </c>
      <c r="V5" s="13">
        <v>50</v>
      </c>
      <c r="W5" s="13">
        <v>4</v>
      </c>
      <c r="X5" s="13">
        <v>3</v>
      </c>
      <c r="Y5" s="13">
        <v>50</v>
      </c>
      <c r="Z5" s="28">
        <f>Y5*W5</f>
        <v>200</v>
      </c>
      <c r="AA5" s="29">
        <v>71</v>
      </c>
      <c r="AB5" s="29">
        <f>AA5-T5</f>
        <v>32</v>
      </c>
      <c r="AC5" s="29" t="s">
        <v>36</v>
      </c>
      <c r="AD5" s="28">
        <f>AA5*W5</f>
        <v>284</v>
      </c>
      <c r="AE5" s="13">
        <v>2</v>
      </c>
      <c r="AF5" s="13">
        <v>15</v>
      </c>
      <c r="AG5" s="13">
        <v>3</v>
      </c>
      <c r="AH5" s="13">
        <v>20</v>
      </c>
      <c r="AI5" s="13">
        <v>4</v>
      </c>
      <c r="AJ5" s="13">
        <v>25</v>
      </c>
      <c r="AK5" s="13">
        <v>3</v>
      </c>
      <c r="AL5" s="13">
        <v>4</v>
      </c>
      <c r="AM5" s="31">
        <f t="shared" ref="AM5:AM10" si="0">AL5*AJ5</f>
        <v>100</v>
      </c>
      <c r="AN5" s="31">
        <v>0</v>
      </c>
      <c r="AO5" s="31">
        <f>AN5-AG5</f>
        <v>-3</v>
      </c>
      <c r="AP5" s="31" t="s">
        <v>33</v>
      </c>
      <c r="AQ5" s="31">
        <f>AN5*AF5</f>
        <v>0</v>
      </c>
      <c r="AR5" s="36">
        <f>M5+Z5+AM5</f>
        <v>360</v>
      </c>
      <c r="AS5" s="32">
        <f>Q5+AD5+AQ5</f>
        <v>359</v>
      </c>
      <c r="AT5" s="32">
        <f>AR5-AS5</f>
        <v>1</v>
      </c>
      <c r="AU5" s="32"/>
    </row>
    <row r="6" spans="1:47">
      <c r="A6" s="8">
        <v>2</v>
      </c>
      <c r="B6" s="14">
        <v>52</v>
      </c>
      <c r="C6" s="8" t="s">
        <v>47</v>
      </c>
      <c r="D6" s="14" t="s">
        <v>49</v>
      </c>
      <c r="E6" s="13">
        <v>46</v>
      </c>
      <c r="F6" s="13">
        <v>2</v>
      </c>
      <c r="G6" s="13">
        <v>55</v>
      </c>
      <c r="H6" s="13">
        <v>2.5</v>
      </c>
      <c r="I6" s="13">
        <v>66</v>
      </c>
      <c r="J6" s="13">
        <v>3</v>
      </c>
      <c r="K6" s="13">
        <v>3</v>
      </c>
      <c r="L6" s="17">
        <v>66</v>
      </c>
      <c r="M6" s="22">
        <f t="shared" ref="M6:M13" si="1">L6*J6</f>
        <v>198</v>
      </c>
      <c r="N6" s="22">
        <v>59</v>
      </c>
      <c r="O6" s="22">
        <f t="shared" ref="O6:O37" si="2">N6-G6</f>
        <v>4</v>
      </c>
      <c r="P6" s="22" t="s">
        <v>35</v>
      </c>
      <c r="Q6" s="22">
        <f>N6*H6</f>
        <v>147.5</v>
      </c>
      <c r="R6" s="13">
        <v>16</v>
      </c>
      <c r="S6" s="13">
        <v>2</v>
      </c>
      <c r="T6" s="13">
        <v>19</v>
      </c>
      <c r="U6" s="13">
        <v>3</v>
      </c>
      <c r="V6" s="13">
        <v>25</v>
      </c>
      <c r="W6" s="13">
        <v>4</v>
      </c>
      <c r="X6" s="13">
        <v>3</v>
      </c>
      <c r="Y6" s="13">
        <v>25</v>
      </c>
      <c r="Z6" s="29">
        <f t="shared" ref="Z6:Z13" si="3">Y6*W6</f>
        <v>100</v>
      </c>
      <c r="AA6" s="29">
        <v>32</v>
      </c>
      <c r="AB6" s="29">
        <f t="shared" ref="AB6:AB37" si="4">AA6-T6</f>
        <v>13</v>
      </c>
      <c r="AC6" s="29" t="s">
        <v>36</v>
      </c>
      <c r="AD6" s="29">
        <f>AA6*W6</f>
        <v>128</v>
      </c>
      <c r="AE6" s="13">
        <v>2</v>
      </c>
      <c r="AF6" s="13">
        <v>15</v>
      </c>
      <c r="AG6" s="13">
        <v>3</v>
      </c>
      <c r="AH6" s="13">
        <v>20</v>
      </c>
      <c r="AI6" s="13">
        <v>4</v>
      </c>
      <c r="AJ6" s="13">
        <v>25</v>
      </c>
      <c r="AK6" s="13">
        <v>3</v>
      </c>
      <c r="AL6" s="13">
        <v>4</v>
      </c>
      <c r="AM6" s="31">
        <f t="shared" si="0"/>
        <v>100</v>
      </c>
      <c r="AN6" s="31">
        <v>6</v>
      </c>
      <c r="AO6" s="31">
        <f t="shared" ref="AO6:AO37" si="5">AN6-AG6</f>
        <v>3</v>
      </c>
      <c r="AP6" s="31" t="s">
        <v>36</v>
      </c>
      <c r="AQ6" s="31">
        <f>AN6*AJ6</f>
        <v>150</v>
      </c>
      <c r="AR6" s="36">
        <f t="shared" ref="AR6:AR37" si="6">M6+Z6+AM6</f>
        <v>398</v>
      </c>
      <c r="AS6" s="32">
        <f t="shared" ref="AS6:AS37" si="7">Q6+AD6+AQ6</f>
        <v>425.5</v>
      </c>
      <c r="AT6" s="32"/>
      <c r="AU6" s="32">
        <f>AS6-AR6</f>
        <v>27.5</v>
      </c>
    </row>
    <row r="7" spans="1:47">
      <c r="A7" s="8">
        <v>3</v>
      </c>
      <c r="B7" s="8">
        <v>329</v>
      </c>
      <c r="C7" s="8" t="s">
        <v>47</v>
      </c>
      <c r="D7" s="8" t="s">
        <v>50</v>
      </c>
      <c r="E7" s="13">
        <v>10</v>
      </c>
      <c r="F7" s="13">
        <v>2</v>
      </c>
      <c r="G7" s="13">
        <v>12</v>
      </c>
      <c r="H7" s="13">
        <v>2.5</v>
      </c>
      <c r="I7" s="13">
        <v>14</v>
      </c>
      <c r="J7" s="13">
        <v>3</v>
      </c>
      <c r="K7" s="13">
        <v>3</v>
      </c>
      <c r="L7" s="17">
        <v>14</v>
      </c>
      <c r="M7" s="22">
        <f t="shared" si="1"/>
        <v>42</v>
      </c>
      <c r="N7" s="22">
        <v>17</v>
      </c>
      <c r="O7" s="22">
        <f t="shared" si="2"/>
        <v>5</v>
      </c>
      <c r="P7" s="22" t="s">
        <v>36</v>
      </c>
      <c r="Q7" s="22">
        <f>N7*J7</f>
        <v>51</v>
      </c>
      <c r="R7" s="13">
        <v>10</v>
      </c>
      <c r="S7" s="13">
        <v>2</v>
      </c>
      <c r="T7" s="13">
        <v>14</v>
      </c>
      <c r="U7" s="13">
        <v>3</v>
      </c>
      <c r="V7" s="13">
        <v>18</v>
      </c>
      <c r="W7" s="13">
        <v>4</v>
      </c>
      <c r="X7" s="13">
        <v>3</v>
      </c>
      <c r="Y7" s="13">
        <v>18</v>
      </c>
      <c r="Z7" s="29">
        <f t="shared" si="3"/>
        <v>72</v>
      </c>
      <c r="AA7" s="29">
        <v>32</v>
      </c>
      <c r="AB7" s="29">
        <f t="shared" si="4"/>
        <v>18</v>
      </c>
      <c r="AC7" s="29" t="s">
        <v>36</v>
      </c>
      <c r="AD7" s="29">
        <f>AA7*W7</f>
        <v>128</v>
      </c>
      <c r="AE7" s="13">
        <v>2</v>
      </c>
      <c r="AF7" s="13">
        <v>15</v>
      </c>
      <c r="AG7" s="13">
        <v>3</v>
      </c>
      <c r="AH7" s="13">
        <v>20</v>
      </c>
      <c r="AI7" s="13">
        <v>4</v>
      </c>
      <c r="AJ7" s="13">
        <v>25</v>
      </c>
      <c r="AK7" s="13">
        <v>3</v>
      </c>
      <c r="AL7" s="13">
        <v>4</v>
      </c>
      <c r="AM7" s="31">
        <f t="shared" si="0"/>
        <v>100</v>
      </c>
      <c r="AN7" s="31">
        <v>5</v>
      </c>
      <c r="AO7" s="31">
        <f t="shared" si="5"/>
        <v>2</v>
      </c>
      <c r="AP7" s="31" t="s">
        <v>36</v>
      </c>
      <c r="AQ7" s="31">
        <f>AN7*AJ7</f>
        <v>125</v>
      </c>
      <c r="AR7" s="36">
        <f t="shared" si="6"/>
        <v>214</v>
      </c>
      <c r="AS7" s="32">
        <f t="shared" si="7"/>
        <v>304</v>
      </c>
      <c r="AT7" s="32"/>
      <c r="AU7" s="32">
        <f>AS7-AR7</f>
        <v>90</v>
      </c>
    </row>
    <row r="8" spans="1:47">
      <c r="A8" s="8">
        <v>4</v>
      </c>
      <c r="B8" s="8">
        <v>587</v>
      </c>
      <c r="C8" s="8" t="s">
        <v>47</v>
      </c>
      <c r="D8" s="8" t="s">
        <v>51</v>
      </c>
      <c r="E8" s="13">
        <v>42</v>
      </c>
      <c r="F8" s="13">
        <v>2</v>
      </c>
      <c r="G8" s="13">
        <v>50</v>
      </c>
      <c r="H8" s="13">
        <v>2.5</v>
      </c>
      <c r="I8" s="13">
        <v>60</v>
      </c>
      <c r="J8" s="13">
        <v>3</v>
      </c>
      <c r="K8" s="13">
        <v>3</v>
      </c>
      <c r="L8" s="17">
        <v>60</v>
      </c>
      <c r="M8" s="22">
        <f t="shared" si="1"/>
        <v>180</v>
      </c>
      <c r="N8" s="22">
        <v>54</v>
      </c>
      <c r="O8" s="22">
        <f t="shared" si="2"/>
        <v>4</v>
      </c>
      <c r="P8" s="22" t="s">
        <v>35</v>
      </c>
      <c r="Q8" s="22">
        <f>N8*H8</f>
        <v>135</v>
      </c>
      <c r="R8" s="13">
        <v>20</v>
      </c>
      <c r="S8" s="13">
        <v>2</v>
      </c>
      <c r="T8" s="13">
        <v>24</v>
      </c>
      <c r="U8" s="13">
        <v>3</v>
      </c>
      <c r="V8" s="13">
        <v>29</v>
      </c>
      <c r="W8" s="13">
        <v>4</v>
      </c>
      <c r="X8" s="13">
        <v>3</v>
      </c>
      <c r="Y8" s="13">
        <v>29</v>
      </c>
      <c r="Z8" s="29">
        <f t="shared" si="3"/>
        <v>116</v>
      </c>
      <c r="AA8" s="29">
        <v>29</v>
      </c>
      <c r="AB8" s="29">
        <f t="shared" si="4"/>
        <v>5</v>
      </c>
      <c r="AC8" s="29" t="s">
        <v>36</v>
      </c>
      <c r="AD8" s="29">
        <f>AA8*W8</f>
        <v>116</v>
      </c>
      <c r="AE8" s="13">
        <v>13</v>
      </c>
      <c r="AF8" s="13">
        <v>15</v>
      </c>
      <c r="AG8" s="13">
        <v>15</v>
      </c>
      <c r="AH8" s="13">
        <v>20</v>
      </c>
      <c r="AI8" s="13">
        <v>18</v>
      </c>
      <c r="AJ8" s="13">
        <v>25</v>
      </c>
      <c r="AK8" s="13">
        <v>3</v>
      </c>
      <c r="AL8" s="13">
        <v>18</v>
      </c>
      <c r="AM8" s="31">
        <f t="shared" si="0"/>
        <v>450</v>
      </c>
      <c r="AN8" s="31">
        <v>8</v>
      </c>
      <c r="AO8" s="31">
        <f t="shared" si="5"/>
        <v>-7</v>
      </c>
      <c r="AP8" s="31" t="s">
        <v>33</v>
      </c>
      <c r="AQ8" s="31">
        <f>AN8*AF8</f>
        <v>120</v>
      </c>
      <c r="AR8" s="36">
        <f t="shared" si="6"/>
        <v>746</v>
      </c>
      <c r="AS8" s="32">
        <f t="shared" si="7"/>
        <v>371</v>
      </c>
      <c r="AT8" s="32">
        <f>AR8-AS8</f>
        <v>375</v>
      </c>
      <c r="AU8" s="32"/>
    </row>
    <row r="9" spans="1:47">
      <c r="A9" s="8">
        <v>5</v>
      </c>
      <c r="B9" s="8">
        <v>710</v>
      </c>
      <c r="C9" s="8" t="s">
        <v>47</v>
      </c>
      <c r="D9" s="8" t="s">
        <v>52</v>
      </c>
      <c r="E9" s="13">
        <v>20</v>
      </c>
      <c r="F9" s="13">
        <v>2</v>
      </c>
      <c r="G9" s="13">
        <v>24</v>
      </c>
      <c r="H9" s="13">
        <v>2.5</v>
      </c>
      <c r="I9" s="13">
        <v>29</v>
      </c>
      <c r="J9" s="13">
        <v>3</v>
      </c>
      <c r="K9" s="13">
        <v>3</v>
      </c>
      <c r="L9" s="17">
        <v>29</v>
      </c>
      <c r="M9" s="22">
        <f t="shared" si="1"/>
        <v>87</v>
      </c>
      <c r="N9" s="22">
        <v>52</v>
      </c>
      <c r="O9" s="22">
        <f t="shared" si="2"/>
        <v>28</v>
      </c>
      <c r="P9" s="22" t="s">
        <v>36</v>
      </c>
      <c r="Q9" s="22">
        <f>N9*J9</f>
        <v>156</v>
      </c>
      <c r="R9" s="13">
        <v>28</v>
      </c>
      <c r="S9" s="13">
        <v>2</v>
      </c>
      <c r="T9" s="13">
        <v>34</v>
      </c>
      <c r="U9" s="13">
        <v>3</v>
      </c>
      <c r="V9" s="13">
        <v>40</v>
      </c>
      <c r="W9" s="13">
        <v>4</v>
      </c>
      <c r="X9" s="13">
        <v>3</v>
      </c>
      <c r="Y9" s="13">
        <v>40</v>
      </c>
      <c r="Z9" s="29">
        <f t="shared" si="3"/>
        <v>160</v>
      </c>
      <c r="AA9" s="29">
        <v>67</v>
      </c>
      <c r="AB9" s="29">
        <f t="shared" si="4"/>
        <v>33</v>
      </c>
      <c r="AC9" s="29" t="s">
        <v>36</v>
      </c>
      <c r="AD9" s="29">
        <f>AA9*W9</f>
        <v>268</v>
      </c>
      <c r="AE9" s="13">
        <v>1</v>
      </c>
      <c r="AF9" s="13">
        <v>15</v>
      </c>
      <c r="AG9" s="13">
        <v>2</v>
      </c>
      <c r="AH9" s="13">
        <v>20</v>
      </c>
      <c r="AI9" s="13">
        <v>3</v>
      </c>
      <c r="AJ9" s="13">
        <v>25</v>
      </c>
      <c r="AK9" s="13">
        <v>3</v>
      </c>
      <c r="AL9" s="13">
        <v>3</v>
      </c>
      <c r="AM9" s="31">
        <f t="shared" si="0"/>
        <v>75</v>
      </c>
      <c r="AN9" s="31">
        <v>1</v>
      </c>
      <c r="AO9" s="31">
        <f t="shared" si="5"/>
        <v>-1</v>
      </c>
      <c r="AP9" s="31" t="s">
        <v>33</v>
      </c>
      <c r="AQ9" s="31">
        <f>AN9*AF9</f>
        <v>15</v>
      </c>
      <c r="AR9" s="36">
        <f t="shared" si="6"/>
        <v>322</v>
      </c>
      <c r="AS9" s="32">
        <f t="shared" si="7"/>
        <v>439</v>
      </c>
      <c r="AT9" s="32"/>
      <c r="AU9" s="32">
        <f>AS9-AR9</f>
        <v>117</v>
      </c>
    </row>
    <row r="10" spans="1:47">
      <c r="A10" s="8">
        <v>6</v>
      </c>
      <c r="B10" s="8">
        <v>351</v>
      </c>
      <c r="C10" s="8" t="s">
        <v>47</v>
      </c>
      <c r="D10" s="8" t="s">
        <v>53</v>
      </c>
      <c r="E10" s="13">
        <v>24</v>
      </c>
      <c r="F10" s="13">
        <v>2</v>
      </c>
      <c r="G10" s="13">
        <v>29</v>
      </c>
      <c r="H10" s="13">
        <v>2.5</v>
      </c>
      <c r="I10" s="13">
        <v>35</v>
      </c>
      <c r="J10" s="13">
        <v>3</v>
      </c>
      <c r="K10" s="13">
        <v>3</v>
      </c>
      <c r="L10" s="17">
        <v>35</v>
      </c>
      <c r="M10" s="22">
        <f t="shared" si="1"/>
        <v>105</v>
      </c>
      <c r="N10" s="22">
        <v>22</v>
      </c>
      <c r="O10" s="22">
        <f t="shared" si="2"/>
        <v>-7</v>
      </c>
      <c r="P10" s="22" t="s">
        <v>33</v>
      </c>
      <c r="Q10" s="22">
        <f>N10*F10</f>
        <v>44</v>
      </c>
      <c r="R10" s="13">
        <v>16</v>
      </c>
      <c r="S10" s="13">
        <v>2</v>
      </c>
      <c r="T10" s="13">
        <v>19</v>
      </c>
      <c r="U10" s="13">
        <v>3</v>
      </c>
      <c r="V10" s="13">
        <v>23</v>
      </c>
      <c r="W10" s="13">
        <v>4</v>
      </c>
      <c r="X10" s="13">
        <v>3</v>
      </c>
      <c r="Y10" s="13">
        <v>23</v>
      </c>
      <c r="Z10" s="29">
        <f t="shared" si="3"/>
        <v>92</v>
      </c>
      <c r="AA10" s="29">
        <v>8</v>
      </c>
      <c r="AB10" s="29">
        <f t="shared" si="4"/>
        <v>-11</v>
      </c>
      <c r="AC10" s="29" t="s">
        <v>33</v>
      </c>
      <c r="AD10" s="29">
        <f>AA10*S10</f>
        <v>16</v>
      </c>
      <c r="AE10" s="13">
        <v>2</v>
      </c>
      <c r="AF10" s="13">
        <v>15</v>
      </c>
      <c r="AG10" s="13">
        <v>3</v>
      </c>
      <c r="AH10" s="13">
        <v>20</v>
      </c>
      <c r="AI10" s="13">
        <v>4</v>
      </c>
      <c r="AJ10" s="13">
        <v>25</v>
      </c>
      <c r="AK10" s="13">
        <v>3</v>
      </c>
      <c r="AL10" s="13">
        <v>4</v>
      </c>
      <c r="AM10" s="31">
        <f t="shared" si="0"/>
        <v>100</v>
      </c>
      <c r="AN10" s="31">
        <v>3</v>
      </c>
      <c r="AO10" s="31">
        <f t="shared" si="5"/>
        <v>0</v>
      </c>
      <c r="AP10" s="31" t="s">
        <v>35</v>
      </c>
      <c r="AQ10" s="31">
        <f>AN10*AH10</f>
        <v>60</v>
      </c>
      <c r="AR10" s="36">
        <f t="shared" si="6"/>
        <v>297</v>
      </c>
      <c r="AS10" s="32">
        <f t="shared" si="7"/>
        <v>120</v>
      </c>
      <c r="AT10" s="32">
        <f>AR10-AS10</f>
        <v>177</v>
      </c>
      <c r="AU10" s="32"/>
    </row>
    <row r="11" spans="1:47">
      <c r="A11" s="8">
        <v>7</v>
      </c>
      <c r="B11" s="8">
        <v>101453</v>
      </c>
      <c r="C11" s="8" t="s">
        <v>47</v>
      </c>
      <c r="D11" s="8" t="s">
        <v>54</v>
      </c>
      <c r="E11" s="13">
        <v>29</v>
      </c>
      <c r="F11" s="13">
        <v>2</v>
      </c>
      <c r="G11" s="13">
        <v>35</v>
      </c>
      <c r="H11" s="13">
        <v>2.5</v>
      </c>
      <c r="I11" s="13">
        <v>41</v>
      </c>
      <c r="J11" s="13">
        <v>3</v>
      </c>
      <c r="K11" s="13">
        <v>3</v>
      </c>
      <c r="L11" s="17">
        <v>41</v>
      </c>
      <c r="M11" s="22">
        <f t="shared" si="1"/>
        <v>123</v>
      </c>
      <c r="N11" s="22">
        <v>38</v>
      </c>
      <c r="O11" s="22">
        <f t="shared" si="2"/>
        <v>3</v>
      </c>
      <c r="P11" s="22" t="s">
        <v>35</v>
      </c>
      <c r="Q11" s="22">
        <f>N11*H11</f>
        <v>95</v>
      </c>
      <c r="R11" s="13">
        <v>48</v>
      </c>
      <c r="S11" s="13">
        <v>2</v>
      </c>
      <c r="T11" s="13">
        <v>57</v>
      </c>
      <c r="U11" s="13">
        <v>3</v>
      </c>
      <c r="V11" s="13">
        <v>74</v>
      </c>
      <c r="W11" s="13">
        <v>4</v>
      </c>
      <c r="X11" s="13">
        <v>3</v>
      </c>
      <c r="Y11" s="13">
        <v>74</v>
      </c>
      <c r="Z11" s="29">
        <f t="shared" si="3"/>
        <v>296</v>
      </c>
      <c r="AA11" s="29">
        <v>81</v>
      </c>
      <c r="AB11" s="29">
        <f t="shared" si="4"/>
        <v>24</v>
      </c>
      <c r="AC11" s="29" t="s">
        <v>36</v>
      </c>
      <c r="AD11" s="29">
        <f>AA11*W11</f>
        <v>324</v>
      </c>
      <c r="AE11" s="13">
        <v>2</v>
      </c>
      <c r="AF11" s="13">
        <v>15</v>
      </c>
      <c r="AG11" s="13">
        <v>3</v>
      </c>
      <c r="AH11" s="13">
        <v>20</v>
      </c>
      <c r="AI11" s="13">
        <v>4</v>
      </c>
      <c r="AJ11" s="13">
        <v>25</v>
      </c>
      <c r="AK11" s="13">
        <v>1</v>
      </c>
      <c r="AL11" s="13">
        <v>2</v>
      </c>
      <c r="AM11" s="31">
        <f>AL11*AF11</f>
        <v>30</v>
      </c>
      <c r="AN11" s="31">
        <v>1</v>
      </c>
      <c r="AO11" s="31">
        <f t="shared" si="5"/>
        <v>-2</v>
      </c>
      <c r="AP11" s="31" t="s">
        <v>33</v>
      </c>
      <c r="AQ11" s="31">
        <f>AN11*AF11</f>
        <v>15</v>
      </c>
      <c r="AR11" s="36">
        <f t="shared" si="6"/>
        <v>449</v>
      </c>
      <c r="AS11" s="32">
        <f t="shared" si="7"/>
        <v>434</v>
      </c>
      <c r="AT11" s="32">
        <f>AR11-AS11</f>
        <v>15</v>
      </c>
      <c r="AU11" s="32"/>
    </row>
    <row r="12" spans="1:47">
      <c r="A12" s="8">
        <v>8</v>
      </c>
      <c r="B12" s="8">
        <v>738</v>
      </c>
      <c r="C12" s="8" t="s">
        <v>47</v>
      </c>
      <c r="D12" s="8" t="s">
        <v>55</v>
      </c>
      <c r="E12" s="13">
        <v>10</v>
      </c>
      <c r="F12" s="13">
        <v>2</v>
      </c>
      <c r="G12" s="13">
        <v>12</v>
      </c>
      <c r="H12" s="13">
        <v>2.5</v>
      </c>
      <c r="I12" s="13">
        <v>14</v>
      </c>
      <c r="J12" s="13">
        <v>3</v>
      </c>
      <c r="K12" s="13">
        <v>3</v>
      </c>
      <c r="L12" s="17">
        <v>14</v>
      </c>
      <c r="M12" s="22">
        <f t="shared" si="1"/>
        <v>42</v>
      </c>
      <c r="N12" s="22">
        <v>30</v>
      </c>
      <c r="O12" s="22">
        <f t="shared" si="2"/>
        <v>18</v>
      </c>
      <c r="P12" s="22" t="s">
        <v>36</v>
      </c>
      <c r="Q12" s="22">
        <f>N12*J12</f>
        <v>90</v>
      </c>
      <c r="R12" s="13">
        <v>14</v>
      </c>
      <c r="S12" s="13">
        <v>2</v>
      </c>
      <c r="T12" s="13">
        <v>17</v>
      </c>
      <c r="U12" s="13">
        <v>3</v>
      </c>
      <c r="V12" s="13">
        <v>20</v>
      </c>
      <c r="W12" s="13">
        <v>4</v>
      </c>
      <c r="X12" s="13">
        <v>3</v>
      </c>
      <c r="Y12" s="13">
        <v>20</v>
      </c>
      <c r="Z12" s="29">
        <f t="shared" si="3"/>
        <v>80</v>
      </c>
      <c r="AA12" s="29">
        <v>21</v>
      </c>
      <c r="AB12" s="29">
        <f t="shared" si="4"/>
        <v>4</v>
      </c>
      <c r="AC12" s="29" t="s">
        <v>36</v>
      </c>
      <c r="AD12" s="29">
        <f>AA12*W12</f>
        <v>84</v>
      </c>
      <c r="AE12" s="13">
        <v>4</v>
      </c>
      <c r="AF12" s="13">
        <v>15</v>
      </c>
      <c r="AG12" s="13">
        <v>5</v>
      </c>
      <c r="AH12" s="13">
        <v>20</v>
      </c>
      <c r="AI12" s="13">
        <v>6</v>
      </c>
      <c r="AJ12" s="13">
        <v>25</v>
      </c>
      <c r="AK12" s="13">
        <v>3</v>
      </c>
      <c r="AL12" s="13">
        <v>6</v>
      </c>
      <c r="AM12" s="31">
        <f t="shared" ref="AM12:AM18" si="8">AL12*AJ12</f>
        <v>150</v>
      </c>
      <c r="AN12" s="31">
        <v>3</v>
      </c>
      <c r="AO12" s="31">
        <f t="shared" si="5"/>
        <v>-2</v>
      </c>
      <c r="AP12" s="31" t="s">
        <v>33</v>
      </c>
      <c r="AQ12" s="31">
        <f>AN12*AF12</f>
        <v>45</v>
      </c>
      <c r="AR12" s="36">
        <f t="shared" si="6"/>
        <v>272</v>
      </c>
      <c r="AS12" s="32">
        <f t="shared" si="7"/>
        <v>219</v>
      </c>
      <c r="AT12" s="32">
        <f>AR12-AS12</f>
        <v>53</v>
      </c>
      <c r="AU12" s="32"/>
    </row>
    <row r="13" spans="1:47">
      <c r="A13" s="8">
        <v>9</v>
      </c>
      <c r="B13" s="8">
        <v>367</v>
      </c>
      <c r="C13" s="8" t="s">
        <v>47</v>
      </c>
      <c r="D13" s="8" t="s">
        <v>56</v>
      </c>
      <c r="E13" s="13">
        <v>32</v>
      </c>
      <c r="F13" s="13">
        <v>2</v>
      </c>
      <c r="G13" s="13">
        <v>46</v>
      </c>
      <c r="H13" s="13">
        <v>2.5</v>
      </c>
      <c r="I13" s="13">
        <v>60</v>
      </c>
      <c r="J13" s="13">
        <v>3</v>
      </c>
      <c r="K13" s="13">
        <v>3</v>
      </c>
      <c r="L13" s="17">
        <v>60</v>
      </c>
      <c r="M13" s="22">
        <f t="shared" si="1"/>
        <v>180</v>
      </c>
      <c r="N13" s="22">
        <v>60</v>
      </c>
      <c r="O13" s="22">
        <f t="shared" si="2"/>
        <v>14</v>
      </c>
      <c r="P13" s="22" t="s">
        <v>36</v>
      </c>
      <c r="Q13" s="22">
        <f>N13*J13</f>
        <v>180</v>
      </c>
      <c r="R13" s="13">
        <v>69</v>
      </c>
      <c r="S13" s="13">
        <v>2</v>
      </c>
      <c r="T13" s="13">
        <v>82</v>
      </c>
      <c r="U13" s="13">
        <v>3</v>
      </c>
      <c r="V13" s="13">
        <v>100</v>
      </c>
      <c r="W13" s="13">
        <v>4</v>
      </c>
      <c r="X13" s="13">
        <v>3</v>
      </c>
      <c r="Y13" s="13">
        <v>100</v>
      </c>
      <c r="Z13" s="29">
        <f t="shared" si="3"/>
        <v>400</v>
      </c>
      <c r="AA13" s="29">
        <v>104</v>
      </c>
      <c r="AB13" s="29">
        <f t="shared" si="4"/>
        <v>22</v>
      </c>
      <c r="AC13" s="29" t="s">
        <v>36</v>
      </c>
      <c r="AD13" s="29">
        <f>AA13*W13</f>
        <v>416</v>
      </c>
      <c r="AE13" s="13">
        <v>3</v>
      </c>
      <c r="AF13" s="13">
        <v>15</v>
      </c>
      <c r="AG13" s="13">
        <v>4</v>
      </c>
      <c r="AH13" s="13">
        <v>20</v>
      </c>
      <c r="AI13" s="13">
        <v>6</v>
      </c>
      <c r="AJ13" s="13">
        <v>25</v>
      </c>
      <c r="AK13" s="13">
        <v>3</v>
      </c>
      <c r="AL13" s="13">
        <v>6</v>
      </c>
      <c r="AM13" s="31">
        <f t="shared" si="8"/>
        <v>150</v>
      </c>
      <c r="AN13" s="31">
        <v>7</v>
      </c>
      <c r="AO13" s="31">
        <f t="shared" si="5"/>
        <v>3</v>
      </c>
      <c r="AP13" s="31" t="s">
        <v>36</v>
      </c>
      <c r="AQ13" s="31">
        <f>AN13*AJ13</f>
        <v>175</v>
      </c>
      <c r="AR13" s="36">
        <f t="shared" si="6"/>
        <v>730</v>
      </c>
      <c r="AS13" s="32">
        <f t="shared" si="7"/>
        <v>771</v>
      </c>
      <c r="AT13" s="32"/>
      <c r="AU13" s="32">
        <f>AS13-AR13</f>
        <v>41</v>
      </c>
    </row>
    <row r="14" spans="1:47">
      <c r="A14" s="8">
        <v>10</v>
      </c>
      <c r="B14" s="8">
        <v>54</v>
      </c>
      <c r="C14" s="8" t="s">
        <v>47</v>
      </c>
      <c r="D14" s="8" t="s">
        <v>57</v>
      </c>
      <c r="E14" s="13">
        <v>78</v>
      </c>
      <c r="F14" s="13">
        <v>2</v>
      </c>
      <c r="G14" s="13">
        <v>93</v>
      </c>
      <c r="H14" s="13">
        <v>2.5</v>
      </c>
      <c r="I14" s="13">
        <v>112</v>
      </c>
      <c r="J14" s="13">
        <v>3</v>
      </c>
      <c r="K14" s="13">
        <v>1</v>
      </c>
      <c r="L14" s="17">
        <v>78</v>
      </c>
      <c r="M14" s="22">
        <f>L14*F14</f>
        <v>156</v>
      </c>
      <c r="N14" s="22">
        <v>81</v>
      </c>
      <c r="O14" s="22">
        <f t="shared" si="2"/>
        <v>-12</v>
      </c>
      <c r="P14" s="22" t="s">
        <v>33</v>
      </c>
      <c r="Q14" s="22">
        <f>N14*F14</f>
        <v>162</v>
      </c>
      <c r="R14" s="13">
        <v>62</v>
      </c>
      <c r="S14" s="13">
        <v>2</v>
      </c>
      <c r="T14" s="13">
        <v>74</v>
      </c>
      <c r="U14" s="13">
        <v>3</v>
      </c>
      <c r="V14" s="13">
        <v>95</v>
      </c>
      <c r="W14" s="13">
        <v>4</v>
      </c>
      <c r="X14" s="13">
        <v>1</v>
      </c>
      <c r="Y14" s="13">
        <v>62</v>
      </c>
      <c r="Z14" s="29">
        <f>Y14*S14</f>
        <v>124</v>
      </c>
      <c r="AA14" s="29">
        <v>60</v>
      </c>
      <c r="AB14" s="29">
        <f t="shared" si="4"/>
        <v>-14</v>
      </c>
      <c r="AC14" s="29" t="s">
        <v>33</v>
      </c>
      <c r="AD14" s="29">
        <f>AA14*S14</f>
        <v>120</v>
      </c>
      <c r="AE14" s="13">
        <v>9</v>
      </c>
      <c r="AF14" s="13">
        <v>15</v>
      </c>
      <c r="AG14" s="13">
        <v>11</v>
      </c>
      <c r="AH14" s="13">
        <v>20</v>
      </c>
      <c r="AI14" s="13">
        <v>13</v>
      </c>
      <c r="AJ14" s="13">
        <v>25</v>
      </c>
      <c r="AK14" s="13">
        <v>3</v>
      </c>
      <c r="AL14" s="13">
        <v>13</v>
      </c>
      <c r="AM14" s="31">
        <f t="shared" si="8"/>
        <v>325</v>
      </c>
      <c r="AN14" s="31">
        <v>4</v>
      </c>
      <c r="AO14" s="31">
        <f t="shared" si="5"/>
        <v>-7</v>
      </c>
      <c r="AP14" s="31" t="s">
        <v>33</v>
      </c>
      <c r="AQ14" s="31">
        <f>AN14*AF14</f>
        <v>60</v>
      </c>
      <c r="AR14" s="36">
        <f t="shared" si="6"/>
        <v>605</v>
      </c>
      <c r="AS14" s="32">
        <f t="shared" si="7"/>
        <v>342</v>
      </c>
      <c r="AT14" s="32">
        <f>AR14-AS14</f>
        <v>263</v>
      </c>
      <c r="AU14" s="32"/>
    </row>
    <row r="15" spans="1:47">
      <c r="A15" s="8">
        <v>11</v>
      </c>
      <c r="B15" s="8">
        <v>713</v>
      </c>
      <c r="C15" s="8" t="s">
        <v>47</v>
      </c>
      <c r="D15" s="8" t="s">
        <v>58</v>
      </c>
      <c r="E15" s="13">
        <v>10</v>
      </c>
      <c r="F15" s="13">
        <v>2</v>
      </c>
      <c r="G15" s="13">
        <v>12</v>
      </c>
      <c r="H15" s="13">
        <v>2.5</v>
      </c>
      <c r="I15" s="13">
        <v>14</v>
      </c>
      <c r="J15" s="13">
        <v>3</v>
      </c>
      <c r="K15" s="13">
        <v>3</v>
      </c>
      <c r="L15" s="17">
        <v>14</v>
      </c>
      <c r="M15" s="22">
        <f>L15*J15</f>
        <v>42</v>
      </c>
      <c r="N15" s="22">
        <v>36</v>
      </c>
      <c r="O15" s="22">
        <f t="shared" si="2"/>
        <v>24</v>
      </c>
      <c r="P15" s="22" t="s">
        <v>36</v>
      </c>
      <c r="Q15" s="22">
        <f t="shared" ref="Q15:Q20" si="9">N15*J15</f>
        <v>108</v>
      </c>
      <c r="R15" s="13">
        <v>20</v>
      </c>
      <c r="S15" s="13">
        <v>2</v>
      </c>
      <c r="T15" s="13">
        <v>24</v>
      </c>
      <c r="U15" s="13">
        <v>3</v>
      </c>
      <c r="V15" s="13">
        <v>29</v>
      </c>
      <c r="W15" s="13">
        <v>4</v>
      </c>
      <c r="X15" s="13">
        <v>3</v>
      </c>
      <c r="Y15" s="13">
        <v>29</v>
      </c>
      <c r="Z15" s="29">
        <f t="shared" ref="Z15:Z25" si="10">Y15*W15</f>
        <v>116</v>
      </c>
      <c r="AA15" s="29">
        <v>39</v>
      </c>
      <c r="AB15" s="29">
        <f t="shared" si="4"/>
        <v>15</v>
      </c>
      <c r="AC15" s="29" t="s">
        <v>36</v>
      </c>
      <c r="AD15" s="29">
        <f t="shared" ref="AD15:AD20" si="11">AA15*W15</f>
        <v>156</v>
      </c>
      <c r="AE15" s="13">
        <v>2</v>
      </c>
      <c r="AF15" s="13">
        <v>15</v>
      </c>
      <c r="AG15" s="13">
        <v>3</v>
      </c>
      <c r="AH15" s="13">
        <v>20</v>
      </c>
      <c r="AI15" s="13">
        <v>4</v>
      </c>
      <c r="AJ15" s="13">
        <v>25</v>
      </c>
      <c r="AK15" s="13">
        <v>3</v>
      </c>
      <c r="AL15" s="13">
        <v>4</v>
      </c>
      <c r="AM15" s="31">
        <f t="shared" si="8"/>
        <v>100</v>
      </c>
      <c r="AN15" s="31">
        <v>2</v>
      </c>
      <c r="AO15" s="31">
        <f t="shared" si="5"/>
        <v>-1</v>
      </c>
      <c r="AP15" s="31" t="s">
        <v>33</v>
      </c>
      <c r="AQ15" s="31">
        <f>AN15*AF15</f>
        <v>30</v>
      </c>
      <c r="AR15" s="36">
        <f t="shared" si="6"/>
        <v>258</v>
      </c>
      <c r="AS15" s="32">
        <f t="shared" si="7"/>
        <v>294</v>
      </c>
      <c r="AT15" s="32"/>
      <c r="AU15" s="32">
        <f>AS15-AR15</f>
        <v>36</v>
      </c>
    </row>
    <row r="16" spans="1:47">
      <c r="A16" s="8">
        <v>12</v>
      </c>
      <c r="B16" s="8">
        <v>706</v>
      </c>
      <c r="C16" s="8" t="s">
        <v>47</v>
      </c>
      <c r="D16" s="8" t="s">
        <v>59</v>
      </c>
      <c r="E16" s="13">
        <v>12</v>
      </c>
      <c r="F16" s="13">
        <v>2</v>
      </c>
      <c r="G16" s="13">
        <v>14</v>
      </c>
      <c r="H16" s="13">
        <v>2.5</v>
      </c>
      <c r="I16" s="13">
        <v>17</v>
      </c>
      <c r="J16" s="13">
        <v>3</v>
      </c>
      <c r="K16" s="13">
        <v>3</v>
      </c>
      <c r="L16" s="17">
        <v>17</v>
      </c>
      <c r="M16" s="22">
        <f>L16*J16</f>
        <v>51</v>
      </c>
      <c r="N16" s="22">
        <v>33</v>
      </c>
      <c r="O16" s="22">
        <f t="shared" si="2"/>
        <v>19</v>
      </c>
      <c r="P16" s="22" t="s">
        <v>36</v>
      </c>
      <c r="Q16" s="22">
        <f t="shared" si="9"/>
        <v>99</v>
      </c>
      <c r="R16" s="13">
        <v>14</v>
      </c>
      <c r="S16" s="13">
        <v>2</v>
      </c>
      <c r="T16" s="13">
        <v>17</v>
      </c>
      <c r="U16" s="13">
        <v>3</v>
      </c>
      <c r="V16" s="13">
        <v>20</v>
      </c>
      <c r="W16" s="13">
        <v>4</v>
      </c>
      <c r="X16" s="13">
        <v>3</v>
      </c>
      <c r="Y16" s="13">
        <v>20</v>
      </c>
      <c r="Z16" s="29">
        <f t="shared" si="10"/>
        <v>80</v>
      </c>
      <c r="AA16" s="29">
        <v>27</v>
      </c>
      <c r="AB16" s="29">
        <f t="shared" si="4"/>
        <v>10</v>
      </c>
      <c r="AC16" s="29" t="s">
        <v>36</v>
      </c>
      <c r="AD16" s="29">
        <f t="shared" si="11"/>
        <v>108</v>
      </c>
      <c r="AE16" s="13">
        <v>2</v>
      </c>
      <c r="AF16" s="13">
        <v>15</v>
      </c>
      <c r="AG16" s="13">
        <v>3</v>
      </c>
      <c r="AH16" s="13">
        <v>20</v>
      </c>
      <c r="AI16" s="13">
        <v>4</v>
      </c>
      <c r="AJ16" s="13">
        <v>25</v>
      </c>
      <c r="AK16" s="13">
        <v>3</v>
      </c>
      <c r="AL16" s="13">
        <v>4</v>
      </c>
      <c r="AM16" s="31">
        <f t="shared" si="8"/>
        <v>100</v>
      </c>
      <c r="AN16" s="31">
        <v>6</v>
      </c>
      <c r="AO16" s="31">
        <f t="shared" si="5"/>
        <v>3</v>
      </c>
      <c r="AP16" s="31" t="s">
        <v>36</v>
      </c>
      <c r="AQ16" s="31">
        <f>AN16*AJ16</f>
        <v>150</v>
      </c>
      <c r="AR16" s="36">
        <f t="shared" si="6"/>
        <v>231</v>
      </c>
      <c r="AS16" s="32">
        <f t="shared" si="7"/>
        <v>357</v>
      </c>
      <c r="AT16" s="32"/>
      <c r="AU16" s="32">
        <f>AS16-AR16</f>
        <v>126</v>
      </c>
    </row>
    <row r="17" spans="1:47">
      <c r="A17" s="8">
        <v>13</v>
      </c>
      <c r="B17" s="8">
        <v>704</v>
      </c>
      <c r="C17" s="8" t="s">
        <v>47</v>
      </c>
      <c r="D17" s="8" t="s">
        <v>60</v>
      </c>
      <c r="E17" s="13">
        <v>6</v>
      </c>
      <c r="F17" s="13">
        <v>2</v>
      </c>
      <c r="G17" s="13">
        <v>7</v>
      </c>
      <c r="H17" s="13">
        <v>2.5</v>
      </c>
      <c r="I17" s="13">
        <v>8</v>
      </c>
      <c r="J17" s="13">
        <v>3</v>
      </c>
      <c r="K17" s="13">
        <v>3</v>
      </c>
      <c r="L17" s="17">
        <v>8</v>
      </c>
      <c r="M17" s="22">
        <f>L17*J17</f>
        <v>24</v>
      </c>
      <c r="N17" s="22">
        <v>26</v>
      </c>
      <c r="O17" s="22">
        <f t="shared" si="2"/>
        <v>19</v>
      </c>
      <c r="P17" s="22" t="s">
        <v>36</v>
      </c>
      <c r="Q17" s="22">
        <f t="shared" si="9"/>
        <v>78</v>
      </c>
      <c r="R17" s="13">
        <v>14</v>
      </c>
      <c r="S17" s="13">
        <v>2</v>
      </c>
      <c r="T17" s="13">
        <v>17</v>
      </c>
      <c r="U17" s="13">
        <v>3</v>
      </c>
      <c r="V17" s="13">
        <v>20</v>
      </c>
      <c r="W17" s="13">
        <v>4</v>
      </c>
      <c r="X17" s="13">
        <v>3</v>
      </c>
      <c r="Y17" s="13">
        <v>20</v>
      </c>
      <c r="Z17" s="29">
        <f t="shared" si="10"/>
        <v>80</v>
      </c>
      <c r="AA17" s="29">
        <v>22</v>
      </c>
      <c r="AB17" s="29">
        <f t="shared" si="4"/>
        <v>5</v>
      </c>
      <c r="AC17" s="29" t="s">
        <v>36</v>
      </c>
      <c r="AD17" s="29">
        <f t="shared" si="11"/>
        <v>88</v>
      </c>
      <c r="AE17" s="13">
        <v>2</v>
      </c>
      <c r="AF17" s="13">
        <v>15</v>
      </c>
      <c r="AG17" s="13">
        <v>3</v>
      </c>
      <c r="AH17" s="13">
        <v>20</v>
      </c>
      <c r="AI17" s="13">
        <v>4</v>
      </c>
      <c r="AJ17" s="13">
        <v>25</v>
      </c>
      <c r="AK17" s="13">
        <v>3</v>
      </c>
      <c r="AL17" s="13">
        <v>4</v>
      </c>
      <c r="AM17" s="31">
        <f t="shared" si="8"/>
        <v>100</v>
      </c>
      <c r="AN17" s="31">
        <v>0</v>
      </c>
      <c r="AO17" s="31">
        <f t="shared" si="5"/>
        <v>-3</v>
      </c>
      <c r="AP17" s="31" t="s">
        <v>33</v>
      </c>
      <c r="AQ17" s="31">
        <f>AN17*AF17</f>
        <v>0</v>
      </c>
      <c r="AR17" s="36">
        <f t="shared" si="6"/>
        <v>204</v>
      </c>
      <c r="AS17" s="32">
        <f t="shared" si="7"/>
        <v>166</v>
      </c>
      <c r="AT17" s="32">
        <f>AR17-AS17</f>
        <v>38</v>
      </c>
      <c r="AU17" s="32"/>
    </row>
    <row r="18" spans="1:47">
      <c r="A18" s="8">
        <v>14</v>
      </c>
      <c r="B18" s="8">
        <v>56</v>
      </c>
      <c r="C18" s="8" t="s">
        <v>47</v>
      </c>
      <c r="D18" s="8" t="s">
        <v>61</v>
      </c>
      <c r="E18" s="13">
        <v>24</v>
      </c>
      <c r="F18" s="13">
        <v>2</v>
      </c>
      <c r="G18" s="13">
        <v>29</v>
      </c>
      <c r="H18" s="13">
        <v>2.5</v>
      </c>
      <c r="I18" s="13">
        <v>35</v>
      </c>
      <c r="J18" s="13">
        <v>3</v>
      </c>
      <c r="K18" s="13">
        <v>3</v>
      </c>
      <c r="L18" s="17">
        <v>35</v>
      </c>
      <c r="M18" s="22">
        <f>L18*J18</f>
        <v>105</v>
      </c>
      <c r="N18" s="22">
        <v>99</v>
      </c>
      <c r="O18" s="22">
        <f t="shared" si="2"/>
        <v>70</v>
      </c>
      <c r="P18" s="22" t="s">
        <v>36</v>
      </c>
      <c r="Q18" s="22">
        <f t="shared" si="9"/>
        <v>297</v>
      </c>
      <c r="R18" s="13">
        <v>80</v>
      </c>
      <c r="S18" s="13">
        <v>2</v>
      </c>
      <c r="T18" s="13">
        <v>96</v>
      </c>
      <c r="U18" s="13">
        <v>3</v>
      </c>
      <c r="V18" s="13">
        <v>123</v>
      </c>
      <c r="W18" s="13">
        <v>4</v>
      </c>
      <c r="X18" s="13">
        <v>3</v>
      </c>
      <c r="Y18" s="13">
        <v>123</v>
      </c>
      <c r="Z18" s="29">
        <f t="shared" si="10"/>
        <v>492</v>
      </c>
      <c r="AA18" s="29">
        <v>126</v>
      </c>
      <c r="AB18" s="29">
        <f t="shared" si="4"/>
        <v>30</v>
      </c>
      <c r="AC18" s="29" t="s">
        <v>36</v>
      </c>
      <c r="AD18" s="29">
        <f t="shared" si="11"/>
        <v>504</v>
      </c>
      <c r="AE18" s="13">
        <v>8</v>
      </c>
      <c r="AF18" s="13">
        <v>15</v>
      </c>
      <c r="AG18" s="13">
        <v>9</v>
      </c>
      <c r="AH18" s="13">
        <v>20</v>
      </c>
      <c r="AI18" s="13">
        <v>11</v>
      </c>
      <c r="AJ18" s="13">
        <v>25</v>
      </c>
      <c r="AK18" s="13">
        <v>3</v>
      </c>
      <c r="AL18" s="13">
        <v>11</v>
      </c>
      <c r="AM18" s="31">
        <f t="shared" si="8"/>
        <v>275</v>
      </c>
      <c r="AN18" s="31">
        <v>17</v>
      </c>
      <c r="AO18" s="31">
        <f t="shared" si="5"/>
        <v>8</v>
      </c>
      <c r="AP18" s="31" t="s">
        <v>36</v>
      </c>
      <c r="AQ18" s="31">
        <f>AN18*AJ18</f>
        <v>425</v>
      </c>
      <c r="AR18" s="36">
        <f t="shared" si="6"/>
        <v>872</v>
      </c>
      <c r="AS18" s="32">
        <f t="shared" si="7"/>
        <v>1226</v>
      </c>
      <c r="AT18" s="32"/>
      <c r="AU18" s="32">
        <f>AS18-AR18</f>
        <v>354</v>
      </c>
    </row>
    <row r="19" spans="1:47">
      <c r="A19" s="8">
        <v>15</v>
      </c>
      <c r="B19" s="8">
        <v>104838</v>
      </c>
      <c r="C19" s="8" t="s">
        <v>47</v>
      </c>
      <c r="D19" s="8" t="s">
        <v>62</v>
      </c>
      <c r="E19" s="13">
        <v>15</v>
      </c>
      <c r="F19" s="13">
        <v>2</v>
      </c>
      <c r="G19" s="13">
        <v>19</v>
      </c>
      <c r="H19" s="13">
        <v>2.5</v>
      </c>
      <c r="I19" s="13">
        <v>23</v>
      </c>
      <c r="J19" s="13">
        <v>3</v>
      </c>
      <c r="K19" s="13">
        <v>1</v>
      </c>
      <c r="L19" s="17">
        <v>15</v>
      </c>
      <c r="M19" s="22">
        <f>L19*F19</f>
        <v>30</v>
      </c>
      <c r="N19" s="22">
        <v>27</v>
      </c>
      <c r="O19" s="22">
        <f t="shared" si="2"/>
        <v>8</v>
      </c>
      <c r="P19" s="22" t="s">
        <v>36</v>
      </c>
      <c r="Q19" s="22">
        <f t="shared" si="9"/>
        <v>81</v>
      </c>
      <c r="R19" s="13">
        <v>16</v>
      </c>
      <c r="S19" s="13">
        <v>2</v>
      </c>
      <c r="T19" s="13">
        <v>19</v>
      </c>
      <c r="U19" s="13">
        <v>3</v>
      </c>
      <c r="V19" s="13">
        <v>28</v>
      </c>
      <c r="W19" s="13">
        <v>4</v>
      </c>
      <c r="X19" s="13">
        <v>3</v>
      </c>
      <c r="Y19" s="13">
        <v>28</v>
      </c>
      <c r="Z19" s="29">
        <f t="shared" si="10"/>
        <v>112</v>
      </c>
      <c r="AA19" s="29">
        <v>40</v>
      </c>
      <c r="AB19" s="29">
        <f t="shared" si="4"/>
        <v>21</v>
      </c>
      <c r="AC19" s="29" t="s">
        <v>36</v>
      </c>
      <c r="AD19" s="29">
        <f t="shared" si="11"/>
        <v>160</v>
      </c>
      <c r="AE19" s="13">
        <v>4</v>
      </c>
      <c r="AF19" s="13">
        <v>15</v>
      </c>
      <c r="AG19" s="13">
        <v>5</v>
      </c>
      <c r="AH19" s="13">
        <v>20</v>
      </c>
      <c r="AI19" s="13">
        <v>6</v>
      </c>
      <c r="AJ19" s="13">
        <v>25</v>
      </c>
      <c r="AK19" s="13">
        <v>1</v>
      </c>
      <c r="AL19" s="13">
        <v>4</v>
      </c>
      <c r="AM19" s="31">
        <f>AL19*AF19</f>
        <v>60</v>
      </c>
      <c r="AN19" s="31">
        <v>6</v>
      </c>
      <c r="AO19" s="31">
        <f t="shared" si="5"/>
        <v>1</v>
      </c>
      <c r="AP19" s="31" t="s">
        <v>36</v>
      </c>
      <c r="AQ19" s="31">
        <f>AN19*AJ19</f>
        <v>150</v>
      </c>
      <c r="AR19" s="36">
        <f t="shared" si="6"/>
        <v>202</v>
      </c>
      <c r="AS19" s="32">
        <f t="shared" si="7"/>
        <v>391</v>
      </c>
      <c r="AT19" s="32"/>
      <c r="AU19" s="32">
        <f>AS19-AR19</f>
        <v>189</v>
      </c>
    </row>
    <row r="20" spans="1:47">
      <c r="A20" s="8">
        <v>16</v>
      </c>
      <c r="B20" s="8">
        <v>104428</v>
      </c>
      <c r="C20" s="8" t="s">
        <v>47</v>
      </c>
      <c r="D20" s="8" t="s">
        <v>63</v>
      </c>
      <c r="E20" s="13">
        <v>24</v>
      </c>
      <c r="F20" s="13">
        <v>2</v>
      </c>
      <c r="G20" s="13">
        <v>29</v>
      </c>
      <c r="H20" s="13">
        <v>2.5</v>
      </c>
      <c r="I20" s="13">
        <v>35</v>
      </c>
      <c r="J20" s="13">
        <v>3</v>
      </c>
      <c r="K20" s="13">
        <v>3</v>
      </c>
      <c r="L20" s="17">
        <v>35</v>
      </c>
      <c r="M20" s="22">
        <f>L20*J20</f>
        <v>105</v>
      </c>
      <c r="N20" s="22">
        <v>55</v>
      </c>
      <c r="O20" s="22">
        <f t="shared" si="2"/>
        <v>26</v>
      </c>
      <c r="P20" s="22" t="s">
        <v>36</v>
      </c>
      <c r="Q20" s="22">
        <f t="shared" si="9"/>
        <v>165</v>
      </c>
      <c r="R20" s="13">
        <v>61</v>
      </c>
      <c r="S20" s="13">
        <v>2</v>
      </c>
      <c r="T20" s="13">
        <v>74</v>
      </c>
      <c r="U20" s="13">
        <v>3</v>
      </c>
      <c r="V20" s="13">
        <v>96</v>
      </c>
      <c r="W20" s="13">
        <v>4</v>
      </c>
      <c r="X20" s="13">
        <v>3</v>
      </c>
      <c r="Y20" s="13">
        <v>96</v>
      </c>
      <c r="Z20" s="29">
        <f t="shared" si="10"/>
        <v>384</v>
      </c>
      <c r="AA20" s="29">
        <v>284</v>
      </c>
      <c r="AB20" s="29">
        <f t="shared" si="4"/>
        <v>210</v>
      </c>
      <c r="AC20" s="29" t="s">
        <v>36</v>
      </c>
      <c r="AD20" s="29">
        <f t="shared" si="11"/>
        <v>1136</v>
      </c>
      <c r="AE20" s="13">
        <v>8</v>
      </c>
      <c r="AF20" s="13">
        <v>15</v>
      </c>
      <c r="AG20" s="13">
        <v>10</v>
      </c>
      <c r="AH20" s="13">
        <v>20</v>
      </c>
      <c r="AI20" s="13">
        <v>12</v>
      </c>
      <c r="AJ20" s="13">
        <v>25</v>
      </c>
      <c r="AK20" s="13">
        <v>3</v>
      </c>
      <c r="AL20" s="13">
        <v>12</v>
      </c>
      <c r="AM20" s="31">
        <f>AL20*AJ20</f>
        <v>300</v>
      </c>
      <c r="AN20" s="31">
        <v>28</v>
      </c>
      <c r="AO20" s="31">
        <f t="shared" si="5"/>
        <v>18</v>
      </c>
      <c r="AP20" s="31" t="s">
        <v>36</v>
      </c>
      <c r="AQ20" s="31">
        <f>AN20*AJ20</f>
        <v>700</v>
      </c>
      <c r="AR20" s="36">
        <f t="shared" si="6"/>
        <v>789</v>
      </c>
      <c r="AS20" s="32">
        <f t="shared" si="7"/>
        <v>2001</v>
      </c>
      <c r="AT20" s="32"/>
      <c r="AU20" s="32">
        <f>AS20-AR20</f>
        <v>1212</v>
      </c>
    </row>
    <row r="21" s="4" customFormat="1" spans="1:47">
      <c r="A21" s="15"/>
      <c r="B21" s="15"/>
      <c r="C21" s="15" t="s">
        <v>47</v>
      </c>
      <c r="D21" s="15"/>
      <c r="E21" s="16">
        <f>SUM(E5:E20)</f>
        <v>396</v>
      </c>
      <c r="F21" s="16">
        <f t="shared" ref="F21:AU21" si="12">SUM(F5:F20)</f>
        <v>32</v>
      </c>
      <c r="G21" s="16">
        <f t="shared" si="12"/>
        <v>482</v>
      </c>
      <c r="H21" s="16">
        <f t="shared" si="12"/>
        <v>40</v>
      </c>
      <c r="I21" s="16">
        <f t="shared" si="12"/>
        <v>583</v>
      </c>
      <c r="J21" s="16">
        <f t="shared" si="12"/>
        <v>48</v>
      </c>
      <c r="K21" s="16">
        <f t="shared" si="12"/>
        <v>44</v>
      </c>
      <c r="L21" s="16">
        <f t="shared" si="12"/>
        <v>541</v>
      </c>
      <c r="M21" s="16">
        <f t="shared" si="12"/>
        <v>1530</v>
      </c>
      <c r="N21" s="16">
        <f t="shared" si="12"/>
        <v>714</v>
      </c>
      <c r="O21" s="16">
        <f t="shared" si="12"/>
        <v>232</v>
      </c>
      <c r="P21" s="16">
        <f t="shared" si="12"/>
        <v>0</v>
      </c>
      <c r="Q21" s="16">
        <f t="shared" si="12"/>
        <v>1963.5</v>
      </c>
      <c r="R21" s="16">
        <f t="shared" si="12"/>
        <v>521</v>
      </c>
      <c r="S21" s="16">
        <f t="shared" si="12"/>
        <v>32</v>
      </c>
      <c r="T21" s="16">
        <f t="shared" si="12"/>
        <v>626</v>
      </c>
      <c r="U21" s="16">
        <f t="shared" si="12"/>
        <v>48</v>
      </c>
      <c r="V21" s="16">
        <f t="shared" si="12"/>
        <v>790</v>
      </c>
      <c r="W21" s="16">
        <f t="shared" si="12"/>
        <v>64</v>
      </c>
      <c r="X21" s="16">
        <f t="shared" si="12"/>
        <v>46</v>
      </c>
      <c r="Y21" s="16">
        <f t="shared" si="12"/>
        <v>757</v>
      </c>
      <c r="Z21" s="16">
        <f t="shared" si="12"/>
        <v>2904</v>
      </c>
      <c r="AA21" s="16">
        <f t="shared" si="12"/>
        <v>1043</v>
      </c>
      <c r="AB21" s="16">
        <f t="shared" si="12"/>
        <v>417</v>
      </c>
      <c r="AC21" s="16">
        <f t="shared" si="12"/>
        <v>0</v>
      </c>
      <c r="AD21" s="16">
        <f t="shared" si="12"/>
        <v>4036</v>
      </c>
      <c r="AE21" s="16">
        <f t="shared" si="12"/>
        <v>66</v>
      </c>
      <c r="AF21" s="16">
        <f t="shared" si="12"/>
        <v>240</v>
      </c>
      <c r="AG21" s="16">
        <f t="shared" si="12"/>
        <v>85</v>
      </c>
      <c r="AH21" s="16">
        <f t="shared" si="12"/>
        <v>320</v>
      </c>
      <c r="AI21" s="16">
        <f t="shared" si="12"/>
        <v>107</v>
      </c>
      <c r="AJ21" s="16">
        <f t="shared" si="12"/>
        <v>400</v>
      </c>
      <c r="AK21" s="16">
        <f t="shared" si="12"/>
        <v>44</v>
      </c>
      <c r="AL21" s="16">
        <f t="shared" si="12"/>
        <v>103</v>
      </c>
      <c r="AM21" s="16">
        <f t="shared" si="12"/>
        <v>2515</v>
      </c>
      <c r="AN21" s="16">
        <f t="shared" si="12"/>
        <v>97</v>
      </c>
      <c r="AO21" s="16">
        <f t="shared" si="12"/>
        <v>12</v>
      </c>
      <c r="AP21" s="16">
        <f t="shared" si="12"/>
        <v>0</v>
      </c>
      <c r="AQ21" s="16">
        <f t="shared" si="12"/>
        <v>2220</v>
      </c>
      <c r="AR21" s="16">
        <f t="shared" si="12"/>
        <v>6949</v>
      </c>
      <c r="AS21" s="16">
        <f t="shared" si="12"/>
        <v>8219.5</v>
      </c>
      <c r="AT21" s="16">
        <f t="shared" si="12"/>
        <v>922</v>
      </c>
      <c r="AU21" s="16">
        <f t="shared" si="12"/>
        <v>2192.5</v>
      </c>
    </row>
    <row r="22" spans="1:47">
      <c r="A22" s="8">
        <v>17</v>
      </c>
      <c r="B22" s="8">
        <v>341</v>
      </c>
      <c r="C22" s="8" t="s">
        <v>64</v>
      </c>
      <c r="D22" s="8" t="s">
        <v>65</v>
      </c>
      <c r="E22" s="17">
        <v>68</v>
      </c>
      <c r="F22" s="17">
        <v>2</v>
      </c>
      <c r="G22" s="17">
        <v>82</v>
      </c>
      <c r="H22" s="13">
        <v>2.5</v>
      </c>
      <c r="I22" s="17">
        <v>98</v>
      </c>
      <c r="J22" s="13">
        <v>3</v>
      </c>
      <c r="K22" s="13">
        <v>3</v>
      </c>
      <c r="L22" s="17">
        <v>98</v>
      </c>
      <c r="M22" s="22">
        <f>L22*J22</f>
        <v>294</v>
      </c>
      <c r="N22" s="22">
        <v>133</v>
      </c>
      <c r="O22" s="22">
        <f t="shared" si="2"/>
        <v>51</v>
      </c>
      <c r="P22" s="22" t="s">
        <v>36</v>
      </c>
      <c r="Q22" s="22">
        <f>N22*J22</f>
        <v>399</v>
      </c>
      <c r="R22" s="17">
        <v>220</v>
      </c>
      <c r="S22" s="17">
        <v>2</v>
      </c>
      <c r="T22" s="17">
        <v>264</v>
      </c>
      <c r="U22" s="17">
        <v>3</v>
      </c>
      <c r="V22" s="17">
        <v>340</v>
      </c>
      <c r="W22" s="17">
        <v>4</v>
      </c>
      <c r="X22" s="13">
        <v>3</v>
      </c>
      <c r="Y22" s="13">
        <v>340</v>
      </c>
      <c r="Z22" s="29">
        <f>Y22*W22</f>
        <v>1360</v>
      </c>
      <c r="AA22" s="29">
        <v>308</v>
      </c>
      <c r="AB22" s="29">
        <f t="shared" si="4"/>
        <v>44</v>
      </c>
      <c r="AC22" s="29" t="s">
        <v>35</v>
      </c>
      <c r="AD22" s="29">
        <f>AA22*U22</f>
        <v>924</v>
      </c>
      <c r="AE22" s="17">
        <v>24</v>
      </c>
      <c r="AF22" s="17">
        <v>15</v>
      </c>
      <c r="AG22" s="17">
        <v>28</v>
      </c>
      <c r="AH22" s="17">
        <v>20</v>
      </c>
      <c r="AI22" s="17">
        <v>33</v>
      </c>
      <c r="AJ22" s="17">
        <v>25</v>
      </c>
      <c r="AK22" s="13">
        <v>3</v>
      </c>
      <c r="AL22" s="13">
        <v>33</v>
      </c>
      <c r="AM22" s="31">
        <f>AL22*AJ22</f>
        <v>825</v>
      </c>
      <c r="AN22" s="31">
        <v>54</v>
      </c>
      <c r="AO22" s="31">
        <f t="shared" si="5"/>
        <v>26</v>
      </c>
      <c r="AP22" s="31" t="s">
        <v>36</v>
      </c>
      <c r="AQ22" s="31">
        <f>AN22*AJ22</f>
        <v>1350</v>
      </c>
      <c r="AR22" s="36">
        <f t="shared" si="6"/>
        <v>2479</v>
      </c>
      <c r="AS22" s="32">
        <f t="shared" si="7"/>
        <v>2673</v>
      </c>
      <c r="AT22" s="32"/>
      <c r="AU22" s="32">
        <f>AS22-AR22</f>
        <v>194</v>
      </c>
    </row>
    <row r="23" spans="1:47">
      <c r="A23" s="8">
        <v>18</v>
      </c>
      <c r="B23" s="8">
        <v>721</v>
      </c>
      <c r="C23" s="8" t="s">
        <v>64</v>
      </c>
      <c r="D23" s="8" t="s">
        <v>66</v>
      </c>
      <c r="E23" s="17">
        <v>44</v>
      </c>
      <c r="F23" s="17">
        <v>2</v>
      </c>
      <c r="G23" s="17">
        <v>53</v>
      </c>
      <c r="H23" s="13">
        <v>2.5</v>
      </c>
      <c r="I23" s="17">
        <v>64</v>
      </c>
      <c r="J23" s="13">
        <v>3</v>
      </c>
      <c r="K23" s="13">
        <v>3</v>
      </c>
      <c r="L23" s="17">
        <v>64</v>
      </c>
      <c r="M23" s="22">
        <f>L23*J23</f>
        <v>192</v>
      </c>
      <c r="N23" s="22">
        <v>63</v>
      </c>
      <c r="O23" s="22">
        <f t="shared" si="2"/>
        <v>10</v>
      </c>
      <c r="P23" s="22" t="s">
        <v>35</v>
      </c>
      <c r="Q23" s="22">
        <f>N23*H23</f>
        <v>157.5</v>
      </c>
      <c r="R23" s="17">
        <v>132</v>
      </c>
      <c r="S23" s="17">
        <v>2</v>
      </c>
      <c r="T23" s="17">
        <v>158</v>
      </c>
      <c r="U23" s="17">
        <v>3</v>
      </c>
      <c r="V23" s="17">
        <v>204</v>
      </c>
      <c r="W23" s="17">
        <v>4</v>
      </c>
      <c r="X23" s="13">
        <v>3</v>
      </c>
      <c r="Y23" s="13">
        <v>204</v>
      </c>
      <c r="Z23" s="29">
        <f>Y23*W23</f>
        <v>816</v>
      </c>
      <c r="AA23" s="29">
        <v>164</v>
      </c>
      <c r="AB23" s="29">
        <f t="shared" si="4"/>
        <v>6</v>
      </c>
      <c r="AC23" s="29" t="s">
        <v>35</v>
      </c>
      <c r="AD23" s="29">
        <f>AA23*U23</f>
        <v>492</v>
      </c>
      <c r="AE23" s="17">
        <v>2</v>
      </c>
      <c r="AF23" s="17">
        <v>15</v>
      </c>
      <c r="AG23" s="17">
        <v>3</v>
      </c>
      <c r="AH23" s="17">
        <v>20</v>
      </c>
      <c r="AI23" s="17">
        <v>4</v>
      </c>
      <c r="AJ23" s="17">
        <v>25</v>
      </c>
      <c r="AK23" s="13">
        <v>3</v>
      </c>
      <c r="AL23" s="13">
        <v>4</v>
      </c>
      <c r="AM23" s="31">
        <f>AL23*AJ23</f>
        <v>100</v>
      </c>
      <c r="AN23" s="31">
        <v>1</v>
      </c>
      <c r="AO23" s="31">
        <f t="shared" si="5"/>
        <v>-2</v>
      </c>
      <c r="AP23" s="31" t="s">
        <v>33</v>
      </c>
      <c r="AQ23" s="31">
        <f t="shared" ref="AQ23:AQ28" si="13">AN23*AF23</f>
        <v>15</v>
      </c>
      <c r="AR23" s="36">
        <f t="shared" si="6"/>
        <v>1108</v>
      </c>
      <c r="AS23" s="32">
        <f t="shared" si="7"/>
        <v>664.5</v>
      </c>
      <c r="AT23" s="32">
        <f>AR23-AS23</f>
        <v>443.5</v>
      </c>
      <c r="AU23" s="32"/>
    </row>
    <row r="24" spans="1:47">
      <c r="A24" s="8">
        <v>19</v>
      </c>
      <c r="B24" s="8">
        <v>732</v>
      </c>
      <c r="C24" s="8" t="s">
        <v>64</v>
      </c>
      <c r="D24" s="8" t="s">
        <v>67</v>
      </c>
      <c r="E24" s="17">
        <v>6</v>
      </c>
      <c r="F24" s="17">
        <v>2</v>
      </c>
      <c r="G24" s="17">
        <v>7</v>
      </c>
      <c r="H24" s="13">
        <v>2.5</v>
      </c>
      <c r="I24" s="17">
        <v>8</v>
      </c>
      <c r="J24" s="13">
        <v>3</v>
      </c>
      <c r="K24" s="13">
        <v>3</v>
      </c>
      <c r="L24" s="17">
        <v>8</v>
      </c>
      <c r="M24" s="22">
        <f>L24*J24</f>
        <v>24</v>
      </c>
      <c r="N24" s="22">
        <v>18</v>
      </c>
      <c r="O24" s="22">
        <f t="shared" si="2"/>
        <v>11</v>
      </c>
      <c r="P24" s="22" t="s">
        <v>36</v>
      </c>
      <c r="Q24" s="22">
        <f>N24*J24</f>
        <v>54</v>
      </c>
      <c r="R24" s="17">
        <v>14</v>
      </c>
      <c r="S24" s="17">
        <v>2</v>
      </c>
      <c r="T24" s="17">
        <v>17</v>
      </c>
      <c r="U24" s="17">
        <v>3</v>
      </c>
      <c r="V24" s="17">
        <v>22</v>
      </c>
      <c r="W24" s="17">
        <v>4</v>
      </c>
      <c r="X24" s="13">
        <v>3</v>
      </c>
      <c r="Y24" s="13">
        <v>22</v>
      </c>
      <c r="Z24" s="29">
        <f>Y24*W24</f>
        <v>88</v>
      </c>
      <c r="AA24" s="29">
        <v>36</v>
      </c>
      <c r="AB24" s="29">
        <f t="shared" si="4"/>
        <v>19</v>
      </c>
      <c r="AC24" s="29" t="s">
        <v>36</v>
      </c>
      <c r="AD24" s="29">
        <f>AA24*W24</f>
        <v>144</v>
      </c>
      <c r="AE24" s="17">
        <v>4</v>
      </c>
      <c r="AF24" s="17">
        <v>15</v>
      </c>
      <c r="AG24" s="17">
        <v>5</v>
      </c>
      <c r="AH24" s="17">
        <v>20</v>
      </c>
      <c r="AI24" s="17">
        <v>6</v>
      </c>
      <c r="AJ24" s="17">
        <v>25</v>
      </c>
      <c r="AK24" s="13">
        <v>3</v>
      </c>
      <c r="AL24" s="13">
        <v>6</v>
      </c>
      <c r="AM24" s="31">
        <f>AL24*AJ24</f>
        <v>150</v>
      </c>
      <c r="AN24" s="31">
        <v>1</v>
      </c>
      <c r="AO24" s="31">
        <f t="shared" si="5"/>
        <v>-4</v>
      </c>
      <c r="AP24" s="31" t="s">
        <v>33</v>
      </c>
      <c r="AQ24" s="31">
        <f t="shared" si="13"/>
        <v>15</v>
      </c>
      <c r="AR24" s="36">
        <f t="shared" si="6"/>
        <v>262</v>
      </c>
      <c r="AS24" s="32">
        <f t="shared" si="7"/>
        <v>213</v>
      </c>
      <c r="AT24" s="32">
        <f>AR24-AS24</f>
        <v>49</v>
      </c>
      <c r="AU24" s="32"/>
    </row>
    <row r="25" spans="1:47">
      <c r="A25" s="8">
        <v>20</v>
      </c>
      <c r="B25" s="8">
        <v>102564</v>
      </c>
      <c r="C25" s="8" t="s">
        <v>64</v>
      </c>
      <c r="D25" s="8" t="s">
        <v>68</v>
      </c>
      <c r="E25" s="17">
        <v>8</v>
      </c>
      <c r="F25" s="17">
        <v>2</v>
      </c>
      <c r="G25" s="17">
        <v>10</v>
      </c>
      <c r="H25" s="13">
        <v>2.5</v>
      </c>
      <c r="I25" s="17">
        <v>12</v>
      </c>
      <c r="J25" s="13">
        <v>3</v>
      </c>
      <c r="K25" s="13">
        <v>3</v>
      </c>
      <c r="L25" s="17">
        <v>12</v>
      </c>
      <c r="M25" s="22">
        <f>L25*J25</f>
        <v>36</v>
      </c>
      <c r="N25" s="22">
        <v>23</v>
      </c>
      <c r="O25" s="22">
        <f t="shared" si="2"/>
        <v>13</v>
      </c>
      <c r="P25" s="22" t="s">
        <v>36</v>
      </c>
      <c r="Q25" s="22">
        <f>N25*J25</f>
        <v>69</v>
      </c>
      <c r="R25" s="17">
        <v>24</v>
      </c>
      <c r="S25" s="17">
        <v>2</v>
      </c>
      <c r="T25" s="17">
        <v>29</v>
      </c>
      <c r="U25" s="17">
        <v>3</v>
      </c>
      <c r="V25" s="17">
        <v>37</v>
      </c>
      <c r="W25" s="17">
        <v>4</v>
      </c>
      <c r="X25" s="13">
        <v>3</v>
      </c>
      <c r="Y25" s="13">
        <v>37</v>
      </c>
      <c r="Z25" s="29">
        <f>Y25*W25</f>
        <v>148</v>
      </c>
      <c r="AA25" s="29">
        <v>45</v>
      </c>
      <c r="AB25" s="29">
        <f t="shared" si="4"/>
        <v>16</v>
      </c>
      <c r="AC25" s="29" t="s">
        <v>36</v>
      </c>
      <c r="AD25" s="29">
        <f>AA25*W25</f>
        <v>180</v>
      </c>
      <c r="AE25" s="17">
        <v>2</v>
      </c>
      <c r="AF25" s="17">
        <v>15</v>
      </c>
      <c r="AG25" s="17">
        <v>3</v>
      </c>
      <c r="AH25" s="17">
        <v>20</v>
      </c>
      <c r="AI25" s="17">
        <v>4</v>
      </c>
      <c r="AJ25" s="17">
        <v>25</v>
      </c>
      <c r="AK25" s="13">
        <v>3</v>
      </c>
      <c r="AL25" s="13">
        <v>4</v>
      </c>
      <c r="AM25" s="31">
        <f>AL25*AJ25</f>
        <v>100</v>
      </c>
      <c r="AN25" s="31">
        <v>1</v>
      </c>
      <c r="AO25" s="31">
        <f t="shared" si="5"/>
        <v>-2</v>
      </c>
      <c r="AP25" s="31" t="s">
        <v>33</v>
      </c>
      <c r="AQ25" s="31">
        <f t="shared" si="13"/>
        <v>15</v>
      </c>
      <c r="AR25" s="36">
        <f t="shared" si="6"/>
        <v>284</v>
      </c>
      <c r="AS25" s="32">
        <f t="shared" si="7"/>
        <v>264</v>
      </c>
      <c r="AT25" s="32">
        <f>AR25-AS25</f>
        <v>20</v>
      </c>
      <c r="AU25" s="32"/>
    </row>
    <row r="26" spans="1:47">
      <c r="A26" s="8">
        <v>21</v>
      </c>
      <c r="B26" s="8">
        <v>591</v>
      </c>
      <c r="C26" s="8" t="s">
        <v>64</v>
      </c>
      <c r="D26" s="8" t="s">
        <v>69</v>
      </c>
      <c r="E26" s="17">
        <v>22</v>
      </c>
      <c r="F26" s="17">
        <v>2</v>
      </c>
      <c r="G26" s="17">
        <v>26</v>
      </c>
      <c r="H26" s="13">
        <v>2.5</v>
      </c>
      <c r="I26" s="17">
        <v>31</v>
      </c>
      <c r="J26" s="13">
        <v>3</v>
      </c>
      <c r="K26" s="13">
        <v>3</v>
      </c>
      <c r="L26" s="17">
        <v>31</v>
      </c>
      <c r="M26" s="22">
        <f>L26*J26</f>
        <v>93</v>
      </c>
      <c r="N26" s="22">
        <v>46</v>
      </c>
      <c r="O26" s="22">
        <f t="shared" si="2"/>
        <v>20</v>
      </c>
      <c r="P26" s="22" t="s">
        <v>36</v>
      </c>
      <c r="Q26" s="22">
        <f>N26*J26</f>
        <v>138</v>
      </c>
      <c r="R26" s="17">
        <v>170</v>
      </c>
      <c r="S26" s="17">
        <v>2</v>
      </c>
      <c r="T26" s="17">
        <v>204</v>
      </c>
      <c r="U26" s="17">
        <v>3</v>
      </c>
      <c r="V26" s="17">
        <v>263</v>
      </c>
      <c r="W26" s="17">
        <v>4</v>
      </c>
      <c r="X26" s="13">
        <v>3</v>
      </c>
      <c r="Y26" s="13">
        <v>263</v>
      </c>
      <c r="Z26" s="29">
        <f>Y26*W26</f>
        <v>1052</v>
      </c>
      <c r="AA26" s="29">
        <v>140</v>
      </c>
      <c r="AB26" s="29">
        <f t="shared" si="4"/>
        <v>-64</v>
      </c>
      <c r="AC26" s="29" t="s">
        <v>33</v>
      </c>
      <c r="AD26" s="29">
        <f>AA26*S26</f>
        <v>280</v>
      </c>
      <c r="AE26" s="17">
        <v>6</v>
      </c>
      <c r="AF26" s="17">
        <v>15</v>
      </c>
      <c r="AG26" s="17">
        <v>7</v>
      </c>
      <c r="AH26" s="17">
        <v>20</v>
      </c>
      <c r="AI26" s="17">
        <v>8</v>
      </c>
      <c r="AJ26" s="17">
        <v>25</v>
      </c>
      <c r="AK26" s="13">
        <v>3</v>
      </c>
      <c r="AL26" s="13">
        <v>8</v>
      </c>
      <c r="AM26" s="31">
        <f>AL26*AJ26</f>
        <v>200</v>
      </c>
      <c r="AN26" s="31">
        <v>4</v>
      </c>
      <c r="AO26" s="31">
        <f t="shared" si="5"/>
        <v>-3</v>
      </c>
      <c r="AP26" s="31" t="s">
        <v>33</v>
      </c>
      <c r="AQ26" s="31">
        <f t="shared" si="13"/>
        <v>60</v>
      </c>
      <c r="AR26" s="36">
        <f t="shared" si="6"/>
        <v>1345</v>
      </c>
      <c r="AS26" s="32">
        <f t="shared" si="7"/>
        <v>478</v>
      </c>
      <c r="AT26" s="32">
        <f>AR26-AS26</f>
        <v>867</v>
      </c>
      <c r="AU26" s="32"/>
    </row>
    <row r="27" s="5" customFormat="1" spans="1:47">
      <c r="A27" s="18"/>
      <c r="B27" s="18"/>
      <c r="C27" s="15" t="s">
        <v>64</v>
      </c>
      <c r="D27" s="18"/>
      <c r="E27" s="19">
        <f>SUM(E22:E26)</f>
        <v>148</v>
      </c>
      <c r="F27" s="19">
        <f t="shared" ref="F27:AU27" si="14">SUM(F22:F26)</f>
        <v>10</v>
      </c>
      <c r="G27" s="19">
        <f t="shared" si="14"/>
        <v>178</v>
      </c>
      <c r="H27" s="19">
        <f t="shared" si="14"/>
        <v>12.5</v>
      </c>
      <c r="I27" s="19">
        <f t="shared" si="14"/>
        <v>213</v>
      </c>
      <c r="J27" s="19">
        <f t="shared" si="14"/>
        <v>15</v>
      </c>
      <c r="K27" s="19">
        <f t="shared" si="14"/>
        <v>15</v>
      </c>
      <c r="L27" s="19">
        <f t="shared" si="14"/>
        <v>213</v>
      </c>
      <c r="M27" s="19">
        <f t="shared" si="14"/>
        <v>639</v>
      </c>
      <c r="N27" s="19">
        <f t="shared" si="14"/>
        <v>283</v>
      </c>
      <c r="O27" s="19">
        <f t="shared" si="14"/>
        <v>105</v>
      </c>
      <c r="P27" s="19">
        <f t="shared" si="14"/>
        <v>0</v>
      </c>
      <c r="Q27" s="19">
        <f t="shared" si="14"/>
        <v>817.5</v>
      </c>
      <c r="R27" s="19">
        <f t="shared" si="14"/>
        <v>560</v>
      </c>
      <c r="S27" s="19">
        <f t="shared" si="14"/>
        <v>10</v>
      </c>
      <c r="T27" s="19">
        <f t="shared" si="14"/>
        <v>672</v>
      </c>
      <c r="U27" s="19">
        <f t="shared" si="14"/>
        <v>15</v>
      </c>
      <c r="V27" s="19">
        <f t="shared" si="14"/>
        <v>866</v>
      </c>
      <c r="W27" s="19">
        <f t="shared" si="14"/>
        <v>20</v>
      </c>
      <c r="X27" s="19">
        <f t="shared" si="14"/>
        <v>15</v>
      </c>
      <c r="Y27" s="19">
        <f t="shared" si="14"/>
        <v>866</v>
      </c>
      <c r="Z27" s="19">
        <f t="shared" si="14"/>
        <v>3464</v>
      </c>
      <c r="AA27" s="19">
        <f t="shared" si="14"/>
        <v>693</v>
      </c>
      <c r="AB27" s="19">
        <f t="shared" si="14"/>
        <v>21</v>
      </c>
      <c r="AC27" s="19">
        <f t="shared" si="14"/>
        <v>0</v>
      </c>
      <c r="AD27" s="19">
        <f t="shared" si="14"/>
        <v>2020</v>
      </c>
      <c r="AE27" s="19">
        <f t="shared" si="14"/>
        <v>38</v>
      </c>
      <c r="AF27" s="19">
        <f t="shared" si="14"/>
        <v>75</v>
      </c>
      <c r="AG27" s="19">
        <f t="shared" si="14"/>
        <v>46</v>
      </c>
      <c r="AH27" s="19">
        <f t="shared" si="14"/>
        <v>100</v>
      </c>
      <c r="AI27" s="19">
        <f t="shared" si="14"/>
        <v>55</v>
      </c>
      <c r="AJ27" s="19">
        <f t="shared" si="14"/>
        <v>125</v>
      </c>
      <c r="AK27" s="19">
        <f t="shared" si="14"/>
        <v>15</v>
      </c>
      <c r="AL27" s="19">
        <f t="shared" si="14"/>
        <v>55</v>
      </c>
      <c r="AM27" s="19">
        <f t="shared" si="14"/>
        <v>1375</v>
      </c>
      <c r="AN27" s="19">
        <f t="shared" si="14"/>
        <v>61</v>
      </c>
      <c r="AO27" s="19">
        <f t="shared" si="14"/>
        <v>15</v>
      </c>
      <c r="AP27" s="19">
        <f t="shared" si="14"/>
        <v>0</v>
      </c>
      <c r="AQ27" s="19">
        <f t="shared" si="14"/>
        <v>1455</v>
      </c>
      <c r="AR27" s="19">
        <f t="shared" si="14"/>
        <v>5478</v>
      </c>
      <c r="AS27" s="19">
        <f t="shared" si="14"/>
        <v>4292.5</v>
      </c>
      <c r="AT27" s="19">
        <f t="shared" si="14"/>
        <v>1379.5</v>
      </c>
      <c r="AU27" s="19">
        <f t="shared" si="14"/>
        <v>194</v>
      </c>
    </row>
    <row r="28" spans="1:47">
      <c r="A28" s="8">
        <v>22</v>
      </c>
      <c r="B28" s="8">
        <v>307</v>
      </c>
      <c r="C28" s="8" t="s">
        <v>70</v>
      </c>
      <c r="D28" s="8" t="s">
        <v>71</v>
      </c>
      <c r="E28" s="13">
        <v>144</v>
      </c>
      <c r="F28" s="13">
        <v>2</v>
      </c>
      <c r="G28" s="17">
        <v>173</v>
      </c>
      <c r="H28" s="13">
        <v>2.5</v>
      </c>
      <c r="I28" s="13">
        <v>208</v>
      </c>
      <c r="J28" s="13">
        <v>3</v>
      </c>
      <c r="K28" s="13">
        <v>1</v>
      </c>
      <c r="L28" s="17">
        <v>144</v>
      </c>
      <c r="M28" s="22">
        <f>L28*F28</f>
        <v>288</v>
      </c>
      <c r="N28" s="22">
        <v>166</v>
      </c>
      <c r="O28" s="22">
        <f t="shared" si="2"/>
        <v>-7</v>
      </c>
      <c r="P28" s="22" t="s">
        <v>33</v>
      </c>
      <c r="Q28" s="22">
        <f>N28*F28</f>
        <v>332</v>
      </c>
      <c r="R28" s="13">
        <v>160</v>
      </c>
      <c r="S28" s="13">
        <v>2</v>
      </c>
      <c r="T28" s="13">
        <v>192</v>
      </c>
      <c r="U28" s="13">
        <v>3</v>
      </c>
      <c r="V28" s="13">
        <v>248</v>
      </c>
      <c r="W28" s="13">
        <v>4</v>
      </c>
      <c r="X28" s="13">
        <v>1</v>
      </c>
      <c r="Y28" s="13">
        <v>160</v>
      </c>
      <c r="Z28" s="29">
        <f>Y28*S28</f>
        <v>320</v>
      </c>
      <c r="AA28" s="29">
        <v>352</v>
      </c>
      <c r="AB28" s="29">
        <f t="shared" si="4"/>
        <v>160</v>
      </c>
      <c r="AC28" s="29" t="s">
        <v>36</v>
      </c>
      <c r="AD28" s="29">
        <f>AA28*W28</f>
        <v>1408</v>
      </c>
      <c r="AE28" s="13">
        <v>86</v>
      </c>
      <c r="AF28" s="13">
        <v>15</v>
      </c>
      <c r="AG28" s="13">
        <v>95</v>
      </c>
      <c r="AH28" s="13">
        <v>20</v>
      </c>
      <c r="AI28" s="13">
        <v>105</v>
      </c>
      <c r="AJ28" s="13">
        <v>25</v>
      </c>
      <c r="AK28" s="13">
        <v>1</v>
      </c>
      <c r="AL28" s="13">
        <v>86</v>
      </c>
      <c r="AM28" s="31">
        <f>AL28*AF28</f>
        <v>1290</v>
      </c>
      <c r="AN28" s="31">
        <v>87</v>
      </c>
      <c r="AO28" s="31">
        <f t="shared" si="5"/>
        <v>-8</v>
      </c>
      <c r="AP28" s="31" t="s">
        <v>33</v>
      </c>
      <c r="AQ28" s="31">
        <f t="shared" si="13"/>
        <v>1305</v>
      </c>
      <c r="AR28" s="36">
        <f t="shared" si="6"/>
        <v>1898</v>
      </c>
      <c r="AS28" s="32">
        <f t="shared" si="7"/>
        <v>3045</v>
      </c>
      <c r="AT28" s="32"/>
      <c r="AU28" s="32">
        <f>AS28-AR28</f>
        <v>1147</v>
      </c>
    </row>
    <row r="29" spans="1:47">
      <c r="A29" s="8">
        <v>23</v>
      </c>
      <c r="B29" s="8">
        <v>106066</v>
      </c>
      <c r="C29" s="8" t="s">
        <v>70</v>
      </c>
      <c r="D29" s="8" t="s">
        <v>72</v>
      </c>
      <c r="E29" s="13">
        <v>32</v>
      </c>
      <c r="F29" s="13">
        <v>2</v>
      </c>
      <c r="G29" s="17">
        <v>38</v>
      </c>
      <c r="H29" s="13">
        <v>2.5</v>
      </c>
      <c r="I29" s="13">
        <v>46</v>
      </c>
      <c r="J29" s="13">
        <v>3</v>
      </c>
      <c r="K29" s="13">
        <v>1</v>
      </c>
      <c r="L29" s="17">
        <v>32</v>
      </c>
      <c r="M29" s="22">
        <f>L29*F29</f>
        <v>64</v>
      </c>
      <c r="N29" s="22">
        <v>69</v>
      </c>
      <c r="O29" s="22">
        <f t="shared" si="2"/>
        <v>31</v>
      </c>
      <c r="P29" s="22" t="s">
        <v>36</v>
      </c>
      <c r="Q29" s="22">
        <f>N29*J29</f>
        <v>207</v>
      </c>
      <c r="R29" s="13">
        <v>126</v>
      </c>
      <c r="S29" s="13">
        <v>2</v>
      </c>
      <c r="T29" s="13">
        <v>151</v>
      </c>
      <c r="U29" s="13">
        <v>3</v>
      </c>
      <c r="V29" s="13">
        <v>195</v>
      </c>
      <c r="W29" s="13">
        <v>4</v>
      </c>
      <c r="X29" s="13">
        <v>1</v>
      </c>
      <c r="Y29" s="13">
        <v>126</v>
      </c>
      <c r="Z29" s="29">
        <f>Y29*S29</f>
        <v>252</v>
      </c>
      <c r="AA29" s="29">
        <v>210</v>
      </c>
      <c r="AB29" s="29">
        <f t="shared" si="4"/>
        <v>59</v>
      </c>
      <c r="AC29" s="29" t="s">
        <v>36</v>
      </c>
      <c r="AD29" s="29">
        <f>AA29*W29</f>
        <v>840</v>
      </c>
      <c r="AE29" s="13">
        <v>2</v>
      </c>
      <c r="AF29" s="13">
        <v>15</v>
      </c>
      <c r="AG29" s="13">
        <v>3</v>
      </c>
      <c r="AH29" s="13">
        <v>20</v>
      </c>
      <c r="AI29" s="13">
        <v>4</v>
      </c>
      <c r="AJ29" s="13">
        <v>25</v>
      </c>
      <c r="AK29" s="13">
        <v>1</v>
      </c>
      <c r="AL29" s="13">
        <v>2</v>
      </c>
      <c r="AM29" s="31">
        <f>AL29*AF29</f>
        <v>30</v>
      </c>
      <c r="AN29" s="31">
        <v>3</v>
      </c>
      <c r="AO29" s="31">
        <f t="shared" si="5"/>
        <v>0</v>
      </c>
      <c r="AP29" s="31" t="s">
        <v>35</v>
      </c>
      <c r="AQ29" s="31">
        <f>AN29*AH29</f>
        <v>60</v>
      </c>
      <c r="AR29" s="36">
        <f t="shared" si="6"/>
        <v>346</v>
      </c>
      <c r="AS29" s="32">
        <f t="shared" si="7"/>
        <v>1107</v>
      </c>
      <c r="AT29" s="32"/>
      <c r="AU29" s="32">
        <f>AS29-AR29</f>
        <v>761</v>
      </c>
    </row>
    <row r="30" s="4" customFormat="1" spans="1:47">
      <c r="A30" s="15"/>
      <c r="B30" s="15"/>
      <c r="C30" s="15" t="s">
        <v>70</v>
      </c>
      <c r="D30" s="15"/>
      <c r="E30" s="16">
        <f>SUM(E28:E29)</f>
        <v>176</v>
      </c>
      <c r="F30" s="16">
        <f t="shared" ref="F30:AU30" si="15">SUM(F28:F29)</f>
        <v>4</v>
      </c>
      <c r="G30" s="16">
        <f t="shared" si="15"/>
        <v>211</v>
      </c>
      <c r="H30" s="16">
        <f t="shared" si="15"/>
        <v>5</v>
      </c>
      <c r="I30" s="16">
        <f t="shared" si="15"/>
        <v>254</v>
      </c>
      <c r="J30" s="16">
        <f t="shared" si="15"/>
        <v>6</v>
      </c>
      <c r="K30" s="16">
        <f t="shared" si="15"/>
        <v>2</v>
      </c>
      <c r="L30" s="16">
        <f t="shared" si="15"/>
        <v>176</v>
      </c>
      <c r="M30" s="16">
        <f t="shared" si="15"/>
        <v>352</v>
      </c>
      <c r="N30" s="16">
        <f t="shared" si="15"/>
        <v>235</v>
      </c>
      <c r="O30" s="16">
        <f t="shared" si="15"/>
        <v>24</v>
      </c>
      <c r="P30" s="16">
        <f t="shared" si="15"/>
        <v>0</v>
      </c>
      <c r="Q30" s="16">
        <f t="shared" si="15"/>
        <v>539</v>
      </c>
      <c r="R30" s="16">
        <f t="shared" si="15"/>
        <v>286</v>
      </c>
      <c r="S30" s="16">
        <f t="shared" si="15"/>
        <v>4</v>
      </c>
      <c r="T30" s="16">
        <f t="shared" si="15"/>
        <v>343</v>
      </c>
      <c r="U30" s="16">
        <f t="shared" si="15"/>
        <v>6</v>
      </c>
      <c r="V30" s="16">
        <f t="shared" si="15"/>
        <v>443</v>
      </c>
      <c r="W30" s="16">
        <f t="shared" si="15"/>
        <v>8</v>
      </c>
      <c r="X30" s="16">
        <f t="shared" si="15"/>
        <v>2</v>
      </c>
      <c r="Y30" s="16">
        <f t="shared" si="15"/>
        <v>286</v>
      </c>
      <c r="Z30" s="16">
        <f t="shared" si="15"/>
        <v>572</v>
      </c>
      <c r="AA30" s="16">
        <f t="shared" si="15"/>
        <v>562</v>
      </c>
      <c r="AB30" s="16">
        <f t="shared" si="15"/>
        <v>219</v>
      </c>
      <c r="AC30" s="16">
        <f t="shared" si="15"/>
        <v>0</v>
      </c>
      <c r="AD30" s="16">
        <f t="shared" si="15"/>
        <v>2248</v>
      </c>
      <c r="AE30" s="16">
        <f t="shared" si="15"/>
        <v>88</v>
      </c>
      <c r="AF30" s="16">
        <f t="shared" si="15"/>
        <v>30</v>
      </c>
      <c r="AG30" s="16">
        <f t="shared" si="15"/>
        <v>98</v>
      </c>
      <c r="AH30" s="16">
        <f t="shared" si="15"/>
        <v>40</v>
      </c>
      <c r="AI30" s="16">
        <f t="shared" si="15"/>
        <v>109</v>
      </c>
      <c r="AJ30" s="16">
        <f t="shared" si="15"/>
        <v>50</v>
      </c>
      <c r="AK30" s="16">
        <f t="shared" si="15"/>
        <v>2</v>
      </c>
      <c r="AL30" s="16">
        <f t="shared" si="15"/>
        <v>88</v>
      </c>
      <c r="AM30" s="16">
        <f t="shared" si="15"/>
        <v>1320</v>
      </c>
      <c r="AN30" s="16">
        <f t="shared" si="15"/>
        <v>90</v>
      </c>
      <c r="AO30" s="16">
        <f t="shared" si="15"/>
        <v>-8</v>
      </c>
      <c r="AP30" s="16">
        <f t="shared" si="15"/>
        <v>0</v>
      </c>
      <c r="AQ30" s="16">
        <f t="shared" si="15"/>
        <v>1365</v>
      </c>
      <c r="AR30" s="16">
        <f t="shared" si="15"/>
        <v>2244</v>
      </c>
      <c r="AS30" s="16">
        <f t="shared" si="15"/>
        <v>4152</v>
      </c>
      <c r="AT30" s="16">
        <f t="shared" si="15"/>
        <v>0</v>
      </c>
      <c r="AU30" s="16">
        <f t="shared" si="15"/>
        <v>1908</v>
      </c>
    </row>
    <row r="31" spans="1:47">
      <c r="A31" s="8">
        <v>24</v>
      </c>
      <c r="B31" s="8">
        <v>343</v>
      </c>
      <c r="C31" s="8" t="s">
        <v>73</v>
      </c>
      <c r="D31" s="8" t="s">
        <v>74</v>
      </c>
      <c r="E31" s="17">
        <v>50</v>
      </c>
      <c r="F31" s="17">
        <v>2</v>
      </c>
      <c r="G31" s="17">
        <v>60</v>
      </c>
      <c r="H31" s="13">
        <v>2.5</v>
      </c>
      <c r="I31" s="17">
        <v>72</v>
      </c>
      <c r="J31" s="13">
        <v>3</v>
      </c>
      <c r="K31" s="13">
        <v>3</v>
      </c>
      <c r="L31" s="17">
        <v>72</v>
      </c>
      <c r="M31" s="22">
        <f t="shared" ref="M31:M40" si="16">L31*J31</f>
        <v>216</v>
      </c>
      <c r="N31" s="22">
        <v>94</v>
      </c>
      <c r="O31" s="22">
        <f t="shared" si="2"/>
        <v>34</v>
      </c>
      <c r="P31" s="22" t="s">
        <v>36</v>
      </c>
      <c r="Q31" s="22">
        <f>N31*J31</f>
        <v>282</v>
      </c>
      <c r="R31" s="17">
        <v>50</v>
      </c>
      <c r="S31" s="17">
        <v>2</v>
      </c>
      <c r="T31" s="17">
        <v>60</v>
      </c>
      <c r="U31" s="17">
        <v>3</v>
      </c>
      <c r="V31" s="17">
        <v>72</v>
      </c>
      <c r="W31" s="17">
        <v>4</v>
      </c>
      <c r="X31" s="13">
        <v>3</v>
      </c>
      <c r="Y31" s="13">
        <v>72</v>
      </c>
      <c r="Z31" s="29">
        <f t="shared" ref="Z31:Z51" si="17">Y31*W31</f>
        <v>288</v>
      </c>
      <c r="AA31" s="29">
        <v>102</v>
      </c>
      <c r="AB31" s="29">
        <f t="shared" si="4"/>
        <v>42</v>
      </c>
      <c r="AC31" s="29" t="s">
        <v>36</v>
      </c>
      <c r="AD31" s="29">
        <f t="shared" ref="AD31:AD36" si="18">AA31*W31</f>
        <v>408</v>
      </c>
      <c r="AE31" s="17">
        <v>6</v>
      </c>
      <c r="AF31" s="17">
        <v>15</v>
      </c>
      <c r="AG31" s="17">
        <v>7.2</v>
      </c>
      <c r="AH31" s="17">
        <v>20</v>
      </c>
      <c r="AI31" s="17">
        <v>8</v>
      </c>
      <c r="AJ31" s="17">
        <v>25</v>
      </c>
      <c r="AK31" s="13">
        <v>3</v>
      </c>
      <c r="AL31" s="13">
        <v>8</v>
      </c>
      <c r="AM31" s="31">
        <f>AL31*AJ31</f>
        <v>200</v>
      </c>
      <c r="AN31" s="31">
        <v>7</v>
      </c>
      <c r="AO31" s="31">
        <f t="shared" si="5"/>
        <v>-0.2</v>
      </c>
      <c r="AP31" s="31">
        <v>2</v>
      </c>
      <c r="AQ31" s="31">
        <f>AN31*20</f>
        <v>140</v>
      </c>
      <c r="AR31" s="36">
        <f t="shared" si="6"/>
        <v>704</v>
      </c>
      <c r="AS31" s="32">
        <f t="shared" si="7"/>
        <v>830</v>
      </c>
      <c r="AT31" s="32"/>
      <c r="AU31" s="32">
        <f>AS31-AR31</f>
        <v>126</v>
      </c>
    </row>
    <row r="32" spans="1:47">
      <c r="A32" s="8">
        <v>25</v>
      </c>
      <c r="B32" s="8">
        <v>581</v>
      </c>
      <c r="C32" s="8" t="s">
        <v>73</v>
      </c>
      <c r="D32" s="8" t="s">
        <v>75</v>
      </c>
      <c r="E32" s="17">
        <v>66</v>
      </c>
      <c r="F32" s="17">
        <v>2</v>
      </c>
      <c r="G32" s="17">
        <v>79</v>
      </c>
      <c r="H32" s="13">
        <v>2.5</v>
      </c>
      <c r="I32" s="17">
        <v>95</v>
      </c>
      <c r="J32" s="13">
        <v>3</v>
      </c>
      <c r="K32" s="13">
        <v>3</v>
      </c>
      <c r="L32" s="17">
        <v>95</v>
      </c>
      <c r="M32" s="22">
        <f t="shared" si="16"/>
        <v>285</v>
      </c>
      <c r="N32" s="22">
        <v>93</v>
      </c>
      <c r="O32" s="22">
        <f t="shared" si="2"/>
        <v>14</v>
      </c>
      <c r="P32" s="22" t="s">
        <v>35</v>
      </c>
      <c r="Q32" s="22">
        <f>N32*H32</f>
        <v>232.5</v>
      </c>
      <c r="R32" s="17">
        <v>158</v>
      </c>
      <c r="S32" s="17">
        <v>2</v>
      </c>
      <c r="T32" s="17">
        <v>190</v>
      </c>
      <c r="U32" s="17">
        <v>3</v>
      </c>
      <c r="V32" s="17">
        <v>245</v>
      </c>
      <c r="W32" s="17">
        <v>4</v>
      </c>
      <c r="X32" s="13">
        <v>3</v>
      </c>
      <c r="Y32" s="13">
        <v>245</v>
      </c>
      <c r="Z32" s="29">
        <f t="shared" si="17"/>
        <v>980</v>
      </c>
      <c r="AA32" s="29">
        <v>252</v>
      </c>
      <c r="AB32" s="29">
        <f t="shared" si="4"/>
        <v>62</v>
      </c>
      <c r="AC32" s="29" t="s">
        <v>36</v>
      </c>
      <c r="AD32" s="29">
        <f t="shared" si="18"/>
        <v>1008</v>
      </c>
      <c r="AE32" s="17">
        <v>26</v>
      </c>
      <c r="AF32" s="17">
        <v>15</v>
      </c>
      <c r="AG32" s="17">
        <v>30</v>
      </c>
      <c r="AH32" s="17">
        <v>20</v>
      </c>
      <c r="AI32" s="17">
        <v>35</v>
      </c>
      <c r="AJ32" s="17">
        <v>25</v>
      </c>
      <c r="AK32" s="13">
        <v>3</v>
      </c>
      <c r="AL32" s="13">
        <v>35</v>
      </c>
      <c r="AM32" s="31">
        <f>AL32*AJ32</f>
        <v>875</v>
      </c>
      <c r="AN32" s="31">
        <v>11</v>
      </c>
      <c r="AO32" s="31">
        <f t="shared" si="5"/>
        <v>-19</v>
      </c>
      <c r="AP32" s="31" t="s">
        <v>33</v>
      </c>
      <c r="AQ32" s="31">
        <f>AN32*AF32</f>
        <v>165</v>
      </c>
      <c r="AR32" s="36">
        <f t="shared" si="6"/>
        <v>2140</v>
      </c>
      <c r="AS32" s="32">
        <f t="shared" si="7"/>
        <v>1405.5</v>
      </c>
      <c r="AT32" s="32">
        <f>AR32-AS32</f>
        <v>734.5</v>
      </c>
      <c r="AU32" s="32"/>
    </row>
    <row r="33" spans="1:47">
      <c r="A33" s="8">
        <v>26</v>
      </c>
      <c r="B33" s="8">
        <v>709</v>
      </c>
      <c r="C33" s="8" t="s">
        <v>73</v>
      </c>
      <c r="D33" s="8" t="s">
        <v>76</v>
      </c>
      <c r="E33" s="17">
        <v>34</v>
      </c>
      <c r="F33" s="17">
        <v>2</v>
      </c>
      <c r="G33" s="17">
        <v>41</v>
      </c>
      <c r="H33" s="13">
        <v>2.5</v>
      </c>
      <c r="I33" s="17">
        <v>49</v>
      </c>
      <c r="J33" s="13">
        <v>3</v>
      </c>
      <c r="K33" s="13">
        <v>3</v>
      </c>
      <c r="L33" s="17">
        <v>49</v>
      </c>
      <c r="M33" s="22">
        <f t="shared" si="16"/>
        <v>147</v>
      </c>
      <c r="N33" s="22">
        <v>72</v>
      </c>
      <c r="O33" s="22">
        <f t="shared" si="2"/>
        <v>31</v>
      </c>
      <c r="P33" s="22" t="s">
        <v>36</v>
      </c>
      <c r="Q33" s="22">
        <f>N33*J33</f>
        <v>216</v>
      </c>
      <c r="R33" s="17">
        <v>30</v>
      </c>
      <c r="S33" s="17">
        <v>2</v>
      </c>
      <c r="T33" s="17">
        <v>36</v>
      </c>
      <c r="U33" s="17">
        <v>3</v>
      </c>
      <c r="V33" s="17">
        <v>46</v>
      </c>
      <c r="W33" s="17">
        <v>4</v>
      </c>
      <c r="X33" s="13">
        <v>3</v>
      </c>
      <c r="Y33" s="13">
        <v>46</v>
      </c>
      <c r="Z33" s="29">
        <f t="shared" si="17"/>
        <v>184</v>
      </c>
      <c r="AA33" s="29">
        <v>58</v>
      </c>
      <c r="AB33" s="29">
        <f t="shared" si="4"/>
        <v>22</v>
      </c>
      <c r="AC33" s="29" t="s">
        <v>36</v>
      </c>
      <c r="AD33" s="29">
        <f t="shared" si="18"/>
        <v>232</v>
      </c>
      <c r="AE33" s="17">
        <v>2</v>
      </c>
      <c r="AF33" s="17">
        <v>15</v>
      </c>
      <c r="AG33" s="17">
        <v>3</v>
      </c>
      <c r="AH33" s="17">
        <v>20</v>
      </c>
      <c r="AI33" s="17">
        <v>4</v>
      </c>
      <c r="AJ33" s="17">
        <v>25</v>
      </c>
      <c r="AK33" s="13">
        <v>3</v>
      </c>
      <c r="AL33" s="13">
        <v>4</v>
      </c>
      <c r="AM33" s="31">
        <f>AL33*AJ33</f>
        <v>100</v>
      </c>
      <c r="AN33" s="31">
        <v>11</v>
      </c>
      <c r="AO33" s="31">
        <f t="shared" si="5"/>
        <v>8</v>
      </c>
      <c r="AP33" s="31" t="s">
        <v>36</v>
      </c>
      <c r="AQ33" s="31">
        <f>AN33*AJ33</f>
        <v>275</v>
      </c>
      <c r="AR33" s="36">
        <f t="shared" si="6"/>
        <v>431</v>
      </c>
      <c r="AS33" s="32">
        <f t="shared" si="7"/>
        <v>723</v>
      </c>
      <c r="AT33" s="32"/>
      <c r="AU33" s="32">
        <f>AS33-AR33</f>
        <v>292</v>
      </c>
    </row>
    <row r="34" spans="1:47">
      <c r="A34" s="8">
        <v>27</v>
      </c>
      <c r="B34" s="8">
        <v>513</v>
      </c>
      <c r="C34" s="8" t="s">
        <v>73</v>
      </c>
      <c r="D34" s="8" t="s">
        <v>77</v>
      </c>
      <c r="E34" s="17">
        <v>38</v>
      </c>
      <c r="F34" s="17">
        <v>2</v>
      </c>
      <c r="G34" s="17">
        <v>46</v>
      </c>
      <c r="H34" s="13">
        <v>2.5</v>
      </c>
      <c r="I34" s="17">
        <v>55</v>
      </c>
      <c r="J34" s="13">
        <v>3</v>
      </c>
      <c r="K34" s="13">
        <v>3</v>
      </c>
      <c r="L34" s="17">
        <v>55</v>
      </c>
      <c r="M34" s="22">
        <f t="shared" si="16"/>
        <v>165</v>
      </c>
      <c r="N34" s="22">
        <v>69</v>
      </c>
      <c r="O34" s="22">
        <f t="shared" si="2"/>
        <v>23</v>
      </c>
      <c r="P34" s="22" t="s">
        <v>36</v>
      </c>
      <c r="Q34" s="22">
        <f>N34*J34</f>
        <v>207</v>
      </c>
      <c r="R34" s="17">
        <v>20</v>
      </c>
      <c r="S34" s="17">
        <v>2</v>
      </c>
      <c r="T34" s="17">
        <v>24</v>
      </c>
      <c r="U34" s="17">
        <v>3</v>
      </c>
      <c r="V34" s="17">
        <v>29</v>
      </c>
      <c r="W34" s="17">
        <v>4</v>
      </c>
      <c r="X34" s="13">
        <v>3</v>
      </c>
      <c r="Y34" s="13">
        <v>29</v>
      </c>
      <c r="Z34" s="29">
        <f t="shared" si="17"/>
        <v>116</v>
      </c>
      <c r="AA34" s="29">
        <v>57</v>
      </c>
      <c r="AB34" s="29">
        <f t="shared" si="4"/>
        <v>33</v>
      </c>
      <c r="AC34" s="29" t="s">
        <v>36</v>
      </c>
      <c r="AD34" s="29">
        <f t="shared" si="18"/>
        <v>228</v>
      </c>
      <c r="AE34" s="17">
        <v>6</v>
      </c>
      <c r="AF34" s="17">
        <v>15</v>
      </c>
      <c r="AG34" s="17">
        <v>7</v>
      </c>
      <c r="AH34" s="17">
        <v>20</v>
      </c>
      <c r="AI34" s="17">
        <v>8</v>
      </c>
      <c r="AJ34" s="17">
        <v>25</v>
      </c>
      <c r="AK34" s="13">
        <v>3</v>
      </c>
      <c r="AL34" s="13">
        <v>8</v>
      </c>
      <c r="AM34" s="31">
        <f>AL34*AJ34</f>
        <v>200</v>
      </c>
      <c r="AN34" s="31">
        <v>3</v>
      </c>
      <c r="AO34" s="31">
        <f t="shared" si="5"/>
        <v>-4</v>
      </c>
      <c r="AP34" s="31" t="s">
        <v>33</v>
      </c>
      <c r="AQ34" s="31">
        <f>AN34*AF34</f>
        <v>45</v>
      </c>
      <c r="AR34" s="36">
        <f t="shared" si="6"/>
        <v>481</v>
      </c>
      <c r="AS34" s="32">
        <f t="shared" si="7"/>
        <v>480</v>
      </c>
      <c r="AT34" s="32">
        <f>AR34-AS34</f>
        <v>1</v>
      </c>
      <c r="AU34" s="32"/>
    </row>
    <row r="35" spans="1:47">
      <c r="A35" s="8">
        <v>28</v>
      </c>
      <c r="B35" s="8">
        <v>726</v>
      </c>
      <c r="C35" s="8" t="s">
        <v>73</v>
      </c>
      <c r="D35" s="8" t="s">
        <v>78</v>
      </c>
      <c r="E35" s="17">
        <v>32</v>
      </c>
      <c r="F35" s="17">
        <v>2</v>
      </c>
      <c r="G35" s="17">
        <v>38</v>
      </c>
      <c r="H35" s="13">
        <v>2.5</v>
      </c>
      <c r="I35" s="17">
        <v>46</v>
      </c>
      <c r="J35" s="13">
        <v>3</v>
      </c>
      <c r="K35" s="13">
        <v>3</v>
      </c>
      <c r="L35" s="17">
        <v>46</v>
      </c>
      <c r="M35" s="22">
        <f t="shared" si="16"/>
        <v>138</v>
      </c>
      <c r="N35" s="22">
        <v>52</v>
      </c>
      <c r="O35" s="22">
        <f t="shared" si="2"/>
        <v>14</v>
      </c>
      <c r="P35" s="22" t="s">
        <v>36</v>
      </c>
      <c r="Q35" s="22">
        <f>N35*J35</f>
        <v>156</v>
      </c>
      <c r="R35" s="17">
        <v>30</v>
      </c>
      <c r="S35" s="17">
        <v>2</v>
      </c>
      <c r="T35" s="17">
        <v>36</v>
      </c>
      <c r="U35" s="17">
        <v>3</v>
      </c>
      <c r="V35" s="17">
        <v>43</v>
      </c>
      <c r="W35" s="17">
        <v>4</v>
      </c>
      <c r="X35" s="13">
        <v>3</v>
      </c>
      <c r="Y35" s="13">
        <v>43</v>
      </c>
      <c r="Z35" s="29">
        <f t="shared" si="17"/>
        <v>172</v>
      </c>
      <c r="AA35" s="29">
        <v>73</v>
      </c>
      <c r="AB35" s="29">
        <f t="shared" si="4"/>
        <v>37</v>
      </c>
      <c r="AC35" s="29" t="s">
        <v>36</v>
      </c>
      <c r="AD35" s="29">
        <f t="shared" si="18"/>
        <v>292</v>
      </c>
      <c r="AE35" s="17">
        <v>2</v>
      </c>
      <c r="AF35" s="17">
        <v>15</v>
      </c>
      <c r="AG35" s="17">
        <v>3</v>
      </c>
      <c r="AH35" s="17">
        <v>20</v>
      </c>
      <c r="AI35" s="17">
        <v>4</v>
      </c>
      <c r="AJ35" s="17">
        <v>25</v>
      </c>
      <c r="AK35" s="13">
        <v>3</v>
      </c>
      <c r="AL35" s="13">
        <v>4</v>
      </c>
      <c r="AM35" s="31">
        <f>AL35*AJ35</f>
        <v>100</v>
      </c>
      <c r="AN35" s="31">
        <v>12</v>
      </c>
      <c r="AO35" s="31">
        <f t="shared" si="5"/>
        <v>9</v>
      </c>
      <c r="AP35" s="31" t="s">
        <v>36</v>
      </c>
      <c r="AQ35" s="31">
        <f>AN35*AJ35</f>
        <v>300</v>
      </c>
      <c r="AR35" s="36">
        <f t="shared" si="6"/>
        <v>410</v>
      </c>
      <c r="AS35" s="32">
        <f t="shared" si="7"/>
        <v>748</v>
      </c>
      <c r="AT35" s="32"/>
      <c r="AU35" s="32">
        <f>AS35-AR35</f>
        <v>338</v>
      </c>
    </row>
    <row r="36" spans="1:47">
      <c r="A36" s="8">
        <v>29</v>
      </c>
      <c r="B36" s="8">
        <v>582</v>
      </c>
      <c r="C36" s="8" t="s">
        <v>73</v>
      </c>
      <c r="D36" s="8" t="s">
        <v>79</v>
      </c>
      <c r="E36" s="17">
        <v>38</v>
      </c>
      <c r="F36" s="17">
        <v>2</v>
      </c>
      <c r="G36" s="17">
        <v>46</v>
      </c>
      <c r="H36" s="13">
        <v>2.5</v>
      </c>
      <c r="I36" s="17">
        <v>55</v>
      </c>
      <c r="J36" s="13">
        <v>3</v>
      </c>
      <c r="K36" s="13">
        <v>3</v>
      </c>
      <c r="L36" s="17">
        <v>55</v>
      </c>
      <c r="M36" s="22">
        <f t="shared" si="16"/>
        <v>165</v>
      </c>
      <c r="N36" s="22">
        <v>46</v>
      </c>
      <c r="O36" s="22">
        <f t="shared" si="2"/>
        <v>0</v>
      </c>
      <c r="P36" s="22" t="s">
        <v>35</v>
      </c>
      <c r="Q36" s="22">
        <f>N36*H36</f>
        <v>115</v>
      </c>
      <c r="R36" s="17">
        <v>50</v>
      </c>
      <c r="S36" s="17">
        <v>2</v>
      </c>
      <c r="T36" s="17">
        <v>60</v>
      </c>
      <c r="U36" s="17">
        <v>3</v>
      </c>
      <c r="V36" s="17">
        <v>72</v>
      </c>
      <c r="W36" s="17">
        <v>4</v>
      </c>
      <c r="X36" s="13">
        <v>3</v>
      </c>
      <c r="Y36" s="13">
        <v>72</v>
      </c>
      <c r="Z36" s="29">
        <f t="shared" si="17"/>
        <v>288</v>
      </c>
      <c r="AA36" s="29">
        <v>72</v>
      </c>
      <c r="AB36" s="29">
        <f t="shared" si="4"/>
        <v>12</v>
      </c>
      <c r="AC36" s="29" t="s">
        <v>36</v>
      </c>
      <c r="AD36" s="29">
        <f t="shared" si="18"/>
        <v>288</v>
      </c>
      <c r="AE36" s="17">
        <v>18</v>
      </c>
      <c r="AF36" s="17">
        <v>15</v>
      </c>
      <c r="AG36" s="17">
        <v>21</v>
      </c>
      <c r="AH36" s="17">
        <v>20</v>
      </c>
      <c r="AI36" s="17">
        <v>25</v>
      </c>
      <c r="AJ36" s="17">
        <v>25</v>
      </c>
      <c r="AK36" s="13">
        <v>1</v>
      </c>
      <c r="AL36" s="13">
        <v>18</v>
      </c>
      <c r="AM36" s="31">
        <f>AL36*AF36</f>
        <v>270</v>
      </c>
      <c r="AN36" s="31">
        <v>19</v>
      </c>
      <c r="AO36" s="31">
        <f t="shared" si="5"/>
        <v>-2</v>
      </c>
      <c r="AP36" s="31" t="s">
        <v>33</v>
      </c>
      <c r="AQ36" s="31">
        <f>AN36*AF36</f>
        <v>285</v>
      </c>
      <c r="AR36" s="36">
        <f t="shared" si="6"/>
        <v>723</v>
      </c>
      <c r="AS36" s="32">
        <f t="shared" si="7"/>
        <v>688</v>
      </c>
      <c r="AT36" s="32">
        <f>AR36-AS36</f>
        <v>35</v>
      </c>
      <c r="AU36" s="32"/>
    </row>
    <row r="37" spans="1:47">
      <c r="A37" s="8">
        <v>30</v>
      </c>
      <c r="B37" s="8">
        <v>365</v>
      </c>
      <c r="C37" s="8" t="s">
        <v>73</v>
      </c>
      <c r="D37" s="8" t="s">
        <v>80</v>
      </c>
      <c r="E37" s="17">
        <v>30</v>
      </c>
      <c r="F37" s="17">
        <v>2</v>
      </c>
      <c r="G37" s="17">
        <v>36</v>
      </c>
      <c r="H37" s="13">
        <v>2.5</v>
      </c>
      <c r="I37" s="17">
        <v>43</v>
      </c>
      <c r="J37" s="13">
        <v>3</v>
      </c>
      <c r="K37" s="13">
        <v>3</v>
      </c>
      <c r="L37" s="17">
        <v>43</v>
      </c>
      <c r="M37" s="22">
        <f t="shared" si="16"/>
        <v>129</v>
      </c>
      <c r="N37" s="22">
        <v>35</v>
      </c>
      <c r="O37" s="22">
        <f t="shared" si="2"/>
        <v>-1</v>
      </c>
      <c r="P37" s="22" t="s">
        <v>33</v>
      </c>
      <c r="Q37" s="22">
        <f>N37*F37</f>
        <v>70</v>
      </c>
      <c r="R37" s="17">
        <v>74</v>
      </c>
      <c r="S37" s="17">
        <v>2</v>
      </c>
      <c r="T37" s="17">
        <v>89</v>
      </c>
      <c r="U37" s="17">
        <v>3</v>
      </c>
      <c r="V37" s="17">
        <v>107</v>
      </c>
      <c r="W37" s="17">
        <v>4</v>
      </c>
      <c r="X37" s="13">
        <v>3</v>
      </c>
      <c r="Y37" s="13">
        <v>107</v>
      </c>
      <c r="Z37" s="29">
        <f t="shared" si="17"/>
        <v>428</v>
      </c>
      <c r="AA37" s="29">
        <v>67</v>
      </c>
      <c r="AB37" s="29">
        <f t="shared" si="4"/>
        <v>-22</v>
      </c>
      <c r="AC37" s="29" t="s">
        <v>33</v>
      </c>
      <c r="AD37" s="29">
        <f>AA37*S37</f>
        <v>134</v>
      </c>
      <c r="AE37" s="17">
        <v>4</v>
      </c>
      <c r="AF37" s="17">
        <v>15</v>
      </c>
      <c r="AG37" s="17">
        <v>4.8</v>
      </c>
      <c r="AH37" s="17">
        <v>20</v>
      </c>
      <c r="AI37" s="17">
        <v>6</v>
      </c>
      <c r="AJ37" s="17">
        <v>25</v>
      </c>
      <c r="AK37" s="13">
        <v>3</v>
      </c>
      <c r="AL37" s="13">
        <v>6</v>
      </c>
      <c r="AM37" s="31">
        <f>AL37*AJ37</f>
        <v>150</v>
      </c>
      <c r="AN37" s="31">
        <v>4</v>
      </c>
      <c r="AO37" s="31">
        <f t="shared" si="5"/>
        <v>-0.8</v>
      </c>
      <c r="AP37" s="31" t="s">
        <v>33</v>
      </c>
      <c r="AQ37" s="31">
        <f>AN37*AF37</f>
        <v>60</v>
      </c>
      <c r="AR37" s="36">
        <f t="shared" si="6"/>
        <v>707</v>
      </c>
      <c r="AS37" s="32">
        <f t="shared" si="7"/>
        <v>264</v>
      </c>
      <c r="AT37" s="32">
        <f>AR37-AS37</f>
        <v>443</v>
      </c>
      <c r="AU37" s="32"/>
    </row>
    <row r="38" spans="1:47">
      <c r="A38" s="8">
        <v>31</v>
      </c>
      <c r="B38" s="8">
        <v>730</v>
      </c>
      <c r="C38" s="8" t="s">
        <v>73</v>
      </c>
      <c r="D38" s="8" t="s">
        <v>81</v>
      </c>
      <c r="E38" s="13">
        <v>68</v>
      </c>
      <c r="F38" s="13">
        <v>2</v>
      </c>
      <c r="G38" s="13">
        <v>82</v>
      </c>
      <c r="H38" s="13">
        <v>2.5</v>
      </c>
      <c r="I38" s="13">
        <v>98</v>
      </c>
      <c r="J38" s="13">
        <v>3</v>
      </c>
      <c r="K38" s="13">
        <v>3</v>
      </c>
      <c r="L38" s="17">
        <v>98</v>
      </c>
      <c r="M38" s="22">
        <f t="shared" si="16"/>
        <v>294</v>
      </c>
      <c r="N38" s="22">
        <v>99</v>
      </c>
      <c r="O38" s="22">
        <f t="shared" ref="O38:O69" si="19">N38-G38</f>
        <v>17</v>
      </c>
      <c r="P38" s="22" t="s">
        <v>36</v>
      </c>
      <c r="Q38" s="22">
        <f>N38*J38</f>
        <v>297</v>
      </c>
      <c r="R38" s="13">
        <v>70</v>
      </c>
      <c r="S38" s="13">
        <v>2</v>
      </c>
      <c r="T38" s="13">
        <v>84</v>
      </c>
      <c r="U38" s="13">
        <v>3</v>
      </c>
      <c r="V38" s="13">
        <v>108</v>
      </c>
      <c r="W38" s="13">
        <v>4</v>
      </c>
      <c r="X38" s="13">
        <v>3</v>
      </c>
      <c r="Y38" s="13">
        <v>108</v>
      </c>
      <c r="Z38" s="29">
        <f t="shared" si="17"/>
        <v>432</v>
      </c>
      <c r="AA38" s="29">
        <v>109</v>
      </c>
      <c r="AB38" s="29">
        <f t="shared" ref="AB38:AB69" si="20">AA38-T38</f>
        <v>25</v>
      </c>
      <c r="AC38" s="29" t="s">
        <v>36</v>
      </c>
      <c r="AD38" s="29">
        <f>AA38*W38</f>
        <v>436</v>
      </c>
      <c r="AE38" s="13">
        <v>6</v>
      </c>
      <c r="AF38" s="13">
        <v>15</v>
      </c>
      <c r="AG38" s="13">
        <v>7</v>
      </c>
      <c r="AH38" s="13">
        <v>20</v>
      </c>
      <c r="AI38" s="13">
        <v>8</v>
      </c>
      <c r="AJ38" s="13">
        <v>25</v>
      </c>
      <c r="AK38" s="13">
        <v>3</v>
      </c>
      <c r="AL38" s="13">
        <v>8</v>
      </c>
      <c r="AM38" s="31">
        <f>AL38*AJ38</f>
        <v>200</v>
      </c>
      <c r="AN38" s="31">
        <v>9</v>
      </c>
      <c r="AO38" s="31">
        <f t="shared" ref="AO38:AO69" si="21">AN38-AG38</f>
        <v>2</v>
      </c>
      <c r="AP38" s="31" t="s">
        <v>36</v>
      </c>
      <c r="AQ38" s="31">
        <f>AN38*AJ38</f>
        <v>225</v>
      </c>
      <c r="AR38" s="36">
        <f t="shared" ref="AR38:AR69" si="22">M38+Z38+AM38</f>
        <v>926</v>
      </c>
      <c r="AS38" s="32">
        <f t="shared" ref="AS38:AS69" si="23">Q38+AD38+AQ38</f>
        <v>958</v>
      </c>
      <c r="AT38" s="32"/>
      <c r="AU38" s="32">
        <f>AS38-AR38</f>
        <v>32</v>
      </c>
    </row>
    <row r="39" spans="1:47">
      <c r="A39" s="8">
        <v>32</v>
      </c>
      <c r="B39" s="8">
        <v>359</v>
      </c>
      <c r="C39" s="8" t="s">
        <v>73</v>
      </c>
      <c r="D39" s="8" t="s">
        <v>82</v>
      </c>
      <c r="E39" s="13">
        <v>20</v>
      </c>
      <c r="F39" s="13">
        <v>2</v>
      </c>
      <c r="G39" s="13">
        <v>24</v>
      </c>
      <c r="H39" s="13">
        <v>2.5</v>
      </c>
      <c r="I39" s="13">
        <v>29</v>
      </c>
      <c r="J39" s="13">
        <v>3</v>
      </c>
      <c r="K39" s="13">
        <v>3</v>
      </c>
      <c r="L39" s="17">
        <v>29</v>
      </c>
      <c r="M39" s="22">
        <f t="shared" si="16"/>
        <v>87</v>
      </c>
      <c r="N39" s="22">
        <v>26</v>
      </c>
      <c r="O39" s="22">
        <f t="shared" si="19"/>
        <v>2</v>
      </c>
      <c r="P39" s="22" t="s">
        <v>35</v>
      </c>
      <c r="Q39" s="22">
        <f>N39*H39</f>
        <v>65</v>
      </c>
      <c r="R39" s="13">
        <v>20</v>
      </c>
      <c r="S39" s="13">
        <v>2</v>
      </c>
      <c r="T39" s="13">
        <v>24</v>
      </c>
      <c r="U39" s="13">
        <v>3</v>
      </c>
      <c r="V39" s="13">
        <v>29</v>
      </c>
      <c r="W39" s="13">
        <v>4</v>
      </c>
      <c r="X39" s="13">
        <v>3</v>
      </c>
      <c r="Y39" s="13">
        <v>29</v>
      </c>
      <c r="Z39" s="29">
        <f t="shared" si="17"/>
        <v>116</v>
      </c>
      <c r="AA39" s="29">
        <v>18</v>
      </c>
      <c r="AB39" s="29">
        <f t="shared" si="20"/>
        <v>-6</v>
      </c>
      <c r="AC39" s="29" t="s">
        <v>33</v>
      </c>
      <c r="AD39" s="29">
        <f>AA39*S39</f>
        <v>36</v>
      </c>
      <c r="AE39" s="13">
        <v>2</v>
      </c>
      <c r="AF39" s="13">
        <v>15</v>
      </c>
      <c r="AG39" s="13">
        <v>3</v>
      </c>
      <c r="AH39" s="13">
        <v>20</v>
      </c>
      <c r="AI39" s="13">
        <v>4</v>
      </c>
      <c r="AJ39" s="13">
        <v>25</v>
      </c>
      <c r="AK39" s="13">
        <v>3</v>
      </c>
      <c r="AL39" s="13">
        <v>4</v>
      </c>
      <c r="AM39" s="31">
        <f>AL39*AJ39</f>
        <v>100</v>
      </c>
      <c r="AN39" s="31">
        <v>0</v>
      </c>
      <c r="AO39" s="31">
        <f t="shared" si="21"/>
        <v>-3</v>
      </c>
      <c r="AP39" s="31" t="s">
        <v>33</v>
      </c>
      <c r="AQ39" s="31">
        <f>AN39*AF39</f>
        <v>0</v>
      </c>
      <c r="AR39" s="36">
        <f t="shared" si="22"/>
        <v>303</v>
      </c>
      <c r="AS39" s="32">
        <f t="shared" si="23"/>
        <v>101</v>
      </c>
      <c r="AT39" s="32">
        <f t="shared" ref="AT38:AT69" si="24">AR39-AS39</f>
        <v>202</v>
      </c>
      <c r="AU39" s="32"/>
    </row>
    <row r="40" spans="1:47">
      <c r="A40" s="8">
        <v>33</v>
      </c>
      <c r="B40" s="8">
        <v>379</v>
      </c>
      <c r="C40" s="8" t="s">
        <v>73</v>
      </c>
      <c r="D40" s="8" t="s">
        <v>83</v>
      </c>
      <c r="E40" s="13">
        <v>24</v>
      </c>
      <c r="F40" s="13">
        <v>2</v>
      </c>
      <c r="G40" s="13">
        <v>29</v>
      </c>
      <c r="H40" s="13">
        <v>2.5</v>
      </c>
      <c r="I40" s="13">
        <v>35</v>
      </c>
      <c r="J40" s="13">
        <v>3</v>
      </c>
      <c r="K40" s="13">
        <v>3</v>
      </c>
      <c r="L40" s="17">
        <v>35</v>
      </c>
      <c r="M40" s="22">
        <f t="shared" si="16"/>
        <v>105</v>
      </c>
      <c r="N40" s="22">
        <v>42</v>
      </c>
      <c r="O40" s="22">
        <f t="shared" si="19"/>
        <v>13</v>
      </c>
      <c r="P40" s="22" t="s">
        <v>36</v>
      </c>
      <c r="Q40" s="22">
        <f>N40*J40</f>
        <v>126</v>
      </c>
      <c r="R40" s="13">
        <v>20</v>
      </c>
      <c r="S40" s="13">
        <v>2</v>
      </c>
      <c r="T40" s="13">
        <v>24</v>
      </c>
      <c r="U40" s="13">
        <v>3</v>
      </c>
      <c r="V40" s="13">
        <v>29</v>
      </c>
      <c r="W40" s="13">
        <v>4</v>
      </c>
      <c r="X40" s="13">
        <v>3</v>
      </c>
      <c r="Y40" s="13">
        <v>29</v>
      </c>
      <c r="Z40" s="29">
        <f t="shared" si="17"/>
        <v>116</v>
      </c>
      <c r="AA40" s="29">
        <v>39</v>
      </c>
      <c r="AB40" s="29">
        <f t="shared" si="20"/>
        <v>15</v>
      </c>
      <c r="AC40" s="29" t="s">
        <v>36</v>
      </c>
      <c r="AD40" s="29">
        <f>AA40*W40</f>
        <v>156</v>
      </c>
      <c r="AE40" s="13">
        <v>4</v>
      </c>
      <c r="AF40" s="13">
        <v>15</v>
      </c>
      <c r="AG40" s="13">
        <v>5</v>
      </c>
      <c r="AH40" s="13">
        <v>20</v>
      </c>
      <c r="AI40" s="13">
        <v>6</v>
      </c>
      <c r="AJ40" s="13">
        <v>25</v>
      </c>
      <c r="AK40" s="13">
        <v>3</v>
      </c>
      <c r="AL40" s="13">
        <v>6</v>
      </c>
      <c r="AM40" s="31">
        <f>AL40*AJ40</f>
        <v>150</v>
      </c>
      <c r="AN40" s="31">
        <v>3</v>
      </c>
      <c r="AO40" s="31">
        <f t="shared" si="21"/>
        <v>-2</v>
      </c>
      <c r="AP40" s="31" t="s">
        <v>33</v>
      </c>
      <c r="AQ40" s="31">
        <f>AN40*AF40</f>
        <v>45</v>
      </c>
      <c r="AR40" s="36">
        <f t="shared" si="22"/>
        <v>371</v>
      </c>
      <c r="AS40" s="32">
        <f t="shared" si="23"/>
        <v>327</v>
      </c>
      <c r="AT40" s="32">
        <f t="shared" si="24"/>
        <v>44</v>
      </c>
      <c r="AU40" s="32"/>
    </row>
    <row r="41" spans="1:47">
      <c r="A41" s="8">
        <v>34</v>
      </c>
      <c r="B41" s="8">
        <v>347</v>
      </c>
      <c r="C41" s="8" t="s">
        <v>73</v>
      </c>
      <c r="D41" s="8" t="s">
        <v>84</v>
      </c>
      <c r="E41" s="13">
        <v>20</v>
      </c>
      <c r="F41" s="13">
        <v>2</v>
      </c>
      <c r="G41" s="13">
        <v>24</v>
      </c>
      <c r="H41" s="13">
        <v>2.5</v>
      </c>
      <c r="I41" s="13">
        <v>29</v>
      </c>
      <c r="J41" s="13">
        <v>3</v>
      </c>
      <c r="K41" s="13">
        <v>2</v>
      </c>
      <c r="L41" s="17">
        <v>24</v>
      </c>
      <c r="M41" s="22">
        <f>L41*H41</f>
        <v>60</v>
      </c>
      <c r="N41" s="22">
        <v>21</v>
      </c>
      <c r="O41" s="22">
        <f t="shared" si="19"/>
        <v>-3</v>
      </c>
      <c r="P41" s="22" t="s">
        <v>33</v>
      </c>
      <c r="Q41" s="22">
        <f>N41*F41</f>
        <v>42</v>
      </c>
      <c r="R41" s="13">
        <v>22</v>
      </c>
      <c r="S41" s="13">
        <v>2</v>
      </c>
      <c r="T41" s="13">
        <v>26</v>
      </c>
      <c r="U41" s="13">
        <v>3</v>
      </c>
      <c r="V41" s="13">
        <v>32</v>
      </c>
      <c r="W41" s="13">
        <v>4</v>
      </c>
      <c r="X41" s="13">
        <v>3</v>
      </c>
      <c r="Y41" s="13">
        <v>32</v>
      </c>
      <c r="Z41" s="29">
        <f t="shared" si="17"/>
        <v>128</v>
      </c>
      <c r="AA41" s="29">
        <v>14</v>
      </c>
      <c r="AB41" s="29">
        <f t="shared" si="20"/>
        <v>-12</v>
      </c>
      <c r="AC41" s="29" t="s">
        <v>33</v>
      </c>
      <c r="AD41" s="29">
        <f>AA41*S41</f>
        <v>28</v>
      </c>
      <c r="AE41" s="13">
        <v>2</v>
      </c>
      <c r="AF41" s="13">
        <v>15</v>
      </c>
      <c r="AG41" s="13">
        <v>3</v>
      </c>
      <c r="AH41" s="13">
        <v>20</v>
      </c>
      <c r="AI41" s="13">
        <v>4</v>
      </c>
      <c r="AJ41" s="13">
        <v>25</v>
      </c>
      <c r="AK41" s="28">
        <v>2</v>
      </c>
      <c r="AL41" s="28">
        <v>3</v>
      </c>
      <c r="AM41" s="31">
        <f>AL41*AH41</f>
        <v>60</v>
      </c>
      <c r="AN41" s="31">
        <v>0</v>
      </c>
      <c r="AO41" s="31">
        <f t="shared" si="21"/>
        <v>-3</v>
      </c>
      <c r="AP41" s="31" t="s">
        <v>33</v>
      </c>
      <c r="AQ41" s="31">
        <f>AN41*AF41</f>
        <v>0</v>
      </c>
      <c r="AR41" s="36">
        <f t="shared" si="22"/>
        <v>248</v>
      </c>
      <c r="AS41" s="32">
        <f t="shared" si="23"/>
        <v>70</v>
      </c>
      <c r="AT41" s="32">
        <f t="shared" si="24"/>
        <v>178</v>
      </c>
      <c r="AU41" s="32"/>
    </row>
    <row r="42" spans="1:47">
      <c r="A42" s="8">
        <v>35</v>
      </c>
      <c r="B42" s="8">
        <v>745</v>
      </c>
      <c r="C42" s="8" t="s">
        <v>73</v>
      </c>
      <c r="D42" s="8" t="s">
        <v>85</v>
      </c>
      <c r="E42" s="13">
        <v>10</v>
      </c>
      <c r="F42" s="13">
        <v>2</v>
      </c>
      <c r="G42" s="13">
        <v>12</v>
      </c>
      <c r="H42" s="13">
        <v>2.5</v>
      </c>
      <c r="I42" s="13">
        <v>14</v>
      </c>
      <c r="J42" s="13">
        <v>3</v>
      </c>
      <c r="K42" s="13">
        <v>3</v>
      </c>
      <c r="L42" s="17">
        <v>14</v>
      </c>
      <c r="M42" s="22">
        <f t="shared" ref="M42:M51" si="25">L42*J42</f>
        <v>42</v>
      </c>
      <c r="N42" s="22">
        <v>22</v>
      </c>
      <c r="O42" s="22">
        <f t="shared" si="19"/>
        <v>10</v>
      </c>
      <c r="P42" s="22" t="s">
        <v>36</v>
      </c>
      <c r="Q42" s="22">
        <f>N42*J42</f>
        <v>66</v>
      </c>
      <c r="R42" s="13">
        <v>20</v>
      </c>
      <c r="S42" s="13">
        <v>2</v>
      </c>
      <c r="T42" s="13">
        <v>24</v>
      </c>
      <c r="U42" s="13">
        <v>3</v>
      </c>
      <c r="V42" s="13">
        <v>29</v>
      </c>
      <c r="W42" s="13">
        <v>4</v>
      </c>
      <c r="X42" s="13">
        <v>3</v>
      </c>
      <c r="Y42" s="13">
        <v>29</v>
      </c>
      <c r="Z42" s="29">
        <f t="shared" si="17"/>
        <v>116</v>
      </c>
      <c r="AA42" s="29">
        <v>15</v>
      </c>
      <c r="AB42" s="29">
        <f t="shared" si="20"/>
        <v>-9</v>
      </c>
      <c r="AC42" s="29" t="s">
        <v>33</v>
      </c>
      <c r="AD42" s="29">
        <f>AA42*S42</f>
        <v>30</v>
      </c>
      <c r="AE42" s="13">
        <v>2</v>
      </c>
      <c r="AF42" s="13">
        <v>15</v>
      </c>
      <c r="AG42" s="13">
        <v>3</v>
      </c>
      <c r="AH42" s="13">
        <v>20</v>
      </c>
      <c r="AI42" s="13">
        <v>4</v>
      </c>
      <c r="AJ42" s="13">
        <v>25</v>
      </c>
      <c r="AK42" s="13">
        <v>3</v>
      </c>
      <c r="AL42" s="13">
        <v>4</v>
      </c>
      <c r="AM42" s="31">
        <f t="shared" ref="AM42:AM51" si="26">AL42*AJ42</f>
        <v>100</v>
      </c>
      <c r="AN42" s="31">
        <v>0</v>
      </c>
      <c r="AO42" s="31">
        <f t="shared" si="21"/>
        <v>-3</v>
      </c>
      <c r="AP42" s="31" t="s">
        <v>33</v>
      </c>
      <c r="AQ42" s="31">
        <f>AN42*AF42</f>
        <v>0</v>
      </c>
      <c r="AR42" s="36">
        <f t="shared" si="22"/>
        <v>258</v>
      </c>
      <c r="AS42" s="32">
        <f t="shared" si="23"/>
        <v>96</v>
      </c>
      <c r="AT42" s="32">
        <f t="shared" si="24"/>
        <v>162</v>
      </c>
      <c r="AU42" s="32"/>
    </row>
    <row r="43" spans="1:47">
      <c r="A43" s="8">
        <v>36</v>
      </c>
      <c r="B43" s="8">
        <v>570</v>
      </c>
      <c r="C43" s="8" t="s">
        <v>73</v>
      </c>
      <c r="D43" s="8" t="s">
        <v>86</v>
      </c>
      <c r="E43" s="13">
        <v>40</v>
      </c>
      <c r="F43" s="13">
        <v>2</v>
      </c>
      <c r="G43" s="13">
        <v>48</v>
      </c>
      <c r="H43" s="13">
        <v>2.5</v>
      </c>
      <c r="I43" s="13">
        <v>58</v>
      </c>
      <c r="J43" s="13">
        <v>3</v>
      </c>
      <c r="K43" s="13">
        <v>3</v>
      </c>
      <c r="L43" s="17">
        <v>58</v>
      </c>
      <c r="M43" s="22">
        <f t="shared" si="25"/>
        <v>174</v>
      </c>
      <c r="N43" s="22">
        <v>37</v>
      </c>
      <c r="O43" s="22">
        <f t="shared" si="19"/>
        <v>-11</v>
      </c>
      <c r="P43" s="22" t="s">
        <v>33</v>
      </c>
      <c r="Q43" s="22">
        <f>N43*F43</f>
        <v>74</v>
      </c>
      <c r="R43" s="13">
        <v>24</v>
      </c>
      <c r="S43" s="13">
        <v>2</v>
      </c>
      <c r="T43" s="13">
        <v>29</v>
      </c>
      <c r="U43" s="13">
        <v>3</v>
      </c>
      <c r="V43" s="13">
        <v>35</v>
      </c>
      <c r="W43" s="13">
        <v>4</v>
      </c>
      <c r="X43" s="13">
        <v>3</v>
      </c>
      <c r="Y43" s="13">
        <v>35</v>
      </c>
      <c r="Z43" s="29">
        <f t="shared" si="17"/>
        <v>140</v>
      </c>
      <c r="AA43" s="29">
        <v>23</v>
      </c>
      <c r="AB43" s="29">
        <f t="shared" si="20"/>
        <v>-6</v>
      </c>
      <c r="AC43" s="29" t="s">
        <v>33</v>
      </c>
      <c r="AD43" s="29">
        <f>AA43*S43</f>
        <v>46</v>
      </c>
      <c r="AE43" s="13">
        <v>1</v>
      </c>
      <c r="AF43" s="13">
        <v>15</v>
      </c>
      <c r="AG43" s="13">
        <v>2</v>
      </c>
      <c r="AH43" s="13">
        <v>20</v>
      </c>
      <c r="AI43" s="13">
        <v>3</v>
      </c>
      <c r="AJ43" s="13">
        <v>25</v>
      </c>
      <c r="AK43" s="13">
        <v>3</v>
      </c>
      <c r="AL43" s="13">
        <v>3</v>
      </c>
      <c r="AM43" s="31">
        <f t="shared" si="26"/>
        <v>75</v>
      </c>
      <c r="AN43" s="31">
        <v>5</v>
      </c>
      <c r="AO43" s="31">
        <f t="shared" si="21"/>
        <v>3</v>
      </c>
      <c r="AP43" s="31" t="s">
        <v>36</v>
      </c>
      <c r="AQ43" s="31">
        <f>AN43*AJ43</f>
        <v>125</v>
      </c>
      <c r="AR43" s="36">
        <f t="shared" si="22"/>
        <v>389</v>
      </c>
      <c r="AS43" s="32">
        <f t="shared" si="23"/>
        <v>245</v>
      </c>
      <c r="AT43" s="32">
        <f t="shared" si="24"/>
        <v>144</v>
      </c>
      <c r="AU43" s="32"/>
    </row>
    <row r="44" spans="1:47">
      <c r="A44" s="8">
        <v>37</v>
      </c>
      <c r="B44" s="8">
        <v>339</v>
      </c>
      <c r="C44" s="8" t="s">
        <v>73</v>
      </c>
      <c r="D44" s="8" t="s">
        <v>87</v>
      </c>
      <c r="E44" s="13">
        <v>10</v>
      </c>
      <c r="F44" s="13">
        <v>2</v>
      </c>
      <c r="G44" s="13">
        <v>12</v>
      </c>
      <c r="H44" s="13">
        <v>2.5</v>
      </c>
      <c r="I44" s="13">
        <v>14</v>
      </c>
      <c r="J44" s="13">
        <v>3</v>
      </c>
      <c r="K44" s="13">
        <v>3</v>
      </c>
      <c r="L44" s="17">
        <v>14</v>
      </c>
      <c r="M44" s="22">
        <f t="shared" si="25"/>
        <v>42</v>
      </c>
      <c r="N44" s="22">
        <v>12</v>
      </c>
      <c r="O44" s="22">
        <f t="shared" si="19"/>
        <v>0</v>
      </c>
      <c r="P44" s="22" t="s">
        <v>35</v>
      </c>
      <c r="Q44" s="22">
        <f>N44*H44</f>
        <v>30</v>
      </c>
      <c r="R44" s="13">
        <v>14</v>
      </c>
      <c r="S44" s="13">
        <v>2</v>
      </c>
      <c r="T44" s="13">
        <v>17</v>
      </c>
      <c r="U44" s="13">
        <v>3</v>
      </c>
      <c r="V44" s="13">
        <v>20</v>
      </c>
      <c r="W44" s="13">
        <v>4</v>
      </c>
      <c r="X44" s="13">
        <v>3</v>
      </c>
      <c r="Y44" s="13">
        <v>20</v>
      </c>
      <c r="Z44" s="29">
        <f t="shared" si="17"/>
        <v>80</v>
      </c>
      <c r="AA44" s="29">
        <v>24</v>
      </c>
      <c r="AB44" s="29">
        <f t="shared" si="20"/>
        <v>7</v>
      </c>
      <c r="AC44" s="29" t="s">
        <v>36</v>
      </c>
      <c r="AD44" s="29">
        <f>AA44*W44</f>
        <v>96</v>
      </c>
      <c r="AE44" s="13">
        <v>6</v>
      </c>
      <c r="AF44" s="13">
        <v>15</v>
      </c>
      <c r="AG44" s="13">
        <v>7</v>
      </c>
      <c r="AH44" s="13">
        <v>20</v>
      </c>
      <c r="AI44" s="13">
        <v>8</v>
      </c>
      <c r="AJ44" s="13">
        <v>25</v>
      </c>
      <c r="AK44" s="13">
        <v>3</v>
      </c>
      <c r="AL44" s="13">
        <v>8</v>
      </c>
      <c r="AM44" s="31">
        <f t="shared" si="26"/>
        <v>200</v>
      </c>
      <c r="AN44" s="31">
        <v>1</v>
      </c>
      <c r="AO44" s="31">
        <f t="shared" si="21"/>
        <v>-6</v>
      </c>
      <c r="AP44" s="31" t="s">
        <v>33</v>
      </c>
      <c r="AQ44" s="31">
        <f>AN44*AF44</f>
        <v>15</v>
      </c>
      <c r="AR44" s="36">
        <f t="shared" si="22"/>
        <v>322</v>
      </c>
      <c r="AS44" s="32">
        <f t="shared" si="23"/>
        <v>141</v>
      </c>
      <c r="AT44" s="32">
        <f t="shared" si="24"/>
        <v>181</v>
      </c>
      <c r="AU44" s="32"/>
    </row>
    <row r="45" spans="1:47">
      <c r="A45" s="8">
        <v>38</v>
      </c>
      <c r="B45" s="8">
        <v>357</v>
      </c>
      <c r="C45" s="8" t="s">
        <v>73</v>
      </c>
      <c r="D45" s="8" t="s">
        <v>88</v>
      </c>
      <c r="E45" s="13">
        <v>30</v>
      </c>
      <c r="F45" s="13">
        <v>2</v>
      </c>
      <c r="G45" s="17">
        <v>36</v>
      </c>
      <c r="H45" s="13">
        <v>2.5</v>
      </c>
      <c r="I45" s="13">
        <v>43</v>
      </c>
      <c r="J45" s="13">
        <v>3</v>
      </c>
      <c r="K45" s="13">
        <v>3</v>
      </c>
      <c r="L45" s="17">
        <v>43</v>
      </c>
      <c r="M45" s="22">
        <f t="shared" si="25"/>
        <v>129</v>
      </c>
      <c r="N45" s="22">
        <v>42</v>
      </c>
      <c r="O45" s="22">
        <f t="shared" si="19"/>
        <v>6</v>
      </c>
      <c r="P45" s="22" t="s">
        <v>35</v>
      </c>
      <c r="Q45" s="22">
        <f>N45*H45</f>
        <v>105</v>
      </c>
      <c r="R45" s="13">
        <v>20</v>
      </c>
      <c r="S45" s="13">
        <v>2</v>
      </c>
      <c r="T45" s="13">
        <v>24</v>
      </c>
      <c r="U45" s="13">
        <v>3</v>
      </c>
      <c r="V45" s="13">
        <v>29</v>
      </c>
      <c r="W45" s="13">
        <v>4</v>
      </c>
      <c r="X45" s="13">
        <v>3</v>
      </c>
      <c r="Y45" s="13">
        <v>29</v>
      </c>
      <c r="Z45" s="29">
        <f t="shared" si="17"/>
        <v>116</v>
      </c>
      <c r="AA45" s="29">
        <v>21</v>
      </c>
      <c r="AB45" s="29">
        <f t="shared" si="20"/>
        <v>-3</v>
      </c>
      <c r="AC45" s="29" t="s">
        <v>33</v>
      </c>
      <c r="AD45" s="29">
        <f>AA45*S45</f>
        <v>42</v>
      </c>
      <c r="AE45" s="13">
        <v>4</v>
      </c>
      <c r="AF45" s="13">
        <v>15</v>
      </c>
      <c r="AG45" s="13">
        <v>5</v>
      </c>
      <c r="AH45" s="13">
        <v>20</v>
      </c>
      <c r="AI45" s="13">
        <v>6</v>
      </c>
      <c r="AJ45" s="13">
        <v>25</v>
      </c>
      <c r="AK45" s="13">
        <v>3</v>
      </c>
      <c r="AL45" s="13">
        <v>6</v>
      </c>
      <c r="AM45" s="31">
        <f t="shared" si="26"/>
        <v>150</v>
      </c>
      <c r="AN45" s="31">
        <v>8</v>
      </c>
      <c r="AO45" s="31">
        <f t="shared" si="21"/>
        <v>3</v>
      </c>
      <c r="AP45" s="31" t="s">
        <v>36</v>
      </c>
      <c r="AQ45" s="31">
        <f>AN45*AJ45</f>
        <v>200</v>
      </c>
      <c r="AR45" s="36">
        <f t="shared" si="22"/>
        <v>395</v>
      </c>
      <c r="AS45" s="32">
        <f t="shared" si="23"/>
        <v>347</v>
      </c>
      <c r="AT45" s="32">
        <f t="shared" si="24"/>
        <v>48</v>
      </c>
      <c r="AU45" s="32"/>
    </row>
    <row r="46" spans="1:47">
      <c r="A46" s="8">
        <v>39</v>
      </c>
      <c r="B46" s="8">
        <v>311</v>
      </c>
      <c r="C46" s="8" t="s">
        <v>73</v>
      </c>
      <c r="D46" s="8" t="s">
        <v>89</v>
      </c>
      <c r="E46" s="13">
        <v>8</v>
      </c>
      <c r="F46" s="13">
        <v>2</v>
      </c>
      <c r="G46" s="17">
        <v>10</v>
      </c>
      <c r="H46" s="13">
        <v>2.5</v>
      </c>
      <c r="I46" s="13">
        <v>12</v>
      </c>
      <c r="J46" s="13">
        <v>3</v>
      </c>
      <c r="K46" s="13">
        <v>3</v>
      </c>
      <c r="L46" s="17">
        <v>12</v>
      </c>
      <c r="M46" s="22">
        <f t="shared" si="25"/>
        <v>36</v>
      </c>
      <c r="N46" s="22">
        <v>11</v>
      </c>
      <c r="O46" s="22">
        <f t="shared" si="19"/>
        <v>1</v>
      </c>
      <c r="P46" s="22" t="s">
        <v>35</v>
      </c>
      <c r="Q46" s="22">
        <f>N46*H46</f>
        <v>27.5</v>
      </c>
      <c r="R46" s="13">
        <v>8</v>
      </c>
      <c r="S46" s="13">
        <v>2</v>
      </c>
      <c r="T46" s="13">
        <v>10</v>
      </c>
      <c r="U46" s="13">
        <v>3</v>
      </c>
      <c r="V46" s="13">
        <v>12</v>
      </c>
      <c r="W46" s="13">
        <v>4</v>
      </c>
      <c r="X46" s="13">
        <v>3</v>
      </c>
      <c r="Y46" s="13">
        <v>12</v>
      </c>
      <c r="Z46" s="29">
        <f t="shared" si="17"/>
        <v>48</v>
      </c>
      <c r="AA46" s="29">
        <v>7</v>
      </c>
      <c r="AB46" s="29">
        <f t="shared" si="20"/>
        <v>-3</v>
      </c>
      <c r="AC46" s="29" t="s">
        <v>33</v>
      </c>
      <c r="AD46" s="29">
        <f>AA46*S46</f>
        <v>14</v>
      </c>
      <c r="AE46" s="13">
        <v>2</v>
      </c>
      <c r="AF46" s="13">
        <v>15</v>
      </c>
      <c r="AG46" s="13">
        <v>3</v>
      </c>
      <c r="AH46" s="13">
        <v>20</v>
      </c>
      <c r="AI46" s="13">
        <v>4</v>
      </c>
      <c r="AJ46" s="13">
        <v>25</v>
      </c>
      <c r="AK46" s="13">
        <v>3</v>
      </c>
      <c r="AL46" s="13">
        <v>4</v>
      </c>
      <c r="AM46" s="31">
        <f t="shared" si="26"/>
        <v>100</v>
      </c>
      <c r="AN46" s="31">
        <v>10</v>
      </c>
      <c r="AO46" s="31">
        <f t="shared" si="21"/>
        <v>7</v>
      </c>
      <c r="AP46" s="31" t="s">
        <v>36</v>
      </c>
      <c r="AQ46" s="31">
        <f>AN46*AJ46</f>
        <v>250</v>
      </c>
      <c r="AR46" s="36">
        <f t="shared" si="22"/>
        <v>184</v>
      </c>
      <c r="AS46" s="32">
        <f t="shared" si="23"/>
        <v>291.5</v>
      </c>
      <c r="AT46" s="32"/>
      <c r="AU46" s="32">
        <f>AS46-AR46</f>
        <v>107.5</v>
      </c>
    </row>
    <row r="47" spans="1:47">
      <c r="A47" s="8">
        <v>40</v>
      </c>
      <c r="B47" s="8">
        <v>752</v>
      </c>
      <c r="C47" s="8" t="s">
        <v>73</v>
      </c>
      <c r="D47" s="8" t="s">
        <v>90</v>
      </c>
      <c r="E47" s="13">
        <v>26</v>
      </c>
      <c r="F47" s="13">
        <v>2</v>
      </c>
      <c r="G47" s="17">
        <v>31</v>
      </c>
      <c r="H47" s="13">
        <v>2.5</v>
      </c>
      <c r="I47" s="13">
        <v>37</v>
      </c>
      <c r="J47" s="13">
        <v>3</v>
      </c>
      <c r="K47" s="13">
        <v>3</v>
      </c>
      <c r="L47" s="17">
        <v>37</v>
      </c>
      <c r="M47" s="22">
        <f t="shared" si="25"/>
        <v>111</v>
      </c>
      <c r="N47" s="22">
        <v>22</v>
      </c>
      <c r="O47" s="22">
        <f t="shared" si="19"/>
        <v>-9</v>
      </c>
      <c r="P47" s="22" t="s">
        <v>33</v>
      </c>
      <c r="Q47" s="22">
        <f>N47*F47</f>
        <v>44</v>
      </c>
      <c r="R47" s="13">
        <v>10</v>
      </c>
      <c r="S47" s="13">
        <v>2</v>
      </c>
      <c r="T47" s="13">
        <v>12</v>
      </c>
      <c r="U47" s="13">
        <v>3</v>
      </c>
      <c r="V47" s="13">
        <v>14</v>
      </c>
      <c r="W47" s="13">
        <v>4</v>
      </c>
      <c r="X47" s="13">
        <v>3</v>
      </c>
      <c r="Y47" s="13">
        <v>14</v>
      </c>
      <c r="Z47" s="29">
        <f t="shared" si="17"/>
        <v>56</v>
      </c>
      <c r="AA47" s="29">
        <v>22</v>
      </c>
      <c r="AB47" s="29">
        <f t="shared" si="20"/>
        <v>10</v>
      </c>
      <c r="AC47" s="29" t="s">
        <v>36</v>
      </c>
      <c r="AD47" s="29">
        <f>AA47*W47</f>
        <v>88</v>
      </c>
      <c r="AE47" s="13">
        <v>1</v>
      </c>
      <c r="AF47" s="13">
        <v>15</v>
      </c>
      <c r="AG47" s="13">
        <v>2</v>
      </c>
      <c r="AH47" s="13">
        <v>20</v>
      </c>
      <c r="AI47" s="13">
        <v>3</v>
      </c>
      <c r="AJ47" s="13">
        <v>25</v>
      </c>
      <c r="AK47" s="13">
        <v>3</v>
      </c>
      <c r="AL47" s="13">
        <v>3</v>
      </c>
      <c r="AM47" s="31">
        <f t="shared" si="26"/>
        <v>75</v>
      </c>
      <c r="AN47" s="31">
        <v>3</v>
      </c>
      <c r="AO47" s="31">
        <f t="shared" si="21"/>
        <v>1</v>
      </c>
      <c r="AP47" s="31" t="s">
        <v>36</v>
      </c>
      <c r="AQ47" s="31">
        <f>AN47*AJ47</f>
        <v>75</v>
      </c>
      <c r="AR47" s="36">
        <f t="shared" si="22"/>
        <v>242</v>
      </c>
      <c r="AS47" s="32">
        <f t="shared" si="23"/>
        <v>207</v>
      </c>
      <c r="AT47" s="32">
        <f t="shared" si="24"/>
        <v>35</v>
      </c>
      <c r="AU47" s="32"/>
    </row>
    <row r="48" spans="1:47">
      <c r="A48" s="8">
        <v>41</v>
      </c>
      <c r="B48" s="8">
        <v>727</v>
      </c>
      <c r="C48" s="8" t="s">
        <v>73</v>
      </c>
      <c r="D48" s="8" t="s">
        <v>91</v>
      </c>
      <c r="E48" s="13">
        <v>30</v>
      </c>
      <c r="F48" s="13">
        <v>2</v>
      </c>
      <c r="G48" s="17">
        <v>36</v>
      </c>
      <c r="H48" s="13">
        <v>2.5</v>
      </c>
      <c r="I48" s="13">
        <v>43</v>
      </c>
      <c r="J48" s="13">
        <v>3</v>
      </c>
      <c r="K48" s="13">
        <v>3</v>
      </c>
      <c r="L48" s="17">
        <v>43</v>
      </c>
      <c r="M48" s="22">
        <f t="shared" si="25"/>
        <v>129</v>
      </c>
      <c r="N48" s="22">
        <v>49</v>
      </c>
      <c r="O48" s="22">
        <f t="shared" si="19"/>
        <v>13</v>
      </c>
      <c r="P48" s="22" t="s">
        <v>36</v>
      </c>
      <c r="Q48" s="22">
        <f>N48*J48</f>
        <v>147</v>
      </c>
      <c r="R48" s="13">
        <v>18</v>
      </c>
      <c r="S48" s="13">
        <v>2</v>
      </c>
      <c r="T48" s="13">
        <v>22</v>
      </c>
      <c r="U48" s="13">
        <v>3</v>
      </c>
      <c r="V48" s="13">
        <v>26</v>
      </c>
      <c r="W48" s="13">
        <v>4</v>
      </c>
      <c r="X48" s="13">
        <v>3</v>
      </c>
      <c r="Y48" s="13">
        <v>26</v>
      </c>
      <c r="Z48" s="29">
        <f t="shared" si="17"/>
        <v>104</v>
      </c>
      <c r="AA48" s="29">
        <v>34</v>
      </c>
      <c r="AB48" s="29">
        <f t="shared" si="20"/>
        <v>12</v>
      </c>
      <c r="AC48" s="29" t="s">
        <v>36</v>
      </c>
      <c r="AD48" s="29">
        <f>AA48*W48</f>
        <v>136</v>
      </c>
      <c r="AE48" s="13">
        <v>3</v>
      </c>
      <c r="AF48" s="13">
        <v>15</v>
      </c>
      <c r="AG48" s="13">
        <v>4</v>
      </c>
      <c r="AH48" s="13">
        <v>20</v>
      </c>
      <c r="AI48" s="13">
        <v>5</v>
      </c>
      <c r="AJ48" s="13">
        <v>25</v>
      </c>
      <c r="AK48" s="13">
        <v>3</v>
      </c>
      <c r="AL48" s="13">
        <v>5</v>
      </c>
      <c r="AM48" s="31">
        <f t="shared" si="26"/>
        <v>125</v>
      </c>
      <c r="AN48" s="31">
        <v>3</v>
      </c>
      <c r="AO48" s="31">
        <f t="shared" si="21"/>
        <v>-1</v>
      </c>
      <c r="AP48" s="31" t="s">
        <v>33</v>
      </c>
      <c r="AQ48" s="31">
        <f>AN48*AF48</f>
        <v>45</v>
      </c>
      <c r="AR48" s="36">
        <f t="shared" si="22"/>
        <v>358</v>
      </c>
      <c r="AS48" s="32">
        <f t="shared" si="23"/>
        <v>328</v>
      </c>
      <c r="AT48" s="32">
        <f t="shared" si="24"/>
        <v>30</v>
      </c>
      <c r="AU48" s="32"/>
    </row>
    <row r="49" spans="1:47">
      <c r="A49" s="8">
        <v>42</v>
      </c>
      <c r="B49" s="8">
        <v>585</v>
      </c>
      <c r="C49" s="8" t="s">
        <v>73</v>
      </c>
      <c r="D49" s="8" t="s">
        <v>92</v>
      </c>
      <c r="E49" s="13">
        <v>50</v>
      </c>
      <c r="F49" s="13">
        <v>2</v>
      </c>
      <c r="G49" s="17">
        <v>60</v>
      </c>
      <c r="H49" s="13">
        <v>2.5</v>
      </c>
      <c r="I49" s="13">
        <v>72</v>
      </c>
      <c r="J49" s="13">
        <v>3</v>
      </c>
      <c r="K49" s="13">
        <v>3</v>
      </c>
      <c r="L49" s="17">
        <v>72</v>
      </c>
      <c r="M49" s="22">
        <f t="shared" si="25"/>
        <v>216</v>
      </c>
      <c r="N49" s="22">
        <v>74</v>
      </c>
      <c r="O49" s="22">
        <f t="shared" si="19"/>
        <v>14</v>
      </c>
      <c r="P49" s="22" t="s">
        <v>36</v>
      </c>
      <c r="Q49" s="22">
        <f>N49*J49</f>
        <v>222</v>
      </c>
      <c r="R49" s="13">
        <v>98</v>
      </c>
      <c r="S49" s="13">
        <v>2</v>
      </c>
      <c r="T49" s="13">
        <v>118</v>
      </c>
      <c r="U49" s="13">
        <v>3</v>
      </c>
      <c r="V49" s="13">
        <v>152</v>
      </c>
      <c r="W49" s="13">
        <v>4</v>
      </c>
      <c r="X49" s="13">
        <v>3</v>
      </c>
      <c r="Y49" s="13">
        <v>152</v>
      </c>
      <c r="Z49" s="29">
        <f t="shared" si="17"/>
        <v>608</v>
      </c>
      <c r="AA49" s="29">
        <v>125</v>
      </c>
      <c r="AB49" s="29">
        <f t="shared" si="20"/>
        <v>7</v>
      </c>
      <c r="AC49" s="29" t="s">
        <v>35</v>
      </c>
      <c r="AD49" s="29">
        <f>AA49*U49</f>
        <v>375</v>
      </c>
      <c r="AE49" s="13">
        <v>4</v>
      </c>
      <c r="AF49" s="13">
        <v>15</v>
      </c>
      <c r="AG49" s="13">
        <v>5</v>
      </c>
      <c r="AH49" s="13">
        <v>20</v>
      </c>
      <c r="AI49" s="13">
        <v>6</v>
      </c>
      <c r="AJ49" s="13">
        <v>25</v>
      </c>
      <c r="AK49" s="13">
        <v>3</v>
      </c>
      <c r="AL49" s="13">
        <v>6</v>
      </c>
      <c r="AM49" s="31">
        <f t="shared" si="26"/>
        <v>150</v>
      </c>
      <c r="AN49" s="31">
        <v>4</v>
      </c>
      <c r="AO49" s="31">
        <f t="shared" si="21"/>
        <v>-1</v>
      </c>
      <c r="AP49" s="31" t="s">
        <v>33</v>
      </c>
      <c r="AQ49" s="31">
        <f>AN49*AF49</f>
        <v>60</v>
      </c>
      <c r="AR49" s="36">
        <f t="shared" si="22"/>
        <v>974</v>
      </c>
      <c r="AS49" s="32">
        <f t="shared" si="23"/>
        <v>657</v>
      </c>
      <c r="AT49" s="32">
        <f t="shared" si="24"/>
        <v>317</v>
      </c>
      <c r="AU49" s="32"/>
    </row>
    <row r="50" spans="1:47">
      <c r="A50" s="8">
        <v>43</v>
      </c>
      <c r="B50" s="8">
        <v>102565</v>
      </c>
      <c r="C50" s="8" t="s">
        <v>73</v>
      </c>
      <c r="D50" s="8" t="s">
        <v>93</v>
      </c>
      <c r="E50" s="13">
        <v>50</v>
      </c>
      <c r="F50" s="13">
        <v>2</v>
      </c>
      <c r="G50" s="17">
        <v>60</v>
      </c>
      <c r="H50" s="13">
        <v>2.5</v>
      </c>
      <c r="I50" s="13">
        <v>72</v>
      </c>
      <c r="J50" s="13">
        <v>3</v>
      </c>
      <c r="K50" s="13">
        <v>3</v>
      </c>
      <c r="L50" s="17">
        <v>72</v>
      </c>
      <c r="M50" s="22">
        <f t="shared" si="25"/>
        <v>216</v>
      </c>
      <c r="N50" s="22">
        <v>52</v>
      </c>
      <c r="O50" s="22">
        <f t="shared" si="19"/>
        <v>-8</v>
      </c>
      <c r="P50" s="22" t="s">
        <v>33</v>
      </c>
      <c r="Q50" s="22">
        <f>N50*F50</f>
        <v>104</v>
      </c>
      <c r="R50" s="13">
        <v>20</v>
      </c>
      <c r="S50" s="13">
        <v>2</v>
      </c>
      <c r="T50" s="13">
        <v>24</v>
      </c>
      <c r="U50" s="13">
        <v>3</v>
      </c>
      <c r="V50" s="13">
        <v>29</v>
      </c>
      <c r="W50" s="13">
        <v>4</v>
      </c>
      <c r="X50" s="13">
        <v>3</v>
      </c>
      <c r="Y50" s="13">
        <v>29</v>
      </c>
      <c r="Z50" s="29">
        <f t="shared" si="17"/>
        <v>116</v>
      </c>
      <c r="AA50" s="29">
        <v>12</v>
      </c>
      <c r="AB50" s="29">
        <f t="shared" si="20"/>
        <v>-12</v>
      </c>
      <c r="AC50" s="29" t="s">
        <v>33</v>
      </c>
      <c r="AD50" s="29">
        <f>AA50*S50</f>
        <v>24</v>
      </c>
      <c r="AE50" s="13">
        <v>2</v>
      </c>
      <c r="AF50" s="13">
        <v>15</v>
      </c>
      <c r="AG50" s="13">
        <v>3</v>
      </c>
      <c r="AH50" s="13">
        <v>20</v>
      </c>
      <c r="AI50" s="13">
        <v>4</v>
      </c>
      <c r="AJ50" s="13">
        <v>25</v>
      </c>
      <c r="AK50" s="13">
        <v>3</v>
      </c>
      <c r="AL50" s="13">
        <v>4</v>
      </c>
      <c r="AM50" s="31">
        <f t="shared" si="26"/>
        <v>100</v>
      </c>
      <c r="AN50" s="31">
        <v>3</v>
      </c>
      <c r="AO50" s="31">
        <f t="shared" si="21"/>
        <v>0</v>
      </c>
      <c r="AP50" s="31" t="s">
        <v>35</v>
      </c>
      <c r="AQ50" s="31">
        <f>AN50*AH50</f>
        <v>60</v>
      </c>
      <c r="AR50" s="36">
        <f t="shared" si="22"/>
        <v>432</v>
      </c>
      <c r="AS50" s="32">
        <f t="shared" si="23"/>
        <v>188</v>
      </c>
      <c r="AT50" s="32">
        <f t="shared" si="24"/>
        <v>244</v>
      </c>
      <c r="AU50" s="32"/>
    </row>
    <row r="51" spans="1:47">
      <c r="A51" s="8">
        <v>44</v>
      </c>
      <c r="B51" s="8">
        <v>741</v>
      </c>
      <c r="C51" s="8" t="s">
        <v>73</v>
      </c>
      <c r="D51" s="8" t="s">
        <v>94</v>
      </c>
      <c r="E51" s="13">
        <v>14</v>
      </c>
      <c r="F51" s="13">
        <v>2</v>
      </c>
      <c r="G51" s="17">
        <v>17</v>
      </c>
      <c r="H51" s="13">
        <v>2.5</v>
      </c>
      <c r="I51" s="13">
        <v>20</v>
      </c>
      <c r="J51" s="13">
        <v>3</v>
      </c>
      <c r="K51" s="13">
        <v>3</v>
      </c>
      <c r="L51" s="17">
        <v>20</v>
      </c>
      <c r="M51" s="22">
        <f t="shared" si="25"/>
        <v>60</v>
      </c>
      <c r="N51" s="22">
        <v>10</v>
      </c>
      <c r="O51" s="22">
        <f t="shared" si="19"/>
        <v>-7</v>
      </c>
      <c r="P51" s="22" t="s">
        <v>33</v>
      </c>
      <c r="Q51" s="22">
        <f>N51*F51</f>
        <v>20</v>
      </c>
      <c r="R51" s="13">
        <v>6</v>
      </c>
      <c r="S51" s="13">
        <v>2</v>
      </c>
      <c r="T51" s="13">
        <v>7</v>
      </c>
      <c r="U51" s="13">
        <v>3</v>
      </c>
      <c r="V51" s="13">
        <v>9</v>
      </c>
      <c r="W51" s="13">
        <v>4</v>
      </c>
      <c r="X51" s="13">
        <v>3</v>
      </c>
      <c r="Y51" s="13">
        <v>9</v>
      </c>
      <c r="Z51" s="29">
        <f t="shared" si="17"/>
        <v>36</v>
      </c>
      <c r="AA51" s="29">
        <v>13</v>
      </c>
      <c r="AB51" s="29">
        <f t="shared" si="20"/>
        <v>6</v>
      </c>
      <c r="AC51" s="29" t="s">
        <v>36</v>
      </c>
      <c r="AD51" s="29">
        <f>AA51*W51</f>
        <v>52</v>
      </c>
      <c r="AE51" s="13">
        <v>1</v>
      </c>
      <c r="AF51" s="13">
        <v>15</v>
      </c>
      <c r="AG51" s="13">
        <v>2</v>
      </c>
      <c r="AH51" s="13">
        <v>20</v>
      </c>
      <c r="AI51" s="13">
        <v>3</v>
      </c>
      <c r="AJ51" s="13">
        <v>25</v>
      </c>
      <c r="AK51" s="13">
        <v>3</v>
      </c>
      <c r="AL51" s="13">
        <v>3</v>
      </c>
      <c r="AM51" s="31">
        <f t="shared" si="26"/>
        <v>75</v>
      </c>
      <c r="AN51" s="31">
        <v>1</v>
      </c>
      <c r="AO51" s="31">
        <f t="shared" si="21"/>
        <v>-1</v>
      </c>
      <c r="AP51" s="31" t="s">
        <v>33</v>
      </c>
      <c r="AQ51" s="31">
        <f>AN51*AF51</f>
        <v>15</v>
      </c>
      <c r="AR51" s="36">
        <f t="shared" si="22"/>
        <v>171</v>
      </c>
      <c r="AS51" s="32">
        <f t="shared" si="23"/>
        <v>87</v>
      </c>
      <c r="AT51" s="32">
        <f t="shared" si="24"/>
        <v>84</v>
      </c>
      <c r="AU51" s="32"/>
    </row>
    <row r="52" spans="1:47">
      <c r="A52" s="8">
        <v>45</v>
      </c>
      <c r="B52" s="8">
        <v>104429</v>
      </c>
      <c r="C52" s="8" t="s">
        <v>73</v>
      </c>
      <c r="D52" s="8" t="s">
        <v>95</v>
      </c>
      <c r="E52" s="13">
        <v>14</v>
      </c>
      <c r="F52" s="13">
        <v>2</v>
      </c>
      <c r="G52" s="17">
        <v>17</v>
      </c>
      <c r="H52" s="13">
        <v>2.5</v>
      </c>
      <c r="I52" s="13">
        <v>20</v>
      </c>
      <c r="J52" s="13">
        <v>3</v>
      </c>
      <c r="K52" s="13">
        <v>1</v>
      </c>
      <c r="L52" s="17">
        <v>14</v>
      </c>
      <c r="M52" s="22">
        <f>L52*F52</f>
        <v>28</v>
      </c>
      <c r="N52" s="22">
        <v>9</v>
      </c>
      <c r="O52" s="22">
        <f t="shared" si="19"/>
        <v>-8</v>
      </c>
      <c r="P52" s="22" t="s">
        <v>33</v>
      </c>
      <c r="Q52" s="22">
        <f>N52*F52</f>
        <v>18</v>
      </c>
      <c r="R52" s="13">
        <v>12</v>
      </c>
      <c r="S52" s="13">
        <v>2</v>
      </c>
      <c r="T52" s="13">
        <v>14</v>
      </c>
      <c r="U52" s="13">
        <v>3</v>
      </c>
      <c r="V52" s="13">
        <v>17</v>
      </c>
      <c r="W52" s="13">
        <v>4</v>
      </c>
      <c r="X52" s="13">
        <v>1</v>
      </c>
      <c r="Y52" s="13">
        <v>12</v>
      </c>
      <c r="Z52" s="29">
        <f>Y52*S52</f>
        <v>24</v>
      </c>
      <c r="AA52" s="29">
        <v>10</v>
      </c>
      <c r="AB52" s="29">
        <f t="shared" si="20"/>
        <v>-4</v>
      </c>
      <c r="AC52" s="29" t="s">
        <v>33</v>
      </c>
      <c r="AD52" s="29">
        <f>AA52*S52</f>
        <v>20</v>
      </c>
      <c r="AE52" s="13">
        <v>1</v>
      </c>
      <c r="AF52" s="13">
        <v>15</v>
      </c>
      <c r="AG52" s="13">
        <v>2</v>
      </c>
      <c r="AH52" s="13">
        <v>20</v>
      </c>
      <c r="AI52" s="13">
        <v>3</v>
      </c>
      <c r="AJ52" s="13">
        <v>25</v>
      </c>
      <c r="AK52" s="13">
        <v>1</v>
      </c>
      <c r="AL52" s="13">
        <v>1</v>
      </c>
      <c r="AM52" s="31">
        <f>AL52*AF52</f>
        <v>15</v>
      </c>
      <c r="AN52" s="31">
        <v>6</v>
      </c>
      <c r="AO52" s="31">
        <f t="shared" si="21"/>
        <v>4</v>
      </c>
      <c r="AP52" s="31" t="s">
        <v>36</v>
      </c>
      <c r="AQ52" s="31">
        <f>AN52*AJ52</f>
        <v>150</v>
      </c>
      <c r="AR52" s="36">
        <f t="shared" si="22"/>
        <v>67</v>
      </c>
      <c r="AS52" s="32">
        <f t="shared" si="23"/>
        <v>188</v>
      </c>
      <c r="AT52" s="32"/>
      <c r="AU52" s="32">
        <f>AS52-AR52</f>
        <v>121</v>
      </c>
    </row>
    <row r="53" spans="1:47">
      <c r="A53" s="8">
        <v>46</v>
      </c>
      <c r="B53" s="8">
        <v>103198</v>
      </c>
      <c r="C53" s="8" t="s">
        <v>73</v>
      </c>
      <c r="D53" s="8" t="s">
        <v>96</v>
      </c>
      <c r="E53" s="13">
        <v>18</v>
      </c>
      <c r="F53" s="13">
        <v>2</v>
      </c>
      <c r="G53" s="17">
        <v>22</v>
      </c>
      <c r="H53" s="13">
        <v>2.5</v>
      </c>
      <c r="I53" s="13">
        <v>26</v>
      </c>
      <c r="J53" s="13">
        <v>3</v>
      </c>
      <c r="K53" s="13">
        <v>3</v>
      </c>
      <c r="L53" s="17">
        <v>26</v>
      </c>
      <c r="M53" s="22">
        <f>L53*J53</f>
        <v>78</v>
      </c>
      <c r="N53" s="22">
        <v>28</v>
      </c>
      <c r="O53" s="22">
        <f t="shared" si="19"/>
        <v>6</v>
      </c>
      <c r="P53" s="22" t="s">
        <v>36</v>
      </c>
      <c r="Q53" s="22">
        <f>N53*J53</f>
        <v>84</v>
      </c>
      <c r="R53" s="13">
        <v>34</v>
      </c>
      <c r="S53" s="13">
        <v>2</v>
      </c>
      <c r="T53" s="13">
        <v>41</v>
      </c>
      <c r="U53" s="13">
        <v>3</v>
      </c>
      <c r="V53" s="13">
        <v>49</v>
      </c>
      <c r="W53" s="13">
        <v>4</v>
      </c>
      <c r="X53" s="13">
        <v>3</v>
      </c>
      <c r="Y53" s="13">
        <v>49</v>
      </c>
      <c r="Z53" s="29">
        <f>Y53*W53</f>
        <v>196</v>
      </c>
      <c r="AA53" s="29">
        <v>48</v>
      </c>
      <c r="AB53" s="29">
        <f t="shared" si="20"/>
        <v>7</v>
      </c>
      <c r="AC53" s="29" t="s">
        <v>35</v>
      </c>
      <c r="AD53" s="29">
        <f>AA53*U53</f>
        <v>144</v>
      </c>
      <c r="AE53" s="13">
        <v>4</v>
      </c>
      <c r="AF53" s="13">
        <v>15</v>
      </c>
      <c r="AG53" s="13">
        <v>5</v>
      </c>
      <c r="AH53" s="13">
        <v>20</v>
      </c>
      <c r="AI53" s="13">
        <v>6</v>
      </c>
      <c r="AJ53" s="13">
        <v>25</v>
      </c>
      <c r="AK53" s="13">
        <v>3</v>
      </c>
      <c r="AL53" s="13">
        <v>6</v>
      </c>
      <c r="AM53" s="31">
        <f>AL53*AJ53</f>
        <v>150</v>
      </c>
      <c r="AN53" s="31">
        <v>0</v>
      </c>
      <c r="AO53" s="31">
        <f t="shared" si="21"/>
        <v>-5</v>
      </c>
      <c r="AP53" s="31" t="s">
        <v>33</v>
      </c>
      <c r="AQ53" s="31">
        <f>AN53*AF53</f>
        <v>0</v>
      </c>
      <c r="AR53" s="36">
        <f t="shared" si="22"/>
        <v>424</v>
      </c>
      <c r="AS53" s="32">
        <f t="shared" si="23"/>
        <v>228</v>
      </c>
      <c r="AT53" s="32">
        <f t="shared" si="24"/>
        <v>196</v>
      </c>
      <c r="AU53" s="32"/>
    </row>
    <row r="54" spans="1:47">
      <c r="A54" s="8">
        <v>47</v>
      </c>
      <c r="B54" s="8">
        <v>102934</v>
      </c>
      <c r="C54" s="8" t="s">
        <v>73</v>
      </c>
      <c r="D54" s="8" t="s">
        <v>97</v>
      </c>
      <c r="E54" s="13">
        <v>28</v>
      </c>
      <c r="F54" s="13">
        <v>2</v>
      </c>
      <c r="G54" s="17">
        <v>34</v>
      </c>
      <c r="H54" s="13">
        <v>2.5</v>
      </c>
      <c r="I54" s="13">
        <v>40</v>
      </c>
      <c r="J54" s="13">
        <v>3</v>
      </c>
      <c r="K54" s="13">
        <v>3</v>
      </c>
      <c r="L54" s="17">
        <v>40</v>
      </c>
      <c r="M54" s="22">
        <f>L54*J54</f>
        <v>120</v>
      </c>
      <c r="N54" s="22">
        <v>61</v>
      </c>
      <c r="O54" s="22">
        <f t="shared" si="19"/>
        <v>27</v>
      </c>
      <c r="P54" s="22" t="s">
        <v>36</v>
      </c>
      <c r="Q54" s="22">
        <f>N54*J54</f>
        <v>183</v>
      </c>
      <c r="R54" s="13">
        <v>22</v>
      </c>
      <c r="S54" s="13">
        <v>2</v>
      </c>
      <c r="T54" s="13">
        <v>26</v>
      </c>
      <c r="U54" s="13">
        <v>3</v>
      </c>
      <c r="V54" s="13">
        <v>32</v>
      </c>
      <c r="W54" s="13">
        <v>4</v>
      </c>
      <c r="X54" s="13">
        <v>3</v>
      </c>
      <c r="Y54" s="13">
        <v>32</v>
      </c>
      <c r="Z54" s="29">
        <f>Y54*W54</f>
        <v>128</v>
      </c>
      <c r="AA54" s="29">
        <v>55</v>
      </c>
      <c r="AB54" s="29">
        <f t="shared" si="20"/>
        <v>29</v>
      </c>
      <c r="AC54" s="29" t="s">
        <v>36</v>
      </c>
      <c r="AD54" s="29">
        <f>AA54*W54</f>
        <v>220</v>
      </c>
      <c r="AE54" s="13">
        <v>10</v>
      </c>
      <c r="AF54" s="13">
        <v>15</v>
      </c>
      <c r="AG54" s="13">
        <v>12</v>
      </c>
      <c r="AH54" s="13">
        <v>20</v>
      </c>
      <c r="AI54" s="13">
        <v>14</v>
      </c>
      <c r="AJ54" s="13">
        <v>25</v>
      </c>
      <c r="AK54" s="13">
        <v>3</v>
      </c>
      <c r="AL54" s="13">
        <v>14</v>
      </c>
      <c r="AM54" s="31">
        <f>AL54*AJ54</f>
        <v>350</v>
      </c>
      <c r="AN54" s="31">
        <v>7</v>
      </c>
      <c r="AO54" s="31">
        <f t="shared" si="21"/>
        <v>-5</v>
      </c>
      <c r="AP54" s="31" t="s">
        <v>33</v>
      </c>
      <c r="AQ54" s="31">
        <f>AN54*AF54</f>
        <v>105</v>
      </c>
      <c r="AR54" s="36">
        <f t="shared" si="22"/>
        <v>598</v>
      </c>
      <c r="AS54" s="32">
        <f t="shared" si="23"/>
        <v>508</v>
      </c>
      <c r="AT54" s="32">
        <f t="shared" si="24"/>
        <v>90</v>
      </c>
      <c r="AU54" s="32"/>
    </row>
    <row r="55" spans="1:47">
      <c r="A55" s="8">
        <v>48</v>
      </c>
      <c r="B55" s="8">
        <v>103199</v>
      </c>
      <c r="C55" s="8" t="s">
        <v>73</v>
      </c>
      <c r="D55" s="8" t="s">
        <v>98</v>
      </c>
      <c r="E55" s="13">
        <v>28</v>
      </c>
      <c r="F55" s="13">
        <v>2</v>
      </c>
      <c r="G55" s="17">
        <v>34</v>
      </c>
      <c r="H55" s="13">
        <v>2.5</v>
      </c>
      <c r="I55" s="13">
        <v>41</v>
      </c>
      <c r="J55" s="13">
        <v>3</v>
      </c>
      <c r="K55" s="13">
        <v>2</v>
      </c>
      <c r="L55" s="17">
        <v>34</v>
      </c>
      <c r="M55" s="22">
        <f>L55*H55</f>
        <v>85</v>
      </c>
      <c r="N55" s="22">
        <v>44</v>
      </c>
      <c r="O55" s="22">
        <f t="shared" si="19"/>
        <v>10</v>
      </c>
      <c r="P55" s="22" t="s">
        <v>36</v>
      </c>
      <c r="Q55" s="22">
        <f>N55*J55</f>
        <v>132</v>
      </c>
      <c r="R55" s="13">
        <v>72</v>
      </c>
      <c r="S55" s="13">
        <v>2</v>
      </c>
      <c r="T55" s="13">
        <v>86</v>
      </c>
      <c r="U55" s="13">
        <v>3</v>
      </c>
      <c r="V55" s="13">
        <v>111</v>
      </c>
      <c r="W55" s="13">
        <v>4</v>
      </c>
      <c r="X55" s="13">
        <v>2</v>
      </c>
      <c r="Y55" s="13">
        <v>86</v>
      </c>
      <c r="Z55" s="29">
        <f>Y55*U55</f>
        <v>258</v>
      </c>
      <c r="AA55" s="29">
        <v>54</v>
      </c>
      <c r="AB55" s="29">
        <f t="shared" si="20"/>
        <v>-32</v>
      </c>
      <c r="AC55" s="29" t="s">
        <v>33</v>
      </c>
      <c r="AD55" s="29">
        <f>AA55*S55</f>
        <v>108</v>
      </c>
      <c r="AE55" s="13">
        <v>4</v>
      </c>
      <c r="AF55" s="13">
        <v>15</v>
      </c>
      <c r="AG55" s="13">
        <v>5</v>
      </c>
      <c r="AH55" s="13">
        <v>20</v>
      </c>
      <c r="AI55" s="13">
        <v>6</v>
      </c>
      <c r="AJ55" s="13">
        <v>25</v>
      </c>
      <c r="AK55" s="28">
        <v>2</v>
      </c>
      <c r="AL55" s="28">
        <v>5</v>
      </c>
      <c r="AM55" s="31">
        <f>AL55*AH55</f>
        <v>100</v>
      </c>
      <c r="AN55" s="31">
        <v>3</v>
      </c>
      <c r="AO55" s="31">
        <f t="shared" si="21"/>
        <v>-2</v>
      </c>
      <c r="AP55" s="31" t="s">
        <v>33</v>
      </c>
      <c r="AQ55" s="31">
        <f>AN55*AF55</f>
        <v>45</v>
      </c>
      <c r="AR55" s="36">
        <f t="shared" si="22"/>
        <v>443</v>
      </c>
      <c r="AS55" s="32">
        <f t="shared" si="23"/>
        <v>285</v>
      </c>
      <c r="AT55" s="32">
        <f t="shared" si="24"/>
        <v>158</v>
      </c>
      <c r="AU55" s="32"/>
    </row>
    <row r="56" spans="1:47">
      <c r="A56" s="8">
        <v>49</v>
      </c>
      <c r="B56" s="8">
        <v>105267</v>
      </c>
      <c r="C56" s="8" t="s">
        <v>73</v>
      </c>
      <c r="D56" s="8" t="s">
        <v>99</v>
      </c>
      <c r="E56" s="13">
        <v>20</v>
      </c>
      <c r="F56" s="13">
        <v>2</v>
      </c>
      <c r="G56" s="17">
        <v>24</v>
      </c>
      <c r="H56" s="13">
        <v>2.5</v>
      </c>
      <c r="I56" s="13">
        <v>29</v>
      </c>
      <c r="J56" s="13">
        <v>3</v>
      </c>
      <c r="K56" s="13">
        <v>3</v>
      </c>
      <c r="L56" s="17">
        <v>29</v>
      </c>
      <c r="M56" s="22">
        <f>L56*J56</f>
        <v>87</v>
      </c>
      <c r="N56" s="22">
        <v>26</v>
      </c>
      <c r="O56" s="22">
        <f t="shared" si="19"/>
        <v>2</v>
      </c>
      <c r="P56" s="22" t="s">
        <v>35</v>
      </c>
      <c r="Q56" s="22">
        <f>N56*H56</f>
        <v>65</v>
      </c>
      <c r="R56" s="13">
        <v>10</v>
      </c>
      <c r="S56" s="13">
        <v>2</v>
      </c>
      <c r="T56" s="13">
        <v>12</v>
      </c>
      <c r="U56" s="13">
        <v>3</v>
      </c>
      <c r="V56" s="13">
        <v>14</v>
      </c>
      <c r="W56" s="13">
        <v>4</v>
      </c>
      <c r="X56" s="13">
        <v>3</v>
      </c>
      <c r="Y56" s="13">
        <v>14</v>
      </c>
      <c r="Z56" s="29">
        <f>Y56*W56</f>
        <v>56</v>
      </c>
      <c r="AA56" s="29">
        <v>31</v>
      </c>
      <c r="AB56" s="29">
        <f t="shared" si="20"/>
        <v>19</v>
      </c>
      <c r="AC56" s="29" t="s">
        <v>36</v>
      </c>
      <c r="AD56" s="29">
        <f>AA56*W56</f>
        <v>124</v>
      </c>
      <c r="AE56" s="13">
        <v>4</v>
      </c>
      <c r="AF56" s="13">
        <v>15</v>
      </c>
      <c r="AG56" s="13">
        <v>5</v>
      </c>
      <c r="AH56" s="13">
        <v>20</v>
      </c>
      <c r="AI56" s="13">
        <v>6</v>
      </c>
      <c r="AJ56" s="13">
        <v>25</v>
      </c>
      <c r="AK56" s="13">
        <v>3</v>
      </c>
      <c r="AL56" s="13">
        <v>6</v>
      </c>
      <c r="AM56" s="31">
        <f>AL56*AJ56</f>
        <v>150</v>
      </c>
      <c r="AN56" s="31">
        <v>15</v>
      </c>
      <c r="AO56" s="31">
        <f t="shared" si="21"/>
        <v>10</v>
      </c>
      <c r="AP56" s="31" t="s">
        <v>36</v>
      </c>
      <c r="AQ56" s="31">
        <f>AN56*AJ56</f>
        <v>375</v>
      </c>
      <c r="AR56" s="36">
        <f t="shared" si="22"/>
        <v>293</v>
      </c>
      <c r="AS56" s="32">
        <f t="shared" si="23"/>
        <v>564</v>
      </c>
      <c r="AT56" s="32"/>
      <c r="AU56" s="32">
        <f>AS56-AR56</f>
        <v>271</v>
      </c>
    </row>
    <row r="57" spans="1:47">
      <c r="A57" s="8">
        <v>50</v>
      </c>
      <c r="B57" s="8">
        <v>106569</v>
      </c>
      <c r="C57" s="8" t="s">
        <v>73</v>
      </c>
      <c r="D57" s="8" t="s">
        <v>100</v>
      </c>
      <c r="E57" s="13">
        <v>10</v>
      </c>
      <c r="F57" s="13">
        <v>2</v>
      </c>
      <c r="G57" s="17">
        <v>12</v>
      </c>
      <c r="H57" s="13">
        <v>2.5</v>
      </c>
      <c r="I57" s="13">
        <v>14</v>
      </c>
      <c r="J57" s="13">
        <v>3</v>
      </c>
      <c r="K57" s="13">
        <v>1</v>
      </c>
      <c r="L57" s="17">
        <v>10</v>
      </c>
      <c r="M57" s="22">
        <f>L57*F57</f>
        <v>20</v>
      </c>
      <c r="N57" s="22">
        <v>21</v>
      </c>
      <c r="O57" s="22">
        <f t="shared" si="19"/>
        <v>9</v>
      </c>
      <c r="P57" s="22" t="s">
        <v>36</v>
      </c>
      <c r="Q57" s="22">
        <f>N57*J57</f>
        <v>63</v>
      </c>
      <c r="R57" s="13">
        <v>20</v>
      </c>
      <c r="S57" s="13">
        <v>2</v>
      </c>
      <c r="T57" s="13">
        <v>24</v>
      </c>
      <c r="U57" s="13">
        <v>3</v>
      </c>
      <c r="V57" s="13">
        <v>29</v>
      </c>
      <c r="W57" s="13">
        <v>4</v>
      </c>
      <c r="X57" s="13">
        <v>1</v>
      </c>
      <c r="Y57" s="13">
        <v>20</v>
      </c>
      <c r="Z57" s="29">
        <f>Y57*S57</f>
        <v>40</v>
      </c>
      <c r="AA57" s="29">
        <v>13</v>
      </c>
      <c r="AB57" s="29">
        <f t="shared" si="20"/>
        <v>-11</v>
      </c>
      <c r="AC57" s="29" t="s">
        <v>33</v>
      </c>
      <c r="AD57" s="29">
        <f>AA57*S57</f>
        <v>26</v>
      </c>
      <c r="AE57" s="13">
        <v>1</v>
      </c>
      <c r="AF57" s="13">
        <v>15</v>
      </c>
      <c r="AG57" s="13">
        <v>2</v>
      </c>
      <c r="AH57" s="13">
        <v>20</v>
      </c>
      <c r="AI57" s="13">
        <v>3</v>
      </c>
      <c r="AJ57" s="13">
        <v>25</v>
      </c>
      <c r="AK57" s="13">
        <v>1</v>
      </c>
      <c r="AL57" s="13">
        <v>1</v>
      </c>
      <c r="AM57" s="31">
        <f>AL57*AF57</f>
        <v>15</v>
      </c>
      <c r="AN57" s="31">
        <v>3</v>
      </c>
      <c r="AO57" s="31">
        <f t="shared" si="21"/>
        <v>1</v>
      </c>
      <c r="AP57" s="31" t="s">
        <v>36</v>
      </c>
      <c r="AQ57" s="31">
        <f>AN57*AJ57</f>
        <v>75</v>
      </c>
      <c r="AR57" s="36">
        <f t="shared" si="22"/>
        <v>75</v>
      </c>
      <c r="AS57" s="32">
        <f t="shared" si="23"/>
        <v>164</v>
      </c>
      <c r="AT57" s="32"/>
      <c r="AU57" s="32">
        <f>AS57-AR57</f>
        <v>89</v>
      </c>
    </row>
    <row r="58" spans="1:47">
      <c r="A58" s="8">
        <v>51</v>
      </c>
      <c r="B58" s="8">
        <v>106399</v>
      </c>
      <c r="C58" s="8" t="s">
        <v>73</v>
      </c>
      <c r="D58" s="8" t="s">
        <v>101</v>
      </c>
      <c r="E58" s="13">
        <v>8</v>
      </c>
      <c r="F58" s="13">
        <v>2</v>
      </c>
      <c r="G58" s="13">
        <v>10</v>
      </c>
      <c r="H58" s="13">
        <v>2.5</v>
      </c>
      <c r="I58" s="13">
        <v>14</v>
      </c>
      <c r="J58" s="13">
        <v>3</v>
      </c>
      <c r="K58" s="13">
        <v>3</v>
      </c>
      <c r="L58" s="17">
        <v>14</v>
      </c>
      <c r="M58" s="22">
        <f>L58*J58</f>
        <v>42</v>
      </c>
      <c r="N58" s="22">
        <v>12</v>
      </c>
      <c r="O58" s="22">
        <f t="shared" si="19"/>
        <v>2</v>
      </c>
      <c r="P58" s="22" t="s">
        <v>35</v>
      </c>
      <c r="Q58" s="22">
        <f>N58*H58</f>
        <v>30</v>
      </c>
      <c r="R58" s="13">
        <v>10</v>
      </c>
      <c r="S58" s="13">
        <v>2</v>
      </c>
      <c r="T58" s="13">
        <v>14</v>
      </c>
      <c r="U58" s="13">
        <v>3</v>
      </c>
      <c r="V58" s="13">
        <v>16</v>
      </c>
      <c r="W58" s="13">
        <v>4</v>
      </c>
      <c r="X58" s="13">
        <v>3</v>
      </c>
      <c r="Y58" s="13">
        <v>16</v>
      </c>
      <c r="Z58" s="29">
        <f>Y58*W58</f>
        <v>64</v>
      </c>
      <c r="AA58" s="29">
        <v>23</v>
      </c>
      <c r="AB58" s="29">
        <f t="shared" si="20"/>
        <v>9</v>
      </c>
      <c r="AC58" s="29" t="s">
        <v>36</v>
      </c>
      <c r="AD58" s="29">
        <f>AA58*W58</f>
        <v>92</v>
      </c>
      <c r="AE58" s="13">
        <v>1</v>
      </c>
      <c r="AF58" s="13">
        <v>15</v>
      </c>
      <c r="AG58" s="13">
        <v>2</v>
      </c>
      <c r="AH58" s="13">
        <v>20</v>
      </c>
      <c r="AI58" s="13">
        <v>3</v>
      </c>
      <c r="AJ58" s="13">
        <v>25</v>
      </c>
      <c r="AK58" s="13">
        <v>3</v>
      </c>
      <c r="AL58" s="13">
        <v>3</v>
      </c>
      <c r="AM58" s="31">
        <f>AL58*AJ58</f>
        <v>75</v>
      </c>
      <c r="AN58" s="31">
        <v>0</v>
      </c>
      <c r="AO58" s="31">
        <f t="shared" si="21"/>
        <v>-2</v>
      </c>
      <c r="AP58" s="31" t="s">
        <v>33</v>
      </c>
      <c r="AQ58" s="31">
        <f>AN58*AF58</f>
        <v>0</v>
      </c>
      <c r="AR58" s="36">
        <f t="shared" si="22"/>
        <v>181</v>
      </c>
      <c r="AS58" s="32">
        <f t="shared" si="23"/>
        <v>122</v>
      </c>
      <c r="AT58" s="32">
        <f t="shared" si="24"/>
        <v>59</v>
      </c>
      <c r="AU58" s="32"/>
    </row>
    <row r="59" s="4" customFormat="1" spans="1:47">
      <c r="A59" s="15"/>
      <c r="B59" s="15"/>
      <c r="C59" s="15" t="s">
        <v>73</v>
      </c>
      <c r="D59" s="15"/>
      <c r="E59" s="16">
        <f>SUM(E31:E58)</f>
        <v>814</v>
      </c>
      <c r="F59" s="16">
        <f t="shared" ref="F59:AU59" si="27">SUM(F31:F58)</f>
        <v>56</v>
      </c>
      <c r="G59" s="16">
        <f t="shared" si="27"/>
        <v>980</v>
      </c>
      <c r="H59" s="16">
        <f t="shared" si="27"/>
        <v>70</v>
      </c>
      <c r="I59" s="16">
        <f t="shared" si="27"/>
        <v>1175</v>
      </c>
      <c r="J59" s="16">
        <f t="shared" si="27"/>
        <v>84</v>
      </c>
      <c r="K59" s="16">
        <f t="shared" si="27"/>
        <v>78</v>
      </c>
      <c r="L59" s="16">
        <f t="shared" si="27"/>
        <v>1153</v>
      </c>
      <c r="M59" s="16">
        <f t="shared" si="27"/>
        <v>3406</v>
      </c>
      <c r="N59" s="16">
        <f t="shared" si="27"/>
        <v>1181</v>
      </c>
      <c r="O59" s="16">
        <f t="shared" si="27"/>
        <v>201</v>
      </c>
      <c r="P59" s="16">
        <f t="shared" si="27"/>
        <v>0</v>
      </c>
      <c r="Q59" s="16">
        <f t="shared" si="27"/>
        <v>3223</v>
      </c>
      <c r="R59" s="16">
        <f t="shared" si="27"/>
        <v>962</v>
      </c>
      <c r="S59" s="16">
        <f t="shared" si="27"/>
        <v>56</v>
      </c>
      <c r="T59" s="16">
        <f t="shared" si="27"/>
        <v>1157</v>
      </c>
      <c r="U59" s="16">
        <f t="shared" si="27"/>
        <v>84</v>
      </c>
      <c r="V59" s="16">
        <f t="shared" si="27"/>
        <v>1435</v>
      </c>
      <c r="W59" s="16">
        <f t="shared" si="27"/>
        <v>112</v>
      </c>
      <c r="X59" s="16">
        <f t="shared" si="27"/>
        <v>79</v>
      </c>
      <c r="Y59" s="16">
        <f t="shared" si="27"/>
        <v>1396</v>
      </c>
      <c r="Z59" s="16">
        <f t="shared" si="27"/>
        <v>5434</v>
      </c>
      <c r="AA59" s="16">
        <f t="shared" si="27"/>
        <v>1391</v>
      </c>
      <c r="AB59" s="16">
        <f t="shared" si="27"/>
        <v>234</v>
      </c>
      <c r="AC59" s="16">
        <f t="shared" si="27"/>
        <v>0</v>
      </c>
      <c r="AD59" s="16">
        <f t="shared" si="27"/>
        <v>4883</v>
      </c>
      <c r="AE59" s="16">
        <f t="shared" si="27"/>
        <v>129</v>
      </c>
      <c r="AF59" s="16">
        <f t="shared" si="27"/>
        <v>420</v>
      </c>
      <c r="AG59" s="16">
        <f t="shared" si="27"/>
        <v>163</v>
      </c>
      <c r="AH59" s="16">
        <f t="shared" si="27"/>
        <v>560</v>
      </c>
      <c r="AI59" s="16">
        <f t="shared" si="27"/>
        <v>199</v>
      </c>
      <c r="AJ59" s="16">
        <f t="shared" si="27"/>
        <v>700</v>
      </c>
      <c r="AK59" s="16">
        <f t="shared" si="27"/>
        <v>76</v>
      </c>
      <c r="AL59" s="16">
        <f t="shared" si="27"/>
        <v>186</v>
      </c>
      <c r="AM59" s="16">
        <f t="shared" si="27"/>
        <v>4410</v>
      </c>
      <c r="AN59" s="16">
        <f t="shared" si="27"/>
        <v>151</v>
      </c>
      <c r="AO59" s="16">
        <f t="shared" si="27"/>
        <v>-12</v>
      </c>
      <c r="AP59" s="16">
        <f t="shared" si="27"/>
        <v>2</v>
      </c>
      <c r="AQ59" s="16">
        <f t="shared" si="27"/>
        <v>3135</v>
      </c>
      <c r="AR59" s="16">
        <f t="shared" si="27"/>
        <v>13250</v>
      </c>
      <c r="AS59" s="16">
        <f t="shared" si="27"/>
        <v>11241</v>
      </c>
      <c r="AT59" s="16">
        <f t="shared" si="27"/>
        <v>3385.5</v>
      </c>
      <c r="AU59" s="16">
        <f t="shared" si="27"/>
        <v>1376.5</v>
      </c>
    </row>
    <row r="60" spans="1:47">
      <c r="A60" s="8">
        <v>52</v>
      </c>
      <c r="B60" s="8">
        <v>748</v>
      </c>
      <c r="C60" s="8" t="s">
        <v>102</v>
      </c>
      <c r="D60" s="8" t="s">
        <v>103</v>
      </c>
      <c r="E60" s="17">
        <v>2</v>
      </c>
      <c r="F60" s="17">
        <v>2</v>
      </c>
      <c r="G60" s="17">
        <v>4</v>
      </c>
      <c r="H60" s="13">
        <v>2.5</v>
      </c>
      <c r="I60" s="17">
        <v>6</v>
      </c>
      <c r="J60" s="13">
        <v>3</v>
      </c>
      <c r="K60" s="13" t="s">
        <v>36</v>
      </c>
      <c r="L60" s="17">
        <v>6</v>
      </c>
      <c r="M60" s="22">
        <f t="shared" ref="M60:M68" si="28">L60*J60</f>
        <v>18</v>
      </c>
      <c r="N60" s="22">
        <v>21</v>
      </c>
      <c r="O60" s="22">
        <f t="shared" si="19"/>
        <v>17</v>
      </c>
      <c r="P60" s="22" t="s">
        <v>36</v>
      </c>
      <c r="Q60" s="22">
        <f>N60*J60</f>
        <v>63</v>
      </c>
      <c r="R60" s="17">
        <v>19</v>
      </c>
      <c r="S60" s="17">
        <v>2</v>
      </c>
      <c r="T60" s="17">
        <v>23</v>
      </c>
      <c r="U60" s="17">
        <v>3</v>
      </c>
      <c r="V60" s="17">
        <v>29</v>
      </c>
      <c r="W60" s="17">
        <v>4</v>
      </c>
      <c r="X60" s="13" t="s">
        <v>36</v>
      </c>
      <c r="Y60" s="13">
        <v>29</v>
      </c>
      <c r="Z60" s="29">
        <f t="shared" ref="Z60:Z68" si="29">Y60*W60</f>
        <v>116</v>
      </c>
      <c r="AA60" s="29">
        <v>36</v>
      </c>
      <c r="AB60" s="29">
        <f t="shared" si="20"/>
        <v>13</v>
      </c>
      <c r="AC60" s="29" t="s">
        <v>36</v>
      </c>
      <c r="AD60" s="29">
        <f>AA60*W60</f>
        <v>144</v>
      </c>
      <c r="AE60" s="17">
        <v>1</v>
      </c>
      <c r="AF60" s="17">
        <v>15</v>
      </c>
      <c r="AG60" s="17">
        <v>2</v>
      </c>
      <c r="AH60" s="17">
        <v>20</v>
      </c>
      <c r="AI60" s="17">
        <v>3</v>
      </c>
      <c r="AJ60" s="17">
        <v>25</v>
      </c>
      <c r="AK60" s="13" t="s">
        <v>36</v>
      </c>
      <c r="AL60" s="13">
        <v>3</v>
      </c>
      <c r="AM60" s="31">
        <f t="shared" ref="AM60:AM72" si="30">AL60*AJ60</f>
        <v>75</v>
      </c>
      <c r="AN60" s="31">
        <v>3</v>
      </c>
      <c r="AO60" s="31">
        <f t="shared" si="21"/>
        <v>1</v>
      </c>
      <c r="AP60" s="31" t="s">
        <v>36</v>
      </c>
      <c r="AQ60" s="31">
        <f>AN60*AJ60</f>
        <v>75</v>
      </c>
      <c r="AR60" s="36">
        <f t="shared" si="22"/>
        <v>209</v>
      </c>
      <c r="AS60" s="32">
        <f t="shared" si="23"/>
        <v>282</v>
      </c>
      <c r="AT60" s="32"/>
      <c r="AU60" s="32">
        <f>AS60-AR60</f>
        <v>73</v>
      </c>
    </row>
    <row r="61" spans="1:47">
      <c r="A61" s="8">
        <v>53</v>
      </c>
      <c r="B61" s="8">
        <v>716</v>
      </c>
      <c r="C61" s="8" t="s">
        <v>102</v>
      </c>
      <c r="D61" s="8" t="s">
        <v>104</v>
      </c>
      <c r="E61" s="17">
        <v>10</v>
      </c>
      <c r="F61" s="17">
        <v>2</v>
      </c>
      <c r="G61" s="17">
        <v>12</v>
      </c>
      <c r="H61" s="13">
        <v>2.5</v>
      </c>
      <c r="I61" s="17">
        <v>14</v>
      </c>
      <c r="J61" s="13">
        <v>3</v>
      </c>
      <c r="K61" s="13" t="s">
        <v>36</v>
      </c>
      <c r="L61" s="17">
        <v>14</v>
      </c>
      <c r="M61" s="22">
        <f t="shared" si="28"/>
        <v>42</v>
      </c>
      <c r="N61" s="22">
        <v>51</v>
      </c>
      <c r="O61" s="22">
        <f t="shared" si="19"/>
        <v>39</v>
      </c>
      <c r="P61" s="22" t="s">
        <v>36</v>
      </c>
      <c r="Q61" s="22">
        <f>N61*J61</f>
        <v>153</v>
      </c>
      <c r="R61" s="17">
        <v>6</v>
      </c>
      <c r="S61" s="17">
        <v>2</v>
      </c>
      <c r="T61" s="17">
        <v>7</v>
      </c>
      <c r="U61" s="17">
        <v>3</v>
      </c>
      <c r="V61" s="17">
        <v>12</v>
      </c>
      <c r="W61" s="17">
        <v>4</v>
      </c>
      <c r="X61" s="13" t="s">
        <v>36</v>
      </c>
      <c r="Y61" s="13">
        <v>12</v>
      </c>
      <c r="Z61" s="29">
        <f t="shared" si="29"/>
        <v>48</v>
      </c>
      <c r="AA61" s="29">
        <v>94</v>
      </c>
      <c r="AB61" s="29">
        <f t="shared" si="20"/>
        <v>87</v>
      </c>
      <c r="AC61" s="29" t="s">
        <v>36</v>
      </c>
      <c r="AD61" s="29">
        <f>AA61*W61</f>
        <v>376</v>
      </c>
      <c r="AE61" s="17">
        <v>4</v>
      </c>
      <c r="AF61" s="17">
        <v>15</v>
      </c>
      <c r="AG61" s="17">
        <v>5</v>
      </c>
      <c r="AH61" s="17">
        <v>20</v>
      </c>
      <c r="AI61" s="17">
        <v>6</v>
      </c>
      <c r="AJ61" s="17">
        <v>25</v>
      </c>
      <c r="AK61" s="13" t="s">
        <v>36</v>
      </c>
      <c r="AL61" s="13">
        <v>6</v>
      </c>
      <c r="AM61" s="31">
        <f t="shared" si="30"/>
        <v>150</v>
      </c>
      <c r="AN61" s="31">
        <v>12</v>
      </c>
      <c r="AO61" s="31">
        <f t="shared" si="21"/>
        <v>7</v>
      </c>
      <c r="AP61" s="31" t="s">
        <v>36</v>
      </c>
      <c r="AQ61" s="31">
        <f>AN61*AJ61</f>
        <v>300</v>
      </c>
      <c r="AR61" s="36">
        <f t="shared" si="22"/>
        <v>240</v>
      </c>
      <c r="AS61" s="32">
        <f t="shared" si="23"/>
        <v>829</v>
      </c>
      <c r="AT61" s="32"/>
      <c r="AU61" s="32">
        <f>AS61-AR61</f>
        <v>589</v>
      </c>
    </row>
    <row r="62" spans="1:47">
      <c r="A62" s="8">
        <v>54</v>
      </c>
      <c r="B62" s="8">
        <v>720</v>
      </c>
      <c r="C62" s="8" t="s">
        <v>102</v>
      </c>
      <c r="D62" s="8" t="s">
        <v>105</v>
      </c>
      <c r="E62" s="17">
        <v>15</v>
      </c>
      <c r="F62" s="17">
        <v>2</v>
      </c>
      <c r="G62" s="17">
        <v>18</v>
      </c>
      <c r="H62" s="13">
        <v>2.5</v>
      </c>
      <c r="I62" s="17">
        <v>22</v>
      </c>
      <c r="J62" s="13">
        <v>3</v>
      </c>
      <c r="K62" s="13" t="s">
        <v>36</v>
      </c>
      <c r="L62" s="17">
        <v>22</v>
      </c>
      <c r="M62" s="22">
        <f t="shared" si="28"/>
        <v>66</v>
      </c>
      <c r="N62" s="22">
        <v>71</v>
      </c>
      <c r="O62" s="22">
        <f t="shared" si="19"/>
        <v>53</v>
      </c>
      <c r="P62" s="22" t="s">
        <v>36</v>
      </c>
      <c r="Q62" s="22">
        <f>N62*J62</f>
        <v>213</v>
      </c>
      <c r="R62" s="17">
        <v>42</v>
      </c>
      <c r="S62" s="17">
        <v>2</v>
      </c>
      <c r="T62" s="17">
        <v>50</v>
      </c>
      <c r="U62" s="17">
        <v>3</v>
      </c>
      <c r="V62" s="17">
        <v>65</v>
      </c>
      <c r="W62" s="17">
        <v>4</v>
      </c>
      <c r="X62" s="13" t="s">
        <v>36</v>
      </c>
      <c r="Y62" s="13">
        <v>65</v>
      </c>
      <c r="Z62" s="29">
        <f t="shared" si="29"/>
        <v>260</v>
      </c>
      <c r="AA62" s="29">
        <v>133</v>
      </c>
      <c r="AB62" s="29">
        <f t="shared" si="20"/>
        <v>83</v>
      </c>
      <c r="AC62" s="29" t="s">
        <v>36</v>
      </c>
      <c r="AD62" s="29">
        <f>AA62*W62</f>
        <v>532</v>
      </c>
      <c r="AE62" s="17">
        <v>1</v>
      </c>
      <c r="AF62" s="17">
        <v>15</v>
      </c>
      <c r="AG62" s="17">
        <v>2</v>
      </c>
      <c r="AH62" s="17">
        <v>20</v>
      </c>
      <c r="AI62" s="17">
        <v>3</v>
      </c>
      <c r="AJ62" s="17">
        <v>25</v>
      </c>
      <c r="AK62" s="13" t="s">
        <v>36</v>
      </c>
      <c r="AL62" s="13">
        <v>3</v>
      </c>
      <c r="AM62" s="31">
        <f t="shared" si="30"/>
        <v>75</v>
      </c>
      <c r="AN62" s="31">
        <v>6</v>
      </c>
      <c r="AO62" s="31">
        <f t="shared" si="21"/>
        <v>4</v>
      </c>
      <c r="AP62" s="31" t="s">
        <v>36</v>
      </c>
      <c r="AQ62" s="31">
        <f>AN62*AJ62</f>
        <v>150</v>
      </c>
      <c r="AR62" s="36">
        <f t="shared" si="22"/>
        <v>401</v>
      </c>
      <c r="AS62" s="32">
        <f t="shared" si="23"/>
        <v>895</v>
      </c>
      <c r="AT62" s="32"/>
      <c r="AU62" s="32">
        <f>AS62-AR62</f>
        <v>494</v>
      </c>
    </row>
    <row r="63" spans="1:47">
      <c r="A63" s="8">
        <v>55</v>
      </c>
      <c r="B63" s="8">
        <v>539</v>
      </c>
      <c r="C63" s="8" t="s">
        <v>102</v>
      </c>
      <c r="D63" s="8" t="s">
        <v>106</v>
      </c>
      <c r="E63" s="17">
        <v>10</v>
      </c>
      <c r="F63" s="17">
        <v>2</v>
      </c>
      <c r="G63" s="17">
        <v>12</v>
      </c>
      <c r="H63" s="13">
        <v>2.5</v>
      </c>
      <c r="I63" s="17">
        <v>14</v>
      </c>
      <c r="J63" s="13">
        <v>3</v>
      </c>
      <c r="K63" s="13" t="s">
        <v>36</v>
      </c>
      <c r="L63" s="17">
        <v>14</v>
      </c>
      <c r="M63" s="22">
        <f t="shared" si="28"/>
        <v>42</v>
      </c>
      <c r="N63" s="22">
        <v>10</v>
      </c>
      <c r="O63" s="22">
        <f t="shared" si="19"/>
        <v>-2</v>
      </c>
      <c r="P63" s="22" t="s">
        <v>33</v>
      </c>
      <c r="Q63" s="22">
        <f>N63*F63</f>
        <v>20</v>
      </c>
      <c r="R63" s="17">
        <v>5</v>
      </c>
      <c r="S63" s="17">
        <v>2</v>
      </c>
      <c r="T63" s="17">
        <v>8</v>
      </c>
      <c r="U63" s="17">
        <v>3</v>
      </c>
      <c r="V63" s="17">
        <v>12</v>
      </c>
      <c r="W63" s="17">
        <v>4</v>
      </c>
      <c r="X63" s="13" t="s">
        <v>36</v>
      </c>
      <c r="Y63" s="13">
        <v>12</v>
      </c>
      <c r="Z63" s="29">
        <f t="shared" si="29"/>
        <v>48</v>
      </c>
      <c r="AA63" s="29">
        <v>9</v>
      </c>
      <c r="AB63" s="29">
        <f t="shared" si="20"/>
        <v>1</v>
      </c>
      <c r="AC63" s="29" t="s">
        <v>35</v>
      </c>
      <c r="AD63" s="29">
        <f>AA63*U63</f>
        <v>27</v>
      </c>
      <c r="AE63" s="17">
        <v>3</v>
      </c>
      <c r="AF63" s="17">
        <v>15</v>
      </c>
      <c r="AG63" s="17">
        <v>4</v>
      </c>
      <c r="AH63" s="17">
        <v>20</v>
      </c>
      <c r="AI63" s="17">
        <v>5</v>
      </c>
      <c r="AJ63" s="17">
        <v>25</v>
      </c>
      <c r="AK63" s="13" t="s">
        <v>36</v>
      </c>
      <c r="AL63" s="13">
        <v>5</v>
      </c>
      <c r="AM63" s="31">
        <f t="shared" si="30"/>
        <v>125</v>
      </c>
      <c r="AN63" s="31">
        <v>3</v>
      </c>
      <c r="AO63" s="31">
        <f t="shared" si="21"/>
        <v>-1</v>
      </c>
      <c r="AP63" s="31" t="s">
        <v>33</v>
      </c>
      <c r="AQ63" s="31">
        <f>AN63*AF63</f>
        <v>45</v>
      </c>
      <c r="AR63" s="36">
        <f t="shared" si="22"/>
        <v>215</v>
      </c>
      <c r="AS63" s="32">
        <f t="shared" si="23"/>
        <v>92</v>
      </c>
      <c r="AT63" s="32">
        <f t="shared" si="24"/>
        <v>123</v>
      </c>
      <c r="AU63" s="32"/>
    </row>
    <row r="64" spans="1:47">
      <c r="A64" s="8">
        <v>56</v>
      </c>
      <c r="B64" s="8">
        <v>594</v>
      </c>
      <c r="C64" s="8" t="s">
        <v>102</v>
      </c>
      <c r="D64" s="8" t="s">
        <v>107</v>
      </c>
      <c r="E64" s="17">
        <v>16</v>
      </c>
      <c r="F64" s="17">
        <v>2</v>
      </c>
      <c r="G64" s="17">
        <v>19</v>
      </c>
      <c r="H64" s="13">
        <v>2.5</v>
      </c>
      <c r="I64" s="17">
        <v>23</v>
      </c>
      <c r="J64" s="13">
        <v>3</v>
      </c>
      <c r="K64" s="13" t="s">
        <v>36</v>
      </c>
      <c r="L64" s="17">
        <v>23</v>
      </c>
      <c r="M64" s="22">
        <f t="shared" si="28"/>
        <v>69</v>
      </c>
      <c r="N64" s="22">
        <v>25</v>
      </c>
      <c r="O64" s="22">
        <f t="shared" si="19"/>
        <v>6</v>
      </c>
      <c r="P64" s="22" t="s">
        <v>36</v>
      </c>
      <c r="Q64" s="22">
        <f>N64*J64</f>
        <v>75</v>
      </c>
      <c r="R64" s="17">
        <v>32</v>
      </c>
      <c r="S64" s="17">
        <v>2</v>
      </c>
      <c r="T64" s="17">
        <v>38</v>
      </c>
      <c r="U64" s="17">
        <v>3</v>
      </c>
      <c r="V64" s="17">
        <v>49</v>
      </c>
      <c r="W64" s="17">
        <v>4</v>
      </c>
      <c r="X64" s="13" t="s">
        <v>36</v>
      </c>
      <c r="Y64" s="13">
        <v>49</v>
      </c>
      <c r="Z64" s="29">
        <f t="shared" si="29"/>
        <v>196</v>
      </c>
      <c r="AA64" s="29">
        <v>59</v>
      </c>
      <c r="AB64" s="29">
        <f t="shared" si="20"/>
        <v>21</v>
      </c>
      <c r="AC64" s="29" t="s">
        <v>36</v>
      </c>
      <c r="AD64" s="29">
        <f>AA64*W64</f>
        <v>236</v>
      </c>
      <c r="AE64" s="17">
        <v>2</v>
      </c>
      <c r="AF64" s="17">
        <v>15</v>
      </c>
      <c r="AG64" s="17">
        <v>3</v>
      </c>
      <c r="AH64" s="17">
        <v>20</v>
      </c>
      <c r="AI64" s="17">
        <v>4</v>
      </c>
      <c r="AJ64" s="17">
        <v>25</v>
      </c>
      <c r="AK64" s="13" t="s">
        <v>36</v>
      </c>
      <c r="AL64" s="13">
        <v>4</v>
      </c>
      <c r="AM64" s="31">
        <f t="shared" si="30"/>
        <v>100</v>
      </c>
      <c r="AN64" s="31">
        <v>6</v>
      </c>
      <c r="AO64" s="31">
        <f t="shared" si="21"/>
        <v>3</v>
      </c>
      <c r="AP64" s="31" t="s">
        <v>36</v>
      </c>
      <c r="AQ64" s="31">
        <f>AN64*AJ64</f>
        <v>150</v>
      </c>
      <c r="AR64" s="36">
        <f t="shared" si="22"/>
        <v>365</v>
      </c>
      <c r="AS64" s="32">
        <f t="shared" si="23"/>
        <v>461</v>
      </c>
      <c r="AT64" s="32"/>
      <c r="AU64" s="32">
        <f>AS64-AR64</f>
        <v>96</v>
      </c>
    </row>
    <row r="65" spans="1:47">
      <c r="A65" s="8">
        <v>57</v>
      </c>
      <c r="B65" s="8">
        <v>717</v>
      </c>
      <c r="C65" s="8" t="s">
        <v>102</v>
      </c>
      <c r="D65" s="8" t="s">
        <v>108</v>
      </c>
      <c r="E65" s="17">
        <v>14</v>
      </c>
      <c r="F65" s="17">
        <v>2</v>
      </c>
      <c r="G65" s="17">
        <v>17</v>
      </c>
      <c r="H65" s="13">
        <v>2.5</v>
      </c>
      <c r="I65" s="17">
        <v>20</v>
      </c>
      <c r="J65" s="13">
        <v>3</v>
      </c>
      <c r="K65" s="13" t="s">
        <v>36</v>
      </c>
      <c r="L65" s="17">
        <v>20</v>
      </c>
      <c r="M65" s="22">
        <f t="shared" si="28"/>
        <v>60</v>
      </c>
      <c r="N65" s="22">
        <v>31</v>
      </c>
      <c r="O65" s="22">
        <f t="shared" si="19"/>
        <v>14</v>
      </c>
      <c r="P65" s="22" t="s">
        <v>36</v>
      </c>
      <c r="Q65" s="22">
        <f>N65*J65</f>
        <v>93</v>
      </c>
      <c r="R65" s="17">
        <v>7</v>
      </c>
      <c r="S65" s="17">
        <v>2</v>
      </c>
      <c r="T65" s="17">
        <v>10</v>
      </c>
      <c r="U65" s="17">
        <v>3</v>
      </c>
      <c r="V65" s="17">
        <v>15</v>
      </c>
      <c r="W65" s="17">
        <v>4</v>
      </c>
      <c r="X65" s="13" t="s">
        <v>36</v>
      </c>
      <c r="Y65" s="13">
        <v>15</v>
      </c>
      <c r="Z65" s="29">
        <f t="shared" si="29"/>
        <v>60</v>
      </c>
      <c r="AA65" s="29">
        <v>40</v>
      </c>
      <c r="AB65" s="29">
        <f t="shared" si="20"/>
        <v>30</v>
      </c>
      <c r="AC65" s="29" t="s">
        <v>36</v>
      </c>
      <c r="AD65" s="29">
        <f>AA65*W65</f>
        <v>160</v>
      </c>
      <c r="AE65" s="17">
        <v>12</v>
      </c>
      <c r="AF65" s="17">
        <v>15</v>
      </c>
      <c r="AG65" s="17">
        <v>14</v>
      </c>
      <c r="AH65" s="17">
        <v>20</v>
      </c>
      <c r="AI65" s="17">
        <v>17</v>
      </c>
      <c r="AJ65" s="17">
        <v>25</v>
      </c>
      <c r="AK65" s="13" t="s">
        <v>36</v>
      </c>
      <c r="AL65" s="13">
        <v>17</v>
      </c>
      <c r="AM65" s="31">
        <f t="shared" si="30"/>
        <v>425</v>
      </c>
      <c r="AN65" s="31">
        <v>6</v>
      </c>
      <c r="AO65" s="31">
        <f t="shared" si="21"/>
        <v>-8</v>
      </c>
      <c r="AP65" s="31" t="s">
        <v>33</v>
      </c>
      <c r="AQ65" s="31">
        <f t="shared" ref="AQ65:AQ70" si="31">AN65*AF65</f>
        <v>90</v>
      </c>
      <c r="AR65" s="36">
        <f t="shared" si="22"/>
        <v>545</v>
      </c>
      <c r="AS65" s="32">
        <f t="shared" si="23"/>
        <v>343</v>
      </c>
      <c r="AT65" s="32">
        <f t="shared" si="24"/>
        <v>202</v>
      </c>
      <c r="AU65" s="32"/>
    </row>
    <row r="66" spans="1:47">
      <c r="A66" s="8">
        <v>58</v>
      </c>
      <c r="B66" s="8">
        <v>746</v>
      </c>
      <c r="C66" s="8" t="s">
        <v>102</v>
      </c>
      <c r="D66" s="8" t="s">
        <v>109</v>
      </c>
      <c r="E66" s="17">
        <v>6</v>
      </c>
      <c r="F66" s="17">
        <v>2</v>
      </c>
      <c r="G66" s="17">
        <v>7</v>
      </c>
      <c r="H66" s="13">
        <v>2.5</v>
      </c>
      <c r="I66" s="17">
        <v>9</v>
      </c>
      <c r="J66" s="13">
        <v>3</v>
      </c>
      <c r="K66" s="13" t="s">
        <v>36</v>
      </c>
      <c r="L66" s="17">
        <v>9</v>
      </c>
      <c r="M66" s="22">
        <f t="shared" si="28"/>
        <v>27</v>
      </c>
      <c r="N66" s="22">
        <v>20</v>
      </c>
      <c r="O66" s="22">
        <f t="shared" si="19"/>
        <v>13</v>
      </c>
      <c r="P66" s="22" t="s">
        <v>36</v>
      </c>
      <c r="Q66" s="22">
        <f>N66*J66</f>
        <v>60</v>
      </c>
      <c r="R66" s="17">
        <v>31</v>
      </c>
      <c r="S66" s="17">
        <v>2</v>
      </c>
      <c r="T66" s="17">
        <v>37</v>
      </c>
      <c r="U66" s="17">
        <v>3</v>
      </c>
      <c r="V66" s="17">
        <v>48</v>
      </c>
      <c r="W66" s="17">
        <v>4</v>
      </c>
      <c r="X66" s="13" t="s">
        <v>36</v>
      </c>
      <c r="Y66" s="13">
        <v>48</v>
      </c>
      <c r="Z66" s="29">
        <f t="shared" si="29"/>
        <v>192</v>
      </c>
      <c r="AA66" s="29">
        <v>85</v>
      </c>
      <c r="AB66" s="29">
        <f t="shared" si="20"/>
        <v>48</v>
      </c>
      <c r="AC66" s="29" t="s">
        <v>36</v>
      </c>
      <c r="AD66" s="29">
        <f>AA66*W66</f>
        <v>340</v>
      </c>
      <c r="AE66" s="17">
        <v>2</v>
      </c>
      <c r="AF66" s="17">
        <v>15</v>
      </c>
      <c r="AG66" s="17">
        <v>3</v>
      </c>
      <c r="AH66" s="17">
        <v>20</v>
      </c>
      <c r="AI66" s="17">
        <v>4</v>
      </c>
      <c r="AJ66" s="17">
        <v>25</v>
      </c>
      <c r="AK66" s="13" t="s">
        <v>36</v>
      </c>
      <c r="AL66" s="13">
        <v>4</v>
      </c>
      <c r="AM66" s="31">
        <f t="shared" si="30"/>
        <v>100</v>
      </c>
      <c r="AN66" s="31">
        <v>1</v>
      </c>
      <c r="AO66" s="31">
        <f t="shared" si="21"/>
        <v>-2</v>
      </c>
      <c r="AP66" s="31" t="s">
        <v>33</v>
      </c>
      <c r="AQ66" s="31">
        <f t="shared" si="31"/>
        <v>15</v>
      </c>
      <c r="AR66" s="36">
        <f t="shared" si="22"/>
        <v>319</v>
      </c>
      <c r="AS66" s="32">
        <f t="shared" si="23"/>
        <v>415</v>
      </c>
      <c r="AT66" s="32"/>
      <c r="AU66" s="32">
        <f>AS66-AR66</f>
        <v>96</v>
      </c>
    </row>
    <row r="67" spans="1:47">
      <c r="A67" s="8">
        <v>59</v>
      </c>
      <c r="B67" s="8">
        <v>549</v>
      </c>
      <c r="C67" s="8" t="s">
        <v>102</v>
      </c>
      <c r="D67" s="8" t="s">
        <v>110</v>
      </c>
      <c r="E67" s="17">
        <v>9</v>
      </c>
      <c r="F67" s="17">
        <v>2</v>
      </c>
      <c r="G67" s="17">
        <v>11</v>
      </c>
      <c r="H67" s="13">
        <v>2.5</v>
      </c>
      <c r="I67" s="17">
        <v>13</v>
      </c>
      <c r="J67" s="13">
        <v>3</v>
      </c>
      <c r="K67" s="13" t="s">
        <v>36</v>
      </c>
      <c r="L67" s="17">
        <v>13</v>
      </c>
      <c r="M67" s="22">
        <f t="shared" si="28"/>
        <v>39</v>
      </c>
      <c r="N67" s="22">
        <v>19</v>
      </c>
      <c r="O67" s="22">
        <f t="shared" si="19"/>
        <v>8</v>
      </c>
      <c r="P67" s="22" t="s">
        <v>36</v>
      </c>
      <c r="Q67" s="22">
        <f>N67*J67</f>
        <v>57</v>
      </c>
      <c r="R67" s="17">
        <v>13</v>
      </c>
      <c r="S67" s="17">
        <v>2</v>
      </c>
      <c r="T67" s="17">
        <v>16</v>
      </c>
      <c r="U67" s="17">
        <v>3</v>
      </c>
      <c r="V67" s="17">
        <v>20</v>
      </c>
      <c r="W67" s="17">
        <v>4</v>
      </c>
      <c r="X67" s="13" t="s">
        <v>36</v>
      </c>
      <c r="Y67" s="13">
        <v>20</v>
      </c>
      <c r="Z67" s="29">
        <f t="shared" si="29"/>
        <v>80</v>
      </c>
      <c r="AA67" s="29">
        <v>31</v>
      </c>
      <c r="AB67" s="29">
        <f t="shared" si="20"/>
        <v>15</v>
      </c>
      <c r="AC67" s="29" t="s">
        <v>36</v>
      </c>
      <c r="AD67" s="29">
        <f>AA67*W67</f>
        <v>124</v>
      </c>
      <c r="AE67" s="17">
        <v>2</v>
      </c>
      <c r="AF67" s="17">
        <v>15</v>
      </c>
      <c r="AG67" s="17">
        <v>3</v>
      </c>
      <c r="AH67" s="17">
        <v>20</v>
      </c>
      <c r="AI67" s="17">
        <v>4</v>
      </c>
      <c r="AJ67" s="17">
        <v>25</v>
      </c>
      <c r="AK67" s="28">
        <v>3</v>
      </c>
      <c r="AL67" s="28">
        <v>4</v>
      </c>
      <c r="AM67" s="31">
        <f t="shared" si="30"/>
        <v>100</v>
      </c>
      <c r="AN67" s="31">
        <v>0</v>
      </c>
      <c r="AO67" s="31">
        <f t="shared" si="21"/>
        <v>-3</v>
      </c>
      <c r="AP67" s="31" t="s">
        <v>33</v>
      </c>
      <c r="AQ67" s="31">
        <f t="shared" si="31"/>
        <v>0</v>
      </c>
      <c r="AR67" s="36">
        <f t="shared" si="22"/>
        <v>219</v>
      </c>
      <c r="AS67" s="32">
        <f t="shared" si="23"/>
        <v>181</v>
      </c>
      <c r="AT67" s="32">
        <f t="shared" si="24"/>
        <v>38</v>
      </c>
      <c r="AU67" s="32"/>
    </row>
    <row r="68" spans="1:47">
      <c r="A68" s="8">
        <v>60</v>
      </c>
      <c r="B68" s="8">
        <v>104533</v>
      </c>
      <c r="C68" s="8" t="s">
        <v>102</v>
      </c>
      <c r="D68" s="8" t="s">
        <v>111</v>
      </c>
      <c r="E68" s="17">
        <v>5</v>
      </c>
      <c r="F68" s="17">
        <v>2</v>
      </c>
      <c r="G68" s="17">
        <v>6</v>
      </c>
      <c r="H68" s="13">
        <v>2.5</v>
      </c>
      <c r="I68" s="17">
        <v>7</v>
      </c>
      <c r="J68" s="13">
        <v>3</v>
      </c>
      <c r="K68" s="13" t="s">
        <v>36</v>
      </c>
      <c r="L68" s="17">
        <v>7</v>
      </c>
      <c r="M68" s="22">
        <f t="shared" si="28"/>
        <v>21</v>
      </c>
      <c r="N68" s="22">
        <v>15</v>
      </c>
      <c r="O68" s="22">
        <f t="shared" si="19"/>
        <v>9</v>
      </c>
      <c r="P68" s="22" t="s">
        <v>36</v>
      </c>
      <c r="Q68" s="22">
        <f>N68*J68</f>
        <v>45</v>
      </c>
      <c r="R68" s="17">
        <v>6</v>
      </c>
      <c r="S68" s="17">
        <v>2</v>
      </c>
      <c r="T68" s="17">
        <v>9</v>
      </c>
      <c r="U68" s="17">
        <v>3</v>
      </c>
      <c r="V68" s="17">
        <v>14</v>
      </c>
      <c r="W68" s="17">
        <v>4</v>
      </c>
      <c r="X68" s="13" t="s">
        <v>36</v>
      </c>
      <c r="Y68" s="13">
        <v>14</v>
      </c>
      <c r="Z68" s="29">
        <f t="shared" si="29"/>
        <v>56</v>
      </c>
      <c r="AA68" s="29">
        <v>20</v>
      </c>
      <c r="AB68" s="29">
        <f t="shared" si="20"/>
        <v>11</v>
      </c>
      <c r="AC68" s="29" t="s">
        <v>36</v>
      </c>
      <c r="AD68" s="29">
        <f>AA68*W68</f>
        <v>80</v>
      </c>
      <c r="AE68" s="17">
        <v>6</v>
      </c>
      <c r="AF68" s="17">
        <v>15</v>
      </c>
      <c r="AG68" s="17">
        <v>7</v>
      </c>
      <c r="AH68" s="17">
        <v>20</v>
      </c>
      <c r="AI68" s="17">
        <v>8</v>
      </c>
      <c r="AJ68" s="17">
        <v>25</v>
      </c>
      <c r="AK68" s="13" t="s">
        <v>36</v>
      </c>
      <c r="AL68" s="13">
        <v>8</v>
      </c>
      <c r="AM68" s="31">
        <f t="shared" si="30"/>
        <v>200</v>
      </c>
      <c r="AN68" s="31">
        <v>0</v>
      </c>
      <c r="AO68" s="31">
        <f t="shared" si="21"/>
        <v>-7</v>
      </c>
      <c r="AP68" s="31" t="s">
        <v>33</v>
      </c>
      <c r="AQ68" s="31">
        <f t="shared" si="31"/>
        <v>0</v>
      </c>
      <c r="AR68" s="36">
        <f t="shared" si="22"/>
        <v>277</v>
      </c>
      <c r="AS68" s="32">
        <f t="shared" si="23"/>
        <v>125</v>
      </c>
      <c r="AT68" s="32">
        <f t="shared" si="24"/>
        <v>152</v>
      </c>
      <c r="AU68" s="32"/>
    </row>
    <row r="69" s="4" customFormat="1" spans="1:47">
      <c r="A69" s="15"/>
      <c r="B69" s="15"/>
      <c r="C69" s="15" t="s">
        <v>102</v>
      </c>
      <c r="D69" s="15"/>
      <c r="E69" s="19">
        <f>SUM(E60:E68)</f>
        <v>87</v>
      </c>
      <c r="F69" s="19">
        <f t="shared" ref="F69:AU69" si="32">SUM(F60:F68)</f>
        <v>18</v>
      </c>
      <c r="G69" s="19">
        <f t="shared" si="32"/>
        <v>106</v>
      </c>
      <c r="H69" s="19">
        <f t="shared" si="32"/>
        <v>22.5</v>
      </c>
      <c r="I69" s="19">
        <f t="shared" si="32"/>
        <v>128</v>
      </c>
      <c r="J69" s="19">
        <f t="shared" si="32"/>
        <v>27</v>
      </c>
      <c r="K69" s="19">
        <f t="shared" si="32"/>
        <v>0</v>
      </c>
      <c r="L69" s="19">
        <f t="shared" si="32"/>
        <v>128</v>
      </c>
      <c r="M69" s="19">
        <f t="shared" si="32"/>
        <v>384</v>
      </c>
      <c r="N69" s="19">
        <f t="shared" si="32"/>
        <v>263</v>
      </c>
      <c r="O69" s="19">
        <f t="shared" si="32"/>
        <v>157</v>
      </c>
      <c r="P69" s="19">
        <f t="shared" si="32"/>
        <v>0</v>
      </c>
      <c r="Q69" s="19">
        <f t="shared" si="32"/>
        <v>779</v>
      </c>
      <c r="R69" s="19">
        <f t="shared" si="32"/>
        <v>161</v>
      </c>
      <c r="S69" s="19">
        <f t="shared" si="32"/>
        <v>18</v>
      </c>
      <c r="T69" s="19">
        <f t="shared" si="32"/>
        <v>198</v>
      </c>
      <c r="U69" s="19">
        <f t="shared" si="32"/>
        <v>27</v>
      </c>
      <c r="V69" s="19">
        <f t="shared" si="32"/>
        <v>264</v>
      </c>
      <c r="W69" s="19">
        <f t="shared" si="32"/>
        <v>36</v>
      </c>
      <c r="X69" s="19">
        <f t="shared" si="32"/>
        <v>0</v>
      </c>
      <c r="Y69" s="19">
        <f t="shared" si="32"/>
        <v>264</v>
      </c>
      <c r="Z69" s="19">
        <f t="shared" si="32"/>
        <v>1056</v>
      </c>
      <c r="AA69" s="19">
        <f t="shared" si="32"/>
        <v>507</v>
      </c>
      <c r="AB69" s="19">
        <f t="shared" si="32"/>
        <v>309</v>
      </c>
      <c r="AC69" s="19">
        <f t="shared" si="32"/>
        <v>0</v>
      </c>
      <c r="AD69" s="19">
        <f t="shared" si="32"/>
        <v>2019</v>
      </c>
      <c r="AE69" s="19">
        <f t="shared" si="32"/>
        <v>33</v>
      </c>
      <c r="AF69" s="19">
        <f t="shared" si="32"/>
        <v>135</v>
      </c>
      <c r="AG69" s="19">
        <f t="shared" si="32"/>
        <v>43</v>
      </c>
      <c r="AH69" s="19">
        <f t="shared" si="32"/>
        <v>180</v>
      </c>
      <c r="AI69" s="19">
        <f t="shared" si="32"/>
        <v>54</v>
      </c>
      <c r="AJ69" s="19">
        <f t="shared" si="32"/>
        <v>225</v>
      </c>
      <c r="AK69" s="19">
        <f t="shared" si="32"/>
        <v>3</v>
      </c>
      <c r="AL69" s="19">
        <f t="shared" si="32"/>
        <v>54</v>
      </c>
      <c r="AM69" s="19">
        <f t="shared" si="32"/>
        <v>1350</v>
      </c>
      <c r="AN69" s="19">
        <f t="shared" si="32"/>
        <v>37</v>
      </c>
      <c r="AO69" s="19">
        <f t="shared" si="32"/>
        <v>-6</v>
      </c>
      <c r="AP69" s="19">
        <f t="shared" si="32"/>
        <v>0</v>
      </c>
      <c r="AQ69" s="19">
        <f t="shared" si="32"/>
        <v>825</v>
      </c>
      <c r="AR69" s="19">
        <f t="shared" si="32"/>
        <v>2790</v>
      </c>
      <c r="AS69" s="19">
        <f t="shared" si="32"/>
        <v>3623</v>
      </c>
      <c r="AT69" s="19">
        <f t="shared" si="32"/>
        <v>515</v>
      </c>
      <c r="AU69" s="19">
        <f t="shared" si="32"/>
        <v>1348</v>
      </c>
    </row>
    <row r="70" spans="1:47">
      <c r="A70" s="8">
        <v>61</v>
      </c>
      <c r="B70" s="8">
        <v>349</v>
      </c>
      <c r="C70" s="8" t="s">
        <v>112</v>
      </c>
      <c r="D70" s="8" t="s">
        <v>113</v>
      </c>
      <c r="E70" s="13">
        <v>18</v>
      </c>
      <c r="F70" s="13">
        <v>2</v>
      </c>
      <c r="G70" s="13">
        <v>22</v>
      </c>
      <c r="H70" s="13">
        <v>2.5</v>
      </c>
      <c r="I70" s="13">
        <v>26</v>
      </c>
      <c r="J70" s="13">
        <v>3</v>
      </c>
      <c r="K70" s="13">
        <v>3</v>
      </c>
      <c r="L70" s="17">
        <v>26</v>
      </c>
      <c r="M70" s="22">
        <f t="shared" ref="M70:M87" si="33">L70*J70</f>
        <v>78</v>
      </c>
      <c r="N70" s="22">
        <v>27</v>
      </c>
      <c r="O70" s="22">
        <f t="shared" ref="O70:O101" si="34">N70-G70</f>
        <v>5</v>
      </c>
      <c r="P70" s="22" t="s">
        <v>36</v>
      </c>
      <c r="Q70" s="22">
        <f>N70*J70</f>
        <v>81</v>
      </c>
      <c r="R70" s="13">
        <v>166</v>
      </c>
      <c r="S70" s="13">
        <v>2</v>
      </c>
      <c r="T70" s="13">
        <v>199</v>
      </c>
      <c r="U70" s="13">
        <v>3</v>
      </c>
      <c r="V70" s="13">
        <v>257</v>
      </c>
      <c r="W70" s="13">
        <v>4</v>
      </c>
      <c r="X70" s="13">
        <v>3</v>
      </c>
      <c r="Y70" s="13">
        <v>257</v>
      </c>
      <c r="Z70" s="29">
        <f t="shared" ref="Z70:Z86" si="35">Y70*W70</f>
        <v>1028</v>
      </c>
      <c r="AA70" s="29">
        <v>171</v>
      </c>
      <c r="AB70" s="29">
        <f t="shared" ref="AB70:AB101" si="36">AA70-T70</f>
        <v>-28</v>
      </c>
      <c r="AC70" s="29" t="s">
        <v>33</v>
      </c>
      <c r="AD70" s="29">
        <f>AA70*S70</f>
        <v>342</v>
      </c>
      <c r="AE70" s="13">
        <v>16</v>
      </c>
      <c r="AF70" s="13">
        <v>15</v>
      </c>
      <c r="AG70" s="13">
        <v>19</v>
      </c>
      <c r="AH70" s="13">
        <v>20</v>
      </c>
      <c r="AI70" s="13">
        <v>23</v>
      </c>
      <c r="AJ70" s="13">
        <v>25</v>
      </c>
      <c r="AK70" s="13">
        <v>3</v>
      </c>
      <c r="AL70" s="13">
        <v>23</v>
      </c>
      <c r="AM70" s="31">
        <f>AL70*AJ70</f>
        <v>575</v>
      </c>
      <c r="AN70" s="31">
        <v>13</v>
      </c>
      <c r="AO70" s="31">
        <f t="shared" ref="AO70:AO101" si="37">AN70-AG70</f>
        <v>-6</v>
      </c>
      <c r="AP70" s="31" t="s">
        <v>33</v>
      </c>
      <c r="AQ70" s="31">
        <f t="shared" si="31"/>
        <v>195</v>
      </c>
      <c r="AR70" s="36">
        <f t="shared" ref="AR70:AR101" si="38">M70+Z70+AM70</f>
        <v>1681</v>
      </c>
      <c r="AS70" s="32">
        <f t="shared" ref="AS70:AS101" si="39">Q70+AD70+AQ70</f>
        <v>618</v>
      </c>
      <c r="AT70" s="32">
        <f>AR70-AS70</f>
        <v>1063</v>
      </c>
      <c r="AU70" s="32"/>
    </row>
    <row r="71" spans="1:47">
      <c r="A71" s="8">
        <v>62</v>
      </c>
      <c r="B71" s="8">
        <v>308</v>
      </c>
      <c r="C71" s="8" t="s">
        <v>112</v>
      </c>
      <c r="D71" s="8" t="s">
        <v>114</v>
      </c>
      <c r="E71" s="13">
        <v>26</v>
      </c>
      <c r="F71" s="13">
        <v>2</v>
      </c>
      <c r="G71" s="13">
        <v>31</v>
      </c>
      <c r="H71" s="13">
        <v>2.5</v>
      </c>
      <c r="I71" s="13">
        <v>37</v>
      </c>
      <c r="J71" s="13">
        <v>3</v>
      </c>
      <c r="K71" s="13">
        <v>3</v>
      </c>
      <c r="L71" s="17">
        <v>37</v>
      </c>
      <c r="M71" s="22">
        <f t="shared" si="33"/>
        <v>111</v>
      </c>
      <c r="N71" s="22">
        <v>41</v>
      </c>
      <c r="O71" s="22">
        <f t="shared" si="34"/>
        <v>10</v>
      </c>
      <c r="P71" s="22" t="s">
        <v>36</v>
      </c>
      <c r="Q71" s="22">
        <f>N71*J71</f>
        <v>123</v>
      </c>
      <c r="R71" s="13">
        <v>18</v>
      </c>
      <c r="S71" s="13">
        <v>2</v>
      </c>
      <c r="T71" s="13">
        <v>22</v>
      </c>
      <c r="U71" s="13">
        <v>3</v>
      </c>
      <c r="V71" s="13">
        <v>29</v>
      </c>
      <c r="W71" s="13">
        <v>4</v>
      </c>
      <c r="X71" s="13">
        <v>3</v>
      </c>
      <c r="Y71" s="13">
        <v>29</v>
      </c>
      <c r="Z71" s="29">
        <f t="shared" si="35"/>
        <v>116</v>
      </c>
      <c r="AA71" s="29">
        <v>50</v>
      </c>
      <c r="AB71" s="29">
        <f t="shared" si="36"/>
        <v>28</v>
      </c>
      <c r="AC71" s="29" t="s">
        <v>36</v>
      </c>
      <c r="AD71" s="29">
        <f>AA71*W71</f>
        <v>200</v>
      </c>
      <c r="AE71" s="13">
        <v>2</v>
      </c>
      <c r="AF71" s="13">
        <v>15</v>
      </c>
      <c r="AG71" s="13">
        <v>3</v>
      </c>
      <c r="AH71" s="13">
        <v>20</v>
      </c>
      <c r="AI71" s="13">
        <v>4</v>
      </c>
      <c r="AJ71" s="13">
        <v>25</v>
      </c>
      <c r="AK71" s="13">
        <v>3</v>
      </c>
      <c r="AL71" s="13">
        <v>4</v>
      </c>
      <c r="AM71" s="31">
        <f>AL71*AJ71</f>
        <v>100</v>
      </c>
      <c r="AN71" s="31">
        <v>6</v>
      </c>
      <c r="AO71" s="31">
        <f t="shared" si="37"/>
        <v>3</v>
      </c>
      <c r="AP71" s="31" t="s">
        <v>36</v>
      </c>
      <c r="AQ71" s="31">
        <f>AN71*AJ71</f>
        <v>150</v>
      </c>
      <c r="AR71" s="36">
        <f t="shared" si="38"/>
        <v>327</v>
      </c>
      <c r="AS71" s="32">
        <f t="shared" si="39"/>
        <v>473</v>
      </c>
      <c r="AT71" s="32"/>
      <c r="AU71" s="32">
        <f>AS71-AR71</f>
        <v>146</v>
      </c>
    </row>
    <row r="72" spans="1:47">
      <c r="A72" s="8">
        <v>63</v>
      </c>
      <c r="B72" s="8">
        <v>517</v>
      </c>
      <c r="C72" s="8" t="s">
        <v>112</v>
      </c>
      <c r="D72" s="8" t="s">
        <v>115</v>
      </c>
      <c r="E72" s="13">
        <v>44</v>
      </c>
      <c r="F72" s="13">
        <v>2</v>
      </c>
      <c r="G72" s="13">
        <v>53</v>
      </c>
      <c r="H72" s="13">
        <v>2.5</v>
      </c>
      <c r="I72" s="13">
        <v>64</v>
      </c>
      <c r="J72" s="13">
        <v>3</v>
      </c>
      <c r="K72" s="13">
        <v>3</v>
      </c>
      <c r="L72" s="17">
        <v>64</v>
      </c>
      <c r="M72" s="22">
        <f t="shared" si="33"/>
        <v>192</v>
      </c>
      <c r="N72" s="22">
        <v>93</v>
      </c>
      <c r="O72" s="22">
        <f t="shared" si="34"/>
        <v>40</v>
      </c>
      <c r="P72" s="22" t="s">
        <v>36</v>
      </c>
      <c r="Q72" s="22">
        <f>N72*J72</f>
        <v>279</v>
      </c>
      <c r="R72" s="13">
        <v>30</v>
      </c>
      <c r="S72" s="13">
        <v>2</v>
      </c>
      <c r="T72" s="13">
        <v>36</v>
      </c>
      <c r="U72" s="13">
        <v>3</v>
      </c>
      <c r="V72" s="13">
        <v>47</v>
      </c>
      <c r="W72" s="13">
        <v>4</v>
      </c>
      <c r="X72" s="13">
        <v>3</v>
      </c>
      <c r="Y72" s="13">
        <v>47</v>
      </c>
      <c r="Z72" s="29">
        <f t="shared" si="35"/>
        <v>188</v>
      </c>
      <c r="AA72" s="29">
        <v>99</v>
      </c>
      <c r="AB72" s="29">
        <f t="shared" si="36"/>
        <v>63</v>
      </c>
      <c r="AC72" s="29" t="s">
        <v>36</v>
      </c>
      <c r="AD72" s="29">
        <f>AA72*W72</f>
        <v>396</v>
      </c>
      <c r="AE72" s="13">
        <v>2</v>
      </c>
      <c r="AF72" s="13">
        <v>15</v>
      </c>
      <c r="AG72" s="13">
        <v>3</v>
      </c>
      <c r="AH72" s="13">
        <v>20</v>
      </c>
      <c r="AI72" s="13">
        <v>4</v>
      </c>
      <c r="AJ72" s="13">
        <v>25</v>
      </c>
      <c r="AK72" s="13">
        <v>3</v>
      </c>
      <c r="AL72" s="13">
        <v>4</v>
      </c>
      <c r="AM72" s="31">
        <f>AL72*AJ72</f>
        <v>100</v>
      </c>
      <c r="AN72" s="31">
        <v>1</v>
      </c>
      <c r="AO72" s="31">
        <f t="shared" si="37"/>
        <v>-2</v>
      </c>
      <c r="AP72" s="31" t="s">
        <v>33</v>
      </c>
      <c r="AQ72" s="31">
        <f>AN72*AF72</f>
        <v>15</v>
      </c>
      <c r="AR72" s="36">
        <f t="shared" si="38"/>
        <v>480</v>
      </c>
      <c r="AS72" s="32">
        <f t="shared" si="39"/>
        <v>690</v>
      </c>
      <c r="AT72" s="32"/>
      <c r="AU72" s="32">
        <f>AS72-AR72</f>
        <v>210</v>
      </c>
    </row>
    <row r="73" spans="1:47">
      <c r="A73" s="8">
        <v>64</v>
      </c>
      <c r="B73" s="8">
        <v>355</v>
      </c>
      <c r="C73" s="8" t="s">
        <v>112</v>
      </c>
      <c r="D73" s="8" t="s">
        <v>116</v>
      </c>
      <c r="E73" s="13">
        <v>42</v>
      </c>
      <c r="F73" s="13">
        <v>2</v>
      </c>
      <c r="G73" s="13">
        <v>50</v>
      </c>
      <c r="H73" s="13">
        <v>2.5</v>
      </c>
      <c r="I73" s="13">
        <v>60</v>
      </c>
      <c r="J73" s="13">
        <v>3</v>
      </c>
      <c r="K73" s="13">
        <v>3</v>
      </c>
      <c r="L73" s="17">
        <v>60</v>
      </c>
      <c r="M73" s="22">
        <f t="shared" si="33"/>
        <v>180</v>
      </c>
      <c r="N73" s="22">
        <v>38</v>
      </c>
      <c r="O73" s="22">
        <f t="shared" si="34"/>
        <v>-12</v>
      </c>
      <c r="P73" s="22" t="s">
        <v>33</v>
      </c>
      <c r="Q73" s="22">
        <f>N73*F73</f>
        <v>76</v>
      </c>
      <c r="R73" s="13">
        <v>84</v>
      </c>
      <c r="S73" s="13">
        <v>2</v>
      </c>
      <c r="T73" s="13">
        <v>101</v>
      </c>
      <c r="U73" s="13">
        <v>3</v>
      </c>
      <c r="V73" s="13">
        <v>131</v>
      </c>
      <c r="W73" s="13">
        <v>4</v>
      </c>
      <c r="X73" s="13">
        <v>3</v>
      </c>
      <c r="Y73" s="13">
        <v>131</v>
      </c>
      <c r="Z73" s="29">
        <f t="shared" si="35"/>
        <v>524</v>
      </c>
      <c r="AA73" s="29">
        <v>104</v>
      </c>
      <c r="AB73" s="29">
        <f t="shared" si="36"/>
        <v>3</v>
      </c>
      <c r="AC73" s="29" t="s">
        <v>35</v>
      </c>
      <c r="AD73" s="29">
        <f>AA73*U73</f>
        <v>312</v>
      </c>
      <c r="AE73" s="13">
        <v>14</v>
      </c>
      <c r="AF73" s="13">
        <v>15</v>
      </c>
      <c r="AG73" s="13">
        <v>17</v>
      </c>
      <c r="AH73" s="13">
        <v>20</v>
      </c>
      <c r="AI73" s="13">
        <v>20</v>
      </c>
      <c r="AJ73" s="13">
        <v>25</v>
      </c>
      <c r="AK73" s="13">
        <v>3</v>
      </c>
      <c r="AL73" s="13">
        <v>20</v>
      </c>
      <c r="AM73" s="31">
        <f>AL73*AJ73</f>
        <v>500</v>
      </c>
      <c r="AN73" s="31">
        <v>28</v>
      </c>
      <c r="AO73" s="31">
        <f t="shared" si="37"/>
        <v>11</v>
      </c>
      <c r="AP73" s="31" t="s">
        <v>36</v>
      </c>
      <c r="AQ73" s="31">
        <f>AN73*AJ73</f>
        <v>700</v>
      </c>
      <c r="AR73" s="36">
        <f t="shared" si="38"/>
        <v>1204</v>
      </c>
      <c r="AS73" s="32">
        <f t="shared" si="39"/>
        <v>1088</v>
      </c>
      <c r="AT73" s="32">
        <f>AR73-AS73</f>
        <v>116</v>
      </c>
      <c r="AU73" s="32"/>
    </row>
    <row r="74" spans="1:47">
      <c r="A74" s="8">
        <v>65</v>
      </c>
      <c r="B74" s="8">
        <v>578</v>
      </c>
      <c r="C74" s="8" t="s">
        <v>112</v>
      </c>
      <c r="D74" s="8" t="s">
        <v>117</v>
      </c>
      <c r="E74" s="13">
        <v>42</v>
      </c>
      <c r="F74" s="13">
        <v>2</v>
      </c>
      <c r="G74" s="13">
        <v>51</v>
      </c>
      <c r="H74" s="13">
        <v>2.5</v>
      </c>
      <c r="I74" s="13">
        <v>61</v>
      </c>
      <c r="J74" s="13">
        <v>3</v>
      </c>
      <c r="K74" s="13">
        <v>3</v>
      </c>
      <c r="L74" s="17">
        <v>61</v>
      </c>
      <c r="M74" s="22">
        <f t="shared" si="33"/>
        <v>183</v>
      </c>
      <c r="N74" s="22">
        <v>53</v>
      </c>
      <c r="O74" s="22">
        <f t="shared" si="34"/>
        <v>2</v>
      </c>
      <c r="P74" s="22" t="s">
        <v>35</v>
      </c>
      <c r="Q74" s="22">
        <f>N74*H74</f>
        <v>132.5</v>
      </c>
      <c r="R74" s="13">
        <v>94</v>
      </c>
      <c r="S74" s="13">
        <v>2</v>
      </c>
      <c r="T74" s="13">
        <v>113</v>
      </c>
      <c r="U74" s="13">
        <v>3</v>
      </c>
      <c r="V74" s="13">
        <v>146</v>
      </c>
      <c r="W74" s="13">
        <v>4</v>
      </c>
      <c r="X74" s="13">
        <v>3</v>
      </c>
      <c r="Y74" s="13">
        <v>146</v>
      </c>
      <c r="Z74" s="29">
        <f t="shared" si="35"/>
        <v>584</v>
      </c>
      <c r="AA74" s="29">
        <v>155</v>
      </c>
      <c r="AB74" s="29">
        <f t="shared" si="36"/>
        <v>42</v>
      </c>
      <c r="AC74" s="29" t="s">
        <v>36</v>
      </c>
      <c r="AD74" s="29">
        <f>AA74*W74</f>
        <v>620</v>
      </c>
      <c r="AE74" s="13">
        <v>6</v>
      </c>
      <c r="AF74" s="13">
        <v>15</v>
      </c>
      <c r="AG74" s="13">
        <v>7</v>
      </c>
      <c r="AH74" s="13">
        <v>20</v>
      </c>
      <c r="AI74" s="13">
        <v>8</v>
      </c>
      <c r="AJ74" s="13">
        <v>25</v>
      </c>
      <c r="AK74" s="13">
        <v>1</v>
      </c>
      <c r="AL74" s="13">
        <v>6</v>
      </c>
      <c r="AM74" s="31">
        <f>AL74*AF74</f>
        <v>90</v>
      </c>
      <c r="AN74" s="31">
        <v>10</v>
      </c>
      <c r="AO74" s="31">
        <f t="shared" si="37"/>
        <v>3</v>
      </c>
      <c r="AP74" s="31" t="s">
        <v>36</v>
      </c>
      <c r="AQ74" s="31">
        <f>AN74*AJ74</f>
        <v>250</v>
      </c>
      <c r="AR74" s="36">
        <f t="shared" si="38"/>
        <v>857</v>
      </c>
      <c r="AS74" s="32">
        <f t="shared" si="39"/>
        <v>1002.5</v>
      </c>
      <c r="AT74" s="32"/>
      <c r="AU74" s="32">
        <f>AS74-AR74</f>
        <v>145.5</v>
      </c>
    </row>
    <row r="75" spans="1:47">
      <c r="A75" s="8">
        <v>66</v>
      </c>
      <c r="B75" s="8">
        <v>391</v>
      </c>
      <c r="C75" s="8" t="s">
        <v>112</v>
      </c>
      <c r="D75" s="8" t="s">
        <v>118</v>
      </c>
      <c r="E75" s="13">
        <v>34</v>
      </c>
      <c r="F75" s="13">
        <v>2</v>
      </c>
      <c r="G75" s="13">
        <v>41</v>
      </c>
      <c r="H75" s="13">
        <v>2.5</v>
      </c>
      <c r="I75" s="13">
        <v>49</v>
      </c>
      <c r="J75" s="13">
        <v>3</v>
      </c>
      <c r="K75" s="13">
        <v>3</v>
      </c>
      <c r="L75" s="17">
        <v>49</v>
      </c>
      <c r="M75" s="22">
        <f t="shared" si="33"/>
        <v>147</v>
      </c>
      <c r="N75" s="22">
        <v>44</v>
      </c>
      <c r="O75" s="22">
        <f t="shared" si="34"/>
        <v>3</v>
      </c>
      <c r="P75" s="22" t="s">
        <v>35</v>
      </c>
      <c r="Q75" s="22">
        <f>N75*H75</f>
        <v>110</v>
      </c>
      <c r="R75" s="13">
        <v>172</v>
      </c>
      <c r="S75" s="13">
        <v>2</v>
      </c>
      <c r="T75" s="13">
        <v>206</v>
      </c>
      <c r="U75" s="13">
        <v>3</v>
      </c>
      <c r="V75" s="13">
        <v>248</v>
      </c>
      <c r="W75" s="13">
        <v>4</v>
      </c>
      <c r="X75" s="13">
        <v>3</v>
      </c>
      <c r="Y75" s="13">
        <v>248</v>
      </c>
      <c r="Z75" s="29">
        <f t="shared" si="35"/>
        <v>992</v>
      </c>
      <c r="AA75" s="29">
        <v>134</v>
      </c>
      <c r="AB75" s="29">
        <f t="shared" si="36"/>
        <v>-72</v>
      </c>
      <c r="AC75" s="29" t="s">
        <v>33</v>
      </c>
      <c r="AD75" s="29">
        <f>AA75*S75</f>
        <v>268</v>
      </c>
      <c r="AE75" s="13">
        <v>4</v>
      </c>
      <c r="AF75" s="13">
        <v>15</v>
      </c>
      <c r="AG75" s="13">
        <v>5</v>
      </c>
      <c r="AH75" s="13">
        <v>20</v>
      </c>
      <c r="AI75" s="13">
        <v>6</v>
      </c>
      <c r="AJ75" s="13">
        <v>25</v>
      </c>
      <c r="AK75" s="13">
        <v>3</v>
      </c>
      <c r="AL75" s="13">
        <v>6</v>
      </c>
      <c r="AM75" s="31">
        <f t="shared" ref="AM75:AM80" si="40">AL75*AJ75</f>
        <v>150</v>
      </c>
      <c r="AN75" s="31">
        <v>0</v>
      </c>
      <c r="AO75" s="31">
        <f t="shared" si="37"/>
        <v>-5</v>
      </c>
      <c r="AP75" s="31" t="s">
        <v>33</v>
      </c>
      <c r="AQ75" s="31">
        <f>AN75*AF75</f>
        <v>0</v>
      </c>
      <c r="AR75" s="36">
        <f t="shared" si="38"/>
        <v>1289</v>
      </c>
      <c r="AS75" s="32">
        <f t="shared" si="39"/>
        <v>378</v>
      </c>
      <c r="AT75" s="32">
        <f>AR75-AS75</f>
        <v>911</v>
      </c>
      <c r="AU75" s="32"/>
    </row>
    <row r="76" spans="1:47">
      <c r="A76" s="8">
        <v>67</v>
      </c>
      <c r="B76" s="14">
        <v>102478</v>
      </c>
      <c r="C76" s="14" t="s">
        <v>112</v>
      </c>
      <c r="D76" s="8" t="s">
        <v>119</v>
      </c>
      <c r="E76" s="13">
        <v>16</v>
      </c>
      <c r="F76" s="13">
        <v>2</v>
      </c>
      <c r="G76" s="13">
        <v>19</v>
      </c>
      <c r="H76" s="13">
        <v>2.5</v>
      </c>
      <c r="I76" s="13">
        <v>23</v>
      </c>
      <c r="J76" s="13">
        <v>3</v>
      </c>
      <c r="K76" s="13">
        <v>3</v>
      </c>
      <c r="L76" s="17">
        <v>23</v>
      </c>
      <c r="M76" s="22">
        <f t="shared" si="33"/>
        <v>69</v>
      </c>
      <c r="N76" s="22">
        <v>26</v>
      </c>
      <c r="O76" s="22">
        <f t="shared" si="34"/>
        <v>7</v>
      </c>
      <c r="P76" s="22" t="s">
        <v>36</v>
      </c>
      <c r="Q76" s="22">
        <f>N76*J76</f>
        <v>78</v>
      </c>
      <c r="R76" s="13">
        <v>4</v>
      </c>
      <c r="S76" s="13">
        <v>2</v>
      </c>
      <c r="T76" s="13">
        <v>8</v>
      </c>
      <c r="U76" s="13">
        <v>3</v>
      </c>
      <c r="V76" s="13">
        <v>12</v>
      </c>
      <c r="W76" s="13">
        <v>4</v>
      </c>
      <c r="X76" s="13">
        <v>3</v>
      </c>
      <c r="Y76" s="13">
        <v>12</v>
      </c>
      <c r="Z76" s="29">
        <f t="shared" si="35"/>
        <v>48</v>
      </c>
      <c r="AA76" s="29">
        <v>33</v>
      </c>
      <c r="AB76" s="29">
        <f t="shared" si="36"/>
        <v>25</v>
      </c>
      <c r="AC76" s="29" t="s">
        <v>36</v>
      </c>
      <c r="AD76" s="29">
        <f>AA76*W76</f>
        <v>132</v>
      </c>
      <c r="AE76" s="13">
        <v>1</v>
      </c>
      <c r="AF76" s="13">
        <v>15</v>
      </c>
      <c r="AG76" s="13">
        <v>2</v>
      </c>
      <c r="AH76" s="13">
        <v>20</v>
      </c>
      <c r="AI76" s="13">
        <v>3</v>
      </c>
      <c r="AJ76" s="13">
        <v>25</v>
      </c>
      <c r="AK76" s="13">
        <v>3</v>
      </c>
      <c r="AL76" s="13">
        <v>3</v>
      </c>
      <c r="AM76" s="31">
        <f t="shared" si="40"/>
        <v>75</v>
      </c>
      <c r="AN76" s="31">
        <v>0</v>
      </c>
      <c r="AO76" s="31">
        <f t="shared" si="37"/>
        <v>-2</v>
      </c>
      <c r="AP76" s="31" t="s">
        <v>33</v>
      </c>
      <c r="AQ76" s="31">
        <f>AN76*AF76</f>
        <v>0</v>
      </c>
      <c r="AR76" s="36">
        <f t="shared" si="38"/>
        <v>192</v>
      </c>
      <c r="AS76" s="32">
        <f t="shared" si="39"/>
        <v>210</v>
      </c>
      <c r="AT76" s="32"/>
      <c r="AU76" s="32">
        <f>AS76-AR76</f>
        <v>18</v>
      </c>
    </row>
    <row r="77" spans="1:47">
      <c r="A77" s="8">
        <v>68</v>
      </c>
      <c r="B77" s="8">
        <v>102479</v>
      </c>
      <c r="C77" s="8" t="s">
        <v>112</v>
      </c>
      <c r="D77" s="8" t="s">
        <v>120</v>
      </c>
      <c r="E77" s="13">
        <v>54</v>
      </c>
      <c r="F77" s="13">
        <v>2</v>
      </c>
      <c r="G77" s="13">
        <v>65</v>
      </c>
      <c r="H77" s="13">
        <v>2.5</v>
      </c>
      <c r="I77" s="13">
        <v>78</v>
      </c>
      <c r="J77" s="13">
        <v>3</v>
      </c>
      <c r="K77" s="13">
        <v>3</v>
      </c>
      <c r="L77" s="17">
        <v>78</v>
      </c>
      <c r="M77" s="22">
        <f t="shared" si="33"/>
        <v>234</v>
      </c>
      <c r="N77" s="22">
        <v>79</v>
      </c>
      <c r="O77" s="22">
        <f t="shared" si="34"/>
        <v>14</v>
      </c>
      <c r="P77" s="22" t="s">
        <v>36</v>
      </c>
      <c r="Q77" s="22">
        <f>N77*J77</f>
        <v>237</v>
      </c>
      <c r="R77" s="13">
        <v>28</v>
      </c>
      <c r="S77" s="13">
        <v>2</v>
      </c>
      <c r="T77" s="13">
        <v>34</v>
      </c>
      <c r="U77" s="13">
        <v>3</v>
      </c>
      <c r="V77" s="13">
        <v>44</v>
      </c>
      <c r="W77" s="13">
        <v>4</v>
      </c>
      <c r="X77" s="13">
        <v>3</v>
      </c>
      <c r="Y77" s="13">
        <v>44</v>
      </c>
      <c r="Z77" s="29">
        <f t="shared" si="35"/>
        <v>176</v>
      </c>
      <c r="AA77" s="29">
        <v>81</v>
      </c>
      <c r="AB77" s="29">
        <f t="shared" si="36"/>
        <v>47</v>
      </c>
      <c r="AC77" s="29" t="s">
        <v>36</v>
      </c>
      <c r="AD77" s="29">
        <f>AA77*W77</f>
        <v>324</v>
      </c>
      <c r="AE77" s="13">
        <v>4</v>
      </c>
      <c r="AF77" s="13">
        <v>15</v>
      </c>
      <c r="AG77" s="13">
        <v>5</v>
      </c>
      <c r="AH77" s="13">
        <v>20</v>
      </c>
      <c r="AI77" s="13">
        <v>6</v>
      </c>
      <c r="AJ77" s="13">
        <v>25</v>
      </c>
      <c r="AK77" s="13">
        <v>3</v>
      </c>
      <c r="AL77" s="13">
        <v>6</v>
      </c>
      <c r="AM77" s="31">
        <f t="shared" si="40"/>
        <v>150</v>
      </c>
      <c r="AN77" s="31">
        <v>6</v>
      </c>
      <c r="AO77" s="31">
        <f t="shared" si="37"/>
        <v>1</v>
      </c>
      <c r="AP77" s="31" t="s">
        <v>36</v>
      </c>
      <c r="AQ77" s="31">
        <f>AN77*AJ77</f>
        <v>150</v>
      </c>
      <c r="AR77" s="36">
        <f t="shared" si="38"/>
        <v>560</v>
      </c>
      <c r="AS77" s="32">
        <f t="shared" si="39"/>
        <v>711</v>
      </c>
      <c r="AT77" s="32"/>
      <c r="AU77" s="32">
        <f>AS77-AR77</f>
        <v>151</v>
      </c>
    </row>
    <row r="78" spans="1:47">
      <c r="A78" s="8">
        <v>69</v>
      </c>
      <c r="B78" s="8">
        <v>515</v>
      </c>
      <c r="C78" s="8" t="s">
        <v>112</v>
      </c>
      <c r="D78" s="8" t="s">
        <v>121</v>
      </c>
      <c r="E78" s="13">
        <v>42</v>
      </c>
      <c r="F78" s="13">
        <v>2</v>
      </c>
      <c r="G78" s="13">
        <v>51</v>
      </c>
      <c r="H78" s="13">
        <v>2.5</v>
      </c>
      <c r="I78" s="13">
        <v>61</v>
      </c>
      <c r="J78" s="13">
        <v>3</v>
      </c>
      <c r="K78" s="13">
        <v>3</v>
      </c>
      <c r="L78" s="17">
        <v>61</v>
      </c>
      <c r="M78" s="22">
        <f t="shared" si="33"/>
        <v>183</v>
      </c>
      <c r="N78" s="22">
        <v>48</v>
      </c>
      <c r="O78" s="22">
        <f t="shared" si="34"/>
        <v>-3</v>
      </c>
      <c r="P78" s="22" t="s">
        <v>33</v>
      </c>
      <c r="Q78" s="22">
        <f>N78*F78</f>
        <v>96</v>
      </c>
      <c r="R78" s="13">
        <v>22</v>
      </c>
      <c r="S78" s="13">
        <v>2</v>
      </c>
      <c r="T78" s="13">
        <v>27</v>
      </c>
      <c r="U78" s="13">
        <v>3</v>
      </c>
      <c r="V78" s="13">
        <v>35</v>
      </c>
      <c r="W78" s="13">
        <v>4</v>
      </c>
      <c r="X78" s="13">
        <v>3</v>
      </c>
      <c r="Y78" s="13">
        <v>35</v>
      </c>
      <c r="Z78" s="29">
        <f t="shared" si="35"/>
        <v>140</v>
      </c>
      <c r="AA78" s="29">
        <v>23</v>
      </c>
      <c r="AB78" s="29">
        <f t="shared" si="36"/>
        <v>-4</v>
      </c>
      <c r="AC78" s="29" t="s">
        <v>33</v>
      </c>
      <c r="AD78" s="29">
        <f>AA78*S78</f>
        <v>46</v>
      </c>
      <c r="AE78" s="13">
        <v>4</v>
      </c>
      <c r="AF78" s="13">
        <v>15</v>
      </c>
      <c r="AG78" s="13">
        <v>5</v>
      </c>
      <c r="AH78" s="13">
        <v>20</v>
      </c>
      <c r="AI78" s="13">
        <v>6</v>
      </c>
      <c r="AJ78" s="13">
        <v>25</v>
      </c>
      <c r="AK78" s="28">
        <v>3</v>
      </c>
      <c r="AL78" s="28">
        <v>6</v>
      </c>
      <c r="AM78" s="31">
        <f t="shared" si="40"/>
        <v>150</v>
      </c>
      <c r="AN78" s="31">
        <v>0</v>
      </c>
      <c r="AO78" s="31">
        <f t="shared" si="37"/>
        <v>-5</v>
      </c>
      <c r="AP78" s="31" t="s">
        <v>33</v>
      </c>
      <c r="AQ78" s="31">
        <f>AN78*AF78</f>
        <v>0</v>
      </c>
      <c r="AR78" s="36">
        <f t="shared" si="38"/>
        <v>473</v>
      </c>
      <c r="AS78" s="32">
        <f t="shared" si="39"/>
        <v>142</v>
      </c>
      <c r="AT78" s="32">
        <f>AR78-AS78</f>
        <v>331</v>
      </c>
      <c r="AU78" s="32"/>
    </row>
    <row r="79" spans="1:47">
      <c r="A79" s="8">
        <v>70</v>
      </c>
      <c r="B79" s="37">
        <v>723</v>
      </c>
      <c r="C79" s="8" t="s">
        <v>112</v>
      </c>
      <c r="D79" s="37" t="s">
        <v>122</v>
      </c>
      <c r="E79" s="13">
        <v>10</v>
      </c>
      <c r="F79" s="13">
        <v>2</v>
      </c>
      <c r="G79" s="13">
        <v>12</v>
      </c>
      <c r="H79" s="13">
        <v>2.5</v>
      </c>
      <c r="I79" s="13">
        <v>15</v>
      </c>
      <c r="J79" s="13">
        <v>3</v>
      </c>
      <c r="K79" s="13">
        <v>3</v>
      </c>
      <c r="L79" s="17">
        <v>15</v>
      </c>
      <c r="M79" s="22">
        <f t="shared" si="33"/>
        <v>45</v>
      </c>
      <c r="N79" s="22">
        <v>17</v>
      </c>
      <c r="O79" s="22">
        <f t="shared" si="34"/>
        <v>5</v>
      </c>
      <c r="P79" s="22" t="s">
        <v>36</v>
      </c>
      <c r="Q79" s="22">
        <f>N79*J79</f>
        <v>51</v>
      </c>
      <c r="R79" s="13">
        <v>12</v>
      </c>
      <c r="S79" s="13">
        <v>2</v>
      </c>
      <c r="T79" s="13">
        <v>15</v>
      </c>
      <c r="U79" s="13">
        <v>3</v>
      </c>
      <c r="V79" s="13">
        <v>20</v>
      </c>
      <c r="W79" s="13">
        <v>4</v>
      </c>
      <c r="X79" s="13">
        <v>3</v>
      </c>
      <c r="Y79" s="13">
        <v>20</v>
      </c>
      <c r="Z79" s="29">
        <f t="shared" si="35"/>
        <v>80</v>
      </c>
      <c r="AA79" s="29">
        <v>28</v>
      </c>
      <c r="AB79" s="29">
        <f t="shared" si="36"/>
        <v>13</v>
      </c>
      <c r="AC79" s="29" t="s">
        <v>36</v>
      </c>
      <c r="AD79" s="29">
        <f>AA79*W79</f>
        <v>112</v>
      </c>
      <c r="AE79" s="13">
        <v>1</v>
      </c>
      <c r="AF79" s="13">
        <v>15</v>
      </c>
      <c r="AG79" s="13">
        <v>2</v>
      </c>
      <c r="AH79" s="13">
        <v>20</v>
      </c>
      <c r="AI79" s="13">
        <v>3</v>
      </c>
      <c r="AJ79" s="13">
        <v>25</v>
      </c>
      <c r="AK79" s="13">
        <v>3</v>
      </c>
      <c r="AL79" s="13">
        <v>3</v>
      </c>
      <c r="AM79" s="31">
        <f t="shared" si="40"/>
        <v>75</v>
      </c>
      <c r="AN79" s="31">
        <v>3</v>
      </c>
      <c r="AO79" s="31">
        <f t="shared" si="37"/>
        <v>1</v>
      </c>
      <c r="AP79" s="31" t="s">
        <v>36</v>
      </c>
      <c r="AQ79" s="31">
        <f>AN79*AJ79</f>
        <v>75</v>
      </c>
      <c r="AR79" s="36">
        <f t="shared" si="38"/>
        <v>200</v>
      </c>
      <c r="AS79" s="32">
        <f t="shared" si="39"/>
        <v>238</v>
      </c>
      <c r="AT79" s="32"/>
      <c r="AU79" s="32">
        <f>AS79-AR79</f>
        <v>38</v>
      </c>
    </row>
    <row r="80" spans="1:47">
      <c r="A80" s="8">
        <v>71</v>
      </c>
      <c r="B80" s="8">
        <v>511</v>
      </c>
      <c r="C80" s="8" t="s">
        <v>112</v>
      </c>
      <c r="D80" s="8" t="s">
        <v>123</v>
      </c>
      <c r="E80" s="13">
        <v>14</v>
      </c>
      <c r="F80" s="13">
        <v>2</v>
      </c>
      <c r="G80" s="13">
        <v>17</v>
      </c>
      <c r="H80" s="13">
        <v>2.5</v>
      </c>
      <c r="I80" s="13">
        <v>20</v>
      </c>
      <c r="J80" s="13">
        <v>3</v>
      </c>
      <c r="K80" s="13">
        <v>3</v>
      </c>
      <c r="L80" s="17">
        <v>20</v>
      </c>
      <c r="M80" s="22">
        <f t="shared" si="33"/>
        <v>60</v>
      </c>
      <c r="N80" s="22">
        <v>40</v>
      </c>
      <c r="O80" s="22">
        <f t="shared" si="34"/>
        <v>23</v>
      </c>
      <c r="P80" s="22" t="s">
        <v>36</v>
      </c>
      <c r="Q80" s="22">
        <f>N80*J80</f>
        <v>120</v>
      </c>
      <c r="R80" s="13">
        <v>42</v>
      </c>
      <c r="S80" s="13">
        <v>2</v>
      </c>
      <c r="T80" s="13">
        <v>51</v>
      </c>
      <c r="U80" s="13">
        <v>3</v>
      </c>
      <c r="V80" s="13">
        <v>66</v>
      </c>
      <c r="W80" s="13">
        <v>4</v>
      </c>
      <c r="X80" s="13">
        <v>3</v>
      </c>
      <c r="Y80" s="13">
        <v>66</v>
      </c>
      <c r="Z80" s="29">
        <f t="shared" si="35"/>
        <v>264</v>
      </c>
      <c r="AA80" s="29">
        <v>57</v>
      </c>
      <c r="AB80" s="29">
        <f t="shared" si="36"/>
        <v>6</v>
      </c>
      <c r="AC80" s="29" t="s">
        <v>35</v>
      </c>
      <c r="AD80" s="29">
        <f>AA80*U80</f>
        <v>171</v>
      </c>
      <c r="AE80" s="13">
        <v>2</v>
      </c>
      <c r="AF80" s="13">
        <v>15</v>
      </c>
      <c r="AG80" s="13">
        <v>3</v>
      </c>
      <c r="AH80" s="13">
        <v>20</v>
      </c>
      <c r="AI80" s="13">
        <v>4</v>
      </c>
      <c r="AJ80" s="13">
        <v>25</v>
      </c>
      <c r="AK80" s="13">
        <v>3</v>
      </c>
      <c r="AL80" s="13">
        <v>4</v>
      </c>
      <c r="AM80" s="31">
        <f t="shared" si="40"/>
        <v>100</v>
      </c>
      <c r="AN80" s="31">
        <v>3</v>
      </c>
      <c r="AO80" s="31">
        <f t="shared" si="37"/>
        <v>0</v>
      </c>
      <c r="AP80" s="31" t="s">
        <v>35</v>
      </c>
      <c r="AQ80" s="31">
        <f>AN80*AH80</f>
        <v>60</v>
      </c>
      <c r="AR80" s="36">
        <f t="shared" si="38"/>
        <v>424</v>
      </c>
      <c r="AS80" s="32">
        <f t="shared" si="39"/>
        <v>351</v>
      </c>
      <c r="AT80" s="32">
        <f>AR80-AS80</f>
        <v>73</v>
      </c>
      <c r="AU80" s="32"/>
    </row>
    <row r="81" spans="1:47">
      <c r="A81" s="8">
        <v>72</v>
      </c>
      <c r="B81" s="8">
        <v>747</v>
      </c>
      <c r="C81" s="8" t="s">
        <v>112</v>
      </c>
      <c r="D81" s="8" t="s">
        <v>124</v>
      </c>
      <c r="E81" s="13">
        <v>18</v>
      </c>
      <c r="F81" s="13">
        <v>2</v>
      </c>
      <c r="G81" s="13">
        <v>22</v>
      </c>
      <c r="H81" s="13">
        <v>2.5</v>
      </c>
      <c r="I81" s="13">
        <v>26</v>
      </c>
      <c r="J81" s="13">
        <v>3</v>
      </c>
      <c r="K81" s="13">
        <v>3</v>
      </c>
      <c r="L81" s="17">
        <v>26</v>
      </c>
      <c r="M81" s="22">
        <f t="shared" si="33"/>
        <v>78</v>
      </c>
      <c r="N81" s="22">
        <v>24</v>
      </c>
      <c r="O81" s="22">
        <f t="shared" si="34"/>
        <v>2</v>
      </c>
      <c r="P81" s="22" t="s">
        <v>35</v>
      </c>
      <c r="Q81" s="22">
        <f>N81*H81</f>
        <v>60</v>
      </c>
      <c r="R81" s="13">
        <v>16</v>
      </c>
      <c r="S81" s="13">
        <v>2</v>
      </c>
      <c r="T81" s="13">
        <v>19</v>
      </c>
      <c r="U81" s="13">
        <v>3</v>
      </c>
      <c r="V81" s="13">
        <v>23</v>
      </c>
      <c r="W81" s="13">
        <v>4</v>
      </c>
      <c r="X81" s="13">
        <v>3</v>
      </c>
      <c r="Y81" s="13">
        <v>23</v>
      </c>
      <c r="Z81" s="29">
        <f t="shared" si="35"/>
        <v>92</v>
      </c>
      <c r="AA81" s="29">
        <v>15</v>
      </c>
      <c r="AB81" s="29">
        <f t="shared" si="36"/>
        <v>-4</v>
      </c>
      <c r="AC81" s="29" t="s">
        <v>33</v>
      </c>
      <c r="AD81" s="29">
        <f>AA81*S81</f>
        <v>30</v>
      </c>
      <c r="AE81" s="13">
        <v>6</v>
      </c>
      <c r="AF81" s="13">
        <v>15</v>
      </c>
      <c r="AG81" s="13">
        <v>7</v>
      </c>
      <c r="AH81" s="13">
        <v>20</v>
      </c>
      <c r="AI81" s="13">
        <v>8</v>
      </c>
      <c r="AJ81" s="13">
        <v>25</v>
      </c>
      <c r="AK81" s="28">
        <v>1</v>
      </c>
      <c r="AL81" s="28">
        <v>15</v>
      </c>
      <c r="AM81" s="31">
        <f>AL81*AF81</f>
        <v>225</v>
      </c>
      <c r="AN81" s="31">
        <v>7</v>
      </c>
      <c r="AO81" s="31">
        <f t="shared" si="37"/>
        <v>0</v>
      </c>
      <c r="AP81" s="31" t="s">
        <v>35</v>
      </c>
      <c r="AQ81" s="31">
        <f>AN81*AH81</f>
        <v>140</v>
      </c>
      <c r="AR81" s="36">
        <f t="shared" si="38"/>
        <v>395</v>
      </c>
      <c r="AS81" s="32">
        <f t="shared" si="39"/>
        <v>230</v>
      </c>
      <c r="AT81" s="32">
        <f>AR81-AS81</f>
        <v>165</v>
      </c>
      <c r="AU81" s="32"/>
    </row>
    <row r="82" spans="1:47">
      <c r="A82" s="8">
        <v>73</v>
      </c>
      <c r="B82" s="8">
        <v>742</v>
      </c>
      <c r="C82" s="8" t="s">
        <v>112</v>
      </c>
      <c r="D82" s="8" t="s">
        <v>125</v>
      </c>
      <c r="E82" s="13">
        <v>10</v>
      </c>
      <c r="F82" s="13">
        <v>2</v>
      </c>
      <c r="G82" s="13">
        <v>12</v>
      </c>
      <c r="H82" s="13">
        <v>2.5</v>
      </c>
      <c r="I82" s="13">
        <v>15</v>
      </c>
      <c r="J82" s="13">
        <v>3</v>
      </c>
      <c r="K82" s="13">
        <v>3</v>
      </c>
      <c r="L82" s="17">
        <v>15</v>
      </c>
      <c r="M82" s="22">
        <f t="shared" si="33"/>
        <v>45</v>
      </c>
      <c r="N82" s="22">
        <v>21</v>
      </c>
      <c r="O82" s="22">
        <f t="shared" si="34"/>
        <v>9</v>
      </c>
      <c r="P82" s="22" t="s">
        <v>36</v>
      </c>
      <c r="Q82" s="22">
        <f>N82*J82</f>
        <v>63</v>
      </c>
      <c r="R82" s="13">
        <v>30</v>
      </c>
      <c r="S82" s="13">
        <v>2</v>
      </c>
      <c r="T82" s="13">
        <v>36</v>
      </c>
      <c r="U82" s="13">
        <v>3</v>
      </c>
      <c r="V82" s="13">
        <v>47</v>
      </c>
      <c r="W82" s="13">
        <v>4</v>
      </c>
      <c r="X82" s="13">
        <v>3</v>
      </c>
      <c r="Y82" s="13">
        <v>47</v>
      </c>
      <c r="Z82" s="29">
        <f t="shared" si="35"/>
        <v>188</v>
      </c>
      <c r="AA82" s="29">
        <v>73</v>
      </c>
      <c r="AB82" s="29">
        <f t="shared" si="36"/>
        <v>37</v>
      </c>
      <c r="AC82" s="29" t="s">
        <v>36</v>
      </c>
      <c r="AD82" s="29">
        <f>AA82*W82</f>
        <v>292</v>
      </c>
      <c r="AE82" s="13">
        <v>2</v>
      </c>
      <c r="AF82" s="13">
        <v>15</v>
      </c>
      <c r="AG82" s="13">
        <v>3</v>
      </c>
      <c r="AH82" s="13">
        <v>20</v>
      </c>
      <c r="AI82" s="13">
        <v>4</v>
      </c>
      <c r="AJ82" s="13">
        <v>25</v>
      </c>
      <c r="AK82" s="13">
        <v>3</v>
      </c>
      <c r="AL82" s="13">
        <v>4</v>
      </c>
      <c r="AM82" s="31">
        <f>AL82*AJ82</f>
        <v>100</v>
      </c>
      <c r="AN82" s="31">
        <v>9</v>
      </c>
      <c r="AO82" s="31">
        <f t="shared" si="37"/>
        <v>6</v>
      </c>
      <c r="AP82" s="31" t="s">
        <v>36</v>
      </c>
      <c r="AQ82" s="31">
        <f>AN82*AJ82</f>
        <v>225</v>
      </c>
      <c r="AR82" s="36">
        <f t="shared" si="38"/>
        <v>333</v>
      </c>
      <c r="AS82" s="32">
        <f t="shared" si="39"/>
        <v>580</v>
      </c>
      <c r="AT82" s="32"/>
      <c r="AU82" s="32">
        <f>AS82-AR82</f>
        <v>247</v>
      </c>
    </row>
    <row r="83" spans="1:47">
      <c r="A83" s="8">
        <v>74</v>
      </c>
      <c r="B83" s="8">
        <v>373</v>
      </c>
      <c r="C83" s="8" t="s">
        <v>112</v>
      </c>
      <c r="D83" s="8" t="s">
        <v>126</v>
      </c>
      <c r="E83" s="13">
        <v>32</v>
      </c>
      <c r="F83" s="13">
        <v>2</v>
      </c>
      <c r="G83" s="13">
        <v>38</v>
      </c>
      <c r="H83" s="13">
        <v>2.5</v>
      </c>
      <c r="I83" s="13">
        <v>46</v>
      </c>
      <c r="J83" s="13">
        <v>3</v>
      </c>
      <c r="K83" s="13">
        <v>3</v>
      </c>
      <c r="L83" s="17">
        <v>46</v>
      </c>
      <c r="M83" s="22">
        <f t="shared" si="33"/>
        <v>138</v>
      </c>
      <c r="N83" s="22">
        <v>40</v>
      </c>
      <c r="O83" s="22">
        <f t="shared" si="34"/>
        <v>2</v>
      </c>
      <c r="P83" s="22" t="s">
        <v>35</v>
      </c>
      <c r="Q83" s="22">
        <f>N83*H83</f>
        <v>100</v>
      </c>
      <c r="R83" s="13">
        <v>32</v>
      </c>
      <c r="S83" s="13">
        <v>2</v>
      </c>
      <c r="T83" s="13">
        <v>39</v>
      </c>
      <c r="U83" s="13">
        <v>3</v>
      </c>
      <c r="V83" s="13">
        <v>51</v>
      </c>
      <c r="W83" s="13">
        <v>4</v>
      </c>
      <c r="X83" s="13">
        <v>3</v>
      </c>
      <c r="Y83" s="13">
        <v>51</v>
      </c>
      <c r="Z83" s="29">
        <f t="shared" si="35"/>
        <v>204</v>
      </c>
      <c r="AA83" s="29">
        <v>70</v>
      </c>
      <c r="AB83" s="29">
        <f t="shared" si="36"/>
        <v>31</v>
      </c>
      <c r="AC83" s="29" t="s">
        <v>36</v>
      </c>
      <c r="AD83" s="29">
        <f>AA83*W83</f>
        <v>280</v>
      </c>
      <c r="AE83" s="13">
        <v>4</v>
      </c>
      <c r="AF83" s="13">
        <v>15</v>
      </c>
      <c r="AG83" s="13">
        <v>5</v>
      </c>
      <c r="AH83" s="13">
        <v>20</v>
      </c>
      <c r="AI83" s="13">
        <v>6</v>
      </c>
      <c r="AJ83" s="13">
        <v>25</v>
      </c>
      <c r="AK83" s="13">
        <v>3</v>
      </c>
      <c r="AL83" s="13">
        <v>6</v>
      </c>
      <c r="AM83" s="31">
        <f>AL83*AJ83</f>
        <v>150</v>
      </c>
      <c r="AN83" s="31">
        <v>7</v>
      </c>
      <c r="AO83" s="31">
        <f t="shared" si="37"/>
        <v>2</v>
      </c>
      <c r="AP83" s="31" t="s">
        <v>36</v>
      </c>
      <c r="AQ83" s="31">
        <f>AN83*AJ83</f>
        <v>175</v>
      </c>
      <c r="AR83" s="36">
        <f t="shared" si="38"/>
        <v>492</v>
      </c>
      <c r="AS83" s="32">
        <f t="shared" si="39"/>
        <v>555</v>
      </c>
      <c r="AT83" s="32"/>
      <c r="AU83" s="32">
        <f>AS83-AR83</f>
        <v>63</v>
      </c>
    </row>
    <row r="84" spans="1:47">
      <c r="A84" s="8">
        <v>75</v>
      </c>
      <c r="B84" s="8">
        <v>572</v>
      </c>
      <c r="C84" s="8" t="s">
        <v>112</v>
      </c>
      <c r="D84" s="8" t="s">
        <v>127</v>
      </c>
      <c r="E84" s="13">
        <v>22</v>
      </c>
      <c r="F84" s="13">
        <v>2</v>
      </c>
      <c r="G84" s="13">
        <v>26</v>
      </c>
      <c r="H84" s="13">
        <v>2.5</v>
      </c>
      <c r="I84" s="13">
        <v>31</v>
      </c>
      <c r="J84" s="13">
        <v>3</v>
      </c>
      <c r="K84" s="13">
        <v>3</v>
      </c>
      <c r="L84" s="17">
        <v>31</v>
      </c>
      <c r="M84" s="22">
        <f t="shared" si="33"/>
        <v>93</v>
      </c>
      <c r="N84" s="22">
        <v>44</v>
      </c>
      <c r="O84" s="22">
        <f t="shared" si="34"/>
        <v>18</v>
      </c>
      <c r="P84" s="22" t="s">
        <v>36</v>
      </c>
      <c r="Q84" s="22">
        <f>N84*J84</f>
        <v>132</v>
      </c>
      <c r="R84" s="13">
        <v>18</v>
      </c>
      <c r="S84" s="13">
        <v>2</v>
      </c>
      <c r="T84" s="13">
        <v>21</v>
      </c>
      <c r="U84" s="13">
        <v>3</v>
      </c>
      <c r="V84" s="13">
        <v>25</v>
      </c>
      <c r="W84" s="13">
        <v>4</v>
      </c>
      <c r="X84" s="13">
        <v>3</v>
      </c>
      <c r="Y84" s="13">
        <v>25</v>
      </c>
      <c r="Z84" s="29">
        <f t="shared" si="35"/>
        <v>100</v>
      </c>
      <c r="AA84" s="29">
        <v>47</v>
      </c>
      <c r="AB84" s="29">
        <f t="shared" si="36"/>
        <v>26</v>
      </c>
      <c r="AC84" s="29" t="s">
        <v>36</v>
      </c>
      <c r="AD84" s="29">
        <f>AA84*W84</f>
        <v>188</v>
      </c>
      <c r="AE84" s="13">
        <v>6</v>
      </c>
      <c r="AF84" s="13">
        <v>15</v>
      </c>
      <c r="AG84" s="13">
        <v>7</v>
      </c>
      <c r="AH84" s="13">
        <v>20</v>
      </c>
      <c r="AI84" s="13">
        <v>8</v>
      </c>
      <c r="AJ84" s="13">
        <v>25</v>
      </c>
      <c r="AK84" s="13">
        <v>3</v>
      </c>
      <c r="AL84" s="13">
        <v>8</v>
      </c>
      <c r="AM84" s="31">
        <f>AL84*AJ84</f>
        <v>200</v>
      </c>
      <c r="AN84" s="31">
        <v>13</v>
      </c>
      <c r="AO84" s="31">
        <f t="shared" si="37"/>
        <v>6</v>
      </c>
      <c r="AP84" s="31" t="s">
        <v>36</v>
      </c>
      <c r="AQ84" s="31">
        <f>AN84*AJ84</f>
        <v>325</v>
      </c>
      <c r="AR84" s="36">
        <f t="shared" si="38"/>
        <v>393</v>
      </c>
      <c r="AS84" s="32">
        <f t="shared" si="39"/>
        <v>645</v>
      </c>
      <c r="AT84" s="32"/>
      <c r="AU84" s="32">
        <f>AS84-AR84</f>
        <v>252</v>
      </c>
    </row>
    <row r="85" spans="1:47">
      <c r="A85" s="8">
        <v>76</v>
      </c>
      <c r="B85" s="8">
        <v>102935</v>
      </c>
      <c r="C85" s="8" t="s">
        <v>112</v>
      </c>
      <c r="D85" s="8" t="s">
        <v>128</v>
      </c>
      <c r="E85" s="17">
        <v>20</v>
      </c>
      <c r="F85" s="17">
        <v>2</v>
      </c>
      <c r="G85" s="17">
        <v>24</v>
      </c>
      <c r="H85" s="13">
        <v>2.5</v>
      </c>
      <c r="I85" s="17">
        <v>29</v>
      </c>
      <c r="J85" s="13">
        <v>3</v>
      </c>
      <c r="K85" s="13">
        <v>3</v>
      </c>
      <c r="L85" s="17">
        <v>29</v>
      </c>
      <c r="M85" s="22">
        <f t="shared" si="33"/>
        <v>87</v>
      </c>
      <c r="N85" s="22">
        <v>70</v>
      </c>
      <c r="O85" s="22">
        <f t="shared" si="34"/>
        <v>46</v>
      </c>
      <c r="P85" s="22" t="s">
        <v>36</v>
      </c>
      <c r="Q85" s="22">
        <f>N85*J85</f>
        <v>210</v>
      </c>
      <c r="R85" s="17">
        <v>18</v>
      </c>
      <c r="S85" s="17">
        <v>2</v>
      </c>
      <c r="T85" s="17">
        <v>22</v>
      </c>
      <c r="U85" s="17">
        <v>3</v>
      </c>
      <c r="V85" s="17">
        <v>29</v>
      </c>
      <c r="W85" s="17">
        <v>4</v>
      </c>
      <c r="X85" s="13">
        <v>3</v>
      </c>
      <c r="Y85" s="13">
        <v>29</v>
      </c>
      <c r="Z85" s="29">
        <f t="shared" si="35"/>
        <v>116</v>
      </c>
      <c r="AA85" s="29">
        <v>107</v>
      </c>
      <c r="AB85" s="29">
        <f t="shared" si="36"/>
        <v>85</v>
      </c>
      <c r="AC85" s="29" t="s">
        <v>36</v>
      </c>
      <c r="AD85" s="29">
        <f>AA85*W85</f>
        <v>428</v>
      </c>
      <c r="AE85" s="17">
        <v>2</v>
      </c>
      <c r="AF85" s="17">
        <v>15</v>
      </c>
      <c r="AG85" s="17">
        <v>3</v>
      </c>
      <c r="AH85" s="17">
        <v>20</v>
      </c>
      <c r="AI85" s="17">
        <v>4</v>
      </c>
      <c r="AJ85" s="17">
        <v>25</v>
      </c>
      <c r="AK85" s="13">
        <v>3</v>
      </c>
      <c r="AL85" s="13">
        <v>4</v>
      </c>
      <c r="AM85" s="31">
        <f>AL85*AJ85</f>
        <v>100</v>
      </c>
      <c r="AN85" s="31">
        <v>5</v>
      </c>
      <c r="AO85" s="31">
        <f t="shared" si="37"/>
        <v>2</v>
      </c>
      <c r="AP85" s="31" t="s">
        <v>36</v>
      </c>
      <c r="AQ85" s="31">
        <f>AN85*AJ85</f>
        <v>125</v>
      </c>
      <c r="AR85" s="36">
        <f t="shared" si="38"/>
        <v>303</v>
      </c>
      <c r="AS85" s="32">
        <f t="shared" si="39"/>
        <v>763</v>
      </c>
      <c r="AT85" s="32"/>
      <c r="AU85" s="32">
        <f>AS85-AR85</f>
        <v>460</v>
      </c>
    </row>
    <row r="86" spans="1:47">
      <c r="A86" s="8">
        <v>77</v>
      </c>
      <c r="B86" s="8">
        <v>337</v>
      </c>
      <c r="C86" s="8" t="s">
        <v>112</v>
      </c>
      <c r="D86" s="8" t="s">
        <v>129</v>
      </c>
      <c r="E86" s="13">
        <v>140</v>
      </c>
      <c r="F86" s="13">
        <v>2</v>
      </c>
      <c r="G86" s="13">
        <v>168</v>
      </c>
      <c r="H86" s="13">
        <v>2.5</v>
      </c>
      <c r="I86" s="13">
        <v>202</v>
      </c>
      <c r="J86" s="13">
        <v>3</v>
      </c>
      <c r="K86" s="13">
        <v>3</v>
      </c>
      <c r="L86" s="17">
        <v>202</v>
      </c>
      <c r="M86" s="22">
        <f t="shared" si="33"/>
        <v>606</v>
      </c>
      <c r="N86" s="22">
        <v>205</v>
      </c>
      <c r="O86" s="22">
        <f t="shared" si="34"/>
        <v>37</v>
      </c>
      <c r="P86" s="22" t="s">
        <v>36</v>
      </c>
      <c r="Q86" s="22">
        <f>N86*J86</f>
        <v>615</v>
      </c>
      <c r="R86" s="13">
        <v>854</v>
      </c>
      <c r="S86" s="13">
        <v>2</v>
      </c>
      <c r="T86" s="13">
        <v>1024</v>
      </c>
      <c r="U86" s="13">
        <v>3</v>
      </c>
      <c r="V86" s="13">
        <v>1320</v>
      </c>
      <c r="W86" s="13">
        <v>4</v>
      </c>
      <c r="X86" s="13">
        <v>3</v>
      </c>
      <c r="Y86" s="13">
        <v>1320</v>
      </c>
      <c r="Z86" s="29">
        <f t="shared" si="35"/>
        <v>5280</v>
      </c>
      <c r="AA86" s="29">
        <v>1137</v>
      </c>
      <c r="AB86" s="29">
        <f t="shared" si="36"/>
        <v>113</v>
      </c>
      <c r="AC86" s="29" t="s">
        <v>35</v>
      </c>
      <c r="AD86" s="29">
        <f>AA86*U86</f>
        <v>3411</v>
      </c>
      <c r="AE86" s="13">
        <v>36</v>
      </c>
      <c r="AF86" s="13">
        <v>15</v>
      </c>
      <c r="AG86" s="13">
        <v>41</v>
      </c>
      <c r="AH86" s="13">
        <v>20</v>
      </c>
      <c r="AI86" s="13">
        <v>50</v>
      </c>
      <c r="AJ86" s="13">
        <v>25</v>
      </c>
      <c r="AK86" s="13">
        <v>3</v>
      </c>
      <c r="AL86" s="13">
        <v>50</v>
      </c>
      <c r="AM86" s="31">
        <f>AL86*AJ86</f>
        <v>1250</v>
      </c>
      <c r="AN86" s="31">
        <v>26</v>
      </c>
      <c r="AO86" s="31">
        <f t="shared" si="37"/>
        <v>-15</v>
      </c>
      <c r="AP86" s="31" t="s">
        <v>33</v>
      </c>
      <c r="AQ86" s="31">
        <f>AN86*AF86</f>
        <v>390</v>
      </c>
      <c r="AR86" s="36">
        <f t="shared" si="38"/>
        <v>7136</v>
      </c>
      <c r="AS86" s="32">
        <f t="shared" si="39"/>
        <v>4416</v>
      </c>
      <c r="AT86" s="32">
        <f>AR86-AS86</f>
        <v>2720</v>
      </c>
      <c r="AU86" s="32"/>
    </row>
    <row r="87" spans="1:47">
      <c r="A87" s="8">
        <v>78</v>
      </c>
      <c r="B87" s="8">
        <v>718</v>
      </c>
      <c r="C87" s="8" t="s">
        <v>112</v>
      </c>
      <c r="D87" s="8" t="s">
        <v>130</v>
      </c>
      <c r="E87" s="13">
        <v>5</v>
      </c>
      <c r="F87" s="13">
        <v>2</v>
      </c>
      <c r="G87" s="13">
        <v>6</v>
      </c>
      <c r="H87" s="13">
        <v>2.5</v>
      </c>
      <c r="I87" s="13">
        <v>7</v>
      </c>
      <c r="J87" s="13">
        <v>3</v>
      </c>
      <c r="K87" s="13">
        <v>3</v>
      </c>
      <c r="L87" s="17">
        <v>7</v>
      </c>
      <c r="M87" s="22">
        <f t="shared" si="33"/>
        <v>21</v>
      </c>
      <c r="N87" s="22">
        <v>5</v>
      </c>
      <c r="O87" s="22">
        <f t="shared" si="34"/>
        <v>-1</v>
      </c>
      <c r="P87" s="22" t="s">
        <v>33</v>
      </c>
      <c r="Q87" s="22">
        <f>N87*F87</f>
        <v>10</v>
      </c>
      <c r="R87" s="13">
        <v>6</v>
      </c>
      <c r="S87" s="13">
        <v>2</v>
      </c>
      <c r="T87" s="13">
        <v>9</v>
      </c>
      <c r="U87" s="13">
        <v>3</v>
      </c>
      <c r="V87" s="13">
        <v>14</v>
      </c>
      <c r="W87" s="13">
        <v>4</v>
      </c>
      <c r="X87" s="13">
        <v>1</v>
      </c>
      <c r="Y87" s="13">
        <v>6</v>
      </c>
      <c r="Z87" s="29">
        <f>Y87*S87</f>
        <v>12</v>
      </c>
      <c r="AA87" s="29">
        <v>16</v>
      </c>
      <c r="AB87" s="29">
        <f t="shared" si="36"/>
        <v>7</v>
      </c>
      <c r="AC87" s="29" t="s">
        <v>36</v>
      </c>
      <c r="AD87" s="29">
        <f>AA87*W87</f>
        <v>64</v>
      </c>
      <c r="AE87" s="13">
        <v>2</v>
      </c>
      <c r="AF87" s="13">
        <v>15</v>
      </c>
      <c r="AG87" s="13">
        <v>3</v>
      </c>
      <c r="AH87" s="13">
        <v>20</v>
      </c>
      <c r="AI87" s="13">
        <v>4</v>
      </c>
      <c r="AJ87" s="13">
        <v>25</v>
      </c>
      <c r="AK87" s="13">
        <v>1</v>
      </c>
      <c r="AL87" s="13">
        <v>2</v>
      </c>
      <c r="AM87" s="31">
        <f>AL87*AF87</f>
        <v>30</v>
      </c>
      <c r="AN87" s="31">
        <v>3</v>
      </c>
      <c r="AO87" s="31">
        <f t="shared" si="37"/>
        <v>0</v>
      </c>
      <c r="AP87" s="31" t="s">
        <v>35</v>
      </c>
      <c r="AQ87" s="31">
        <f>AN87*AH87</f>
        <v>60</v>
      </c>
      <c r="AR87" s="36">
        <f t="shared" si="38"/>
        <v>63</v>
      </c>
      <c r="AS87" s="32">
        <f t="shared" si="39"/>
        <v>134</v>
      </c>
      <c r="AT87" s="32"/>
      <c r="AU87" s="32">
        <f>AS87-AR87</f>
        <v>71</v>
      </c>
    </row>
    <row r="88" spans="1:47">
      <c r="A88" s="8">
        <v>79</v>
      </c>
      <c r="B88" s="8">
        <v>744</v>
      </c>
      <c r="C88" s="8" t="s">
        <v>112</v>
      </c>
      <c r="D88" s="8" t="s">
        <v>131</v>
      </c>
      <c r="E88" s="13">
        <v>22</v>
      </c>
      <c r="F88" s="13">
        <v>2</v>
      </c>
      <c r="G88" s="13">
        <v>26</v>
      </c>
      <c r="H88" s="13">
        <v>2.5</v>
      </c>
      <c r="I88" s="13">
        <v>31</v>
      </c>
      <c r="J88" s="13">
        <v>3</v>
      </c>
      <c r="K88" s="13">
        <v>1</v>
      </c>
      <c r="L88" s="17">
        <v>22</v>
      </c>
      <c r="M88" s="22">
        <f>L88*F88</f>
        <v>44</v>
      </c>
      <c r="N88" s="22">
        <v>45</v>
      </c>
      <c r="O88" s="22">
        <f t="shared" si="34"/>
        <v>19</v>
      </c>
      <c r="P88" s="22" t="s">
        <v>36</v>
      </c>
      <c r="Q88" s="22">
        <f>N88*J88</f>
        <v>135</v>
      </c>
      <c r="R88" s="13">
        <v>78</v>
      </c>
      <c r="S88" s="13">
        <v>2</v>
      </c>
      <c r="T88" s="13">
        <v>94</v>
      </c>
      <c r="U88" s="13">
        <v>3</v>
      </c>
      <c r="V88" s="13">
        <v>121</v>
      </c>
      <c r="W88" s="13">
        <v>4</v>
      </c>
      <c r="X88" s="13">
        <v>1</v>
      </c>
      <c r="Y88" s="13">
        <v>78</v>
      </c>
      <c r="Z88" s="29">
        <f>Y88*S88</f>
        <v>156</v>
      </c>
      <c r="AA88" s="29">
        <v>81</v>
      </c>
      <c r="AB88" s="29">
        <f t="shared" si="36"/>
        <v>-13</v>
      </c>
      <c r="AC88" s="29" t="s">
        <v>33</v>
      </c>
      <c r="AD88" s="29">
        <f>AA88*S88</f>
        <v>162</v>
      </c>
      <c r="AE88" s="13">
        <v>12</v>
      </c>
      <c r="AF88" s="13">
        <v>15</v>
      </c>
      <c r="AG88" s="13">
        <v>14</v>
      </c>
      <c r="AH88" s="13">
        <v>20</v>
      </c>
      <c r="AI88" s="13">
        <v>17</v>
      </c>
      <c r="AJ88" s="13">
        <v>25</v>
      </c>
      <c r="AK88" s="13">
        <v>1</v>
      </c>
      <c r="AL88" s="13">
        <v>12</v>
      </c>
      <c r="AM88" s="31">
        <f>AL88*AF88</f>
        <v>180</v>
      </c>
      <c r="AN88" s="31">
        <v>15</v>
      </c>
      <c r="AO88" s="31">
        <f t="shared" si="37"/>
        <v>1</v>
      </c>
      <c r="AP88" s="31" t="s">
        <v>35</v>
      </c>
      <c r="AQ88" s="31">
        <f>AN88*AH88</f>
        <v>300</v>
      </c>
      <c r="AR88" s="36">
        <f t="shared" si="38"/>
        <v>380</v>
      </c>
      <c r="AS88" s="32">
        <f t="shared" si="39"/>
        <v>597</v>
      </c>
      <c r="AT88" s="32"/>
      <c r="AU88" s="32">
        <f>AS88-AR88</f>
        <v>217</v>
      </c>
    </row>
    <row r="89" s="4" customFormat="1" spans="1:47">
      <c r="A89" s="15"/>
      <c r="B89" s="15"/>
      <c r="C89" s="15" t="s">
        <v>112</v>
      </c>
      <c r="D89" s="15"/>
      <c r="E89" s="16">
        <f>SUM(E70:E88)</f>
        <v>611</v>
      </c>
      <c r="F89" s="16">
        <f t="shared" ref="F89:AU89" si="41">SUM(F70:F88)</f>
        <v>38</v>
      </c>
      <c r="G89" s="16">
        <f t="shared" si="41"/>
        <v>734</v>
      </c>
      <c r="H89" s="16">
        <f t="shared" si="41"/>
        <v>47.5</v>
      </c>
      <c r="I89" s="16">
        <f t="shared" si="41"/>
        <v>881</v>
      </c>
      <c r="J89" s="16">
        <f t="shared" si="41"/>
        <v>57</v>
      </c>
      <c r="K89" s="16">
        <f t="shared" si="41"/>
        <v>55</v>
      </c>
      <c r="L89" s="16">
        <f t="shared" si="41"/>
        <v>872</v>
      </c>
      <c r="M89" s="16">
        <f t="shared" si="41"/>
        <v>2594</v>
      </c>
      <c r="N89" s="16">
        <f t="shared" si="41"/>
        <v>960</v>
      </c>
      <c r="O89" s="16">
        <f t="shared" si="41"/>
        <v>226</v>
      </c>
      <c r="P89" s="16">
        <f t="shared" si="41"/>
        <v>0</v>
      </c>
      <c r="Q89" s="16">
        <f t="shared" si="41"/>
        <v>2708.5</v>
      </c>
      <c r="R89" s="16">
        <f t="shared" si="41"/>
        <v>1724</v>
      </c>
      <c r="S89" s="16">
        <f t="shared" si="41"/>
        <v>38</v>
      </c>
      <c r="T89" s="16">
        <f t="shared" si="41"/>
        <v>2076</v>
      </c>
      <c r="U89" s="16">
        <f t="shared" si="41"/>
        <v>57</v>
      </c>
      <c r="V89" s="16">
        <f t="shared" si="41"/>
        <v>2665</v>
      </c>
      <c r="W89" s="16">
        <f t="shared" si="41"/>
        <v>76</v>
      </c>
      <c r="X89" s="16">
        <f t="shared" si="41"/>
        <v>53</v>
      </c>
      <c r="Y89" s="16">
        <f t="shared" si="41"/>
        <v>2614</v>
      </c>
      <c r="Z89" s="16">
        <f t="shared" si="41"/>
        <v>10288</v>
      </c>
      <c r="AA89" s="16">
        <f t="shared" si="41"/>
        <v>2481</v>
      </c>
      <c r="AB89" s="16">
        <f t="shared" si="41"/>
        <v>405</v>
      </c>
      <c r="AC89" s="16">
        <f t="shared" si="41"/>
        <v>0</v>
      </c>
      <c r="AD89" s="16">
        <f t="shared" si="41"/>
        <v>7778</v>
      </c>
      <c r="AE89" s="16">
        <f t="shared" si="41"/>
        <v>126</v>
      </c>
      <c r="AF89" s="16">
        <f t="shared" si="41"/>
        <v>285</v>
      </c>
      <c r="AG89" s="16">
        <f t="shared" si="41"/>
        <v>154</v>
      </c>
      <c r="AH89" s="16">
        <f t="shared" si="41"/>
        <v>380</v>
      </c>
      <c r="AI89" s="16">
        <f t="shared" si="41"/>
        <v>188</v>
      </c>
      <c r="AJ89" s="16">
        <f t="shared" si="41"/>
        <v>475</v>
      </c>
      <c r="AK89" s="16">
        <f t="shared" si="41"/>
        <v>49</v>
      </c>
      <c r="AL89" s="16">
        <f t="shared" si="41"/>
        <v>186</v>
      </c>
      <c r="AM89" s="16">
        <f t="shared" si="41"/>
        <v>4300</v>
      </c>
      <c r="AN89" s="16">
        <f t="shared" si="41"/>
        <v>155</v>
      </c>
      <c r="AO89" s="16">
        <f t="shared" si="41"/>
        <v>1</v>
      </c>
      <c r="AP89" s="16">
        <f t="shared" si="41"/>
        <v>0</v>
      </c>
      <c r="AQ89" s="16">
        <f t="shared" si="41"/>
        <v>3335</v>
      </c>
      <c r="AR89" s="16">
        <f t="shared" si="41"/>
        <v>17182</v>
      </c>
      <c r="AS89" s="16">
        <f t="shared" si="41"/>
        <v>13821.5</v>
      </c>
      <c r="AT89" s="16">
        <f t="shared" si="41"/>
        <v>5379</v>
      </c>
      <c r="AU89" s="16">
        <f t="shared" si="41"/>
        <v>2018.5</v>
      </c>
    </row>
    <row r="90" spans="1:47">
      <c r="A90" s="8">
        <v>80</v>
      </c>
      <c r="B90" s="38">
        <v>399</v>
      </c>
      <c r="C90" s="38" t="s">
        <v>132</v>
      </c>
      <c r="D90" s="38" t="s">
        <v>133</v>
      </c>
      <c r="E90" s="39">
        <v>20</v>
      </c>
      <c r="F90" s="39">
        <v>2</v>
      </c>
      <c r="G90" s="39">
        <v>24</v>
      </c>
      <c r="H90" s="38">
        <v>2.5</v>
      </c>
      <c r="I90" s="39">
        <v>29</v>
      </c>
      <c r="J90" s="38">
        <v>3</v>
      </c>
      <c r="K90" s="38">
        <v>3</v>
      </c>
      <c r="L90" s="39">
        <v>29</v>
      </c>
      <c r="M90" s="22">
        <f t="shared" ref="M90:M105" si="42">L90*J90</f>
        <v>87</v>
      </c>
      <c r="N90" s="22">
        <v>51</v>
      </c>
      <c r="O90" s="22">
        <f t="shared" si="34"/>
        <v>27</v>
      </c>
      <c r="P90" s="22" t="s">
        <v>36</v>
      </c>
      <c r="Q90" s="22">
        <f>N90*J90</f>
        <v>153</v>
      </c>
      <c r="R90" s="39">
        <v>20</v>
      </c>
      <c r="S90" s="39">
        <v>2</v>
      </c>
      <c r="T90" s="39">
        <v>24</v>
      </c>
      <c r="U90" s="39">
        <v>3</v>
      </c>
      <c r="V90" s="39">
        <v>29</v>
      </c>
      <c r="W90" s="39">
        <v>4</v>
      </c>
      <c r="X90" s="38">
        <v>3</v>
      </c>
      <c r="Y90" s="38">
        <v>29</v>
      </c>
      <c r="Z90" s="29">
        <f t="shared" ref="Z90:Z105" si="43">Y90*W90</f>
        <v>116</v>
      </c>
      <c r="AA90" s="29">
        <v>102</v>
      </c>
      <c r="AB90" s="29">
        <f t="shared" si="36"/>
        <v>78</v>
      </c>
      <c r="AC90" s="29" t="s">
        <v>36</v>
      </c>
      <c r="AD90" s="29">
        <f>AA90*W90</f>
        <v>408</v>
      </c>
      <c r="AE90" s="39">
        <v>6</v>
      </c>
      <c r="AF90" s="39">
        <v>15</v>
      </c>
      <c r="AG90" s="39">
        <v>7.2</v>
      </c>
      <c r="AH90" s="39">
        <v>20</v>
      </c>
      <c r="AI90" s="39">
        <v>8</v>
      </c>
      <c r="AJ90" s="39">
        <v>25</v>
      </c>
      <c r="AK90" s="38">
        <v>3</v>
      </c>
      <c r="AL90" s="38">
        <v>8</v>
      </c>
      <c r="AM90" s="31">
        <f>AL90*AJ90</f>
        <v>200</v>
      </c>
      <c r="AN90" s="31">
        <v>3</v>
      </c>
      <c r="AO90" s="31">
        <f t="shared" si="37"/>
        <v>-4.2</v>
      </c>
      <c r="AP90" s="31" t="s">
        <v>33</v>
      </c>
      <c r="AQ90" s="31">
        <f>AN90*AF90</f>
        <v>45</v>
      </c>
      <c r="AR90" s="36">
        <f t="shared" si="38"/>
        <v>403</v>
      </c>
      <c r="AS90" s="32">
        <f t="shared" si="39"/>
        <v>606</v>
      </c>
      <c r="AT90" s="32"/>
      <c r="AU90" s="32">
        <f>AS90-AR90</f>
        <v>203</v>
      </c>
    </row>
    <row r="91" spans="1:47">
      <c r="A91" s="8">
        <v>81</v>
      </c>
      <c r="B91" s="38">
        <v>573</v>
      </c>
      <c r="C91" s="38" t="s">
        <v>132</v>
      </c>
      <c r="D91" s="38" t="s">
        <v>134</v>
      </c>
      <c r="E91" s="39">
        <v>24</v>
      </c>
      <c r="F91" s="39">
        <v>2</v>
      </c>
      <c r="G91" s="39">
        <v>29</v>
      </c>
      <c r="H91" s="38">
        <v>2.5</v>
      </c>
      <c r="I91" s="39">
        <v>35</v>
      </c>
      <c r="J91" s="38">
        <v>3</v>
      </c>
      <c r="K91" s="38">
        <v>3</v>
      </c>
      <c r="L91" s="39">
        <v>35</v>
      </c>
      <c r="M91" s="22">
        <f t="shared" si="42"/>
        <v>105</v>
      </c>
      <c r="N91" s="22">
        <v>19</v>
      </c>
      <c r="O91" s="22">
        <f t="shared" si="34"/>
        <v>-10</v>
      </c>
      <c r="P91" s="22" t="s">
        <v>33</v>
      </c>
      <c r="Q91" s="22">
        <f>N91*F91</f>
        <v>38</v>
      </c>
      <c r="R91" s="39">
        <v>6</v>
      </c>
      <c r="S91" s="39">
        <v>2</v>
      </c>
      <c r="T91" s="39">
        <v>10</v>
      </c>
      <c r="U91" s="39">
        <v>3</v>
      </c>
      <c r="V91" s="39">
        <v>15</v>
      </c>
      <c r="W91" s="39">
        <v>4</v>
      </c>
      <c r="X91" s="38">
        <v>3</v>
      </c>
      <c r="Y91" s="38">
        <v>15</v>
      </c>
      <c r="Z91" s="29">
        <f t="shared" si="43"/>
        <v>60</v>
      </c>
      <c r="AA91" s="29">
        <v>16</v>
      </c>
      <c r="AB91" s="29">
        <f t="shared" si="36"/>
        <v>6</v>
      </c>
      <c r="AC91" s="29" t="s">
        <v>36</v>
      </c>
      <c r="AD91" s="29">
        <f>AA91*W91</f>
        <v>64</v>
      </c>
      <c r="AE91" s="39">
        <v>2</v>
      </c>
      <c r="AF91" s="39">
        <v>15</v>
      </c>
      <c r="AG91" s="39">
        <v>3</v>
      </c>
      <c r="AH91" s="39">
        <v>20</v>
      </c>
      <c r="AI91" s="39">
        <v>4</v>
      </c>
      <c r="AJ91" s="39">
        <v>25</v>
      </c>
      <c r="AK91" s="45">
        <v>2</v>
      </c>
      <c r="AL91" s="45">
        <v>3</v>
      </c>
      <c r="AM91" s="31">
        <f>AL91*AH91</f>
        <v>60</v>
      </c>
      <c r="AN91" s="31">
        <v>0</v>
      </c>
      <c r="AO91" s="31">
        <f t="shared" si="37"/>
        <v>-3</v>
      </c>
      <c r="AP91" s="31" t="s">
        <v>33</v>
      </c>
      <c r="AQ91" s="31">
        <f>AN91*AF91</f>
        <v>0</v>
      </c>
      <c r="AR91" s="36">
        <f t="shared" si="38"/>
        <v>225</v>
      </c>
      <c r="AS91" s="32">
        <f t="shared" si="39"/>
        <v>102</v>
      </c>
      <c r="AT91" s="32">
        <f>AR91-AS91</f>
        <v>123</v>
      </c>
      <c r="AU91" s="32"/>
    </row>
    <row r="92" spans="1:47">
      <c r="A92" s="8">
        <v>82</v>
      </c>
      <c r="B92" s="38">
        <v>598</v>
      </c>
      <c r="C92" s="38" t="s">
        <v>132</v>
      </c>
      <c r="D92" s="38" t="s">
        <v>135</v>
      </c>
      <c r="E92" s="39">
        <v>42</v>
      </c>
      <c r="F92" s="39">
        <v>2</v>
      </c>
      <c r="G92" s="39">
        <v>50</v>
      </c>
      <c r="H92" s="38">
        <v>2.5</v>
      </c>
      <c r="I92" s="39">
        <v>60</v>
      </c>
      <c r="J92" s="38">
        <v>3</v>
      </c>
      <c r="K92" s="38">
        <v>3</v>
      </c>
      <c r="L92" s="39">
        <v>60</v>
      </c>
      <c r="M92" s="22">
        <f t="shared" si="42"/>
        <v>180</v>
      </c>
      <c r="N92" s="22">
        <v>88</v>
      </c>
      <c r="O92" s="22">
        <f t="shared" si="34"/>
        <v>38</v>
      </c>
      <c r="P92" s="22" t="s">
        <v>36</v>
      </c>
      <c r="Q92" s="22">
        <f>N92*J92</f>
        <v>264</v>
      </c>
      <c r="R92" s="39">
        <v>34</v>
      </c>
      <c r="S92" s="39">
        <v>2</v>
      </c>
      <c r="T92" s="39">
        <v>41</v>
      </c>
      <c r="U92" s="39">
        <v>3</v>
      </c>
      <c r="V92" s="39">
        <v>53</v>
      </c>
      <c r="W92" s="39">
        <v>4</v>
      </c>
      <c r="X92" s="38">
        <v>3</v>
      </c>
      <c r="Y92" s="38">
        <v>53</v>
      </c>
      <c r="Z92" s="29">
        <f t="shared" si="43"/>
        <v>212</v>
      </c>
      <c r="AA92" s="29">
        <v>115</v>
      </c>
      <c r="AB92" s="29">
        <f t="shared" si="36"/>
        <v>74</v>
      </c>
      <c r="AC92" s="29" t="s">
        <v>36</v>
      </c>
      <c r="AD92" s="29">
        <f>AA92*W92</f>
        <v>460</v>
      </c>
      <c r="AE92" s="39">
        <v>6</v>
      </c>
      <c r="AF92" s="39">
        <v>15</v>
      </c>
      <c r="AG92" s="39">
        <v>7</v>
      </c>
      <c r="AH92" s="39">
        <v>20</v>
      </c>
      <c r="AI92" s="39">
        <v>8</v>
      </c>
      <c r="AJ92" s="39">
        <v>25</v>
      </c>
      <c r="AK92" s="38">
        <v>3</v>
      </c>
      <c r="AL92" s="38">
        <v>8</v>
      </c>
      <c r="AM92" s="31">
        <f t="shared" ref="AM92:AM105" si="44">AL92*AJ92</f>
        <v>200</v>
      </c>
      <c r="AN92" s="31">
        <v>5</v>
      </c>
      <c r="AO92" s="31">
        <f t="shared" si="37"/>
        <v>-2</v>
      </c>
      <c r="AP92" s="31" t="s">
        <v>33</v>
      </c>
      <c r="AQ92" s="31">
        <f>AN92*AF92</f>
        <v>75</v>
      </c>
      <c r="AR92" s="36">
        <f t="shared" si="38"/>
        <v>592</v>
      </c>
      <c r="AS92" s="32">
        <f t="shared" si="39"/>
        <v>799</v>
      </c>
      <c r="AT92" s="32"/>
      <c r="AU92" s="32">
        <f>AS92-AR92</f>
        <v>207</v>
      </c>
    </row>
    <row r="93" spans="1:47">
      <c r="A93" s="8">
        <v>83</v>
      </c>
      <c r="B93" s="38">
        <v>546</v>
      </c>
      <c r="C93" s="38" t="s">
        <v>132</v>
      </c>
      <c r="D93" s="38" t="s">
        <v>136</v>
      </c>
      <c r="E93" s="39">
        <v>44</v>
      </c>
      <c r="F93" s="39">
        <v>2</v>
      </c>
      <c r="G93" s="39">
        <v>53</v>
      </c>
      <c r="H93" s="38">
        <v>2.5</v>
      </c>
      <c r="I93" s="39">
        <v>64</v>
      </c>
      <c r="J93" s="38">
        <v>3</v>
      </c>
      <c r="K93" s="38">
        <v>3</v>
      </c>
      <c r="L93" s="39">
        <v>64</v>
      </c>
      <c r="M93" s="22">
        <f t="shared" si="42"/>
        <v>192</v>
      </c>
      <c r="N93" s="22">
        <v>69</v>
      </c>
      <c r="O93" s="22">
        <f t="shared" si="34"/>
        <v>16</v>
      </c>
      <c r="P93" s="22" t="s">
        <v>36</v>
      </c>
      <c r="Q93" s="22">
        <f>N93*J93</f>
        <v>207</v>
      </c>
      <c r="R93" s="39">
        <v>42</v>
      </c>
      <c r="S93" s="39">
        <v>2</v>
      </c>
      <c r="T93" s="39">
        <v>51</v>
      </c>
      <c r="U93" s="39">
        <v>3</v>
      </c>
      <c r="V93" s="39">
        <v>66</v>
      </c>
      <c r="W93" s="39">
        <v>4</v>
      </c>
      <c r="X93" s="38">
        <v>3</v>
      </c>
      <c r="Y93" s="38">
        <v>66</v>
      </c>
      <c r="Z93" s="29">
        <f t="shared" si="43"/>
        <v>264</v>
      </c>
      <c r="AA93" s="29">
        <v>104</v>
      </c>
      <c r="AB93" s="29">
        <f t="shared" si="36"/>
        <v>53</v>
      </c>
      <c r="AC93" s="29" t="s">
        <v>36</v>
      </c>
      <c r="AD93" s="29">
        <f>AA93*W93</f>
        <v>416</v>
      </c>
      <c r="AE93" s="39">
        <v>4</v>
      </c>
      <c r="AF93" s="39">
        <v>15</v>
      </c>
      <c r="AG93" s="39">
        <v>5</v>
      </c>
      <c r="AH93" s="39">
        <v>20</v>
      </c>
      <c r="AI93" s="39">
        <v>6</v>
      </c>
      <c r="AJ93" s="39">
        <v>25</v>
      </c>
      <c r="AK93" s="38">
        <v>3</v>
      </c>
      <c r="AL93" s="38">
        <v>6</v>
      </c>
      <c r="AM93" s="31">
        <f t="shared" si="44"/>
        <v>150</v>
      </c>
      <c r="AN93" s="31">
        <v>1</v>
      </c>
      <c r="AO93" s="31">
        <f t="shared" si="37"/>
        <v>-4</v>
      </c>
      <c r="AP93" s="31" t="s">
        <v>33</v>
      </c>
      <c r="AQ93" s="31">
        <f>AN93*AF93</f>
        <v>15</v>
      </c>
      <c r="AR93" s="36">
        <f t="shared" si="38"/>
        <v>606</v>
      </c>
      <c r="AS93" s="32">
        <f t="shared" si="39"/>
        <v>638</v>
      </c>
      <c r="AT93" s="32"/>
      <c r="AU93" s="32">
        <f>AS93-AR93</f>
        <v>32</v>
      </c>
    </row>
    <row r="94" spans="1:47">
      <c r="A94" s="8">
        <v>84</v>
      </c>
      <c r="B94" s="38">
        <v>377</v>
      </c>
      <c r="C94" s="38" t="s">
        <v>132</v>
      </c>
      <c r="D94" s="38" t="s">
        <v>137</v>
      </c>
      <c r="E94" s="39">
        <v>54</v>
      </c>
      <c r="F94" s="39">
        <v>2</v>
      </c>
      <c r="G94" s="39">
        <v>65</v>
      </c>
      <c r="H94" s="38">
        <v>2.5</v>
      </c>
      <c r="I94" s="39">
        <v>78</v>
      </c>
      <c r="J94" s="38">
        <v>3</v>
      </c>
      <c r="K94" s="38">
        <v>3</v>
      </c>
      <c r="L94" s="39">
        <v>78</v>
      </c>
      <c r="M94" s="22">
        <f t="shared" si="42"/>
        <v>234</v>
      </c>
      <c r="N94" s="22">
        <v>60</v>
      </c>
      <c r="O94" s="22">
        <f t="shared" si="34"/>
        <v>-5</v>
      </c>
      <c r="P94" s="22" t="s">
        <v>33</v>
      </c>
      <c r="Q94" s="22">
        <f>N94*F94</f>
        <v>120</v>
      </c>
      <c r="R94" s="39">
        <v>20</v>
      </c>
      <c r="S94" s="39">
        <v>2</v>
      </c>
      <c r="T94" s="39">
        <v>24</v>
      </c>
      <c r="U94" s="39">
        <v>3</v>
      </c>
      <c r="V94" s="39">
        <v>29</v>
      </c>
      <c r="W94" s="39">
        <v>4</v>
      </c>
      <c r="X94" s="38">
        <v>3</v>
      </c>
      <c r="Y94" s="38">
        <v>29</v>
      </c>
      <c r="Z94" s="29">
        <f t="shared" si="43"/>
        <v>116</v>
      </c>
      <c r="AA94" s="29">
        <v>56</v>
      </c>
      <c r="AB94" s="29">
        <f t="shared" si="36"/>
        <v>32</v>
      </c>
      <c r="AC94" s="29" t="s">
        <v>36</v>
      </c>
      <c r="AD94" s="29">
        <f>AA94*W94</f>
        <v>224</v>
      </c>
      <c r="AE94" s="39">
        <v>2</v>
      </c>
      <c r="AF94" s="39">
        <v>15</v>
      </c>
      <c r="AG94" s="39">
        <v>3</v>
      </c>
      <c r="AH94" s="39">
        <v>20</v>
      </c>
      <c r="AI94" s="39">
        <v>4</v>
      </c>
      <c r="AJ94" s="39">
        <v>25</v>
      </c>
      <c r="AK94" s="38">
        <v>3</v>
      </c>
      <c r="AL94" s="38">
        <v>4</v>
      </c>
      <c r="AM94" s="31">
        <f t="shared" si="44"/>
        <v>100</v>
      </c>
      <c r="AN94" s="31">
        <v>7</v>
      </c>
      <c r="AO94" s="31">
        <f t="shared" si="37"/>
        <v>4</v>
      </c>
      <c r="AP94" s="31" t="s">
        <v>36</v>
      </c>
      <c r="AQ94" s="31">
        <f>AN94*AJ94</f>
        <v>175</v>
      </c>
      <c r="AR94" s="36">
        <f t="shared" si="38"/>
        <v>450</v>
      </c>
      <c r="AS94" s="32">
        <f t="shared" si="39"/>
        <v>519</v>
      </c>
      <c r="AT94" s="32"/>
      <c r="AU94" s="32">
        <f>AS94-AR94</f>
        <v>69</v>
      </c>
    </row>
    <row r="95" spans="1:47">
      <c r="A95" s="8">
        <v>85</v>
      </c>
      <c r="B95" s="38">
        <v>105396</v>
      </c>
      <c r="C95" s="38" t="s">
        <v>132</v>
      </c>
      <c r="D95" s="38" t="s">
        <v>138</v>
      </c>
      <c r="E95" s="39">
        <v>10</v>
      </c>
      <c r="F95" s="39">
        <v>2</v>
      </c>
      <c r="G95" s="39">
        <v>13</v>
      </c>
      <c r="H95" s="38">
        <v>2.5</v>
      </c>
      <c r="I95" s="39">
        <v>15</v>
      </c>
      <c r="J95" s="38">
        <v>3</v>
      </c>
      <c r="K95" s="38">
        <v>3</v>
      </c>
      <c r="L95" s="39">
        <v>15</v>
      </c>
      <c r="M95" s="22">
        <f t="shared" si="42"/>
        <v>45</v>
      </c>
      <c r="N95" s="22">
        <v>20</v>
      </c>
      <c r="O95" s="22">
        <f t="shared" si="34"/>
        <v>7</v>
      </c>
      <c r="P95" s="22" t="s">
        <v>36</v>
      </c>
      <c r="Q95" s="22">
        <f>N95*J95</f>
        <v>60</v>
      </c>
      <c r="R95" s="39">
        <v>32</v>
      </c>
      <c r="S95" s="39">
        <v>2</v>
      </c>
      <c r="T95" s="39">
        <v>39</v>
      </c>
      <c r="U95" s="39">
        <v>3</v>
      </c>
      <c r="V95" s="39">
        <v>51</v>
      </c>
      <c r="W95" s="39">
        <v>4</v>
      </c>
      <c r="X95" s="38">
        <v>3</v>
      </c>
      <c r="Y95" s="38">
        <v>51</v>
      </c>
      <c r="Z95" s="29">
        <f t="shared" si="43"/>
        <v>204</v>
      </c>
      <c r="AA95" s="29">
        <v>50</v>
      </c>
      <c r="AB95" s="29">
        <f t="shared" si="36"/>
        <v>11</v>
      </c>
      <c r="AC95" s="29" t="s">
        <v>35</v>
      </c>
      <c r="AD95" s="29">
        <f>AA95*U95</f>
        <v>150</v>
      </c>
      <c r="AE95" s="39">
        <v>1</v>
      </c>
      <c r="AF95" s="39">
        <v>15</v>
      </c>
      <c r="AG95" s="39">
        <v>2</v>
      </c>
      <c r="AH95" s="39">
        <v>20</v>
      </c>
      <c r="AI95" s="39">
        <v>3</v>
      </c>
      <c r="AJ95" s="39">
        <v>25</v>
      </c>
      <c r="AK95" s="45">
        <v>3</v>
      </c>
      <c r="AL95" s="51">
        <v>3</v>
      </c>
      <c r="AM95" s="31">
        <f t="shared" si="44"/>
        <v>75</v>
      </c>
      <c r="AN95" s="31">
        <v>4</v>
      </c>
      <c r="AO95" s="31">
        <f t="shared" si="37"/>
        <v>2</v>
      </c>
      <c r="AP95" s="31" t="s">
        <v>36</v>
      </c>
      <c r="AQ95" s="31">
        <f>AN95*AJ95</f>
        <v>100</v>
      </c>
      <c r="AR95" s="36">
        <f t="shared" si="38"/>
        <v>324</v>
      </c>
      <c r="AS95" s="32">
        <f t="shared" si="39"/>
        <v>310</v>
      </c>
      <c r="AT95" s="32">
        <f t="shared" ref="AT95:AT101" si="45">AR95-AS95</f>
        <v>14</v>
      </c>
      <c r="AU95" s="32"/>
    </row>
    <row r="96" spans="1:47">
      <c r="A96" s="8">
        <v>86</v>
      </c>
      <c r="B96" s="38">
        <v>545</v>
      </c>
      <c r="C96" s="38" t="s">
        <v>132</v>
      </c>
      <c r="D96" s="38" t="s">
        <v>139</v>
      </c>
      <c r="E96" s="39">
        <v>10</v>
      </c>
      <c r="F96" s="39">
        <v>2</v>
      </c>
      <c r="G96" s="39">
        <v>13</v>
      </c>
      <c r="H96" s="38">
        <v>2.5</v>
      </c>
      <c r="I96" s="39">
        <v>15</v>
      </c>
      <c r="J96" s="38">
        <v>3</v>
      </c>
      <c r="K96" s="38">
        <v>3</v>
      </c>
      <c r="L96" s="39">
        <v>15</v>
      </c>
      <c r="M96" s="22">
        <f t="shared" si="42"/>
        <v>45</v>
      </c>
      <c r="N96" s="22">
        <v>10</v>
      </c>
      <c r="O96" s="22">
        <f t="shared" si="34"/>
        <v>-3</v>
      </c>
      <c r="P96" s="22" t="s">
        <v>33</v>
      </c>
      <c r="Q96" s="22">
        <f>N96*F96</f>
        <v>20</v>
      </c>
      <c r="R96" s="39">
        <v>32</v>
      </c>
      <c r="S96" s="39">
        <v>2</v>
      </c>
      <c r="T96" s="39">
        <v>39</v>
      </c>
      <c r="U96" s="39">
        <v>3</v>
      </c>
      <c r="V96" s="39">
        <v>51</v>
      </c>
      <c r="W96" s="39">
        <v>4</v>
      </c>
      <c r="X96" s="38">
        <v>3</v>
      </c>
      <c r="Y96" s="38">
        <v>51</v>
      </c>
      <c r="Z96" s="29">
        <f t="shared" si="43"/>
        <v>204</v>
      </c>
      <c r="AA96" s="29">
        <v>22</v>
      </c>
      <c r="AB96" s="29">
        <f t="shared" si="36"/>
        <v>-17</v>
      </c>
      <c r="AC96" s="29" t="s">
        <v>33</v>
      </c>
      <c r="AD96" s="29">
        <f>AA96*S96</f>
        <v>44</v>
      </c>
      <c r="AE96" s="39">
        <v>2</v>
      </c>
      <c r="AF96" s="39">
        <v>15</v>
      </c>
      <c r="AG96" s="39">
        <v>3</v>
      </c>
      <c r="AH96" s="39">
        <v>20</v>
      </c>
      <c r="AI96" s="39">
        <v>4</v>
      </c>
      <c r="AJ96" s="39">
        <v>25</v>
      </c>
      <c r="AK96" s="38">
        <v>3</v>
      </c>
      <c r="AL96" s="38">
        <v>4</v>
      </c>
      <c r="AM96" s="31">
        <f t="shared" si="44"/>
        <v>100</v>
      </c>
      <c r="AN96" s="31">
        <v>3</v>
      </c>
      <c r="AO96" s="31">
        <f t="shared" si="37"/>
        <v>0</v>
      </c>
      <c r="AP96" s="31" t="s">
        <v>35</v>
      </c>
      <c r="AQ96" s="31">
        <f>AN96*AH96</f>
        <v>60</v>
      </c>
      <c r="AR96" s="36">
        <f t="shared" si="38"/>
        <v>349</v>
      </c>
      <c r="AS96" s="32">
        <f t="shared" si="39"/>
        <v>124</v>
      </c>
      <c r="AT96" s="32">
        <f t="shared" si="45"/>
        <v>225</v>
      </c>
      <c r="AU96" s="32"/>
    </row>
    <row r="97" spans="1:47">
      <c r="A97" s="8">
        <v>87</v>
      </c>
      <c r="B97" s="38">
        <v>707</v>
      </c>
      <c r="C97" s="38" t="s">
        <v>132</v>
      </c>
      <c r="D97" s="38" t="s">
        <v>140</v>
      </c>
      <c r="E97" s="39">
        <v>34</v>
      </c>
      <c r="F97" s="39">
        <v>2</v>
      </c>
      <c r="G97" s="39">
        <v>41</v>
      </c>
      <c r="H97" s="38">
        <v>2.5</v>
      </c>
      <c r="I97" s="39">
        <v>49</v>
      </c>
      <c r="J97" s="38">
        <v>3</v>
      </c>
      <c r="K97" s="38">
        <v>3</v>
      </c>
      <c r="L97" s="39">
        <v>49</v>
      </c>
      <c r="M97" s="22">
        <f t="shared" si="42"/>
        <v>147</v>
      </c>
      <c r="N97" s="22">
        <v>65</v>
      </c>
      <c r="O97" s="22">
        <f t="shared" si="34"/>
        <v>24</v>
      </c>
      <c r="P97" s="22" t="s">
        <v>36</v>
      </c>
      <c r="Q97" s="22">
        <f>N97*J97</f>
        <v>195</v>
      </c>
      <c r="R97" s="39">
        <v>136</v>
      </c>
      <c r="S97" s="39">
        <v>2</v>
      </c>
      <c r="T97" s="39">
        <v>163</v>
      </c>
      <c r="U97" s="39">
        <v>3</v>
      </c>
      <c r="V97" s="39">
        <v>210</v>
      </c>
      <c r="W97" s="39">
        <v>4</v>
      </c>
      <c r="X97" s="38">
        <v>3</v>
      </c>
      <c r="Y97" s="38">
        <v>210</v>
      </c>
      <c r="Z97" s="29">
        <f t="shared" si="43"/>
        <v>840</v>
      </c>
      <c r="AA97" s="29">
        <v>191</v>
      </c>
      <c r="AB97" s="29">
        <f t="shared" si="36"/>
        <v>28</v>
      </c>
      <c r="AC97" s="29" t="s">
        <v>35</v>
      </c>
      <c r="AD97" s="29">
        <f>AA97*U97</f>
        <v>573</v>
      </c>
      <c r="AE97" s="39">
        <v>12</v>
      </c>
      <c r="AF97" s="39">
        <v>15</v>
      </c>
      <c r="AG97" s="39">
        <v>14</v>
      </c>
      <c r="AH97" s="39">
        <v>20</v>
      </c>
      <c r="AI97" s="39">
        <v>17</v>
      </c>
      <c r="AJ97" s="39">
        <v>25</v>
      </c>
      <c r="AK97" s="38">
        <v>3</v>
      </c>
      <c r="AL97" s="38">
        <v>17</v>
      </c>
      <c r="AM97" s="31">
        <f t="shared" si="44"/>
        <v>425</v>
      </c>
      <c r="AN97" s="31">
        <v>0</v>
      </c>
      <c r="AO97" s="31">
        <f t="shared" si="37"/>
        <v>-14</v>
      </c>
      <c r="AP97" s="31" t="s">
        <v>33</v>
      </c>
      <c r="AQ97" s="31">
        <f>AN97*AF97</f>
        <v>0</v>
      </c>
      <c r="AR97" s="36">
        <f t="shared" si="38"/>
        <v>1412</v>
      </c>
      <c r="AS97" s="32">
        <f t="shared" si="39"/>
        <v>768</v>
      </c>
      <c r="AT97" s="32">
        <f t="shared" si="45"/>
        <v>644</v>
      </c>
      <c r="AU97" s="32"/>
    </row>
    <row r="98" spans="1:47">
      <c r="A98" s="8">
        <v>88</v>
      </c>
      <c r="B98" s="38">
        <v>104430</v>
      </c>
      <c r="C98" s="38" t="s">
        <v>132</v>
      </c>
      <c r="D98" s="38" t="s">
        <v>141</v>
      </c>
      <c r="E98" s="38">
        <v>24</v>
      </c>
      <c r="F98" s="38">
        <v>2</v>
      </c>
      <c r="G98" s="38">
        <v>29</v>
      </c>
      <c r="H98" s="38">
        <v>2.5</v>
      </c>
      <c r="I98" s="38">
        <v>34</v>
      </c>
      <c r="J98" s="38">
        <v>3</v>
      </c>
      <c r="K98" s="38">
        <v>3</v>
      </c>
      <c r="L98" s="39">
        <v>34</v>
      </c>
      <c r="M98" s="22">
        <f t="shared" si="42"/>
        <v>102</v>
      </c>
      <c r="N98" s="22">
        <v>25</v>
      </c>
      <c r="O98" s="22">
        <f t="shared" si="34"/>
        <v>-4</v>
      </c>
      <c r="P98" s="22" t="s">
        <v>33</v>
      </c>
      <c r="Q98" s="22">
        <f>N98*F98</f>
        <v>50</v>
      </c>
      <c r="R98" s="38">
        <v>10</v>
      </c>
      <c r="S98" s="38">
        <v>2</v>
      </c>
      <c r="T98" s="38">
        <v>12</v>
      </c>
      <c r="U98" s="38">
        <v>3</v>
      </c>
      <c r="V98" s="38">
        <v>16</v>
      </c>
      <c r="W98" s="38">
        <v>4</v>
      </c>
      <c r="X98" s="38">
        <v>3</v>
      </c>
      <c r="Y98" s="38">
        <v>16</v>
      </c>
      <c r="Z98" s="29">
        <f t="shared" si="43"/>
        <v>64</v>
      </c>
      <c r="AA98" s="29">
        <v>25</v>
      </c>
      <c r="AB98" s="29">
        <f t="shared" si="36"/>
        <v>13</v>
      </c>
      <c r="AC98" s="29" t="s">
        <v>36</v>
      </c>
      <c r="AD98" s="29">
        <f>AA98*W98</f>
        <v>100</v>
      </c>
      <c r="AE98" s="38">
        <v>4</v>
      </c>
      <c r="AF98" s="38">
        <v>15</v>
      </c>
      <c r="AG98" s="38">
        <v>5</v>
      </c>
      <c r="AH98" s="38">
        <v>20</v>
      </c>
      <c r="AI98" s="38">
        <v>6</v>
      </c>
      <c r="AJ98" s="38">
        <v>25</v>
      </c>
      <c r="AK98" s="38">
        <v>3</v>
      </c>
      <c r="AL98" s="38">
        <v>6</v>
      </c>
      <c r="AM98" s="31">
        <f t="shared" si="44"/>
        <v>150</v>
      </c>
      <c r="AN98" s="31">
        <v>1</v>
      </c>
      <c r="AO98" s="31">
        <f t="shared" si="37"/>
        <v>-4</v>
      </c>
      <c r="AP98" s="31" t="s">
        <v>33</v>
      </c>
      <c r="AQ98" s="31">
        <f>AN98*AF98</f>
        <v>15</v>
      </c>
      <c r="AR98" s="36">
        <f t="shared" si="38"/>
        <v>316</v>
      </c>
      <c r="AS98" s="32">
        <f t="shared" si="39"/>
        <v>165</v>
      </c>
      <c r="AT98" s="32">
        <f t="shared" si="45"/>
        <v>151</v>
      </c>
      <c r="AU98" s="32"/>
    </row>
    <row r="99" spans="1:47">
      <c r="A99" s="8">
        <v>89</v>
      </c>
      <c r="B99" s="38">
        <v>571</v>
      </c>
      <c r="C99" s="38" t="s">
        <v>132</v>
      </c>
      <c r="D99" s="38" t="s">
        <v>142</v>
      </c>
      <c r="E99" s="39">
        <v>74</v>
      </c>
      <c r="F99" s="39">
        <v>2</v>
      </c>
      <c r="G99" s="39">
        <v>89</v>
      </c>
      <c r="H99" s="38">
        <v>2.5</v>
      </c>
      <c r="I99" s="39">
        <v>107</v>
      </c>
      <c r="J99" s="38">
        <v>3</v>
      </c>
      <c r="K99" s="38">
        <v>3</v>
      </c>
      <c r="L99" s="39">
        <v>107</v>
      </c>
      <c r="M99" s="22">
        <f t="shared" si="42"/>
        <v>321</v>
      </c>
      <c r="N99" s="22">
        <v>96</v>
      </c>
      <c r="O99" s="22">
        <f t="shared" si="34"/>
        <v>7</v>
      </c>
      <c r="P99" s="22" t="s">
        <v>35</v>
      </c>
      <c r="Q99" s="22">
        <f>N99*H99</f>
        <v>240</v>
      </c>
      <c r="R99" s="39">
        <v>50</v>
      </c>
      <c r="S99" s="39">
        <v>2</v>
      </c>
      <c r="T99" s="39">
        <v>60</v>
      </c>
      <c r="U99" s="39">
        <v>3</v>
      </c>
      <c r="V99" s="39">
        <v>72</v>
      </c>
      <c r="W99" s="39">
        <v>4</v>
      </c>
      <c r="X99" s="38">
        <v>3</v>
      </c>
      <c r="Y99" s="38">
        <v>72</v>
      </c>
      <c r="Z99" s="29">
        <f t="shared" si="43"/>
        <v>288</v>
      </c>
      <c r="AA99" s="29">
        <v>73</v>
      </c>
      <c r="AB99" s="29">
        <f t="shared" si="36"/>
        <v>13</v>
      </c>
      <c r="AC99" s="29" t="s">
        <v>36</v>
      </c>
      <c r="AD99" s="29">
        <f>AA99*W99</f>
        <v>292</v>
      </c>
      <c r="AE99" s="39">
        <v>6</v>
      </c>
      <c r="AF99" s="39">
        <v>15</v>
      </c>
      <c r="AG99" s="39">
        <v>7.2</v>
      </c>
      <c r="AH99" s="39">
        <v>20</v>
      </c>
      <c r="AI99" s="39">
        <v>8</v>
      </c>
      <c r="AJ99" s="39">
        <v>25</v>
      </c>
      <c r="AK99" s="38">
        <v>3</v>
      </c>
      <c r="AL99" s="38">
        <v>8</v>
      </c>
      <c r="AM99" s="31">
        <f t="shared" si="44"/>
        <v>200</v>
      </c>
      <c r="AN99" s="31">
        <v>9</v>
      </c>
      <c r="AO99" s="31">
        <f t="shared" si="37"/>
        <v>1.8</v>
      </c>
      <c r="AP99" s="31" t="s">
        <v>36</v>
      </c>
      <c r="AQ99" s="31">
        <f>AN99*AJ99</f>
        <v>225</v>
      </c>
      <c r="AR99" s="36">
        <f t="shared" si="38"/>
        <v>809</v>
      </c>
      <c r="AS99" s="32">
        <f t="shared" si="39"/>
        <v>757</v>
      </c>
      <c r="AT99" s="32">
        <f t="shared" si="45"/>
        <v>52</v>
      </c>
      <c r="AU99" s="32"/>
    </row>
    <row r="100" spans="1:47">
      <c r="A100" s="8">
        <v>90</v>
      </c>
      <c r="B100" s="38">
        <v>712</v>
      </c>
      <c r="C100" s="38" t="s">
        <v>132</v>
      </c>
      <c r="D100" s="38" t="s">
        <v>143</v>
      </c>
      <c r="E100" s="39">
        <v>90</v>
      </c>
      <c r="F100" s="39">
        <v>2</v>
      </c>
      <c r="G100" s="39">
        <v>108</v>
      </c>
      <c r="H100" s="38">
        <v>2.5</v>
      </c>
      <c r="I100" s="39">
        <v>130</v>
      </c>
      <c r="J100" s="38">
        <v>3</v>
      </c>
      <c r="K100" s="38">
        <v>3</v>
      </c>
      <c r="L100" s="39">
        <v>130</v>
      </c>
      <c r="M100" s="22">
        <f t="shared" si="42"/>
        <v>390</v>
      </c>
      <c r="N100" s="22">
        <v>110</v>
      </c>
      <c r="O100" s="22">
        <f t="shared" si="34"/>
        <v>2</v>
      </c>
      <c r="P100" s="22" t="s">
        <v>35</v>
      </c>
      <c r="Q100" s="22">
        <f>N100*H100</f>
        <v>275</v>
      </c>
      <c r="R100" s="39">
        <v>436</v>
      </c>
      <c r="S100" s="39">
        <v>2</v>
      </c>
      <c r="T100" s="39">
        <v>523</v>
      </c>
      <c r="U100" s="39">
        <v>3</v>
      </c>
      <c r="V100" s="39">
        <v>675</v>
      </c>
      <c r="W100" s="39">
        <v>4</v>
      </c>
      <c r="X100" s="38">
        <v>3</v>
      </c>
      <c r="Y100" s="38">
        <v>675</v>
      </c>
      <c r="Z100" s="29">
        <f t="shared" si="43"/>
        <v>2700</v>
      </c>
      <c r="AA100" s="29">
        <v>374</v>
      </c>
      <c r="AB100" s="29">
        <f t="shared" si="36"/>
        <v>-149</v>
      </c>
      <c r="AC100" s="29" t="s">
        <v>33</v>
      </c>
      <c r="AD100" s="29">
        <f>AA100*S100</f>
        <v>748</v>
      </c>
      <c r="AE100" s="39">
        <v>16</v>
      </c>
      <c r="AF100" s="39">
        <v>15</v>
      </c>
      <c r="AG100" s="39">
        <v>19</v>
      </c>
      <c r="AH100" s="39">
        <v>20</v>
      </c>
      <c r="AI100" s="39">
        <v>23</v>
      </c>
      <c r="AJ100" s="39">
        <v>25</v>
      </c>
      <c r="AK100" s="38">
        <v>3</v>
      </c>
      <c r="AL100" s="38">
        <v>23</v>
      </c>
      <c r="AM100" s="31">
        <f t="shared" si="44"/>
        <v>575</v>
      </c>
      <c r="AN100" s="31">
        <v>12</v>
      </c>
      <c r="AO100" s="31">
        <f t="shared" si="37"/>
        <v>-7</v>
      </c>
      <c r="AP100" s="31" t="s">
        <v>33</v>
      </c>
      <c r="AQ100" s="31">
        <f t="shared" ref="AQ100:AQ107" si="46">AN100*AF100</f>
        <v>180</v>
      </c>
      <c r="AR100" s="36">
        <f t="shared" si="38"/>
        <v>3665</v>
      </c>
      <c r="AS100" s="32">
        <f t="shared" si="39"/>
        <v>1203</v>
      </c>
      <c r="AT100" s="32">
        <f t="shared" si="45"/>
        <v>2462</v>
      </c>
      <c r="AU100" s="32"/>
    </row>
    <row r="101" spans="1:47">
      <c r="A101" s="8">
        <v>91</v>
      </c>
      <c r="B101" s="37">
        <v>737</v>
      </c>
      <c r="C101" s="8" t="s">
        <v>132</v>
      </c>
      <c r="D101" s="37" t="s">
        <v>144</v>
      </c>
      <c r="E101" s="40">
        <v>44</v>
      </c>
      <c r="F101" s="17">
        <v>2</v>
      </c>
      <c r="G101" s="17">
        <v>53</v>
      </c>
      <c r="H101" s="13">
        <v>2.5</v>
      </c>
      <c r="I101" s="17">
        <v>63</v>
      </c>
      <c r="J101" s="13">
        <v>3</v>
      </c>
      <c r="K101" s="13">
        <v>3</v>
      </c>
      <c r="L101" s="17">
        <v>63</v>
      </c>
      <c r="M101" s="22">
        <f t="shared" si="42"/>
        <v>189</v>
      </c>
      <c r="N101" s="22">
        <v>40</v>
      </c>
      <c r="O101" s="22">
        <f t="shared" si="34"/>
        <v>-13</v>
      </c>
      <c r="P101" s="22" t="s">
        <v>33</v>
      </c>
      <c r="Q101" s="22">
        <f>N101*F101</f>
        <v>80</v>
      </c>
      <c r="R101" s="40">
        <v>24</v>
      </c>
      <c r="S101" s="17">
        <v>2</v>
      </c>
      <c r="T101" s="17">
        <v>29</v>
      </c>
      <c r="U101" s="17">
        <v>3</v>
      </c>
      <c r="V101" s="17">
        <v>35</v>
      </c>
      <c r="W101" s="17">
        <v>4</v>
      </c>
      <c r="X101" s="13">
        <v>3</v>
      </c>
      <c r="Y101" s="13">
        <v>35</v>
      </c>
      <c r="Z101" s="29">
        <f t="shared" si="43"/>
        <v>140</v>
      </c>
      <c r="AA101" s="29">
        <v>20</v>
      </c>
      <c r="AB101" s="29">
        <f t="shared" si="36"/>
        <v>-9</v>
      </c>
      <c r="AC101" s="29" t="s">
        <v>33</v>
      </c>
      <c r="AD101" s="29">
        <f>AA101*S101</f>
        <v>40</v>
      </c>
      <c r="AE101" s="40">
        <v>2</v>
      </c>
      <c r="AF101" s="17">
        <v>15</v>
      </c>
      <c r="AG101" s="17">
        <v>3</v>
      </c>
      <c r="AH101" s="17">
        <v>20</v>
      </c>
      <c r="AI101" s="17">
        <v>4</v>
      </c>
      <c r="AJ101" s="17">
        <v>25</v>
      </c>
      <c r="AK101" s="13">
        <v>3</v>
      </c>
      <c r="AL101" s="13">
        <v>4</v>
      </c>
      <c r="AM101" s="31">
        <f t="shared" si="44"/>
        <v>100</v>
      </c>
      <c r="AN101" s="31">
        <v>0</v>
      </c>
      <c r="AO101" s="31">
        <f t="shared" si="37"/>
        <v>-3</v>
      </c>
      <c r="AP101" s="31" t="s">
        <v>33</v>
      </c>
      <c r="AQ101" s="31">
        <f t="shared" si="46"/>
        <v>0</v>
      </c>
      <c r="AR101" s="36">
        <f t="shared" si="38"/>
        <v>429</v>
      </c>
      <c r="AS101" s="32">
        <f t="shared" si="39"/>
        <v>120</v>
      </c>
      <c r="AT101" s="32">
        <f t="shared" si="45"/>
        <v>309</v>
      </c>
      <c r="AU101" s="32"/>
    </row>
    <row r="102" spans="1:47">
      <c r="A102" s="8">
        <v>92</v>
      </c>
      <c r="B102" s="38">
        <v>733</v>
      </c>
      <c r="C102" s="38" t="s">
        <v>132</v>
      </c>
      <c r="D102" s="38" t="s">
        <v>145</v>
      </c>
      <c r="E102" s="39">
        <v>14</v>
      </c>
      <c r="F102" s="39">
        <v>2</v>
      </c>
      <c r="G102" s="39">
        <v>17</v>
      </c>
      <c r="H102" s="38">
        <v>2.5</v>
      </c>
      <c r="I102" s="39">
        <v>20</v>
      </c>
      <c r="J102" s="38">
        <v>3</v>
      </c>
      <c r="K102" s="38">
        <v>3</v>
      </c>
      <c r="L102" s="39">
        <v>20</v>
      </c>
      <c r="M102" s="22">
        <f t="shared" si="42"/>
        <v>60</v>
      </c>
      <c r="N102" s="22">
        <v>17</v>
      </c>
      <c r="O102" s="22">
        <f t="shared" ref="O102:O120" si="47">N102-G102</f>
        <v>0</v>
      </c>
      <c r="P102" s="22" t="s">
        <v>35</v>
      </c>
      <c r="Q102" s="22">
        <f>N102*H102</f>
        <v>42.5</v>
      </c>
      <c r="R102" s="39">
        <v>8</v>
      </c>
      <c r="S102" s="39">
        <v>2</v>
      </c>
      <c r="T102" s="39">
        <v>14</v>
      </c>
      <c r="U102" s="39">
        <v>3</v>
      </c>
      <c r="V102" s="39">
        <v>20</v>
      </c>
      <c r="W102" s="39">
        <v>4</v>
      </c>
      <c r="X102" s="38">
        <v>3</v>
      </c>
      <c r="Y102" s="38">
        <v>20</v>
      </c>
      <c r="Z102" s="29">
        <f t="shared" si="43"/>
        <v>80</v>
      </c>
      <c r="AA102" s="29">
        <v>11</v>
      </c>
      <c r="AB102" s="29">
        <f t="shared" ref="AB102:AB120" si="48">AA102-T102</f>
        <v>-3</v>
      </c>
      <c r="AC102" s="29" t="s">
        <v>33</v>
      </c>
      <c r="AD102" s="29">
        <f>AA102*S102</f>
        <v>22</v>
      </c>
      <c r="AE102" s="39">
        <v>4</v>
      </c>
      <c r="AF102" s="39">
        <v>15</v>
      </c>
      <c r="AG102" s="39">
        <v>5</v>
      </c>
      <c r="AH102" s="39">
        <v>20</v>
      </c>
      <c r="AI102" s="39">
        <v>6</v>
      </c>
      <c r="AJ102" s="39">
        <v>25</v>
      </c>
      <c r="AK102" s="38">
        <v>3</v>
      </c>
      <c r="AL102" s="38">
        <v>6</v>
      </c>
      <c r="AM102" s="31">
        <f t="shared" si="44"/>
        <v>150</v>
      </c>
      <c r="AN102" s="31">
        <v>1</v>
      </c>
      <c r="AO102" s="31">
        <f t="shared" ref="AO102:AO120" si="49">AN102-AG102</f>
        <v>-4</v>
      </c>
      <c r="AP102" s="31" t="s">
        <v>33</v>
      </c>
      <c r="AQ102" s="31">
        <f t="shared" si="46"/>
        <v>15</v>
      </c>
      <c r="AR102" s="36">
        <f t="shared" ref="AR102:AR120" si="50">M102+Z102+AM102</f>
        <v>290</v>
      </c>
      <c r="AS102" s="32">
        <f t="shared" ref="AS102:AS120" si="51">Q102+AD102+AQ102</f>
        <v>79.5</v>
      </c>
      <c r="AT102" s="32">
        <f t="shared" ref="AT102:AT120" si="52">AR102-AS102</f>
        <v>210.5</v>
      </c>
      <c r="AU102" s="32"/>
    </row>
    <row r="103" spans="1:47">
      <c r="A103" s="8">
        <v>93</v>
      </c>
      <c r="B103" s="41">
        <v>724</v>
      </c>
      <c r="C103" s="38" t="s">
        <v>132</v>
      </c>
      <c r="D103" s="41" t="s">
        <v>146</v>
      </c>
      <c r="E103" s="42">
        <v>40</v>
      </c>
      <c r="F103" s="39">
        <v>2</v>
      </c>
      <c r="G103" s="39">
        <v>48</v>
      </c>
      <c r="H103" s="38">
        <v>2.5</v>
      </c>
      <c r="I103" s="39">
        <v>58</v>
      </c>
      <c r="J103" s="38">
        <v>3</v>
      </c>
      <c r="K103" s="38">
        <v>3</v>
      </c>
      <c r="L103" s="39">
        <v>58</v>
      </c>
      <c r="M103" s="22">
        <f t="shared" si="42"/>
        <v>174</v>
      </c>
      <c r="N103" s="22">
        <v>58</v>
      </c>
      <c r="O103" s="22">
        <f t="shared" si="47"/>
        <v>10</v>
      </c>
      <c r="P103" s="22" t="s">
        <v>36</v>
      </c>
      <c r="Q103" s="22">
        <f>N103*J103</f>
        <v>174</v>
      </c>
      <c r="R103" s="42">
        <v>34</v>
      </c>
      <c r="S103" s="39">
        <v>2</v>
      </c>
      <c r="T103" s="39">
        <v>41</v>
      </c>
      <c r="U103" s="39">
        <v>3</v>
      </c>
      <c r="V103" s="39">
        <v>53</v>
      </c>
      <c r="W103" s="39">
        <v>4</v>
      </c>
      <c r="X103" s="38">
        <v>3</v>
      </c>
      <c r="Y103" s="38">
        <v>53</v>
      </c>
      <c r="Z103" s="29">
        <f t="shared" si="43"/>
        <v>212</v>
      </c>
      <c r="AA103" s="29">
        <v>81</v>
      </c>
      <c r="AB103" s="29">
        <f t="shared" si="48"/>
        <v>40</v>
      </c>
      <c r="AC103" s="29" t="s">
        <v>36</v>
      </c>
      <c r="AD103" s="29">
        <f t="shared" ref="AD103:AD108" si="53">AA103*W103</f>
        <v>324</v>
      </c>
      <c r="AE103" s="42">
        <v>2</v>
      </c>
      <c r="AF103" s="39">
        <v>15</v>
      </c>
      <c r="AG103" s="39">
        <v>3</v>
      </c>
      <c r="AH103" s="39">
        <v>20</v>
      </c>
      <c r="AI103" s="39">
        <v>4</v>
      </c>
      <c r="AJ103" s="39">
        <v>25</v>
      </c>
      <c r="AK103" s="38">
        <v>3</v>
      </c>
      <c r="AL103" s="38">
        <v>4</v>
      </c>
      <c r="AM103" s="31">
        <f t="shared" si="44"/>
        <v>100</v>
      </c>
      <c r="AN103" s="31">
        <v>2</v>
      </c>
      <c r="AO103" s="31">
        <f t="shared" si="49"/>
        <v>-1</v>
      </c>
      <c r="AP103" s="31" t="s">
        <v>33</v>
      </c>
      <c r="AQ103" s="31">
        <f t="shared" si="46"/>
        <v>30</v>
      </c>
      <c r="AR103" s="36">
        <f t="shared" si="50"/>
        <v>486</v>
      </c>
      <c r="AS103" s="32">
        <f t="shared" si="51"/>
        <v>528</v>
      </c>
      <c r="AT103" s="32"/>
      <c r="AU103" s="32">
        <f>AS103-AR103</f>
        <v>42</v>
      </c>
    </row>
    <row r="104" spans="1:47">
      <c r="A104" s="8">
        <v>94</v>
      </c>
      <c r="B104" s="38">
        <v>106568</v>
      </c>
      <c r="C104" s="38" t="s">
        <v>132</v>
      </c>
      <c r="D104" s="38" t="s">
        <v>147</v>
      </c>
      <c r="E104" s="38">
        <v>12</v>
      </c>
      <c r="F104" s="38">
        <v>2</v>
      </c>
      <c r="G104" s="38">
        <v>15</v>
      </c>
      <c r="H104" s="38">
        <v>2.5</v>
      </c>
      <c r="I104" s="38">
        <v>18</v>
      </c>
      <c r="J104" s="38">
        <v>3</v>
      </c>
      <c r="K104" s="38">
        <v>3</v>
      </c>
      <c r="L104" s="39">
        <v>18</v>
      </c>
      <c r="M104" s="22">
        <f t="shared" si="42"/>
        <v>54</v>
      </c>
      <c r="N104" s="22">
        <v>16</v>
      </c>
      <c r="O104" s="22">
        <f t="shared" si="47"/>
        <v>1</v>
      </c>
      <c r="P104" s="22" t="s">
        <v>35</v>
      </c>
      <c r="Q104" s="22">
        <f>N104*H104</f>
        <v>40</v>
      </c>
      <c r="R104" s="38">
        <v>5</v>
      </c>
      <c r="S104" s="38">
        <v>2</v>
      </c>
      <c r="T104" s="38">
        <v>7</v>
      </c>
      <c r="U104" s="38">
        <v>3</v>
      </c>
      <c r="V104" s="38">
        <v>10</v>
      </c>
      <c r="W104" s="38">
        <v>4</v>
      </c>
      <c r="X104" s="38">
        <v>3</v>
      </c>
      <c r="Y104" s="38">
        <v>10</v>
      </c>
      <c r="Z104" s="29">
        <f t="shared" si="43"/>
        <v>40</v>
      </c>
      <c r="AA104" s="29">
        <v>20</v>
      </c>
      <c r="AB104" s="29">
        <f t="shared" si="48"/>
        <v>13</v>
      </c>
      <c r="AC104" s="29" t="s">
        <v>36</v>
      </c>
      <c r="AD104" s="29">
        <f t="shared" si="53"/>
        <v>80</v>
      </c>
      <c r="AE104" s="38">
        <v>1</v>
      </c>
      <c r="AF104" s="38">
        <v>15</v>
      </c>
      <c r="AG104" s="38">
        <v>2</v>
      </c>
      <c r="AH104" s="38">
        <v>20</v>
      </c>
      <c r="AI104" s="38">
        <v>3</v>
      </c>
      <c r="AJ104" s="38">
        <v>25</v>
      </c>
      <c r="AK104" s="38">
        <v>3</v>
      </c>
      <c r="AL104" s="38">
        <v>3</v>
      </c>
      <c r="AM104" s="31">
        <f t="shared" si="44"/>
        <v>75</v>
      </c>
      <c r="AN104" s="31">
        <v>0</v>
      </c>
      <c r="AO104" s="31">
        <f t="shared" si="49"/>
        <v>-2</v>
      </c>
      <c r="AP104" s="31" t="s">
        <v>33</v>
      </c>
      <c r="AQ104" s="31">
        <f t="shared" si="46"/>
        <v>0</v>
      </c>
      <c r="AR104" s="36">
        <f t="shared" si="50"/>
        <v>169</v>
      </c>
      <c r="AS104" s="32">
        <f t="shared" si="51"/>
        <v>120</v>
      </c>
      <c r="AT104" s="32">
        <f t="shared" si="52"/>
        <v>49</v>
      </c>
      <c r="AU104" s="32"/>
    </row>
    <row r="105" s="6" customFormat="1" spans="1:47">
      <c r="A105" s="43">
        <v>95</v>
      </c>
      <c r="B105" s="44">
        <v>740</v>
      </c>
      <c r="C105" s="45" t="s">
        <v>132</v>
      </c>
      <c r="D105" s="44" t="s">
        <v>148</v>
      </c>
      <c r="E105" s="46">
        <v>20</v>
      </c>
      <c r="F105" s="47">
        <v>2</v>
      </c>
      <c r="G105" s="47">
        <v>24</v>
      </c>
      <c r="H105" s="45">
        <v>2.5</v>
      </c>
      <c r="I105" s="47">
        <v>29</v>
      </c>
      <c r="J105" s="45">
        <v>3</v>
      </c>
      <c r="K105" s="45">
        <v>3</v>
      </c>
      <c r="L105" s="47">
        <v>29</v>
      </c>
      <c r="M105" s="47">
        <f t="shared" si="42"/>
        <v>87</v>
      </c>
      <c r="N105" s="22">
        <v>29</v>
      </c>
      <c r="O105" s="22">
        <f t="shared" si="47"/>
        <v>5</v>
      </c>
      <c r="P105" s="22" t="s">
        <v>36</v>
      </c>
      <c r="Q105" s="22">
        <f>N105*J105</f>
        <v>87</v>
      </c>
      <c r="R105" s="46">
        <v>24</v>
      </c>
      <c r="S105" s="47">
        <v>2</v>
      </c>
      <c r="T105" s="47">
        <v>29</v>
      </c>
      <c r="U105" s="47">
        <v>3</v>
      </c>
      <c r="V105" s="47">
        <v>35</v>
      </c>
      <c r="W105" s="47">
        <v>4</v>
      </c>
      <c r="X105" s="45">
        <v>3</v>
      </c>
      <c r="Y105" s="45">
        <v>35</v>
      </c>
      <c r="Z105" s="45">
        <f t="shared" si="43"/>
        <v>140</v>
      </c>
      <c r="AA105" s="29">
        <v>38</v>
      </c>
      <c r="AB105" s="29">
        <f t="shared" si="48"/>
        <v>9</v>
      </c>
      <c r="AC105" s="29" t="s">
        <v>36</v>
      </c>
      <c r="AD105" s="29">
        <f t="shared" si="53"/>
        <v>152</v>
      </c>
      <c r="AE105" s="46">
        <v>2</v>
      </c>
      <c r="AF105" s="47">
        <v>15</v>
      </c>
      <c r="AG105" s="47">
        <v>3</v>
      </c>
      <c r="AH105" s="47">
        <v>20</v>
      </c>
      <c r="AI105" s="47">
        <v>4</v>
      </c>
      <c r="AJ105" s="47">
        <v>25</v>
      </c>
      <c r="AK105" s="45">
        <v>3</v>
      </c>
      <c r="AL105" s="45">
        <v>4</v>
      </c>
      <c r="AM105" s="36">
        <f t="shared" si="44"/>
        <v>100</v>
      </c>
      <c r="AN105" s="31">
        <v>0</v>
      </c>
      <c r="AO105" s="31">
        <f t="shared" si="49"/>
        <v>-3</v>
      </c>
      <c r="AP105" s="31" t="s">
        <v>33</v>
      </c>
      <c r="AQ105" s="31">
        <f t="shared" si="46"/>
        <v>0</v>
      </c>
      <c r="AR105" s="36">
        <f t="shared" si="50"/>
        <v>327</v>
      </c>
      <c r="AS105" s="32">
        <f t="shared" si="51"/>
        <v>239</v>
      </c>
      <c r="AT105" s="32">
        <f t="shared" si="52"/>
        <v>88</v>
      </c>
      <c r="AU105" s="32"/>
    </row>
    <row r="106" spans="1:47">
      <c r="A106" s="8">
        <v>96</v>
      </c>
      <c r="B106" s="38">
        <v>105751</v>
      </c>
      <c r="C106" s="38" t="s">
        <v>132</v>
      </c>
      <c r="D106" s="38" t="s">
        <v>149</v>
      </c>
      <c r="E106" s="39">
        <v>20</v>
      </c>
      <c r="F106" s="39">
        <v>2</v>
      </c>
      <c r="G106" s="39">
        <v>24</v>
      </c>
      <c r="H106" s="38">
        <v>2.5</v>
      </c>
      <c r="I106" s="39">
        <v>29</v>
      </c>
      <c r="J106" s="38">
        <v>3</v>
      </c>
      <c r="K106" s="38">
        <v>3</v>
      </c>
      <c r="L106" s="39">
        <v>29</v>
      </c>
      <c r="M106" s="22">
        <f t="shared" ref="M106:M111" si="54">L106*J106</f>
        <v>87</v>
      </c>
      <c r="N106" s="22">
        <v>41</v>
      </c>
      <c r="O106" s="22">
        <f t="shared" si="47"/>
        <v>17</v>
      </c>
      <c r="P106" s="22" t="s">
        <v>36</v>
      </c>
      <c r="Q106" s="22">
        <f>N106*J106</f>
        <v>123</v>
      </c>
      <c r="R106" s="39">
        <v>26</v>
      </c>
      <c r="S106" s="39">
        <v>2</v>
      </c>
      <c r="T106" s="39">
        <v>31</v>
      </c>
      <c r="U106" s="39">
        <v>3</v>
      </c>
      <c r="V106" s="39">
        <v>40</v>
      </c>
      <c r="W106" s="39">
        <v>4</v>
      </c>
      <c r="X106" s="38">
        <v>3</v>
      </c>
      <c r="Y106" s="38">
        <v>40</v>
      </c>
      <c r="Z106" s="29">
        <f t="shared" ref="Z106:Z111" si="55">Y106*W106</f>
        <v>160</v>
      </c>
      <c r="AA106" s="29">
        <v>90</v>
      </c>
      <c r="AB106" s="29">
        <f t="shared" si="48"/>
        <v>59</v>
      </c>
      <c r="AC106" s="29" t="s">
        <v>36</v>
      </c>
      <c r="AD106" s="29">
        <f t="shared" si="53"/>
        <v>360</v>
      </c>
      <c r="AE106" s="39">
        <v>2</v>
      </c>
      <c r="AF106" s="39">
        <v>15</v>
      </c>
      <c r="AG106" s="39">
        <v>3</v>
      </c>
      <c r="AH106" s="39">
        <v>20</v>
      </c>
      <c r="AI106" s="39">
        <v>4</v>
      </c>
      <c r="AJ106" s="39">
        <v>25</v>
      </c>
      <c r="AK106" s="38">
        <v>3</v>
      </c>
      <c r="AL106" s="38">
        <v>4</v>
      </c>
      <c r="AM106" s="31">
        <f t="shared" ref="AM106:AM111" si="56">AL106*AJ106</f>
        <v>100</v>
      </c>
      <c r="AN106" s="31">
        <v>0</v>
      </c>
      <c r="AO106" s="31">
        <f t="shared" si="49"/>
        <v>-3</v>
      </c>
      <c r="AP106" s="31" t="s">
        <v>33</v>
      </c>
      <c r="AQ106" s="31">
        <f t="shared" si="46"/>
        <v>0</v>
      </c>
      <c r="AR106" s="36">
        <f t="shared" si="50"/>
        <v>347</v>
      </c>
      <c r="AS106" s="32">
        <f t="shared" si="51"/>
        <v>483</v>
      </c>
      <c r="AT106" s="32"/>
      <c r="AU106" s="32">
        <f>AS106-AR106</f>
        <v>136</v>
      </c>
    </row>
    <row r="107" spans="1:47">
      <c r="A107" s="8">
        <v>97</v>
      </c>
      <c r="B107" s="41">
        <v>753</v>
      </c>
      <c r="C107" s="38" t="s">
        <v>132</v>
      </c>
      <c r="D107" s="41" t="s">
        <v>150</v>
      </c>
      <c r="E107" s="42">
        <v>6</v>
      </c>
      <c r="F107" s="39">
        <v>2</v>
      </c>
      <c r="G107" s="39">
        <v>8</v>
      </c>
      <c r="H107" s="38">
        <v>2.5</v>
      </c>
      <c r="I107" s="39">
        <v>10</v>
      </c>
      <c r="J107" s="38">
        <v>3</v>
      </c>
      <c r="K107" s="38">
        <v>3</v>
      </c>
      <c r="L107" s="39">
        <v>10</v>
      </c>
      <c r="M107" s="22">
        <f t="shared" si="54"/>
        <v>30</v>
      </c>
      <c r="N107" s="22">
        <v>28</v>
      </c>
      <c r="O107" s="22">
        <f t="shared" si="47"/>
        <v>20</v>
      </c>
      <c r="P107" s="22" t="s">
        <v>36</v>
      </c>
      <c r="Q107" s="22">
        <f>N107*J107</f>
        <v>84</v>
      </c>
      <c r="R107" s="42">
        <v>4</v>
      </c>
      <c r="S107" s="39">
        <v>2</v>
      </c>
      <c r="T107" s="39">
        <v>8</v>
      </c>
      <c r="U107" s="39">
        <v>3</v>
      </c>
      <c r="V107" s="39">
        <v>15</v>
      </c>
      <c r="W107" s="39">
        <v>4</v>
      </c>
      <c r="X107" s="38">
        <v>3</v>
      </c>
      <c r="Y107" s="38">
        <v>15</v>
      </c>
      <c r="Z107" s="29">
        <f t="shared" si="55"/>
        <v>60</v>
      </c>
      <c r="AA107" s="29">
        <v>17</v>
      </c>
      <c r="AB107" s="29">
        <f t="shared" si="48"/>
        <v>9</v>
      </c>
      <c r="AC107" s="29" t="s">
        <v>36</v>
      </c>
      <c r="AD107" s="29">
        <f t="shared" si="53"/>
        <v>68</v>
      </c>
      <c r="AE107" s="42">
        <v>2</v>
      </c>
      <c r="AF107" s="39">
        <v>15</v>
      </c>
      <c r="AG107" s="39">
        <v>3</v>
      </c>
      <c r="AH107" s="39">
        <v>20</v>
      </c>
      <c r="AI107" s="39">
        <v>4</v>
      </c>
      <c r="AJ107" s="39">
        <v>25</v>
      </c>
      <c r="AK107" s="38">
        <v>3</v>
      </c>
      <c r="AL107" s="38">
        <v>4</v>
      </c>
      <c r="AM107" s="31">
        <f t="shared" si="56"/>
        <v>100</v>
      </c>
      <c r="AN107" s="31">
        <v>0</v>
      </c>
      <c r="AO107" s="31">
        <f t="shared" si="49"/>
        <v>-3</v>
      </c>
      <c r="AP107" s="31" t="s">
        <v>33</v>
      </c>
      <c r="AQ107" s="31">
        <f t="shared" si="46"/>
        <v>0</v>
      </c>
      <c r="AR107" s="36">
        <f t="shared" si="50"/>
        <v>190</v>
      </c>
      <c r="AS107" s="32">
        <f t="shared" si="51"/>
        <v>152</v>
      </c>
      <c r="AT107" s="32">
        <f t="shared" si="52"/>
        <v>38</v>
      </c>
      <c r="AU107" s="32"/>
    </row>
    <row r="108" spans="1:47">
      <c r="A108" s="8">
        <v>98</v>
      </c>
      <c r="B108" s="41">
        <v>743</v>
      </c>
      <c r="C108" s="38" t="s">
        <v>132</v>
      </c>
      <c r="D108" s="41" t="s">
        <v>151</v>
      </c>
      <c r="E108" s="42">
        <v>24</v>
      </c>
      <c r="F108" s="39">
        <v>2</v>
      </c>
      <c r="G108" s="39">
        <v>29</v>
      </c>
      <c r="H108" s="38">
        <v>2.5</v>
      </c>
      <c r="I108" s="39">
        <v>35</v>
      </c>
      <c r="J108" s="38">
        <v>3</v>
      </c>
      <c r="K108" s="38">
        <v>3</v>
      </c>
      <c r="L108" s="39">
        <v>35</v>
      </c>
      <c r="M108" s="22">
        <f t="shared" si="54"/>
        <v>105</v>
      </c>
      <c r="N108" s="22">
        <v>40</v>
      </c>
      <c r="O108" s="22">
        <f t="shared" si="47"/>
        <v>11</v>
      </c>
      <c r="P108" s="22" t="s">
        <v>36</v>
      </c>
      <c r="Q108" s="22">
        <f>N108*J108</f>
        <v>120</v>
      </c>
      <c r="R108" s="42">
        <v>6</v>
      </c>
      <c r="S108" s="39">
        <v>2</v>
      </c>
      <c r="T108" s="39">
        <v>10</v>
      </c>
      <c r="U108" s="39">
        <v>3</v>
      </c>
      <c r="V108" s="39">
        <v>16</v>
      </c>
      <c r="W108" s="39">
        <v>4</v>
      </c>
      <c r="X108" s="38">
        <v>3</v>
      </c>
      <c r="Y108" s="38">
        <v>16</v>
      </c>
      <c r="Z108" s="29">
        <f t="shared" si="55"/>
        <v>64</v>
      </c>
      <c r="AA108" s="29">
        <v>19</v>
      </c>
      <c r="AB108" s="29">
        <f t="shared" si="48"/>
        <v>9</v>
      </c>
      <c r="AC108" s="29" t="s">
        <v>36</v>
      </c>
      <c r="AD108" s="29">
        <f t="shared" si="53"/>
        <v>76</v>
      </c>
      <c r="AE108" s="42">
        <v>2</v>
      </c>
      <c r="AF108" s="39">
        <v>15</v>
      </c>
      <c r="AG108" s="39">
        <v>3</v>
      </c>
      <c r="AH108" s="39">
        <v>20</v>
      </c>
      <c r="AI108" s="39">
        <v>4</v>
      </c>
      <c r="AJ108" s="39">
        <v>25</v>
      </c>
      <c r="AK108" s="38">
        <v>3</v>
      </c>
      <c r="AL108" s="38">
        <v>4</v>
      </c>
      <c r="AM108" s="31">
        <f t="shared" si="56"/>
        <v>100</v>
      </c>
      <c r="AN108" s="31">
        <v>3</v>
      </c>
      <c r="AO108" s="31">
        <f t="shared" si="49"/>
        <v>0</v>
      </c>
      <c r="AP108" s="31" t="s">
        <v>35</v>
      </c>
      <c r="AQ108" s="31">
        <f>AN108*AH108</f>
        <v>60</v>
      </c>
      <c r="AR108" s="36">
        <f t="shared" si="50"/>
        <v>269</v>
      </c>
      <c r="AS108" s="32">
        <f t="shared" si="51"/>
        <v>256</v>
      </c>
      <c r="AT108" s="32">
        <f t="shared" si="52"/>
        <v>13</v>
      </c>
      <c r="AU108" s="32"/>
    </row>
    <row r="109" spans="1:47">
      <c r="A109" s="8">
        <v>99</v>
      </c>
      <c r="B109" s="41">
        <v>387</v>
      </c>
      <c r="C109" s="38" t="s">
        <v>132</v>
      </c>
      <c r="D109" s="41" t="s">
        <v>152</v>
      </c>
      <c r="E109" s="42">
        <v>58</v>
      </c>
      <c r="F109" s="39">
        <v>2</v>
      </c>
      <c r="G109" s="39">
        <v>70</v>
      </c>
      <c r="H109" s="38">
        <v>2.5</v>
      </c>
      <c r="I109" s="39">
        <v>84</v>
      </c>
      <c r="J109" s="38">
        <v>3</v>
      </c>
      <c r="K109" s="38">
        <v>3</v>
      </c>
      <c r="L109" s="39">
        <v>84</v>
      </c>
      <c r="M109" s="22">
        <f t="shared" si="54"/>
        <v>252</v>
      </c>
      <c r="N109" s="22">
        <v>65</v>
      </c>
      <c r="O109" s="22">
        <f t="shared" si="47"/>
        <v>-5</v>
      </c>
      <c r="P109" s="22" t="s">
        <v>33</v>
      </c>
      <c r="Q109" s="22">
        <f>N109*F109</f>
        <v>130</v>
      </c>
      <c r="R109" s="42">
        <v>40</v>
      </c>
      <c r="S109" s="39">
        <v>2</v>
      </c>
      <c r="T109" s="39">
        <v>48</v>
      </c>
      <c r="U109" s="39">
        <v>3</v>
      </c>
      <c r="V109" s="39">
        <v>58</v>
      </c>
      <c r="W109" s="39">
        <v>4</v>
      </c>
      <c r="X109" s="38">
        <v>3</v>
      </c>
      <c r="Y109" s="38">
        <v>58</v>
      </c>
      <c r="Z109" s="29">
        <f t="shared" si="55"/>
        <v>232</v>
      </c>
      <c r="AA109" s="29">
        <v>39</v>
      </c>
      <c r="AB109" s="29">
        <f t="shared" si="48"/>
        <v>-9</v>
      </c>
      <c r="AC109" s="29" t="s">
        <v>33</v>
      </c>
      <c r="AD109" s="29">
        <f>AA109*S109</f>
        <v>78</v>
      </c>
      <c r="AE109" s="42">
        <v>10</v>
      </c>
      <c r="AF109" s="39">
        <v>15</v>
      </c>
      <c r="AG109" s="39">
        <v>12</v>
      </c>
      <c r="AH109" s="39">
        <v>20</v>
      </c>
      <c r="AI109" s="39">
        <v>14</v>
      </c>
      <c r="AJ109" s="39">
        <v>25</v>
      </c>
      <c r="AK109" s="38">
        <v>3</v>
      </c>
      <c r="AL109" s="38">
        <v>14</v>
      </c>
      <c r="AM109" s="31">
        <f t="shared" si="56"/>
        <v>350</v>
      </c>
      <c r="AN109" s="31">
        <v>6</v>
      </c>
      <c r="AO109" s="31">
        <f t="shared" si="49"/>
        <v>-6</v>
      </c>
      <c r="AP109" s="31" t="s">
        <v>33</v>
      </c>
      <c r="AQ109" s="31">
        <f>AN109*AF109</f>
        <v>90</v>
      </c>
      <c r="AR109" s="36">
        <f t="shared" si="50"/>
        <v>834</v>
      </c>
      <c r="AS109" s="32">
        <f t="shared" si="51"/>
        <v>298</v>
      </c>
      <c r="AT109" s="32">
        <f t="shared" si="52"/>
        <v>536</v>
      </c>
      <c r="AU109" s="32"/>
    </row>
    <row r="110" spans="1:47">
      <c r="A110" s="8">
        <v>100</v>
      </c>
      <c r="B110" s="38">
        <v>750</v>
      </c>
      <c r="C110" s="38" t="s">
        <v>132</v>
      </c>
      <c r="D110" s="38" t="s">
        <v>153</v>
      </c>
      <c r="E110" s="39">
        <v>100</v>
      </c>
      <c r="F110" s="39">
        <v>2</v>
      </c>
      <c r="G110" s="39">
        <v>120</v>
      </c>
      <c r="H110" s="38">
        <v>2.5</v>
      </c>
      <c r="I110" s="39">
        <v>144</v>
      </c>
      <c r="J110" s="38">
        <v>3</v>
      </c>
      <c r="K110" s="38">
        <v>3</v>
      </c>
      <c r="L110" s="39">
        <v>144</v>
      </c>
      <c r="M110" s="22">
        <f t="shared" si="54"/>
        <v>432</v>
      </c>
      <c r="N110" s="22">
        <v>123</v>
      </c>
      <c r="O110" s="22">
        <f t="shared" si="47"/>
        <v>3</v>
      </c>
      <c r="P110" s="22" t="s">
        <v>35</v>
      </c>
      <c r="Q110" s="22">
        <f>N110*H110</f>
        <v>307.5</v>
      </c>
      <c r="R110" s="39">
        <v>100</v>
      </c>
      <c r="S110" s="39">
        <v>2</v>
      </c>
      <c r="T110" s="39">
        <v>120</v>
      </c>
      <c r="U110" s="39">
        <v>3</v>
      </c>
      <c r="V110" s="39">
        <v>144</v>
      </c>
      <c r="W110" s="39">
        <v>4</v>
      </c>
      <c r="X110" s="38">
        <v>3</v>
      </c>
      <c r="Y110" s="38">
        <v>144</v>
      </c>
      <c r="Z110" s="29">
        <f t="shared" si="55"/>
        <v>576</v>
      </c>
      <c r="AA110" s="29">
        <v>298</v>
      </c>
      <c r="AB110" s="29">
        <f t="shared" si="48"/>
        <v>178</v>
      </c>
      <c r="AC110" s="29" t="s">
        <v>36</v>
      </c>
      <c r="AD110" s="29">
        <f>AA110*W110</f>
        <v>1192</v>
      </c>
      <c r="AE110" s="39">
        <v>8</v>
      </c>
      <c r="AF110" s="39">
        <v>15</v>
      </c>
      <c r="AG110" s="39">
        <v>10</v>
      </c>
      <c r="AH110" s="39">
        <v>20</v>
      </c>
      <c r="AI110" s="39">
        <v>12</v>
      </c>
      <c r="AJ110" s="39">
        <v>25</v>
      </c>
      <c r="AK110" s="38">
        <v>3</v>
      </c>
      <c r="AL110" s="38">
        <v>12</v>
      </c>
      <c r="AM110" s="31">
        <f t="shared" si="56"/>
        <v>300</v>
      </c>
      <c r="AN110" s="31">
        <v>5</v>
      </c>
      <c r="AO110" s="31">
        <f t="shared" si="49"/>
        <v>-5</v>
      </c>
      <c r="AP110" s="31" t="s">
        <v>33</v>
      </c>
      <c r="AQ110" s="31">
        <f>AN110*AF110</f>
        <v>75</v>
      </c>
      <c r="AR110" s="36">
        <f t="shared" si="50"/>
        <v>1308</v>
      </c>
      <c r="AS110" s="32">
        <f t="shared" si="51"/>
        <v>1574.5</v>
      </c>
      <c r="AT110" s="32"/>
      <c r="AU110" s="32">
        <f>AS110-AR110</f>
        <v>266.5</v>
      </c>
    </row>
    <row r="111" spans="1:47">
      <c r="A111" s="8">
        <v>101</v>
      </c>
      <c r="B111" s="38">
        <v>103639</v>
      </c>
      <c r="C111" s="38" t="s">
        <v>132</v>
      </c>
      <c r="D111" s="38" t="s">
        <v>154</v>
      </c>
      <c r="E111" s="39">
        <v>12</v>
      </c>
      <c r="F111" s="39">
        <v>2</v>
      </c>
      <c r="G111" s="39">
        <v>14</v>
      </c>
      <c r="H111" s="38">
        <v>2.5</v>
      </c>
      <c r="I111" s="39">
        <v>17</v>
      </c>
      <c r="J111" s="38">
        <v>3</v>
      </c>
      <c r="K111" s="38">
        <v>3</v>
      </c>
      <c r="L111" s="39">
        <v>17</v>
      </c>
      <c r="M111" s="22">
        <f t="shared" si="54"/>
        <v>51</v>
      </c>
      <c r="N111" s="22">
        <v>37</v>
      </c>
      <c r="O111" s="22">
        <f t="shared" si="47"/>
        <v>23</v>
      </c>
      <c r="P111" s="22" t="s">
        <v>36</v>
      </c>
      <c r="Q111" s="22">
        <f>N111*J111</f>
        <v>111</v>
      </c>
      <c r="R111" s="39">
        <v>136</v>
      </c>
      <c r="S111" s="39">
        <v>2</v>
      </c>
      <c r="T111" s="39">
        <v>163</v>
      </c>
      <c r="U111" s="39">
        <v>3</v>
      </c>
      <c r="V111" s="39">
        <v>210</v>
      </c>
      <c r="W111" s="39">
        <v>4</v>
      </c>
      <c r="X111" s="38">
        <v>3</v>
      </c>
      <c r="Y111" s="38">
        <v>210</v>
      </c>
      <c r="Z111" s="29">
        <f t="shared" si="55"/>
        <v>840</v>
      </c>
      <c r="AA111" s="29">
        <v>248</v>
      </c>
      <c r="AB111" s="29">
        <f t="shared" si="48"/>
        <v>85</v>
      </c>
      <c r="AC111" s="29" t="s">
        <v>36</v>
      </c>
      <c r="AD111" s="29">
        <f>AA111*W111</f>
        <v>992</v>
      </c>
      <c r="AE111" s="39">
        <v>4</v>
      </c>
      <c r="AF111" s="39">
        <v>15</v>
      </c>
      <c r="AG111" s="39">
        <v>5</v>
      </c>
      <c r="AH111" s="39">
        <v>20</v>
      </c>
      <c r="AI111" s="39">
        <v>6</v>
      </c>
      <c r="AJ111" s="39">
        <v>25</v>
      </c>
      <c r="AK111" s="38">
        <v>3</v>
      </c>
      <c r="AL111" s="38">
        <v>6</v>
      </c>
      <c r="AM111" s="31">
        <f t="shared" si="56"/>
        <v>150</v>
      </c>
      <c r="AN111" s="31">
        <v>10</v>
      </c>
      <c r="AO111" s="31">
        <f t="shared" si="49"/>
        <v>5</v>
      </c>
      <c r="AP111" s="31" t="s">
        <v>36</v>
      </c>
      <c r="AQ111" s="31">
        <f>AN111*AJ111</f>
        <v>250</v>
      </c>
      <c r="AR111" s="36">
        <f t="shared" si="50"/>
        <v>1041</v>
      </c>
      <c r="AS111" s="32">
        <f t="shared" si="51"/>
        <v>1353</v>
      </c>
      <c r="AT111" s="32"/>
      <c r="AU111" s="32">
        <f>AS111-AR111</f>
        <v>312</v>
      </c>
    </row>
    <row r="112" spans="1:47">
      <c r="A112" s="8">
        <v>102</v>
      </c>
      <c r="B112" s="38">
        <v>106485</v>
      </c>
      <c r="C112" s="38" t="s">
        <v>132</v>
      </c>
      <c r="D112" s="38" t="s">
        <v>155</v>
      </c>
      <c r="E112" s="39">
        <v>10</v>
      </c>
      <c r="F112" s="39">
        <v>2</v>
      </c>
      <c r="G112" s="39">
        <v>12</v>
      </c>
      <c r="H112" s="38">
        <v>2.5</v>
      </c>
      <c r="I112" s="39">
        <v>14</v>
      </c>
      <c r="J112" s="38">
        <v>3</v>
      </c>
      <c r="K112" s="38">
        <v>1</v>
      </c>
      <c r="L112" s="39">
        <v>10</v>
      </c>
      <c r="M112" s="22">
        <f>L112*F112</f>
        <v>20</v>
      </c>
      <c r="N112" s="22">
        <v>3</v>
      </c>
      <c r="O112" s="22">
        <f t="shared" si="47"/>
        <v>-9</v>
      </c>
      <c r="P112" s="22" t="s">
        <v>33</v>
      </c>
      <c r="Q112" s="22">
        <f>N112*F112</f>
        <v>6</v>
      </c>
      <c r="R112" s="39">
        <v>10</v>
      </c>
      <c r="S112" s="39">
        <v>2</v>
      </c>
      <c r="T112" s="39">
        <v>12</v>
      </c>
      <c r="U112" s="39">
        <v>3</v>
      </c>
      <c r="V112" s="39">
        <v>14</v>
      </c>
      <c r="W112" s="39">
        <v>4</v>
      </c>
      <c r="X112" s="38">
        <v>1</v>
      </c>
      <c r="Y112" s="38">
        <v>10</v>
      </c>
      <c r="Z112" s="29">
        <f>Y112*S112</f>
        <v>20</v>
      </c>
      <c r="AA112" s="29">
        <v>8</v>
      </c>
      <c r="AB112" s="29">
        <f t="shared" si="48"/>
        <v>-4</v>
      </c>
      <c r="AC112" s="29" t="s">
        <v>33</v>
      </c>
      <c r="AD112" s="29">
        <f>AA112*S112</f>
        <v>16</v>
      </c>
      <c r="AE112" s="39">
        <v>1</v>
      </c>
      <c r="AF112" s="39">
        <v>15</v>
      </c>
      <c r="AG112" s="39">
        <v>2</v>
      </c>
      <c r="AH112" s="39">
        <v>20</v>
      </c>
      <c r="AI112" s="39">
        <v>3</v>
      </c>
      <c r="AJ112" s="39">
        <v>25</v>
      </c>
      <c r="AK112" s="38">
        <v>1</v>
      </c>
      <c r="AL112" s="38">
        <v>1</v>
      </c>
      <c r="AM112" s="31">
        <f>AL112*AF112</f>
        <v>15</v>
      </c>
      <c r="AN112" s="31">
        <v>0</v>
      </c>
      <c r="AO112" s="31">
        <f t="shared" si="49"/>
        <v>-2</v>
      </c>
      <c r="AP112" s="31" t="s">
        <v>33</v>
      </c>
      <c r="AQ112" s="31">
        <f>AN112*AF112</f>
        <v>0</v>
      </c>
      <c r="AR112" s="36">
        <f t="shared" si="50"/>
        <v>55</v>
      </c>
      <c r="AS112" s="32">
        <f t="shared" si="51"/>
        <v>22</v>
      </c>
      <c r="AT112" s="32">
        <f t="shared" si="52"/>
        <v>33</v>
      </c>
      <c r="AU112" s="32"/>
    </row>
    <row r="113" spans="1:47">
      <c r="A113" s="8">
        <v>103</v>
      </c>
      <c r="B113" s="38">
        <v>105910</v>
      </c>
      <c r="C113" s="38" t="s">
        <v>132</v>
      </c>
      <c r="D113" s="38" t="s">
        <v>156</v>
      </c>
      <c r="E113" s="39">
        <v>12</v>
      </c>
      <c r="F113" s="39">
        <v>2</v>
      </c>
      <c r="G113" s="39">
        <v>14</v>
      </c>
      <c r="H113" s="38">
        <v>2.5</v>
      </c>
      <c r="I113" s="39">
        <v>17</v>
      </c>
      <c r="J113" s="38">
        <v>3</v>
      </c>
      <c r="K113" s="38">
        <v>2</v>
      </c>
      <c r="L113" s="39">
        <v>14</v>
      </c>
      <c r="M113" s="22">
        <f>L113*H113</f>
        <v>35</v>
      </c>
      <c r="N113" s="22">
        <v>11</v>
      </c>
      <c r="O113" s="22">
        <f t="shared" si="47"/>
        <v>-3</v>
      </c>
      <c r="P113" s="22" t="s">
        <v>33</v>
      </c>
      <c r="Q113" s="22">
        <f>N113*F113</f>
        <v>22</v>
      </c>
      <c r="R113" s="39">
        <v>10</v>
      </c>
      <c r="S113" s="39">
        <v>2</v>
      </c>
      <c r="T113" s="39">
        <v>12</v>
      </c>
      <c r="U113" s="39">
        <v>3</v>
      </c>
      <c r="V113" s="39">
        <v>14</v>
      </c>
      <c r="W113" s="39">
        <v>4</v>
      </c>
      <c r="X113" s="38">
        <v>2</v>
      </c>
      <c r="Y113" s="38">
        <v>12</v>
      </c>
      <c r="Z113" s="29">
        <f>Y113*U113</f>
        <v>36</v>
      </c>
      <c r="AA113" s="29">
        <v>7</v>
      </c>
      <c r="AB113" s="29">
        <f t="shared" si="48"/>
        <v>-5</v>
      </c>
      <c r="AC113" s="29" t="s">
        <v>33</v>
      </c>
      <c r="AD113" s="29">
        <f>AA113*S113</f>
        <v>14</v>
      </c>
      <c r="AE113" s="39">
        <v>1</v>
      </c>
      <c r="AF113" s="39">
        <v>15</v>
      </c>
      <c r="AG113" s="39">
        <v>2</v>
      </c>
      <c r="AH113" s="39">
        <v>20</v>
      </c>
      <c r="AI113" s="39">
        <v>3</v>
      </c>
      <c r="AJ113" s="39">
        <v>25</v>
      </c>
      <c r="AK113" s="45">
        <v>2</v>
      </c>
      <c r="AL113" s="45">
        <v>2</v>
      </c>
      <c r="AM113" s="31">
        <f>AL113*AH113</f>
        <v>40</v>
      </c>
      <c r="AN113" s="31">
        <v>0</v>
      </c>
      <c r="AO113" s="31">
        <f t="shared" si="49"/>
        <v>-2</v>
      </c>
      <c r="AP113" s="31" t="s">
        <v>33</v>
      </c>
      <c r="AQ113" s="31">
        <f>AN113*AF113</f>
        <v>0</v>
      </c>
      <c r="AR113" s="36">
        <f t="shared" si="50"/>
        <v>111</v>
      </c>
      <c r="AS113" s="32">
        <f t="shared" si="51"/>
        <v>36</v>
      </c>
      <c r="AT113" s="32">
        <f t="shared" si="52"/>
        <v>75</v>
      </c>
      <c r="AU113" s="32"/>
    </row>
    <row r="114" s="4" customFormat="1" spans="1:47">
      <c r="A114" s="15"/>
      <c r="B114" s="48"/>
      <c r="C114" s="48" t="s">
        <v>132</v>
      </c>
      <c r="D114" s="48"/>
      <c r="E114" s="49">
        <f>SUM(E90:E113)</f>
        <v>798</v>
      </c>
      <c r="F114" s="49">
        <f t="shared" ref="F114:AU114" si="57">SUM(F90:F113)</f>
        <v>48</v>
      </c>
      <c r="G114" s="49">
        <f t="shared" si="57"/>
        <v>962</v>
      </c>
      <c r="H114" s="49">
        <f t="shared" si="57"/>
        <v>60</v>
      </c>
      <c r="I114" s="49">
        <f t="shared" si="57"/>
        <v>1154</v>
      </c>
      <c r="J114" s="49">
        <f t="shared" si="57"/>
        <v>72</v>
      </c>
      <c r="K114" s="49">
        <f t="shared" si="57"/>
        <v>69</v>
      </c>
      <c r="L114" s="49">
        <f t="shared" si="57"/>
        <v>1147</v>
      </c>
      <c r="M114" s="49">
        <f t="shared" si="57"/>
        <v>3424</v>
      </c>
      <c r="N114" s="49">
        <f t="shared" si="57"/>
        <v>1121</v>
      </c>
      <c r="O114" s="49">
        <f t="shared" si="57"/>
        <v>159</v>
      </c>
      <c r="P114" s="49">
        <f t="shared" si="57"/>
        <v>0</v>
      </c>
      <c r="Q114" s="49">
        <f t="shared" si="57"/>
        <v>2949</v>
      </c>
      <c r="R114" s="49">
        <f t="shared" si="57"/>
        <v>1245</v>
      </c>
      <c r="S114" s="49">
        <f t="shared" si="57"/>
        <v>48</v>
      </c>
      <c r="T114" s="49">
        <f t="shared" si="57"/>
        <v>1510</v>
      </c>
      <c r="U114" s="49">
        <f t="shared" si="57"/>
        <v>72</v>
      </c>
      <c r="V114" s="49">
        <f t="shared" si="57"/>
        <v>1931</v>
      </c>
      <c r="W114" s="49">
        <f t="shared" si="57"/>
        <v>96</v>
      </c>
      <c r="X114" s="49">
        <f t="shared" si="57"/>
        <v>69</v>
      </c>
      <c r="Y114" s="49">
        <f t="shared" si="57"/>
        <v>1925</v>
      </c>
      <c r="Z114" s="49">
        <f t="shared" si="57"/>
        <v>7668</v>
      </c>
      <c r="AA114" s="49">
        <f t="shared" si="57"/>
        <v>2024</v>
      </c>
      <c r="AB114" s="49">
        <f t="shared" si="57"/>
        <v>514</v>
      </c>
      <c r="AC114" s="49">
        <f t="shared" si="57"/>
        <v>0</v>
      </c>
      <c r="AD114" s="49">
        <f t="shared" si="57"/>
        <v>6893</v>
      </c>
      <c r="AE114" s="49">
        <f t="shared" si="57"/>
        <v>102</v>
      </c>
      <c r="AF114" s="49">
        <f t="shared" si="57"/>
        <v>360</v>
      </c>
      <c r="AG114" s="49">
        <f t="shared" si="57"/>
        <v>131.4</v>
      </c>
      <c r="AH114" s="49">
        <f t="shared" si="57"/>
        <v>480</v>
      </c>
      <c r="AI114" s="49">
        <f t="shared" si="57"/>
        <v>162</v>
      </c>
      <c r="AJ114" s="49">
        <f t="shared" si="57"/>
        <v>600</v>
      </c>
      <c r="AK114" s="49">
        <f t="shared" si="57"/>
        <v>68</v>
      </c>
      <c r="AL114" s="49">
        <f t="shared" si="57"/>
        <v>158</v>
      </c>
      <c r="AM114" s="49">
        <f t="shared" si="57"/>
        <v>3915</v>
      </c>
      <c r="AN114" s="49">
        <f t="shared" si="57"/>
        <v>72</v>
      </c>
      <c r="AO114" s="49">
        <f t="shared" si="57"/>
        <v>-59.4</v>
      </c>
      <c r="AP114" s="49">
        <f t="shared" si="57"/>
        <v>0</v>
      </c>
      <c r="AQ114" s="49">
        <f t="shared" si="57"/>
        <v>1410</v>
      </c>
      <c r="AR114" s="49">
        <f t="shared" si="57"/>
        <v>15007</v>
      </c>
      <c r="AS114" s="49">
        <f t="shared" si="57"/>
        <v>11252</v>
      </c>
      <c r="AT114" s="49">
        <f t="shared" si="57"/>
        <v>5022.5</v>
      </c>
      <c r="AU114" s="49">
        <f t="shared" si="57"/>
        <v>1267.5</v>
      </c>
    </row>
    <row r="115" spans="1:47">
      <c r="A115" s="8">
        <v>104</v>
      </c>
      <c r="B115" s="8">
        <v>514</v>
      </c>
      <c r="C115" s="8" t="s">
        <v>157</v>
      </c>
      <c r="D115" s="8" t="s">
        <v>158</v>
      </c>
      <c r="E115" s="13">
        <v>48</v>
      </c>
      <c r="F115" s="13">
        <v>2</v>
      </c>
      <c r="G115" s="17">
        <v>58</v>
      </c>
      <c r="H115" s="13">
        <v>2.5</v>
      </c>
      <c r="I115" s="13">
        <v>69</v>
      </c>
      <c r="J115" s="13">
        <v>3</v>
      </c>
      <c r="K115" s="13" t="s">
        <v>36</v>
      </c>
      <c r="L115" s="17">
        <v>69</v>
      </c>
      <c r="M115" s="22">
        <f>L115*J115</f>
        <v>207</v>
      </c>
      <c r="N115" s="22">
        <v>55</v>
      </c>
      <c r="O115" s="22">
        <f t="shared" si="47"/>
        <v>-3</v>
      </c>
      <c r="P115" s="22" t="s">
        <v>33</v>
      </c>
      <c r="Q115" s="22">
        <f>N115*F115</f>
        <v>110</v>
      </c>
      <c r="R115" s="13">
        <v>82</v>
      </c>
      <c r="S115" s="13">
        <v>2</v>
      </c>
      <c r="T115" s="13">
        <v>98</v>
      </c>
      <c r="U115" s="13">
        <v>3</v>
      </c>
      <c r="V115" s="13">
        <v>118</v>
      </c>
      <c r="W115" s="13">
        <v>4</v>
      </c>
      <c r="X115" s="13" t="s">
        <v>36</v>
      </c>
      <c r="Y115" s="13">
        <v>118</v>
      </c>
      <c r="Z115" s="29">
        <f>Y115*W115</f>
        <v>472</v>
      </c>
      <c r="AA115" s="29">
        <v>156</v>
      </c>
      <c r="AB115" s="29">
        <f t="shared" si="48"/>
        <v>58</v>
      </c>
      <c r="AC115" s="29" t="s">
        <v>36</v>
      </c>
      <c r="AD115" s="29">
        <f>AA115*W115</f>
        <v>624</v>
      </c>
      <c r="AE115" s="13">
        <v>2</v>
      </c>
      <c r="AF115" s="13">
        <v>15</v>
      </c>
      <c r="AG115" s="13">
        <v>3</v>
      </c>
      <c r="AH115" s="13">
        <v>20</v>
      </c>
      <c r="AI115" s="13">
        <v>4</v>
      </c>
      <c r="AJ115" s="13">
        <v>25</v>
      </c>
      <c r="AK115" s="13">
        <v>3</v>
      </c>
      <c r="AL115" s="13">
        <v>4</v>
      </c>
      <c r="AM115" s="31">
        <f>AL115*AJ115</f>
        <v>100</v>
      </c>
      <c r="AN115" s="31">
        <v>0</v>
      </c>
      <c r="AO115" s="31">
        <f t="shared" si="49"/>
        <v>-3</v>
      </c>
      <c r="AP115" s="31" t="s">
        <v>33</v>
      </c>
      <c r="AQ115" s="31">
        <f>AN115*AF115</f>
        <v>0</v>
      </c>
      <c r="AR115" s="36">
        <f t="shared" si="50"/>
        <v>779</v>
      </c>
      <c r="AS115" s="32">
        <f t="shared" si="51"/>
        <v>734</v>
      </c>
      <c r="AT115" s="32">
        <f t="shared" si="52"/>
        <v>45</v>
      </c>
      <c r="AU115" s="32"/>
    </row>
    <row r="116" spans="1:47">
      <c r="A116" s="8">
        <v>105</v>
      </c>
      <c r="B116" s="8">
        <v>385</v>
      </c>
      <c r="C116" s="8" t="s">
        <v>157</v>
      </c>
      <c r="D116" s="8" t="s">
        <v>159</v>
      </c>
      <c r="E116" s="13">
        <v>14</v>
      </c>
      <c r="F116" s="13">
        <v>2</v>
      </c>
      <c r="G116" s="17">
        <v>17</v>
      </c>
      <c r="H116" s="13">
        <v>2.5</v>
      </c>
      <c r="I116" s="13">
        <v>20</v>
      </c>
      <c r="J116" s="13">
        <v>3</v>
      </c>
      <c r="K116" s="13" t="s">
        <v>36</v>
      </c>
      <c r="L116" s="17">
        <v>20</v>
      </c>
      <c r="M116" s="22">
        <f>L116*J116</f>
        <v>60</v>
      </c>
      <c r="N116" s="22">
        <v>43</v>
      </c>
      <c r="O116" s="22">
        <f t="shared" si="47"/>
        <v>26</v>
      </c>
      <c r="P116" s="22" t="s">
        <v>36</v>
      </c>
      <c r="Q116" s="22">
        <f>N116*J116</f>
        <v>129</v>
      </c>
      <c r="R116" s="13">
        <v>12</v>
      </c>
      <c r="S116" s="13">
        <v>2</v>
      </c>
      <c r="T116" s="13">
        <v>14</v>
      </c>
      <c r="U116" s="13">
        <v>3</v>
      </c>
      <c r="V116" s="13">
        <v>17</v>
      </c>
      <c r="W116" s="13">
        <v>4</v>
      </c>
      <c r="X116" s="13" t="s">
        <v>36</v>
      </c>
      <c r="Y116" s="13">
        <v>17</v>
      </c>
      <c r="Z116" s="29">
        <f>Y116*W116</f>
        <v>68</v>
      </c>
      <c r="AA116" s="29">
        <v>13</v>
      </c>
      <c r="AB116" s="29">
        <f t="shared" si="48"/>
        <v>-1</v>
      </c>
      <c r="AC116" s="29" t="s">
        <v>33</v>
      </c>
      <c r="AD116" s="29">
        <f>AA116*S116</f>
        <v>26</v>
      </c>
      <c r="AE116" s="13">
        <v>2</v>
      </c>
      <c r="AF116" s="13">
        <v>15</v>
      </c>
      <c r="AG116" s="13">
        <v>3</v>
      </c>
      <c r="AH116" s="13">
        <v>20</v>
      </c>
      <c r="AI116" s="13">
        <v>4</v>
      </c>
      <c r="AJ116" s="13">
        <v>25</v>
      </c>
      <c r="AK116" s="13">
        <v>3</v>
      </c>
      <c r="AL116" s="13">
        <v>4</v>
      </c>
      <c r="AM116" s="31">
        <f>AL116*AJ116</f>
        <v>100</v>
      </c>
      <c r="AN116" s="31">
        <v>5</v>
      </c>
      <c r="AO116" s="31">
        <f t="shared" si="49"/>
        <v>2</v>
      </c>
      <c r="AP116" s="31" t="s">
        <v>36</v>
      </c>
      <c r="AQ116" s="31">
        <f>AN116*AJ116</f>
        <v>125</v>
      </c>
      <c r="AR116" s="36">
        <f t="shared" si="50"/>
        <v>228</v>
      </c>
      <c r="AS116" s="32">
        <f t="shared" si="51"/>
        <v>280</v>
      </c>
      <c r="AT116" s="32"/>
      <c r="AU116" s="32">
        <f>AS116-AR116</f>
        <v>52</v>
      </c>
    </row>
    <row r="117" spans="1:47">
      <c r="A117" s="8">
        <v>106</v>
      </c>
      <c r="B117" s="8">
        <v>371</v>
      </c>
      <c r="C117" s="8" t="s">
        <v>157</v>
      </c>
      <c r="D117" s="8" t="s">
        <v>160</v>
      </c>
      <c r="E117" s="13">
        <v>40</v>
      </c>
      <c r="F117" s="13">
        <v>2</v>
      </c>
      <c r="G117" s="17">
        <v>48</v>
      </c>
      <c r="H117" s="13">
        <v>2.5</v>
      </c>
      <c r="I117" s="13">
        <v>58</v>
      </c>
      <c r="J117" s="13">
        <v>3</v>
      </c>
      <c r="K117" s="13" t="s">
        <v>36</v>
      </c>
      <c r="L117" s="17">
        <v>58</v>
      </c>
      <c r="M117" s="22">
        <f>L117*J117</f>
        <v>174</v>
      </c>
      <c r="N117" s="22">
        <v>37</v>
      </c>
      <c r="O117" s="22">
        <f t="shared" si="47"/>
        <v>-11</v>
      </c>
      <c r="P117" s="22" t="s">
        <v>33</v>
      </c>
      <c r="Q117" s="22">
        <f>N117*F117</f>
        <v>74</v>
      </c>
      <c r="R117" s="13">
        <v>12</v>
      </c>
      <c r="S117" s="13">
        <v>2</v>
      </c>
      <c r="T117" s="13">
        <v>14</v>
      </c>
      <c r="U117" s="13">
        <v>3</v>
      </c>
      <c r="V117" s="13">
        <v>17</v>
      </c>
      <c r="W117" s="13">
        <v>4</v>
      </c>
      <c r="X117" s="13" t="s">
        <v>36</v>
      </c>
      <c r="Y117" s="13">
        <v>17</v>
      </c>
      <c r="Z117" s="29">
        <f>Y117*W117</f>
        <v>68</v>
      </c>
      <c r="AA117" s="29">
        <v>5</v>
      </c>
      <c r="AB117" s="29">
        <f t="shared" si="48"/>
        <v>-9</v>
      </c>
      <c r="AC117" s="29" t="s">
        <v>33</v>
      </c>
      <c r="AD117" s="29">
        <f>AA117*S117</f>
        <v>10</v>
      </c>
      <c r="AE117" s="13">
        <v>2</v>
      </c>
      <c r="AF117" s="13">
        <v>15</v>
      </c>
      <c r="AG117" s="13">
        <v>3</v>
      </c>
      <c r="AH117" s="13">
        <v>20</v>
      </c>
      <c r="AI117" s="13">
        <v>4</v>
      </c>
      <c r="AJ117" s="13">
        <v>25</v>
      </c>
      <c r="AK117" s="13">
        <v>3</v>
      </c>
      <c r="AL117" s="13">
        <v>4</v>
      </c>
      <c r="AM117" s="31">
        <f>AL117*AJ117</f>
        <v>100</v>
      </c>
      <c r="AN117" s="31">
        <v>0</v>
      </c>
      <c r="AO117" s="31">
        <f t="shared" si="49"/>
        <v>-3</v>
      </c>
      <c r="AP117" s="31" t="s">
        <v>33</v>
      </c>
      <c r="AQ117" s="31">
        <f>AN117*AF117</f>
        <v>0</v>
      </c>
      <c r="AR117" s="36">
        <f t="shared" si="50"/>
        <v>342</v>
      </c>
      <c r="AS117" s="32">
        <f t="shared" si="51"/>
        <v>84</v>
      </c>
      <c r="AT117" s="32">
        <f t="shared" si="52"/>
        <v>258</v>
      </c>
      <c r="AU117" s="32"/>
    </row>
    <row r="118" spans="1:47">
      <c r="A118" s="8">
        <v>107</v>
      </c>
      <c r="B118" s="8">
        <v>102567</v>
      </c>
      <c r="C118" s="8" t="s">
        <v>157</v>
      </c>
      <c r="D118" s="8" t="s">
        <v>161</v>
      </c>
      <c r="E118" s="13">
        <v>8</v>
      </c>
      <c r="F118" s="13">
        <v>2</v>
      </c>
      <c r="G118" s="17">
        <v>10</v>
      </c>
      <c r="H118" s="13">
        <v>2.5</v>
      </c>
      <c r="I118" s="13">
        <v>12</v>
      </c>
      <c r="J118" s="13">
        <v>3</v>
      </c>
      <c r="K118" s="13" t="s">
        <v>36</v>
      </c>
      <c r="L118" s="17">
        <v>12</v>
      </c>
      <c r="M118" s="22">
        <f>L118*J118</f>
        <v>36</v>
      </c>
      <c r="N118" s="22">
        <v>15</v>
      </c>
      <c r="O118" s="22">
        <f t="shared" si="47"/>
        <v>5</v>
      </c>
      <c r="P118" s="22" t="s">
        <v>36</v>
      </c>
      <c r="Q118" s="22">
        <f>N118*J118</f>
        <v>45</v>
      </c>
      <c r="R118" s="13">
        <v>14</v>
      </c>
      <c r="S118" s="13">
        <v>2</v>
      </c>
      <c r="T118" s="13">
        <v>17</v>
      </c>
      <c r="U118" s="13">
        <v>3</v>
      </c>
      <c r="V118" s="13">
        <v>20</v>
      </c>
      <c r="W118" s="13">
        <v>4</v>
      </c>
      <c r="X118" s="13" t="s">
        <v>36</v>
      </c>
      <c r="Y118" s="13">
        <v>20</v>
      </c>
      <c r="Z118" s="29">
        <f>Y118*W118</f>
        <v>80</v>
      </c>
      <c r="AA118" s="29">
        <v>26</v>
      </c>
      <c r="AB118" s="29">
        <f t="shared" si="48"/>
        <v>9</v>
      </c>
      <c r="AC118" s="29" t="s">
        <v>36</v>
      </c>
      <c r="AD118" s="29">
        <f>AA118*W118</f>
        <v>104</v>
      </c>
      <c r="AE118" s="13">
        <v>2</v>
      </c>
      <c r="AF118" s="13">
        <v>15</v>
      </c>
      <c r="AG118" s="13">
        <v>3</v>
      </c>
      <c r="AH118" s="13">
        <v>20</v>
      </c>
      <c r="AI118" s="13">
        <v>4</v>
      </c>
      <c r="AJ118" s="13">
        <v>25</v>
      </c>
      <c r="AK118" s="13">
        <v>3</v>
      </c>
      <c r="AL118" s="13">
        <v>4</v>
      </c>
      <c r="AM118" s="31">
        <f>AL118*AJ118</f>
        <v>100</v>
      </c>
      <c r="AN118" s="31">
        <v>9</v>
      </c>
      <c r="AO118" s="31">
        <f t="shared" si="49"/>
        <v>6</v>
      </c>
      <c r="AP118" s="31" t="s">
        <v>36</v>
      </c>
      <c r="AQ118" s="31">
        <f>AN118*AJ118</f>
        <v>225</v>
      </c>
      <c r="AR118" s="36">
        <f t="shared" si="50"/>
        <v>216</v>
      </c>
      <c r="AS118" s="32">
        <f t="shared" si="51"/>
        <v>374</v>
      </c>
      <c r="AT118" s="32"/>
      <c r="AU118" s="32">
        <f>AS118-AR118</f>
        <v>158</v>
      </c>
    </row>
    <row r="119" s="4" customFormat="1" spans="1:47">
      <c r="A119" s="15"/>
      <c r="B119" s="15"/>
      <c r="C119" s="15" t="s">
        <v>157</v>
      </c>
      <c r="D119" s="15"/>
      <c r="E119" s="16">
        <f>SUM(E115:E118)</f>
        <v>110</v>
      </c>
      <c r="F119" s="16">
        <f t="shared" ref="F119:AU119" si="58">SUM(F115:F118)</f>
        <v>8</v>
      </c>
      <c r="G119" s="16">
        <f t="shared" si="58"/>
        <v>133</v>
      </c>
      <c r="H119" s="16">
        <f t="shared" si="58"/>
        <v>10</v>
      </c>
      <c r="I119" s="16">
        <f t="shared" si="58"/>
        <v>159</v>
      </c>
      <c r="J119" s="16">
        <f t="shared" si="58"/>
        <v>12</v>
      </c>
      <c r="K119" s="16">
        <f t="shared" si="58"/>
        <v>0</v>
      </c>
      <c r="L119" s="16">
        <f t="shared" si="58"/>
        <v>159</v>
      </c>
      <c r="M119" s="16">
        <f t="shared" si="58"/>
        <v>477</v>
      </c>
      <c r="N119" s="16">
        <f t="shared" si="58"/>
        <v>150</v>
      </c>
      <c r="O119" s="16">
        <f t="shared" si="58"/>
        <v>17</v>
      </c>
      <c r="P119" s="16">
        <f t="shared" si="58"/>
        <v>0</v>
      </c>
      <c r="Q119" s="16">
        <f t="shared" si="58"/>
        <v>358</v>
      </c>
      <c r="R119" s="16">
        <f t="shared" si="58"/>
        <v>120</v>
      </c>
      <c r="S119" s="16">
        <f t="shared" si="58"/>
        <v>8</v>
      </c>
      <c r="T119" s="16">
        <f t="shared" si="58"/>
        <v>143</v>
      </c>
      <c r="U119" s="16">
        <f t="shared" si="58"/>
        <v>12</v>
      </c>
      <c r="V119" s="16">
        <f t="shared" si="58"/>
        <v>172</v>
      </c>
      <c r="W119" s="16">
        <f t="shared" si="58"/>
        <v>16</v>
      </c>
      <c r="X119" s="16">
        <f t="shared" si="58"/>
        <v>0</v>
      </c>
      <c r="Y119" s="16">
        <f t="shared" si="58"/>
        <v>172</v>
      </c>
      <c r="Z119" s="16">
        <f t="shared" si="58"/>
        <v>688</v>
      </c>
      <c r="AA119" s="16">
        <f t="shared" si="58"/>
        <v>200</v>
      </c>
      <c r="AB119" s="16">
        <f t="shared" si="58"/>
        <v>57</v>
      </c>
      <c r="AC119" s="16">
        <f t="shared" si="58"/>
        <v>0</v>
      </c>
      <c r="AD119" s="16">
        <f t="shared" si="58"/>
        <v>764</v>
      </c>
      <c r="AE119" s="16">
        <f t="shared" si="58"/>
        <v>8</v>
      </c>
      <c r="AF119" s="16">
        <f t="shared" si="58"/>
        <v>60</v>
      </c>
      <c r="AG119" s="16">
        <f t="shared" si="58"/>
        <v>12</v>
      </c>
      <c r="AH119" s="16">
        <f t="shared" si="58"/>
        <v>80</v>
      </c>
      <c r="AI119" s="16">
        <f t="shared" si="58"/>
        <v>16</v>
      </c>
      <c r="AJ119" s="16">
        <f t="shared" si="58"/>
        <v>100</v>
      </c>
      <c r="AK119" s="16">
        <f t="shared" si="58"/>
        <v>12</v>
      </c>
      <c r="AL119" s="16">
        <f t="shared" si="58"/>
        <v>16</v>
      </c>
      <c r="AM119" s="16">
        <f t="shared" si="58"/>
        <v>400</v>
      </c>
      <c r="AN119" s="16">
        <f t="shared" si="58"/>
        <v>14</v>
      </c>
      <c r="AO119" s="16">
        <f t="shared" si="58"/>
        <v>2</v>
      </c>
      <c r="AP119" s="16">
        <f t="shared" si="58"/>
        <v>0</v>
      </c>
      <c r="AQ119" s="16">
        <f t="shared" si="58"/>
        <v>350</v>
      </c>
      <c r="AR119" s="16">
        <f t="shared" si="58"/>
        <v>1565</v>
      </c>
      <c r="AS119" s="16">
        <f t="shared" si="58"/>
        <v>1472</v>
      </c>
      <c r="AT119" s="16">
        <f t="shared" si="58"/>
        <v>303</v>
      </c>
      <c r="AU119" s="16">
        <f t="shared" si="58"/>
        <v>210</v>
      </c>
    </row>
    <row r="120" s="7" customFormat="1" spans="1:47">
      <c r="A120" s="50"/>
      <c r="B120" s="50"/>
      <c r="C120" s="50"/>
      <c r="D120" s="50" t="s">
        <v>32</v>
      </c>
      <c r="E120" s="50">
        <f>E21+E27+E30+E59+E69+E89+E114+E119</f>
        <v>3140</v>
      </c>
      <c r="F120" s="50">
        <f>F21+F27+F30+F59+F69+F89+F114+F119</f>
        <v>214</v>
      </c>
      <c r="G120" s="50">
        <f>G21+G27+G30+G59+G69+G89+G114+G119</f>
        <v>3786</v>
      </c>
      <c r="H120" s="50">
        <f t="shared" ref="H120:AU120" si="59">H21+H27+H30+H59+H69+H89+H114+H119</f>
        <v>267.5</v>
      </c>
      <c r="I120" s="50">
        <f t="shared" si="59"/>
        <v>4547</v>
      </c>
      <c r="J120" s="50">
        <f t="shared" si="59"/>
        <v>321</v>
      </c>
      <c r="K120" s="50">
        <f t="shared" si="59"/>
        <v>263</v>
      </c>
      <c r="L120" s="50">
        <f t="shared" si="59"/>
        <v>4389</v>
      </c>
      <c r="M120" s="50">
        <f t="shared" si="59"/>
        <v>12806</v>
      </c>
      <c r="N120" s="50">
        <f t="shared" si="59"/>
        <v>4907</v>
      </c>
      <c r="O120" s="50">
        <f t="shared" si="59"/>
        <v>1121</v>
      </c>
      <c r="P120" s="50">
        <f t="shared" si="59"/>
        <v>0</v>
      </c>
      <c r="Q120" s="50">
        <f t="shared" si="59"/>
        <v>13337.5</v>
      </c>
      <c r="R120" s="50">
        <f t="shared" si="59"/>
        <v>5579</v>
      </c>
      <c r="S120" s="50">
        <f t="shared" si="59"/>
        <v>214</v>
      </c>
      <c r="T120" s="50">
        <f t="shared" si="59"/>
        <v>6725</v>
      </c>
      <c r="U120" s="50">
        <f t="shared" si="59"/>
        <v>321</v>
      </c>
      <c r="V120" s="50">
        <f t="shared" si="59"/>
        <v>8566</v>
      </c>
      <c r="W120" s="50">
        <f t="shared" si="59"/>
        <v>428</v>
      </c>
      <c r="X120" s="50">
        <f t="shared" si="59"/>
        <v>264</v>
      </c>
      <c r="Y120" s="50">
        <f t="shared" si="59"/>
        <v>8280</v>
      </c>
      <c r="Z120" s="50">
        <f t="shared" si="59"/>
        <v>32074</v>
      </c>
      <c r="AA120" s="50">
        <f t="shared" si="59"/>
        <v>8901</v>
      </c>
      <c r="AB120" s="50">
        <f t="shared" si="59"/>
        <v>2176</v>
      </c>
      <c r="AC120" s="50">
        <f t="shared" si="59"/>
        <v>0</v>
      </c>
      <c r="AD120" s="50">
        <f t="shared" si="59"/>
        <v>30641</v>
      </c>
      <c r="AE120" s="50">
        <f t="shared" si="59"/>
        <v>590</v>
      </c>
      <c r="AF120" s="50">
        <f t="shared" si="59"/>
        <v>1605</v>
      </c>
      <c r="AG120" s="50">
        <f t="shared" si="59"/>
        <v>732.4</v>
      </c>
      <c r="AH120" s="50">
        <f t="shared" si="59"/>
        <v>2140</v>
      </c>
      <c r="AI120" s="50">
        <f t="shared" si="59"/>
        <v>890</v>
      </c>
      <c r="AJ120" s="50">
        <f t="shared" si="59"/>
        <v>2675</v>
      </c>
      <c r="AK120" s="50">
        <f t="shared" si="59"/>
        <v>269</v>
      </c>
      <c r="AL120" s="50">
        <f t="shared" si="59"/>
        <v>846</v>
      </c>
      <c r="AM120" s="50">
        <f t="shared" si="59"/>
        <v>19585</v>
      </c>
      <c r="AN120" s="50">
        <f t="shared" si="59"/>
        <v>677</v>
      </c>
      <c r="AO120" s="50">
        <f t="shared" si="59"/>
        <v>-55.4</v>
      </c>
      <c r="AP120" s="50">
        <f t="shared" si="59"/>
        <v>2</v>
      </c>
      <c r="AQ120" s="50">
        <f t="shared" si="59"/>
        <v>14095</v>
      </c>
      <c r="AR120" s="50">
        <f t="shared" si="59"/>
        <v>64465</v>
      </c>
      <c r="AS120" s="50">
        <f t="shared" si="59"/>
        <v>58073.5</v>
      </c>
      <c r="AT120" s="50">
        <f t="shared" si="59"/>
        <v>16906.5</v>
      </c>
      <c r="AU120" s="50">
        <f t="shared" si="59"/>
        <v>10515</v>
      </c>
    </row>
    <row r="123" spans="46:46">
      <c r="AT123" s="6">
        <f>AT120-AU120</f>
        <v>6391.5</v>
      </c>
    </row>
  </sheetData>
  <mergeCells count="10">
    <mergeCell ref="A1:AM1"/>
    <mergeCell ref="B2:AM2"/>
    <mergeCell ref="E3:M3"/>
    <mergeCell ref="R3:Z3"/>
    <mergeCell ref="AE3:AQ3"/>
    <mergeCell ref="AR3:AU3"/>
    <mergeCell ref="A3:A4"/>
    <mergeCell ref="B3:B4"/>
    <mergeCell ref="C3:C4"/>
    <mergeCell ref="D3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"/>
  <sheetViews>
    <sheetView workbookViewId="0">
      <selection activeCell="C9" sqref="C9"/>
    </sheetView>
  </sheetViews>
  <sheetFormatPr defaultColWidth="9" defaultRowHeight="13.5" outlineLevelCol="2"/>
  <cols>
    <col min="2" max="2" width="18.2583333333333" customWidth="1"/>
    <col min="3" max="3" width="24.625" customWidth="1"/>
  </cols>
  <sheetData>
    <row r="1" ht="21" customHeight="1" spans="1:3">
      <c r="A1" s="1" t="s">
        <v>162</v>
      </c>
      <c r="B1" s="1"/>
      <c r="C1" s="1"/>
    </row>
    <row r="2" ht="22" customHeight="1" spans="1:3">
      <c r="A2" s="1" t="s">
        <v>25</v>
      </c>
      <c r="B2" s="2" t="s">
        <v>27</v>
      </c>
      <c r="C2" s="1" t="s">
        <v>163</v>
      </c>
    </row>
    <row r="3" ht="22" customHeight="1" spans="1:3">
      <c r="A3" s="1">
        <v>1</v>
      </c>
      <c r="B3" s="2" t="s">
        <v>47</v>
      </c>
      <c r="C3" s="3">
        <v>6949</v>
      </c>
    </row>
    <row r="4" ht="22" customHeight="1" spans="1:3">
      <c r="A4" s="1">
        <v>2</v>
      </c>
      <c r="B4" s="2" t="s">
        <v>64</v>
      </c>
      <c r="C4" s="3">
        <v>5478</v>
      </c>
    </row>
    <row r="5" ht="22" customHeight="1" spans="1:3">
      <c r="A5" s="1">
        <v>3</v>
      </c>
      <c r="B5" s="2" t="s">
        <v>70</v>
      </c>
      <c r="C5" s="3">
        <v>2244</v>
      </c>
    </row>
    <row r="6" ht="22" customHeight="1" spans="1:3">
      <c r="A6" s="1">
        <v>4</v>
      </c>
      <c r="B6" s="2" t="s">
        <v>73</v>
      </c>
      <c r="C6" s="3">
        <v>13250</v>
      </c>
    </row>
    <row r="7" ht="22" customHeight="1" spans="1:3">
      <c r="A7" s="1">
        <v>5</v>
      </c>
      <c r="B7" s="2" t="s">
        <v>102</v>
      </c>
      <c r="C7" s="3">
        <v>2790</v>
      </c>
    </row>
    <row r="8" ht="22" customHeight="1" spans="1:3">
      <c r="A8" s="1">
        <v>6</v>
      </c>
      <c r="B8" s="2" t="s">
        <v>112</v>
      </c>
      <c r="C8" s="3">
        <v>17182</v>
      </c>
    </row>
    <row r="9" ht="22" customHeight="1" spans="1:3">
      <c r="A9" s="1">
        <v>7</v>
      </c>
      <c r="B9" s="2" t="s">
        <v>132</v>
      </c>
      <c r="C9" s="3">
        <v>15007</v>
      </c>
    </row>
    <row r="10" ht="22" customHeight="1" spans="1:3">
      <c r="A10" s="1">
        <v>8</v>
      </c>
      <c r="B10" s="2" t="s">
        <v>157</v>
      </c>
      <c r="C10" s="3">
        <v>1565</v>
      </c>
    </row>
    <row r="11" ht="22" customHeight="1" spans="1:3">
      <c r="A11" s="1"/>
      <c r="B11" s="1" t="s">
        <v>32</v>
      </c>
      <c r="C11" s="1">
        <f>SUM(C3:C10)</f>
        <v>64465</v>
      </c>
    </row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报告</vt:lpstr>
      <vt:lpstr>总表</vt:lpstr>
      <vt:lpstr>片区金额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2019-07-05T03:29:00Z</dcterms:created>
  <dcterms:modified xsi:type="dcterms:W3CDTF">2019-09-19T07:30:53Z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true</vt:bool>
  </property>
</Properties>
</file>