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85" windowHeight="76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Sheet1!$A$3:$X$111</definedName>
  </definedNames>
  <calcPr calcId="144525"/>
</workbook>
</file>

<file path=xl/sharedStrings.xml><?xml version="1.0" encoding="utf-8"?>
<sst xmlns="http://schemas.openxmlformats.org/spreadsheetml/2006/main" count="542" uniqueCount="142">
  <si>
    <t>7月重点品种：易善复销售完成情况</t>
  </si>
  <si>
    <t>易善复奖励已在采购部晒单中进行发放，因此不再单独造发</t>
  </si>
  <si>
    <t>序号</t>
  </si>
  <si>
    <t>门店ID</t>
  </si>
  <si>
    <t>门店</t>
  </si>
  <si>
    <t>门店类型</t>
  </si>
  <si>
    <t>片区</t>
  </si>
  <si>
    <t>任务</t>
  </si>
  <si>
    <t>7月第一周销售情况</t>
  </si>
  <si>
    <t>挂零处罚</t>
  </si>
  <si>
    <t>完成进度</t>
  </si>
  <si>
    <t>7月第二周销售情况</t>
  </si>
  <si>
    <t>7月第三周销售情况</t>
  </si>
  <si>
    <t>7月第四周销售情况</t>
  </si>
  <si>
    <t>本月销售合计</t>
  </si>
  <si>
    <t>完成情况</t>
  </si>
  <si>
    <t>是否完成任务</t>
  </si>
  <si>
    <t>差额罚款</t>
  </si>
  <si>
    <t>梨花街店</t>
  </si>
  <si>
    <t>C2</t>
  </si>
  <si>
    <t>旗舰片区</t>
  </si>
  <si>
    <t>否</t>
  </si>
  <si>
    <t>旗舰店</t>
  </si>
  <si>
    <t>T</t>
  </si>
  <si>
    <t>是</t>
  </si>
  <si>
    <t>青羊区光华药店</t>
  </si>
  <si>
    <t>A1</t>
  </si>
  <si>
    <t>西北片区</t>
  </si>
  <si>
    <t>青羊区十二桥路药店</t>
  </si>
  <si>
    <t>青羊区光华村街药店</t>
  </si>
  <si>
    <t>A2</t>
  </si>
  <si>
    <t>成华区二环路北四段药店</t>
  </si>
  <si>
    <t xml:space="preserve">成华区羊子山西路药店 </t>
  </si>
  <si>
    <t>新都区新繁繁江北路药店</t>
  </si>
  <si>
    <t>青羊区清江东路药店</t>
  </si>
  <si>
    <t>A3</t>
  </si>
  <si>
    <t>金牛区枣子巷药店</t>
  </si>
  <si>
    <t>高新区土龙路药店</t>
  </si>
  <si>
    <t>武侯区顺和街药店</t>
  </si>
  <si>
    <t>新都马超东路店</t>
  </si>
  <si>
    <t>金牛区交大路第三药店</t>
  </si>
  <si>
    <t>银河北街店</t>
  </si>
  <si>
    <t>金牛区蓉北商贸大道药店</t>
  </si>
  <si>
    <t>B1</t>
  </si>
  <si>
    <t>青羊区清江东路二药房</t>
  </si>
  <si>
    <t>金牛区金沙路药店</t>
  </si>
  <si>
    <t>贝森路店</t>
  </si>
  <si>
    <t>金牛区沙河源药店</t>
  </si>
  <si>
    <t>B2</t>
  </si>
  <si>
    <t>青羊区浣花滨河路药店</t>
  </si>
  <si>
    <t>金牛区黄苑东街药店</t>
  </si>
  <si>
    <t>聚萃街店</t>
  </si>
  <si>
    <t>佳灵路店</t>
  </si>
  <si>
    <t>西林一街店</t>
  </si>
  <si>
    <t>大华街店</t>
  </si>
  <si>
    <t>蜀汉路</t>
  </si>
  <si>
    <t>成华区新怡路药店</t>
  </si>
  <si>
    <t>成汉南路店</t>
  </si>
  <si>
    <t>东南片区</t>
  </si>
  <si>
    <t>高新区新乐中街药店</t>
  </si>
  <si>
    <t>高新区民丰大道药店</t>
  </si>
  <si>
    <t>成华区万科路药店</t>
  </si>
  <si>
    <t>成华区华泰路药店</t>
  </si>
  <si>
    <t>高新区新园大道药店</t>
  </si>
  <si>
    <t>高新区天久北巷药店</t>
  </si>
  <si>
    <t>锦江区榕声路药店</t>
  </si>
  <si>
    <t>锦江区观音桥街药店</t>
  </si>
  <si>
    <t>锦江区水杉街药店</t>
  </si>
  <si>
    <t>高新区大源三期药店</t>
  </si>
  <si>
    <t>双流县西航港街道锦华路一段药店</t>
  </si>
  <si>
    <t>成华区万宇路药店</t>
  </si>
  <si>
    <t>金马河店</t>
  </si>
  <si>
    <t>成华区龙潭寺西路药店</t>
  </si>
  <si>
    <t>C1</t>
  </si>
  <si>
    <t>成华区华康路药店</t>
  </si>
  <si>
    <t>双流区东升街道三强西路药店</t>
  </si>
  <si>
    <t>合欢树店</t>
  </si>
  <si>
    <t>中和大道</t>
  </si>
  <si>
    <t>航中街</t>
  </si>
  <si>
    <t>新下街药店</t>
  </si>
  <si>
    <t xml:space="preserve">紫薇东路药店  </t>
  </si>
  <si>
    <t>武侯区浆洗街药店</t>
  </si>
  <si>
    <t>城中片区</t>
  </si>
  <si>
    <t>青羊区北东街药店</t>
  </si>
  <si>
    <t>青羊区红星路药店</t>
  </si>
  <si>
    <t>青羊区人民中路药店</t>
  </si>
  <si>
    <t>成华区双林路药店</t>
  </si>
  <si>
    <t>锦江区通盈街药店</t>
  </si>
  <si>
    <t>青羊区金丝街店</t>
  </si>
  <si>
    <t>成华区崔家店路药店</t>
  </si>
  <si>
    <t>成华区华油路药店</t>
  </si>
  <si>
    <t>锦江区庆云南街药店</t>
  </si>
  <si>
    <t>武侯区科华街药店</t>
  </si>
  <si>
    <t>郫县一环路东南段店</t>
  </si>
  <si>
    <t>成华区杉板桥南一路药店</t>
  </si>
  <si>
    <t>郫县郫筒镇东大街药店</t>
  </si>
  <si>
    <t>劼人路店</t>
  </si>
  <si>
    <t>童子街店</t>
  </si>
  <si>
    <t>锦江区柳翠路药店</t>
  </si>
  <si>
    <t>金牛区龙泉驿生路药店</t>
  </si>
  <si>
    <t>静明路店</t>
  </si>
  <si>
    <t>邛崃市中心药店</t>
  </si>
  <si>
    <t>城郊一片</t>
  </si>
  <si>
    <t>新津县五津镇五津西路药店</t>
  </si>
  <si>
    <t>新津县邓双镇飞雪路药店</t>
  </si>
  <si>
    <t>邛崃市临邛镇洪川小区药店</t>
  </si>
  <si>
    <t>大邑县晋原镇内蒙古桃源药店</t>
  </si>
  <si>
    <t>大邑县晋原镇子龙街药店</t>
  </si>
  <si>
    <t>大邑县晋原镇东壕沟北段药店</t>
  </si>
  <si>
    <t>邛崃市临邛镇长安大道药店</t>
  </si>
  <si>
    <t>大邑县沙渠镇利民街药店</t>
  </si>
  <si>
    <t>大邑县晋原 通达东路五段药店</t>
  </si>
  <si>
    <t>大邑东街店</t>
  </si>
  <si>
    <t>新津县兴义镇万兴路药店</t>
  </si>
  <si>
    <t>大邑县安仁镇千禧街药店</t>
  </si>
  <si>
    <t>大邑县新场镇文昌街药店</t>
  </si>
  <si>
    <t>邛崃市羊安镇永康大道药店</t>
  </si>
  <si>
    <t>新津武阳西路店</t>
  </si>
  <si>
    <t>邛崃翠荫街店</t>
  </si>
  <si>
    <t>崇州市怀远镇新正东街药店</t>
  </si>
  <si>
    <t>城郊二片</t>
  </si>
  <si>
    <t>温江区柳城凤溪药店</t>
  </si>
  <si>
    <t>尚贤坊街药店</t>
  </si>
  <si>
    <t>崇州中心药店</t>
  </si>
  <si>
    <t>都江堰市幸福镇都江堰大道药店</t>
  </si>
  <si>
    <t>崇州市金带街药店</t>
  </si>
  <si>
    <t>都江堰幸福镇景中路药店</t>
  </si>
  <si>
    <t>都江堰市幸福镇奎光路药店</t>
  </si>
  <si>
    <t>江安路店</t>
  </si>
  <si>
    <t>崇州市三江镇崇新路药店</t>
  </si>
  <si>
    <t>都江堰市幸福镇翔凤路药店</t>
  </si>
  <si>
    <t>都江堰市蒲阳镇问道西路药店</t>
  </si>
  <si>
    <t>都江堰市灌口镇蒲阳路药店</t>
  </si>
  <si>
    <t>都江堰市聚源镇联建房药店</t>
  </si>
  <si>
    <t>蜀州中路店</t>
  </si>
  <si>
    <t>潘家街四段店</t>
  </si>
  <si>
    <t>崇州永康东路店</t>
  </si>
  <si>
    <t>大悦路药店</t>
  </si>
  <si>
    <t>蜀辉路药店</t>
  </si>
  <si>
    <t>元华二巷药店</t>
  </si>
  <si>
    <t>中和公济桥路药店</t>
  </si>
  <si>
    <r>
      <rPr>
        <sz val="14"/>
        <color theme="1"/>
        <rFont val="宋体"/>
        <charset val="134"/>
        <scheme val="minor"/>
      </rPr>
      <t xml:space="preserve">易善复7月第四周销售挂零门店                                   
</t>
    </r>
    <r>
      <rPr>
        <sz val="14"/>
        <color rgb="FFFF0000"/>
        <rFont val="宋体"/>
        <charset val="134"/>
        <scheme val="minor"/>
      </rPr>
      <t>对比上周挂零门店减少2家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</si>
</sst>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9" fontId="2" fillId="0" borderId="4" xfId="1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9" fontId="2" fillId="0" borderId="4" xfId="11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3"/>
  <sheetViews>
    <sheetView tabSelected="1" topLeftCell="B1" workbookViewId="0">
      <pane xSplit="6" ySplit="3" topLeftCell="H4" activePane="bottomRight" state="frozen"/>
      <selection/>
      <selection pane="topRight"/>
      <selection pane="bottomLeft"/>
      <selection pane="bottomRight" activeCell="N7" sqref="N7"/>
    </sheetView>
  </sheetViews>
  <sheetFormatPr defaultColWidth="9" defaultRowHeight="18" customHeight="1"/>
  <cols>
    <col min="1" max="1" width="9" style="10"/>
    <col min="2" max="2" width="6.625" style="11" customWidth="1"/>
    <col min="3" max="3" width="5.875" style="11" customWidth="1"/>
    <col min="4" max="4" width="14.75" style="11" customWidth="1"/>
    <col min="5" max="5" width="9" style="11" hidden="1" customWidth="1"/>
    <col min="6" max="6" width="9" style="11"/>
    <col min="7" max="7" width="12.75" style="12" customWidth="1"/>
    <col min="8" max="16" width="6.875" style="12" customWidth="1"/>
    <col min="17" max="19" width="6.875" style="10" customWidth="1"/>
    <col min="20" max="20" width="10.25" style="10" customWidth="1"/>
    <col min="21" max="21" width="9" style="10"/>
    <col min="22" max="22" width="10.375" style="10"/>
    <col min="23" max="23" width="8.875" style="10" customWidth="1"/>
    <col min="24" max="16384" width="9" style="10"/>
  </cols>
  <sheetData>
    <row r="1" ht="24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customFormat="1" ht="26" customHeight="1" spans="1:24">
      <c r="A2" s="6"/>
      <c r="B2" s="13" t="s">
        <v>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="8" customFormat="1" ht="27" customHeight="1" spans="1:24">
      <c r="A3" s="4" t="s">
        <v>2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9</v>
      </c>
      <c r="M3" s="4" t="s">
        <v>10</v>
      </c>
      <c r="N3" s="4" t="s">
        <v>12</v>
      </c>
      <c r="O3" s="4" t="s">
        <v>9</v>
      </c>
      <c r="P3" s="4" t="s">
        <v>10</v>
      </c>
      <c r="Q3" s="4" t="s">
        <v>13</v>
      </c>
      <c r="R3" s="4" t="s">
        <v>9</v>
      </c>
      <c r="S3" s="4" t="s">
        <v>10</v>
      </c>
      <c r="T3" s="4" t="s">
        <v>14</v>
      </c>
      <c r="U3" s="4" t="s">
        <v>15</v>
      </c>
      <c r="V3" s="4" t="s">
        <v>16</v>
      </c>
      <c r="W3" s="4" t="s">
        <v>17</v>
      </c>
      <c r="X3" s="4" t="s">
        <v>9</v>
      </c>
    </row>
    <row r="4" s="9" customFormat="1" customHeight="1" spans="1:24">
      <c r="A4" s="5">
        <v>1</v>
      </c>
      <c r="B4" s="14">
        <v>1</v>
      </c>
      <c r="C4" s="15">
        <v>106066</v>
      </c>
      <c r="D4" s="15" t="s">
        <v>18</v>
      </c>
      <c r="E4" s="15" t="s">
        <v>19</v>
      </c>
      <c r="F4" s="15" t="s">
        <v>20</v>
      </c>
      <c r="G4" s="5">
        <v>17</v>
      </c>
      <c r="H4" s="5">
        <v>1</v>
      </c>
      <c r="I4" s="5"/>
      <c r="J4" s="17">
        <f>H4/G4</f>
        <v>0.0588235294117647</v>
      </c>
      <c r="K4" s="6">
        <v>0</v>
      </c>
      <c r="L4" s="5">
        <v>20</v>
      </c>
      <c r="M4" s="17">
        <f>(H4+K4)/G4</f>
        <v>0.0588235294117647</v>
      </c>
      <c r="N4" s="5">
        <v>0</v>
      </c>
      <c r="O4" s="5">
        <v>20</v>
      </c>
      <c r="P4" s="17">
        <f>(H7+K7+N7)/G7</f>
        <v>0.434782608695652</v>
      </c>
      <c r="Q4" s="5">
        <v>0</v>
      </c>
      <c r="R4" s="5">
        <v>20</v>
      </c>
      <c r="S4" s="17">
        <f>(H4+K4+N4+Q4)/G4</f>
        <v>0.0588235294117647</v>
      </c>
      <c r="T4" s="5">
        <v>9</v>
      </c>
      <c r="U4" s="5">
        <f>T4-G4</f>
        <v>-8</v>
      </c>
      <c r="V4" s="5" t="s">
        <v>21</v>
      </c>
      <c r="W4" s="5">
        <f>-U4*10</f>
        <v>80</v>
      </c>
      <c r="X4" s="5">
        <f>I4+L4+O4+R4</f>
        <v>60</v>
      </c>
    </row>
    <row r="5" customHeight="1" spans="1:24">
      <c r="A5" s="5">
        <v>2</v>
      </c>
      <c r="B5" s="14">
        <v>2</v>
      </c>
      <c r="C5" s="16">
        <v>307</v>
      </c>
      <c r="D5" s="16" t="s">
        <v>22</v>
      </c>
      <c r="E5" s="16" t="s">
        <v>23</v>
      </c>
      <c r="F5" s="16" t="s">
        <v>20</v>
      </c>
      <c r="G5" s="6">
        <v>83</v>
      </c>
      <c r="H5" s="5">
        <v>43</v>
      </c>
      <c r="I5" s="6"/>
      <c r="J5" s="17">
        <f t="shared" ref="J5:J36" si="0">H5/G5</f>
        <v>0.518072289156627</v>
      </c>
      <c r="K5" s="6">
        <v>10</v>
      </c>
      <c r="L5" s="6"/>
      <c r="M5" s="17">
        <f t="shared" ref="M5:M36" si="1">(H5+K5)/G5</f>
        <v>0.63855421686747</v>
      </c>
      <c r="N5" s="5">
        <v>9</v>
      </c>
      <c r="O5" s="6"/>
      <c r="P5" s="17">
        <f t="shared" ref="P5:P36" si="2">(H8+K8+N8)/G8</f>
        <v>0.125</v>
      </c>
      <c r="Q5" s="5">
        <v>20</v>
      </c>
      <c r="R5" s="6"/>
      <c r="S5" s="17">
        <f t="shared" ref="S5:S36" si="3">(H5+K5+N5+Q5)/G5</f>
        <v>0.987951807228916</v>
      </c>
      <c r="T5" s="5">
        <v>96</v>
      </c>
      <c r="U5" s="5">
        <f t="shared" ref="U5:U36" si="4">T5-G5</f>
        <v>13</v>
      </c>
      <c r="V5" s="6" t="s">
        <v>24</v>
      </c>
      <c r="W5" s="6"/>
      <c r="X5" s="6"/>
    </row>
    <row r="6" customHeight="1" spans="1:24">
      <c r="A6" s="5">
        <v>3</v>
      </c>
      <c r="B6" s="14">
        <v>3</v>
      </c>
      <c r="C6" s="16">
        <v>343</v>
      </c>
      <c r="D6" s="16" t="s">
        <v>25</v>
      </c>
      <c r="E6" s="16" t="s">
        <v>26</v>
      </c>
      <c r="F6" s="16" t="s">
        <v>27</v>
      </c>
      <c r="G6" s="6">
        <v>36</v>
      </c>
      <c r="H6" s="5">
        <v>0</v>
      </c>
      <c r="I6" s="6">
        <v>20</v>
      </c>
      <c r="J6" s="17">
        <f t="shared" si="0"/>
        <v>0</v>
      </c>
      <c r="K6" s="6">
        <v>6</v>
      </c>
      <c r="L6" s="6"/>
      <c r="M6" s="17">
        <f t="shared" si="1"/>
        <v>0.166666666666667</v>
      </c>
      <c r="N6" s="5">
        <v>9</v>
      </c>
      <c r="O6" s="6"/>
      <c r="P6" s="17">
        <f t="shared" si="2"/>
        <v>0.25</v>
      </c>
      <c r="Q6" s="5">
        <v>16</v>
      </c>
      <c r="R6" s="6"/>
      <c r="S6" s="17">
        <f t="shared" si="3"/>
        <v>0.861111111111111</v>
      </c>
      <c r="T6" s="5">
        <v>34</v>
      </c>
      <c r="U6" s="5">
        <f t="shared" si="4"/>
        <v>-2</v>
      </c>
      <c r="V6" s="5" t="s">
        <v>21</v>
      </c>
      <c r="W6" s="5">
        <f>-U6*10</f>
        <v>20</v>
      </c>
      <c r="X6" s="5">
        <f>I6+L6+O6+R6</f>
        <v>20</v>
      </c>
    </row>
    <row r="7" customHeight="1" spans="1:24">
      <c r="A7" s="5">
        <v>4</v>
      </c>
      <c r="B7" s="14">
        <v>4</v>
      </c>
      <c r="C7" s="16">
        <v>582</v>
      </c>
      <c r="D7" s="16" t="s">
        <v>28</v>
      </c>
      <c r="E7" s="16" t="s">
        <v>26</v>
      </c>
      <c r="F7" s="16" t="s">
        <v>27</v>
      </c>
      <c r="G7" s="6">
        <v>46</v>
      </c>
      <c r="H7" s="5">
        <v>9</v>
      </c>
      <c r="I7" s="6"/>
      <c r="J7" s="17">
        <f t="shared" si="0"/>
        <v>0.195652173913043</v>
      </c>
      <c r="K7" s="6">
        <v>8</v>
      </c>
      <c r="L7" s="6"/>
      <c r="M7" s="17">
        <f t="shared" si="1"/>
        <v>0.369565217391304</v>
      </c>
      <c r="N7" s="5">
        <v>3</v>
      </c>
      <c r="O7" s="6"/>
      <c r="P7" s="17">
        <f t="shared" si="2"/>
        <v>0</v>
      </c>
      <c r="Q7" s="5">
        <v>0</v>
      </c>
      <c r="R7" s="5">
        <v>20</v>
      </c>
      <c r="S7" s="17">
        <f t="shared" si="3"/>
        <v>0.434782608695652</v>
      </c>
      <c r="T7" s="5">
        <v>22</v>
      </c>
      <c r="U7" s="5">
        <f t="shared" si="4"/>
        <v>-24</v>
      </c>
      <c r="V7" s="5" t="s">
        <v>21</v>
      </c>
      <c r="W7" s="5">
        <f>-U7*10</f>
        <v>240</v>
      </c>
      <c r="X7" s="5">
        <f>I7+L7+O7+R7</f>
        <v>20</v>
      </c>
    </row>
    <row r="8" customHeight="1" spans="1:24">
      <c r="A8" s="5">
        <v>5</v>
      </c>
      <c r="B8" s="14">
        <v>5</v>
      </c>
      <c r="C8" s="16">
        <v>365</v>
      </c>
      <c r="D8" s="16" t="s">
        <v>29</v>
      </c>
      <c r="E8" s="16" t="s">
        <v>30</v>
      </c>
      <c r="F8" s="16" t="s">
        <v>27</v>
      </c>
      <c r="G8" s="6">
        <v>32</v>
      </c>
      <c r="H8" s="5">
        <v>3</v>
      </c>
      <c r="I8" s="6"/>
      <c r="J8" s="17">
        <f t="shared" si="0"/>
        <v>0.09375</v>
      </c>
      <c r="K8" s="6">
        <v>1</v>
      </c>
      <c r="L8" s="6"/>
      <c r="M8" s="17">
        <f t="shared" si="1"/>
        <v>0.125</v>
      </c>
      <c r="N8" s="5">
        <v>0</v>
      </c>
      <c r="O8" s="5">
        <v>20</v>
      </c>
      <c r="P8" s="17">
        <f t="shared" si="2"/>
        <v>1</v>
      </c>
      <c r="Q8" s="5">
        <v>0</v>
      </c>
      <c r="R8" s="5">
        <v>20</v>
      </c>
      <c r="S8" s="17">
        <f t="shared" si="3"/>
        <v>0.125</v>
      </c>
      <c r="T8" s="5">
        <v>11</v>
      </c>
      <c r="U8" s="5">
        <f t="shared" si="4"/>
        <v>-21</v>
      </c>
      <c r="V8" s="5" t="s">
        <v>21</v>
      </c>
      <c r="W8" s="5">
        <f>-U8*10</f>
        <v>210</v>
      </c>
      <c r="X8" s="5">
        <f>I8+L8+O8+R8</f>
        <v>40</v>
      </c>
    </row>
    <row r="9" customHeight="1" spans="1:24">
      <c r="A9" s="5">
        <v>6</v>
      </c>
      <c r="B9" s="14">
        <v>6</v>
      </c>
      <c r="C9" s="16">
        <v>581</v>
      </c>
      <c r="D9" s="16" t="s">
        <v>31</v>
      </c>
      <c r="E9" s="16" t="s">
        <v>30</v>
      </c>
      <c r="F9" s="16" t="s">
        <v>27</v>
      </c>
      <c r="G9" s="6">
        <v>32</v>
      </c>
      <c r="H9" s="5">
        <v>5</v>
      </c>
      <c r="I9" s="6"/>
      <c r="J9" s="17">
        <f t="shared" si="0"/>
        <v>0.15625</v>
      </c>
      <c r="K9" s="6">
        <v>0</v>
      </c>
      <c r="L9" s="5">
        <v>20</v>
      </c>
      <c r="M9" s="17">
        <f t="shared" si="1"/>
        <v>0.15625</v>
      </c>
      <c r="N9" s="5">
        <v>3</v>
      </c>
      <c r="O9" s="6"/>
      <c r="P9" s="17">
        <f t="shared" si="2"/>
        <v>0.25</v>
      </c>
      <c r="Q9" s="5">
        <v>0</v>
      </c>
      <c r="R9" s="5">
        <v>20</v>
      </c>
      <c r="S9" s="17">
        <f t="shared" si="3"/>
        <v>0.25</v>
      </c>
      <c r="T9" s="5">
        <v>8</v>
      </c>
      <c r="U9" s="5">
        <f t="shared" si="4"/>
        <v>-24</v>
      </c>
      <c r="V9" s="5" t="s">
        <v>21</v>
      </c>
      <c r="W9" s="5">
        <f>-U9*10</f>
        <v>240</v>
      </c>
      <c r="X9" s="5">
        <f>I9+L9+O9+R9</f>
        <v>40</v>
      </c>
    </row>
    <row r="10" customHeight="1" spans="1:24">
      <c r="A10" s="5">
        <v>7</v>
      </c>
      <c r="B10" s="14">
        <v>7</v>
      </c>
      <c r="C10" s="16">
        <v>585</v>
      </c>
      <c r="D10" s="16" t="s">
        <v>32</v>
      </c>
      <c r="E10" s="16" t="s">
        <v>30</v>
      </c>
      <c r="F10" s="16" t="s">
        <v>27</v>
      </c>
      <c r="G10" s="6">
        <v>32</v>
      </c>
      <c r="H10" s="5">
        <v>0</v>
      </c>
      <c r="I10" s="6">
        <v>20</v>
      </c>
      <c r="J10" s="17">
        <f t="shared" si="0"/>
        <v>0</v>
      </c>
      <c r="K10" s="6">
        <v>0</v>
      </c>
      <c r="L10" s="5">
        <v>20</v>
      </c>
      <c r="M10" s="17">
        <f t="shared" si="1"/>
        <v>0</v>
      </c>
      <c r="N10" s="5">
        <v>0</v>
      </c>
      <c r="O10" s="5">
        <v>20</v>
      </c>
      <c r="P10" s="17">
        <f t="shared" si="2"/>
        <v>0.25</v>
      </c>
      <c r="Q10" s="5">
        <v>1</v>
      </c>
      <c r="R10" s="6"/>
      <c r="S10" s="17">
        <f t="shared" si="3"/>
        <v>0.03125</v>
      </c>
      <c r="T10" s="5">
        <v>1</v>
      </c>
      <c r="U10" s="5">
        <f t="shared" si="4"/>
        <v>-31</v>
      </c>
      <c r="V10" s="5" t="s">
        <v>21</v>
      </c>
      <c r="W10" s="5">
        <f>-U10*10</f>
        <v>310</v>
      </c>
      <c r="X10" s="5">
        <f>I10+L10+O10+R10</f>
        <v>60</v>
      </c>
    </row>
    <row r="11" customHeight="1" spans="1:24">
      <c r="A11" s="5">
        <v>8</v>
      </c>
      <c r="B11" s="14">
        <v>8</v>
      </c>
      <c r="C11" s="16">
        <v>730</v>
      </c>
      <c r="D11" s="16" t="s">
        <v>33</v>
      </c>
      <c r="E11" s="16" t="s">
        <v>30</v>
      </c>
      <c r="F11" s="16" t="s">
        <v>27</v>
      </c>
      <c r="G11" s="6">
        <v>36</v>
      </c>
      <c r="H11" s="5">
        <v>16</v>
      </c>
      <c r="I11" s="6"/>
      <c r="J11" s="17">
        <f t="shared" si="0"/>
        <v>0.444444444444444</v>
      </c>
      <c r="K11" s="6">
        <v>5</v>
      </c>
      <c r="L11" s="6"/>
      <c r="M11" s="17">
        <f t="shared" si="1"/>
        <v>0.583333333333333</v>
      </c>
      <c r="N11" s="5">
        <v>15</v>
      </c>
      <c r="O11" s="6"/>
      <c r="P11" s="17">
        <f t="shared" si="2"/>
        <v>0.448275862068966</v>
      </c>
      <c r="Q11" s="5">
        <v>1</v>
      </c>
      <c r="R11" s="6"/>
      <c r="S11" s="17">
        <f t="shared" si="3"/>
        <v>1.02777777777778</v>
      </c>
      <c r="T11" s="5">
        <v>37</v>
      </c>
      <c r="U11" s="5">
        <f t="shared" si="4"/>
        <v>1</v>
      </c>
      <c r="V11" s="6" t="s">
        <v>24</v>
      </c>
      <c r="W11" s="6"/>
      <c r="X11" s="6"/>
    </row>
    <row r="12" customHeight="1" spans="1:24">
      <c r="A12" s="5">
        <v>9</v>
      </c>
      <c r="B12" s="14">
        <v>9</v>
      </c>
      <c r="C12" s="16">
        <v>357</v>
      </c>
      <c r="D12" s="16" t="s">
        <v>34</v>
      </c>
      <c r="E12" s="16" t="s">
        <v>35</v>
      </c>
      <c r="F12" s="16" t="s">
        <v>27</v>
      </c>
      <c r="G12" s="6">
        <v>24</v>
      </c>
      <c r="H12" s="5">
        <v>0</v>
      </c>
      <c r="I12" s="6">
        <v>20</v>
      </c>
      <c r="J12" s="17">
        <f t="shared" si="0"/>
        <v>0</v>
      </c>
      <c r="K12" s="6">
        <v>6</v>
      </c>
      <c r="L12" s="6"/>
      <c r="M12" s="17">
        <f t="shared" si="1"/>
        <v>0.25</v>
      </c>
      <c r="N12" s="5">
        <v>0</v>
      </c>
      <c r="O12" s="5">
        <v>20</v>
      </c>
      <c r="P12" s="17">
        <f t="shared" si="2"/>
        <v>0.366666666666667</v>
      </c>
      <c r="Q12" s="5">
        <v>0</v>
      </c>
      <c r="R12" s="5">
        <v>20</v>
      </c>
      <c r="S12" s="17">
        <f t="shared" si="3"/>
        <v>0.25</v>
      </c>
      <c r="T12" s="5">
        <v>13</v>
      </c>
      <c r="U12" s="5">
        <f t="shared" si="4"/>
        <v>-11</v>
      </c>
      <c r="V12" s="5" t="s">
        <v>21</v>
      </c>
      <c r="W12" s="5">
        <f t="shared" ref="W12:W17" si="5">-U12*10</f>
        <v>110</v>
      </c>
      <c r="X12" s="5">
        <f t="shared" ref="X12:X17" si="6">I12+L12+O12+R12</f>
        <v>60</v>
      </c>
    </row>
    <row r="13" customHeight="1" spans="1:24">
      <c r="A13" s="5">
        <v>10</v>
      </c>
      <c r="B13" s="14">
        <v>10</v>
      </c>
      <c r="C13" s="16">
        <v>359</v>
      </c>
      <c r="D13" s="16" t="s">
        <v>36</v>
      </c>
      <c r="E13" s="16" t="s">
        <v>35</v>
      </c>
      <c r="F13" s="16" t="s">
        <v>27</v>
      </c>
      <c r="G13" s="6">
        <v>24</v>
      </c>
      <c r="H13" s="5">
        <v>6</v>
      </c>
      <c r="I13" s="6"/>
      <c r="J13" s="17">
        <f t="shared" si="0"/>
        <v>0.25</v>
      </c>
      <c r="K13" s="6">
        <v>0</v>
      </c>
      <c r="L13" s="5">
        <v>20</v>
      </c>
      <c r="M13" s="17">
        <f t="shared" si="1"/>
        <v>0.25</v>
      </c>
      <c r="N13" s="5">
        <v>0</v>
      </c>
      <c r="O13" s="5">
        <v>20</v>
      </c>
      <c r="P13" s="17">
        <f t="shared" si="2"/>
        <v>0.583333333333333</v>
      </c>
      <c r="Q13" s="5">
        <v>2</v>
      </c>
      <c r="R13" s="6"/>
      <c r="S13" s="17">
        <f t="shared" si="3"/>
        <v>0.333333333333333</v>
      </c>
      <c r="T13" s="5">
        <v>8</v>
      </c>
      <c r="U13" s="5">
        <f t="shared" si="4"/>
        <v>-16</v>
      </c>
      <c r="V13" s="5" t="s">
        <v>21</v>
      </c>
      <c r="W13" s="5">
        <f t="shared" si="5"/>
        <v>160</v>
      </c>
      <c r="X13" s="5">
        <f t="shared" si="6"/>
        <v>40</v>
      </c>
    </row>
    <row r="14" customHeight="1" spans="1:24">
      <c r="A14" s="5">
        <v>11</v>
      </c>
      <c r="B14" s="14">
        <v>11</v>
      </c>
      <c r="C14" s="16">
        <v>379</v>
      </c>
      <c r="D14" s="16" t="s">
        <v>37</v>
      </c>
      <c r="E14" s="16" t="s">
        <v>35</v>
      </c>
      <c r="F14" s="16" t="s">
        <v>27</v>
      </c>
      <c r="G14" s="6">
        <v>29</v>
      </c>
      <c r="H14" s="5">
        <v>0</v>
      </c>
      <c r="I14" s="6">
        <v>20</v>
      </c>
      <c r="J14" s="17">
        <f t="shared" si="0"/>
        <v>0</v>
      </c>
      <c r="K14" s="6">
        <v>0</v>
      </c>
      <c r="L14" s="5">
        <v>20</v>
      </c>
      <c r="M14" s="17">
        <f t="shared" si="1"/>
        <v>0</v>
      </c>
      <c r="N14" s="5">
        <v>13</v>
      </c>
      <c r="O14" s="6"/>
      <c r="P14" s="17">
        <f t="shared" si="2"/>
        <v>0.541666666666667</v>
      </c>
      <c r="Q14" s="5">
        <v>1</v>
      </c>
      <c r="R14" s="6"/>
      <c r="S14" s="17">
        <f t="shared" si="3"/>
        <v>0.482758620689655</v>
      </c>
      <c r="T14" s="5">
        <v>14</v>
      </c>
      <c r="U14" s="5">
        <f t="shared" si="4"/>
        <v>-15</v>
      </c>
      <c r="V14" s="5" t="s">
        <v>21</v>
      </c>
      <c r="W14" s="5">
        <f t="shared" si="5"/>
        <v>150</v>
      </c>
      <c r="X14" s="5">
        <f t="shared" si="6"/>
        <v>40</v>
      </c>
    </row>
    <row r="15" customHeight="1" spans="1:24">
      <c r="A15" s="5">
        <v>12</v>
      </c>
      <c r="B15" s="14">
        <v>12</v>
      </c>
      <c r="C15" s="16">
        <v>513</v>
      </c>
      <c r="D15" s="16" t="s">
        <v>38</v>
      </c>
      <c r="E15" s="16" t="s">
        <v>35</v>
      </c>
      <c r="F15" s="16" t="s">
        <v>27</v>
      </c>
      <c r="G15" s="6">
        <v>30</v>
      </c>
      <c r="H15" s="5">
        <v>6</v>
      </c>
      <c r="I15" s="6"/>
      <c r="J15" s="17">
        <f t="shared" si="0"/>
        <v>0.2</v>
      </c>
      <c r="K15" s="6">
        <v>1</v>
      </c>
      <c r="L15" s="6"/>
      <c r="M15" s="17">
        <f t="shared" si="1"/>
        <v>0.233333333333333</v>
      </c>
      <c r="N15" s="5">
        <v>4</v>
      </c>
      <c r="O15" s="6"/>
      <c r="P15" s="17">
        <f t="shared" si="2"/>
        <v>0.535714285714286</v>
      </c>
      <c r="Q15" s="5">
        <v>15</v>
      </c>
      <c r="R15" s="6"/>
      <c r="S15" s="17">
        <f t="shared" si="3"/>
        <v>0.866666666666667</v>
      </c>
      <c r="T15" s="5">
        <v>26</v>
      </c>
      <c r="U15" s="5">
        <f t="shared" si="4"/>
        <v>-4</v>
      </c>
      <c r="V15" s="5" t="s">
        <v>21</v>
      </c>
      <c r="W15" s="5">
        <f t="shared" si="5"/>
        <v>40</v>
      </c>
      <c r="X15" s="5">
        <f t="shared" si="6"/>
        <v>0</v>
      </c>
    </row>
    <row r="16" customHeight="1" spans="1:24">
      <c r="A16" s="5">
        <v>13</v>
      </c>
      <c r="B16" s="14">
        <v>13</v>
      </c>
      <c r="C16" s="16">
        <v>709</v>
      </c>
      <c r="D16" s="16" t="s">
        <v>39</v>
      </c>
      <c r="E16" s="16" t="s">
        <v>35</v>
      </c>
      <c r="F16" s="16" t="s">
        <v>27</v>
      </c>
      <c r="G16" s="6">
        <v>24</v>
      </c>
      <c r="H16" s="5">
        <v>2</v>
      </c>
      <c r="I16" s="6"/>
      <c r="J16" s="17">
        <f t="shared" si="0"/>
        <v>0.0833333333333333</v>
      </c>
      <c r="K16" s="6">
        <v>8</v>
      </c>
      <c r="L16" s="6"/>
      <c r="M16" s="17">
        <f t="shared" si="1"/>
        <v>0.416666666666667</v>
      </c>
      <c r="N16" s="5">
        <v>4</v>
      </c>
      <c r="O16" s="6"/>
      <c r="P16" s="17">
        <f t="shared" si="2"/>
        <v>0</v>
      </c>
      <c r="Q16" s="5">
        <v>7</v>
      </c>
      <c r="R16" s="6"/>
      <c r="S16" s="17">
        <f t="shared" si="3"/>
        <v>0.875</v>
      </c>
      <c r="T16" s="5">
        <v>21</v>
      </c>
      <c r="U16" s="5">
        <f t="shared" si="4"/>
        <v>-3</v>
      </c>
      <c r="V16" s="5" t="s">
        <v>21</v>
      </c>
      <c r="W16" s="5">
        <f t="shared" si="5"/>
        <v>30</v>
      </c>
      <c r="X16" s="5">
        <f t="shared" si="6"/>
        <v>0</v>
      </c>
    </row>
    <row r="17" customHeight="1" spans="1:24">
      <c r="A17" s="5">
        <v>14</v>
      </c>
      <c r="B17" s="14">
        <v>14</v>
      </c>
      <c r="C17" s="16">
        <v>726</v>
      </c>
      <c r="D17" s="16" t="s">
        <v>40</v>
      </c>
      <c r="E17" s="16" t="s">
        <v>35</v>
      </c>
      <c r="F17" s="16" t="s">
        <v>27</v>
      </c>
      <c r="G17" s="6">
        <v>24</v>
      </c>
      <c r="H17" s="5">
        <v>0</v>
      </c>
      <c r="I17" s="6">
        <v>20</v>
      </c>
      <c r="J17" s="17">
        <f t="shared" si="0"/>
        <v>0</v>
      </c>
      <c r="K17" s="6">
        <v>4</v>
      </c>
      <c r="L17" s="6"/>
      <c r="M17" s="17">
        <f t="shared" si="1"/>
        <v>0.166666666666667</v>
      </c>
      <c r="N17" s="5">
        <v>9</v>
      </c>
      <c r="O17" s="6"/>
      <c r="P17" s="17">
        <f t="shared" si="2"/>
        <v>0.333333333333333</v>
      </c>
      <c r="Q17" s="5">
        <v>2</v>
      </c>
      <c r="R17" s="6"/>
      <c r="S17" s="17">
        <f t="shared" si="3"/>
        <v>0.625</v>
      </c>
      <c r="T17" s="5">
        <v>15</v>
      </c>
      <c r="U17" s="5">
        <f t="shared" si="4"/>
        <v>-9</v>
      </c>
      <c r="V17" s="5" t="s">
        <v>21</v>
      </c>
      <c r="W17" s="5">
        <f t="shared" si="5"/>
        <v>90</v>
      </c>
      <c r="X17" s="5">
        <f t="shared" si="6"/>
        <v>20</v>
      </c>
    </row>
    <row r="18" customHeight="1" spans="1:24">
      <c r="A18" s="5">
        <v>15</v>
      </c>
      <c r="B18" s="14">
        <v>15</v>
      </c>
      <c r="C18" s="16">
        <v>102934</v>
      </c>
      <c r="D18" s="16" t="s">
        <v>41</v>
      </c>
      <c r="E18" s="16" t="s">
        <v>35</v>
      </c>
      <c r="F18" s="16" t="s">
        <v>27</v>
      </c>
      <c r="G18" s="6">
        <v>28</v>
      </c>
      <c r="H18" s="5">
        <v>10</v>
      </c>
      <c r="I18" s="6"/>
      <c r="J18" s="17">
        <f t="shared" si="0"/>
        <v>0.357142857142857</v>
      </c>
      <c r="K18" s="6">
        <v>4</v>
      </c>
      <c r="L18" s="6"/>
      <c r="M18" s="17">
        <f t="shared" si="1"/>
        <v>0.5</v>
      </c>
      <c r="N18" s="5">
        <v>1</v>
      </c>
      <c r="O18" s="6"/>
      <c r="P18" s="17">
        <f t="shared" si="2"/>
        <v>0.277777777777778</v>
      </c>
      <c r="Q18" s="5">
        <v>15</v>
      </c>
      <c r="R18" s="6"/>
      <c r="S18" s="17">
        <f t="shared" si="3"/>
        <v>1.07142857142857</v>
      </c>
      <c r="T18" s="5">
        <v>32</v>
      </c>
      <c r="U18" s="5">
        <f t="shared" si="4"/>
        <v>4</v>
      </c>
      <c r="V18" s="6" t="s">
        <v>24</v>
      </c>
      <c r="W18" s="6"/>
      <c r="X18" s="6"/>
    </row>
    <row r="19" customHeight="1" spans="1:24">
      <c r="A19" s="5">
        <v>16</v>
      </c>
      <c r="B19" s="14">
        <v>16</v>
      </c>
      <c r="C19" s="16">
        <v>311</v>
      </c>
      <c r="D19" s="16" t="s">
        <v>42</v>
      </c>
      <c r="E19" s="16" t="s">
        <v>43</v>
      </c>
      <c r="F19" s="16" t="s">
        <v>27</v>
      </c>
      <c r="G19" s="6">
        <v>18</v>
      </c>
      <c r="H19" s="5">
        <v>0</v>
      </c>
      <c r="I19" s="6">
        <v>20</v>
      </c>
      <c r="J19" s="17">
        <f t="shared" si="0"/>
        <v>0</v>
      </c>
      <c r="K19" s="6">
        <v>0</v>
      </c>
      <c r="L19" s="5">
        <v>20</v>
      </c>
      <c r="M19" s="17">
        <f t="shared" si="1"/>
        <v>0</v>
      </c>
      <c r="N19" s="5">
        <v>0</v>
      </c>
      <c r="O19" s="5">
        <v>20</v>
      </c>
      <c r="P19" s="17">
        <f t="shared" si="2"/>
        <v>0</v>
      </c>
      <c r="Q19" s="5">
        <v>0</v>
      </c>
      <c r="R19" s="5">
        <v>20</v>
      </c>
      <c r="S19" s="17">
        <f t="shared" si="3"/>
        <v>0</v>
      </c>
      <c r="T19" s="5">
        <v>0</v>
      </c>
      <c r="U19" s="5">
        <f t="shared" si="4"/>
        <v>-18</v>
      </c>
      <c r="V19" s="5" t="s">
        <v>21</v>
      </c>
      <c r="W19" s="5">
        <f t="shared" ref="W19:W45" si="7">-U19*10</f>
        <v>180</v>
      </c>
      <c r="X19" s="5">
        <f t="shared" ref="X19:X45" si="8">I19+L19+O19+R19</f>
        <v>80</v>
      </c>
    </row>
    <row r="20" customHeight="1" spans="1:24">
      <c r="A20" s="5">
        <v>17</v>
      </c>
      <c r="B20" s="14">
        <v>17</v>
      </c>
      <c r="C20" s="16">
        <v>347</v>
      </c>
      <c r="D20" s="16" t="s">
        <v>44</v>
      </c>
      <c r="E20" s="16" t="s">
        <v>43</v>
      </c>
      <c r="F20" s="16" t="s">
        <v>27</v>
      </c>
      <c r="G20" s="6">
        <v>18</v>
      </c>
      <c r="H20" s="5">
        <v>0</v>
      </c>
      <c r="I20" s="6">
        <v>20</v>
      </c>
      <c r="J20" s="17">
        <f t="shared" si="0"/>
        <v>0</v>
      </c>
      <c r="K20" s="6">
        <v>1</v>
      </c>
      <c r="L20" s="6"/>
      <c r="M20" s="17">
        <f t="shared" si="1"/>
        <v>0.0555555555555556</v>
      </c>
      <c r="N20" s="5">
        <v>5</v>
      </c>
      <c r="O20" s="6"/>
      <c r="P20" s="17">
        <f t="shared" si="2"/>
        <v>0</v>
      </c>
      <c r="Q20" s="5">
        <v>0</v>
      </c>
      <c r="R20" s="5">
        <v>20</v>
      </c>
      <c r="S20" s="17">
        <f t="shared" si="3"/>
        <v>0.333333333333333</v>
      </c>
      <c r="T20" s="5">
        <v>6</v>
      </c>
      <c r="U20" s="5">
        <f t="shared" si="4"/>
        <v>-12</v>
      </c>
      <c r="V20" s="5" t="s">
        <v>21</v>
      </c>
      <c r="W20" s="5">
        <f t="shared" si="7"/>
        <v>120</v>
      </c>
      <c r="X20" s="5">
        <f t="shared" si="8"/>
        <v>40</v>
      </c>
    </row>
    <row r="21" customHeight="1" spans="1:24">
      <c r="A21" s="5">
        <v>18</v>
      </c>
      <c r="B21" s="14">
        <v>18</v>
      </c>
      <c r="C21" s="16">
        <v>745</v>
      </c>
      <c r="D21" s="16" t="s">
        <v>45</v>
      </c>
      <c r="E21" s="16" t="s">
        <v>43</v>
      </c>
      <c r="F21" s="16" t="s">
        <v>27</v>
      </c>
      <c r="G21" s="6">
        <v>18</v>
      </c>
      <c r="H21" s="5">
        <v>0</v>
      </c>
      <c r="I21" s="6">
        <v>20</v>
      </c>
      <c r="J21" s="17">
        <f t="shared" si="0"/>
        <v>0</v>
      </c>
      <c r="K21" s="6">
        <v>5</v>
      </c>
      <c r="L21" s="6"/>
      <c r="M21" s="17">
        <f t="shared" si="1"/>
        <v>0.277777777777778</v>
      </c>
      <c r="N21" s="5">
        <v>0</v>
      </c>
      <c r="O21" s="5">
        <v>20</v>
      </c>
      <c r="P21" s="17">
        <f t="shared" si="2"/>
        <v>0</v>
      </c>
      <c r="Q21" s="5">
        <v>4</v>
      </c>
      <c r="R21" s="6"/>
      <c r="S21" s="17">
        <f t="shared" si="3"/>
        <v>0.5</v>
      </c>
      <c r="T21" s="5">
        <v>9</v>
      </c>
      <c r="U21" s="5">
        <f t="shared" si="4"/>
        <v>-9</v>
      </c>
      <c r="V21" s="5" t="s">
        <v>21</v>
      </c>
      <c r="W21" s="5">
        <f t="shared" si="7"/>
        <v>90</v>
      </c>
      <c r="X21" s="5">
        <f t="shared" si="8"/>
        <v>40</v>
      </c>
    </row>
    <row r="22" customHeight="1" spans="1:24">
      <c r="A22" s="5">
        <v>19</v>
      </c>
      <c r="B22" s="14">
        <v>19</v>
      </c>
      <c r="C22" s="16">
        <v>103198</v>
      </c>
      <c r="D22" s="16" t="s">
        <v>46</v>
      </c>
      <c r="E22" s="16" t="s">
        <v>43</v>
      </c>
      <c r="F22" s="16" t="s">
        <v>27</v>
      </c>
      <c r="G22" s="6">
        <v>18</v>
      </c>
      <c r="H22" s="5">
        <v>0</v>
      </c>
      <c r="I22" s="6">
        <v>20</v>
      </c>
      <c r="J22" s="17">
        <f t="shared" si="0"/>
        <v>0</v>
      </c>
      <c r="K22" s="6">
        <v>0</v>
      </c>
      <c r="L22" s="5">
        <v>20</v>
      </c>
      <c r="M22" s="17">
        <f t="shared" si="1"/>
        <v>0</v>
      </c>
      <c r="N22" s="5">
        <v>0</v>
      </c>
      <c r="O22" s="5">
        <v>20</v>
      </c>
      <c r="P22" s="17">
        <f t="shared" si="2"/>
        <v>0</v>
      </c>
      <c r="Q22" s="5">
        <v>10</v>
      </c>
      <c r="R22" s="6"/>
      <c r="S22" s="17">
        <f t="shared" si="3"/>
        <v>0.555555555555556</v>
      </c>
      <c r="T22" s="5">
        <v>10</v>
      </c>
      <c r="U22" s="5">
        <f t="shared" si="4"/>
        <v>-8</v>
      </c>
      <c r="V22" s="5" t="s">
        <v>21</v>
      </c>
      <c r="W22" s="5">
        <f t="shared" si="7"/>
        <v>80</v>
      </c>
      <c r="X22" s="5">
        <f t="shared" si="8"/>
        <v>60</v>
      </c>
    </row>
    <row r="23" customHeight="1" spans="1:24">
      <c r="A23" s="5">
        <v>20</v>
      </c>
      <c r="B23" s="14">
        <v>20</v>
      </c>
      <c r="C23" s="16">
        <v>339</v>
      </c>
      <c r="D23" s="16" t="s">
        <v>47</v>
      </c>
      <c r="E23" s="16" t="s">
        <v>48</v>
      </c>
      <c r="F23" s="16" t="s">
        <v>27</v>
      </c>
      <c r="G23" s="6">
        <v>17</v>
      </c>
      <c r="H23" s="5">
        <v>0</v>
      </c>
      <c r="I23" s="6">
        <v>20</v>
      </c>
      <c r="J23" s="17">
        <f t="shared" si="0"/>
        <v>0</v>
      </c>
      <c r="K23" s="6">
        <v>0</v>
      </c>
      <c r="L23" s="5">
        <v>20</v>
      </c>
      <c r="M23" s="17">
        <f t="shared" si="1"/>
        <v>0</v>
      </c>
      <c r="N23" s="5">
        <v>0</v>
      </c>
      <c r="O23" s="5">
        <v>20</v>
      </c>
      <c r="P23" s="17">
        <f t="shared" si="2"/>
        <v>0.0588235294117647</v>
      </c>
      <c r="Q23" s="5">
        <v>0</v>
      </c>
      <c r="R23" s="5">
        <v>20</v>
      </c>
      <c r="S23" s="17">
        <f t="shared" si="3"/>
        <v>0</v>
      </c>
      <c r="T23" s="5">
        <v>0</v>
      </c>
      <c r="U23" s="5">
        <f t="shared" si="4"/>
        <v>-17</v>
      </c>
      <c r="V23" s="5" t="s">
        <v>21</v>
      </c>
      <c r="W23" s="5">
        <f t="shared" si="7"/>
        <v>170</v>
      </c>
      <c r="X23" s="5">
        <f t="shared" si="8"/>
        <v>80</v>
      </c>
    </row>
    <row r="24" customHeight="1" spans="1:24">
      <c r="A24" s="5">
        <v>21</v>
      </c>
      <c r="B24" s="14">
        <v>21</v>
      </c>
      <c r="C24" s="16">
        <v>570</v>
      </c>
      <c r="D24" s="16" t="s">
        <v>49</v>
      </c>
      <c r="E24" s="16" t="s">
        <v>48</v>
      </c>
      <c r="F24" s="16" t="s">
        <v>27</v>
      </c>
      <c r="G24" s="6">
        <v>21</v>
      </c>
      <c r="H24" s="5">
        <v>0</v>
      </c>
      <c r="I24" s="6">
        <v>20</v>
      </c>
      <c r="J24" s="17">
        <f t="shared" si="0"/>
        <v>0</v>
      </c>
      <c r="K24" s="6">
        <v>0</v>
      </c>
      <c r="L24" s="5">
        <v>20</v>
      </c>
      <c r="M24" s="17">
        <f t="shared" si="1"/>
        <v>0</v>
      </c>
      <c r="N24" s="5">
        <v>0</v>
      </c>
      <c r="O24" s="5">
        <v>20</v>
      </c>
      <c r="P24" s="17">
        <f t="shared" si="2"/>
        <v>0.764705882352941</v>
      </c>
      <c r="Q24" s="5">
        <v>6</v>
      </c>
      <c r="R24" s="6"/>
      <c r="S24" s="17">
        <f t="shared" si="3"/>
        <v>0.285714285714286</v>
      </c>
      <c r="T24" s="5">
        <v>6</v>
      </c>
      <c r="U24" s="5">
        <f t="shared" si="4"/>
        <v>-15</v>
      </c>
      <c r="V24" s="5" t="s">
        <v>21</v>
      </c>
      <c r="W24" s="5">
        <f t="shared" si="7"/>
        <v>150</v>
      </c>
      <c r="X24" s="5">
        <f t="shared" si="8"/>
        <v>60</v>
      </c>
    </row>
    <row r="25" customHeight="1" spans="1:24">
      <c r="A25" s="5">
        <v>22</v>
      </c>
      <c r="B25" s="14">
        <v>22</v>
      </c>
      <c r="C25" s="16">
        <v>727</v>
      </c>
      <c r="D25" s="16" t="s">
        <v>50</v>
      </c>
      <c r="E25" s="16" t="s">
        <v>48</v>
      </c>
      <c r="F25" s="16" t="s">
        <v>27</v>
      </c>
      <c r="G25" s="6">
        <v>17</v>
      </c>
      <c r="H25" s="5">
        <v>0</v>
      </c>
      <c r="I25" s="6">
        <v>20</v>
      </c>
      <c r="J25" s="17">
        <f t="shared" si="0"/>
        <v>0</v>
      </c>
      <c r="K25" s="6">
        <v>0</v>
      </c>
      <c r="L25" s="5">
        <v>20</v>
      </c>
      <c r="M25" s="17">
        <f t="shared" si="1"/>
        <v>0</v>
      </c>
      <c r="N25" s="5">
        <v>0</v>
      </c>
      <c r="O25" s="5">
        <v>20</v>
      </c>
      <c r="P25" s="17">
        <f t="shared" si="2"/>
        <v>0</v>
      </c>
      <c r="Q25" s="5">
        <v>0</v>
      </c>
      <c r="R25" s="5">
        <v>20</v>
      </c>
      <c r="S25" s="17">
        <f t="shared" si="3"/>
        <v>0</v>
      </c>
      <c r="T25" s="5">
        <v>1</v>
      </c>
      <c r="U25" s="5">
        <f t="shared" si="4"/>
        <v>-16</v>
      </c>
      <c r="V25" s="5" t="s">
        <v>21</v>
      </c>
      <c r="W25" s="5">
        <f t="shared" si="7"/>
        <v>160</v>
      </c>
      <c r="X25" s="5">
        <f t="shared" si="8"/>
        <v>80</v>
      </c>
    </row>
    <row r="26" customHeight="1" spans="1:24">
      <c r="A26" s="5">
        <v>23</v>
      </c>
      <c r="B26" s="14">
        <v>23</v>
      </c>
      <c r="C26" s="16">
        <v>752</v>
      </c>
      <c r="D26" s="16" t="s">
        <v>51</v>
      </c>
      <c r="E26" s="16" t="s">
        <v>48</v>
      </c>
      <c r="F26" s="16" t="s">
        <v>27</v>
      </c>
      <c r="G26" s="6">
        <v>17</v>
      </c>
      <c r="H26" s="5">
        <v>1</v>
      </c>
      <c r="I26" s="6"/>
      <c r="J26" s="17">
        <f t="shared" si="0"/>
        <v>0.0588235294117647</v>
      </c>
      <c r="K26" s="6">
        <v>0</v>
      </c>
      <c r="L26" s="5">
        <v>20</v>
      </c>
      <c r="M26" s="17">
        <f t="shared" si="1"/>
        <v>0.0588235294117647</v>
      </c>
      <c r="N26" s="5">
        <v>0</v>
      </c>
      <c r="O26" s="5">
        <v>20</v>
      </c>
      <c r="P26" s="17">
        <f t="shared" si="2"/>
        <v>0</v>
      </c>
      <c r="Q26" s="5">
        <v>0</v>
      </c>
      <c r="R26" s="5">
        <v>20</v>
      </c>
      <c r="S26" s="17">
        <f t="shared" si="3"/>
        <v>0.0588235294117647</v>
      </c>
      <c r="T26" s="5">
        <v>1</v>
      </c>
      <c r="U26" s="5">
        <f t="shared" si="4"/>
        <v>-16</v>
      </c>
      <c r="V26" s="5" t="s">
        <v>21</v>
      </c>
      <c r="W26" s="5">
        <f t="shared" si="7"/>
        <v>160</v>
      </c>
      <c r="X26" s="5">
        <f t="shared" si="8"/>
        <v>60</v>
      </c>
    </row>
    <row r="27" customHeight="1" spans="1:24">
      <c r="A27" s="5">
        <v>24</v>
      </c>
      <c r="B27" s="14">
        <v>24</v>
      </c>
      <c r="C27" s="16">
        <v>102565</v>
      </c>
      <c r="D27" s="16" t="s">
        <v>52</v>
      </c>
      <c r="E27" s="16" t="s">
        <v>48</v>
      </c>
      <c r="F27" s="16" t="s">
        <v>27</v>
      </c>
      <c r="G27" s="6">
        <v>17</v>
      </c>
      <c r="H27" s="5">
        <v>1</v>
      </c>
      <c r="I27" s="6"/>
      <c r="J27" s="17">
        <f t="shared" si="0"/>
        <v>0.0588235294117647</v>
      </c>
      <c r="K27" s="6">
        <v>3</v>
      </c>
      <c r="L27" s="6"/>
      <c r="M27" s="17">
        <f t="shared" si="1"/>
        <v>0.235294117647059</v>
      </c>
      <c r="N27" s="5">
        <v>9</v>
      </c>
      <c r="O27" s="6"/>
      <c r="P27" s="17">
        <f t="shared" si="2"/>
        <v>0</v>
      </c>
      <c r="Q27" s="5">
        <v>0</v>
      </c>
      <c r="R27" s="5">
        <v>20</v>
      </c>
      <c r="S27" s="17">
        <f t="shared" si="3"/>
        <v>0.764705882352941</v>
      </c>
      <c r="T27" s="5">
        <v>13</v>
      </c>
      <c r="U27" s="5">
        <f t="shared" si="4"/>
        <v>-4</v>
      </c>
      <c r="V27" s="5" t="s">
        <v>21</v>
      </c>
      <c r="W27" s="5">
        <f t="shared" si="7"/>
        <v>40</v>
      </c>
      <c r="X27" s="5">
        <f t="shared" si="8"/>
        <v>20</v>
      </c>
    </row>
    <row r="28" customHeight="1" spans="1:24">
      <c r="A28" s="5">
        <v>25</v>
      </c>
      <c r="B28" s="14">
        <v>25</v>
      </c>
      <c r="C28" s="16">
        <v>103199</v>
      </c>
      <c r="D28" s="16" t="s">
        <v>53</v>
      </c>
      <c r="E28" s="16" t="s">
        <v>48</v>
      </c>
      <c r="F28" s="16" t="s">
        <v>27</v>
      </c>
      <c r="G28" s="6">
        <v>21</v>
      </c>
      <c r="H28" s="5">
        <v>0</v>
      </c>
      <c r="I28" s="6">
        <v>20</v>
      </c>
      <c r="J28" s="17">
        <f t="shared" si="0"/>
        <v>0</v>
      </c>
      <c r="K28" s="6">
        <v>0</v>
      </c>
      <c r="L28" s="5">
        <v>20</v>
      </c>
      <c r="M28" s="17">
        <f t="shared" si="1"/>
        <v>0</v>
      </c>
      <c r="N28" s="5">
        <v>0</v>
      </c>
      <c r="O28" s="5">
        <v>20</v>
      </c>
      <c r="P28" s="17">
        <f t="shared" si="2"/>
        <v>0.0666666666666667</v>
      </c>
      <c r="Q28" s="5">
        <v>5</v>
      </c>
      <c r="R28" s="6"/>
      <c r="S28" s="17">
        <f t="shared" si="3"/>
        <v>0.238095238095238</v>
      </c>
      <c r="T28" s="5">
        <v>5</v>
      </c>
      <c r="U28" s="5">
        <f t="shared" si="4"/>
        <v>-16</v>
      </c>
      <c r="V28" s="5" t="s">
        <v>21</v>
      </c>
      <c r="W28" s="5">
        <f t="shared" si="7"/>
        <v>160</v>
      </c>
      <c r="X28" s="5">
        <f t="shared" si="8"/>
        <v>60</v>
      </c>
    </row>
    <row r="29" customHeight="1" spans="1:24">
      <c r="A29" s="5">
        <v>26</v>
      </c>
      <c r="B29" s="14">
        <v>26</v>
      </c>
      <c r="C29" s="16">
        <v>104429</v>
      </c>
      <c r="D29" s="16" t="s">
        <v>54</v>
      </c>
      <c r="E29" s="16" t="s">
        <v>19</v>
      </c>
      <c r="F29" s="16" t="s">
        <v>27</v>
      </c>
      <c r="G29" s="6">
        <v>15</v>
      </c>
      <c r="H29" s="5">
        <v>0</v>
      </c>
      <c r="I29" s="6">
        <v>20</v>
      </c>
      <c r="J29" s="17">
        <f t="shared" si="0"/>
        <v>0</v>
      </c>
      <c r="K29" s="6">
        <v>0</v>
      </c>
      <c r="L29" s="5">
        <v>20</v>
      </c>
      <c r="M29" s="17">
        <f t="shared" si="1"/>
        <v>0</v>
      </c>
      <c r="N29" s="5">
        <v>0</v>
      </c>
      <c r="O29" s="5">
        <v>20</v>
      </c>
      <c r="P29" s="17">
        <f t="shared" si="2"/>
        <v>0.319148936170213</v>
      </c>
      <c r="Q29" s="5">
        <v>0</v>
      </c>
      <c r="R29" s="5">
        <v>20</v>
      </c>
      <c r="S29" s="17">
        <f t="shared" si="3"/>
        <v>0</v>
      </c>
      <c r="T29" s="5">
        <v>0</v>
      </c>
      <c r="U29" s="5">
        <f t="shared" si="4"/>
        <v>-15</v>
      </c>
      <c r="V29" s="5" t="s">
        <v>21</v>
      </c>
      <c r="W29" s="5">
        <f t="shared" si="7"/>
        <v>150</v>
      </c>
      <c r="X29" s="5">
        <f t="shared" si="8"/>
        <v>80</v>
      </c>
    </row>
    <row r="30" customHeight="1" spans="1:24">
      <c r="A30" s="5">
        <v>27</v>
      </c>
      <c r="B30" s="14">
        <v>27</v>
      </c>
      <c r="C30" s="16">
        <v>105267</v>
      </c>
      <c r="D30" s="16" t="s">
        <v>55</v>
      </c>
      <c r="E30" s="16" t="s">
        <v>19</v>
      </c>
      <c r="F30" s="16" t="s">
        <v>27</v>
      </c>
      <c r="G30" s="6">
        <v>15</v>
      </c>
      <c r="H30" s="5">
        <v>0</v>
      </c>
      <c r="I30" s="6">
        <v>20</v>
      </c>
      <c r="J30" s="17">
        <f t="shared" si="0"/>
        <v>0</v>
      </c>
      <c r="K30" s="6">
        <v>0</v>
      </c>
      <c r="L30" s="5">
        <v>20</v>
      </c>
      <c r="M30" s="17">
        <f t="shared" si="1"/>
        <v>0</v>
      </c>
      <c r="N30" s="5">
        <v>0</v>
      </c>
      <c r="O30" s="5">
        <v>20</v>
      </c>
      <c r="P30" s="17">
        <f t="shared" si="2"/>
        <v>0.185185185185185</v>
      </c>
      <c r="Q30" s="5">
        <v>1</v>
      </c>
      <c r="R30" s="6"/>
      <c r="S30" s="17">
        <f t="shared" si="3"/>
        <v>0.0666666666666667</v>
      </c>
      <c r="T30" s="5">
        <v>1</v>
      </c>
      <c r="U30" s="5">
        <f t="shared" si="4"/>
        <v>-14</v>
      </c>
      <c r="V30" s="5" t="s">
        <v>21</v>
      </c>
      <c r="W30" s="5">
        <f t="shared" si="7"/>
        <v>140</v>
      </c>
      <c r="X30" s="5">
        <f t="shared" si="8"/>
        <v>60</v>
      </c>
    </row>
    <row r="31" customHeight="1" spans="1:24">
      <c r="A31" s="5">
        <v>28</v>
      </c>
      <c r="B31" s="14">
        <v>28</v>
      </c>
      <c r="C31" s="16">
        <v>741</v>
      </c>
      <c r="D31" s="16" t="s">
        <v>56</v>
      </c>
      <c r="E31" s="16" t="s">
        <v>19</v>
      </c>
      <c r="F31" s="16" t="s">
        <v>27</v>
      </c>
      <c r="G31" s="6">
        <v>15</v>
      </c>
      <c r="H31" s="5">
        <v>1</v>
      </c>
      <c r="I31" s="6"/>
      <c r="J31" s="17">
        <f t="shared" si="0"/>
        <v>0.0666666666666667</v>
      </c>
      <c r="K31" s="6">
        <v>0</v>
      </c>
      <c r="L31" s="5">
        <v>20</v>
      </c>
      <c r="M31" s="17">
        <f t="shared" si="1"/>
        <v>0.0666666666666667</v>
      </c>
      <c r="N31" s="5">
        <v>0</v>
      </c>
      <c r="O31" s="5">
        <v>20</v>
      </c>
      <c r="P31" s="17">
        <f t="shared" si="2"/>
        <v>0.222222222222222</v>
      </c>
      <c r="Q31" s="5">
        <v>0</v>
      </c>
      <c r="R31" s="5">
        <v>20</v>
      </c>
      <c r="S31" s="17">
        <f t="shared" si="3"/>
        <v>0.0666666666666667</v>
      </c>
      <c r="T31" s="5">
        <v>1</v>
      </c>
      <c r="U31" s="5">
        <f t="shared" si="4"/>
        <v>-14</v>
      </c>
      <c r="V31" s="5" t="s">
        <v>21</v>
      </c>
      <c r="W31" s="5">
        <f t="shared" si="7"/>
        <v>140</v>
      </c>
      <c r="X31" s="5">
        <f t="shared" si="8"/>
        <v>60</v>
      </c>
    </row>
    <row r="32" customHeight="1" spans="1:24">
      <c r="A32" s="5">
        <v>29</v>
      </c>
      <c r="B32" s="14">
        <v>29</v>
      </c>
      <c r="C32" s="16">
        <v>750</v>
      </c>
      <c r="D32" s="16" t="s">
        <v>57</v>
      </c>
      <c r="E32" s="16" t="s">
        <v>26</v>
      </c>
      <c r="F32" s="16" t="s">
        <v>58</v>
      </c>
      <c r="G32" s="6">
        <v>47</v>
      </c>
      <c r="H32" s="5">
        <v>3</v>
      </c>
      <c r="I32" s="6"/>
      <c r="J32" s="17">
        <f t="shared" si="0"/>
        <v>0.0638297872340425</v>
      </c>
      <c r="K32" s="6">
        <v>4</v>
      </c>
      <c r="L32" s="6"/>
      <c r="M32" s="17">
        <f t="shared" si="1"/>
        <v>0.148936170212766</v>
      </c>
      <c r="N32" s="5">
        <v>8</v>
      </c>
      <c r="O32" s="6"/>
      <c r="P32" s="17">
        <f t="shared" si="2"/>
        <v>0.555555555555556</v>
      </c>
      <c r="Q32" s="5">
        <v>21</v>
      </c>
      <c r="R32" s="6"/>
      <c r="S32" s="17">
        <f t="shared" si="3"/>
        <v>0.765957446808511</v>
      </c>
      <c r="T32" s="5">
        <v>36</v>
      </c>
      <c r="U32" s="5">
        <f t="shared" si="4"/>
        <v>-11</v>
      </c>
      <c r="V32" s="5" t="s">
        <v>21</v>
      </c>
      <c r="W32" s="5">
        <f t="shared" si="7"/>
        <v>110</v>
      </c>
      <c r="X32" s="5">
        <f t="shared" si="8"/>
        <v>0</v>
      </c>
    </row>
    <row r="33" customHeight="1" spans="1:24">
      <c r="A33" s="5">
        <v>30</v>
      </c>
      <c r="B33" s="14">
        <v>30</v>
      </c>
      <c r="C33" s="16">
        <v>387</v>
      </c>
      <c r="D33" s="16" t="s">
        <v>59</v>
      </c>
      <c r="E33" s="16" t="s">
        <v>30</v>
      </c>
      <c r="F33" s="16" t="s">
        <v>58</v>
      </c>
      <c r="G33" s="6">
        <v>27</v>
      </c>
      <c r="H33" s="5">
        <v>0</v>
      </c>
      <c r="I33" s="6">
        <v>20</v>
      </c>
      <c r="J33" s="17">
        <f t="shared" si="0"/>
        <v>0</v>
      </c>
      <c r="K33" s="6">
        <v>0</v>
      </c>
      <c r="L33" s="5">
        <v>20</v>
      </c>
      <c r="M33" s="17">
        <f t="shared" si="1"/>
        <v>0</v>
      </c>
      <c r="N33" s="5">
        <v>5</v>
      </c>
      <c r="O33" s="6"/>
      <c r="P33" s="17">
        <f t="shared" si="2"/>
        <v>0.37037037037037</v>
      </c>
      <c r="Q33" s="5">
        <v>5</v>
      </c>
      <c r="R33" s="6"/>
      <c r="S33" s="17">
        <f t="shared" si="3"/>
        <v>0.37037037037037</v>
      </c>
      <c r="T33" s="5">
        <v>10</v>
      </c>
      <c r="U33" s="5">
        <f t="shared" si="4"/>
        <v>-17</v>
      </c>
      <c r="V33" s="5" t="s">
        <v>21</v>
      </c>
      <c r="W33" s="5">
        <f t="shared" si="7"/>
        <v>170</v>
      </c>
      <c r="X33" s="5">
        <f t="shared" si="8"/>
        <v>40</v>
      </c>
    </row>
    <row r="34" customHeight="1" spans="1:24">
      <c r="A34" s="5">
        <v>31</v>
      </c>
      <c r="B34" s="14">
        <v>31</v>
      </c>
      <c r="C34" s="16">
        <v>571</v>
      </c>
      <c r="D34" s="16" t="s">
        <v>60</v>
      </c>
      <c r="E34" s="16" t="s">
        <v>30</v>
      </c>
      <c r="F34" s="16" t="s">
        <v>58</v>
      </c>
      <c r="G34" s="6">
        <v>27</v>
      </c>
      <c r="H34" s="5">
        <v>3</v>
      </c>
      <c r="I34" s="6"/>
      <c r="J34" s="17">
        <f t="shared" si="0"/>
        <v>0.111111111111111</v>
      </c>
      <c r="K34" s="6">
        <v>3</v>
      </c>
      <c r="L34" s="6"/>
      <c r="M34" s="17">
        <f t="shared" si="1"/>
        <v>0.222222222222222</v>
      </c>
      <c r="N34" s="5">
        <v>0</v>
      </c>
      <c r="O34" s="5">
        <v>20</v>
      </c>
      <c r="P34" s="17">
        <f t="shared" si="2"/>
        <v>0.291666666666667</v>
      </c>
      <c r="Q34" s="5">
        <v>7</v>
      </c>
      <c r="R34" s="6"/>
      <c r="S34" s="17">
        <f t="shared" si="3"/>
        <v>0.481481481481481</v>
      </c>
      <c r="T34" s="5">
        <v>13</v>
      </c>
      <c r="U34" s="5">
        <f t="shared" si="4"/>
        <v>-14</v>
      </c>
      <c r="V34" s="5" t="s">
        <v>21</v>
      </c>
      <c r="W34" s="5">
        <f t="shared" si="7"/>
        <v>140</v>
      </c>
      <c r="X34" s="5">
        <f t="shared" si="8"/>
        <v>20</v>
      </c>
    </row>
    <row r="35" customHeight="1" spans="1:24">
      <c r="A35" s="5">
        <v>32</v>
      </c>
      <c r="B35" s="14">
        <v>32</v>
      </c>
      <c r="C35" s="16">
        <v>707</v>
      </c>
      <c r="D35" s="16" t="s">
        <v>61</v>
      </c>
      <c r="E35" s="16" t="s">
        <v>30</v>
      </c>
      <c r="F35" s="16" t="s">
        <v>58</v>
      </c>
      <c r="G35" s="6">
        <v>27</v>
      </c>
      <c r="H35" s="5">
        <v>6</v>
      </c>
      <c r="I35" s="6"/>
      <c r="J35" s="17">
        <f t="shared" si="0"/>
        <v>0.222222222222222</v>
      </c>
      <c r="K35" s="6">
        <v>5</v>
      </c>
      <c r="L35" s="6"/>
      <c r="M35" s="17">
        <f t="shared" si="1"/>
        <v>0.407407407407407</v>
      </c>
      <c r="N35" s="5">
        <v>4</v>
      </c>
      <c r="O35" s="6"/>
      <c r="P35" s="17">
        <f t="shared" si="2"/>
        <v>0.5</v>
      </c>
      <c r="Q35" s="5">
        <v>2</v>
      </c>
      <c r="R35" s="6"/>
      <c r="S35" s="17">
        <f t="shared" si="3"/>
        <v>0.62962962962963</v>
      </c>
      <c r="T35" s="5">
        <v>17</v>
      </c>
      <c r="U35" s="5">
        <f t="shared" si="4"/>
        <v>-10</v>
      </c>
      <c r="V35" s="5" t="s">
        <v>21</v>
      </c>
      <c r="W35" s="5">
        <f t="shared" si="7"/>
        <v>100</v>
      </c>
      <c r="X35" s="5">
        <f t="shared" si="8"/>
        <v>0</v>
      </c>
    </row>
    <row r="36" customHeight="1" spans="1:24">
      <c r="A36" s="5">
        <v>33</v>
      </c>
      <c r="B36" s="14">
        <v>33</v>
      </c>
      <c r="C36" s="16">
        <v>712</v>
      </c>
      <c r="D36" s="16" t="s">
        <v>62</v>
      </c>
      <c r="E36" s="16" t="s">
        <v>30</v>
      </c>
      <c r="F36" s="16" t="s">
        <v>58</v>
      </c>
      <c r="G36" s="6">
        <v>27</v>
      </c>
      <c r="H36" s="5">
        <v>0</v>
      </c>
      <c r="I36" s="6">
        <v>20</v>
      </c>
      <c r="J36" s="17">
        <f t="shared" si="0"/>
        <v>0</v>
      </c>
      <c r="K36" s="6">
        <v>0</v>
      </c>
      <c r="L36" s="5">
        <v>20</v>
      </c>
      <c r="M36" s="17">
        <f t="shared" si="1"/>
        <v>0</v>
      </c>
      <c r="N36" s="5">
        <v>10</v>
      </c>
      <c r="O36" s="6"/>
      <c r="P36" s="17">
        <f t="shared" si="2"/>
        <v>0.416666666666667</v>
      </c>
      <c r="Q36" s="5">
        <v>1</v>
      </c>
      <c r="R36" s="6"/>
      <c r="S36" s="17">
        <f t="shared" si="3"/>
        <v>0.407407407407407</v>
      </c>
      <c r="T36" s="5">
        <v>13</v>
      </c>
      <c r="U36" s="5">
        <f t="shared" si="4"/>
        <v>-14</v>
      </c>
      <c r="V36" s="5" t="s">
        <v>21</v>
      </c>
      <c r="W36" s="5">
        <f t="shared" si="7"/>
        <v>140</v>
      </c>
      <c r="X36" s="5">
        <f t="shared" si="8"/>
        <v>40</v>
      </c>
    </row>
    <row r="37" customHeight="1" spans="1:24">
      <c r="A37" s="5">
        <v>34</v>
      </c>
      <c r="B37" s="14">
        <v>34</v>
      </c>
      <c r="C37" s="16">
        <v>377</v>
      </c>
      <c r="D37" s="16" t="s">
        <v>63</v>
      </c>
      <c r="E37" s="16" t="s">
        <v>35</v>
      </c>
      <c r="F37" s="16" t="s">
        <v>58</v>
      </c>
      <c r="G37" s="6">
        <v>24</v>
      </c>
      <c r="H37" s="5">
        <v>6</v>
      </c>
      <c r="I37" s="6"/>
      <c r="J37" s="17">
        <f t="shared" ref="J37:J68" si="9">H37/G37</f>
        <v>0.25</v>
      </c>
      <c r="K37" s="6">
        <v>1</v>
      </c>
      <c r="L37" s="6"/>
      <c r="M37" s="17">
        <f t="shared" ref="M37:M68" si="10">(H37+K37)/G37</f>
        <v>0.291666666666667</v>
      </c>
      <c r="N37" s="5">
        <v>0</v>
      </c>
      <c r="O37" s="5">
        <v>20</v>
      </c>
      <c r="P37" s="17">
        <f t="shared" ref="P37:P68" si="11">(H40+K40+N40)/G40</f>
        <v>0.208333333333333</v>
      </c>
      <c r="Q37" s="5">
        <v>1</v>
      </c>
      <c r="R37" s="6"/>
      <c r="S37" s="17">
        <f t="shared" ref="S37:S68" si="12">(H37+K37+N37+Q37)/G37</f>
        <v>0.333333333333333</v>
      </c>
      <c r="T37" s="5">
        <v>8</v>
      </c>
      <c r="U37" s="5">
        <f t="shared" ref="U37:U68" si="13">T37-G37</f>
        <v>-16</v>
      </c>
      <c r="V37" s="5" t="s">
        <v>21</v>
      </c>
      <c r="W37" s="5">
        <f t="shared" si="7"/>
        <v>160</v>
      </c>
      <c r="X37" s="5">
        <f t="shared" si="8"/>
        <v>20</v>
      </c>
    </row>
    <row r="38" customHeight="1" spans="1:24">
      <c r="A38" s="5">
        <v>35</v>
      </c>
      <c r="B38" s="14">
        <v>35</v>
      </c>
      <c r="C38" s="16">
        <v>399</v>
      </c>
      <c r="D38" s="16" t="s">
        <v>64</v>
      </c>
      <c r="E38" s="16" t="s">
        <v>35</v>
      </c>
      <c r="F38" s="16" t="s">
        <v>58</v>
      </c>
      <c r="G38" s="6">
        <v>12</v>
      </c>
      <c r="H38" s="5">
        <v>6</v>
      </c>
      <c r="I38" s="6"/>
      <c r="J38" s="17">
        <f t="shared" si="9"/>
        <v>0.5</v>
      </c>
      <c r="K38" s="6">
        <v>-1</v>
      </c>
      <c r="L38" s="5">
        <v>20</v>
      </c>
      <c r="M38" s="17">
        <f t="shared" si="10"/>
        <v>0.416666666666667</v>
      </c>
      <c r="N38" s="5">
        <v>1</v>
      </c>
      <c r="O38" s="6"/>
      <c r="P38" s="17">
        <f t="shared" si="11"/>
        <v>0.285714285714286</v>
      </c>
      <c r="Q38" s="5">
        <v>0</v>
      </c>
      <c r="R38" s="5">
        <v>20</v>
      </c>
      <c r="S38" s="17">
        <f t="shared" si="12"/>
        <v>0.5</v>
      </c>
      <c r="T38" s="5">
        <v>6</v>
      </c>
      <c r="U38" s="5">
        <f t="shared" si="13"/>
        <v>-6</v>
      </c>
      <c r="V38" s="5" t="s">
        <v>21</v>
      </c>
      <c r="W38" s="5">
        <f t="shared" si="7"/>
        <v>60</v>
      </c>
      <c r="X38" s="5">
        <f t="shared" si="8"/>
        <v>40</v>
      </c>
    </row>
    <row r="39" customHeight="1" spans="1:24">
      <c r="A39" s="5">
        <v>36</v>
      </c>
      <c r="B39" s="14">
        <v>36</v>
      </c>
      <c r="C39" s="16">
        <v>546</v>
      </c>
      <c r="D39" s="16" t="s">
        <v>65</v>
      </c>
      <c r="E39" s="16" t="s">
        <v>35</v>
      </c>
      <c r="F39" s="16" t="s">
        <v>58</v>
      </c>
      <c r="G39" s="6">
        <v>24</v>
      </c>
      <c r="H39" s="5">
        <v>0</v>
      </c>
      <c r="I39" s="6">
        <v>20</v>
      </c>
      <c r="J39" s="17">
        <f t="shared" si="9"/>
        <v>0</v>
      </c>
      <c r="K39" s="6">
        <v>0</v>
      </c>
      <c r="L39" s="5">
        <v>20</v>
      </c>
      <c r="M39" s="17">
        <f t="shared" si="10"/>
        <v>0</v>
      </c>
      <c r="N39" s="5">
        <v>10</v>
      </c>
      <c r="O39" s="6"/>
      <c r="P39" s="17">
        <f t="shared" si="11"/>
        <v>0.304347826086957</v>
      </c>
      <c r="Q39" s="5">
        <v>12</v>
      </c>
      <c r="R39" s="6"/>
      <c r="S39" s="17">
        <f t="shared" si="12"/>
        <v>0.916666666666667</v>
      </c>
      <c r="T39" s="5">
        <v>22</v>
      </c>
      <c r="U39" s="5">
        <f t="shared" si="13"/>
        <v>-2</v>
      </c>
      <c r="V39" s="5" t="s">
        <v>21</v>
      </c>
      <c r="W39" s="5">
        <f t="shared" si="7"/>
        <v>20</v>
      </c>
      <c r="X39" s="5">
        <f t="shared" si="8"/>
        <v>40</v>
      </c>
    </row>
    <row r="40" customHeight="1" spans="1:24">
      <c r="A40" s="5">
        <v>37</v>
      </c>
      <c r="B40" s="14">
        <v>37</v>
      </c>
      <c r="C40" s="16">
        <v>724</v>
      </c>
      <c r="D40" s="16" t="s">
        <v>66</v>
      </c>
      <c r="E40" s="16" t="s">
        <v>35</v>
      </c>
      <c r="F40" s="16" t="s">
        <v>58</v>
      </c>
      <c r="G40" s="6">
        <v>24</v>
      </c>
      <c r="H40" s="5">
        <v>5</v>
      </c>
      <c r="I40" s="6"/>
      <c r="J40" s="17">
        <f t="shared" si="9"/>
        <v>0.208333333333333</v>
      </c>
      <c r="K40" s="6">
        <v>0</v>
      </c>
      <c r="L40" s="5">
        <v>20</v>
      </c>
      <c r="M40" s="17">
        <f t="shared" si="10"/>
        <v>0.208333333333333</v>
      </c>
      <c r="N40" s="5">
        <v>0</v>
      </c>
      <c r="O40" s="5">
        <v>20</v>
      </c>
      <c r="P40" s="17">
        <f t="shared" si="11"/>
        <v>0</v>
      </c>
      <c r="Q40" s="5">
        <v>2</v>
      </c>
      <c r="R40" s="6"/>
      <c r="S40" s="17">
        <f t="shared" si="12"/>
        <v>0.291666666666667</v>
      </c>
      <c r="T40" s="5">
        <v>7</v>
      </c>
      <c r="U40" s="5">
        <f t="shared" si="13"/>
        <v>-17</v>
      </c>
      <c r="V40" s="5" t="s">
        <v>21</v>
      </c>
      <c r="W40" s="5">
        <f t="shared" si="7"/>
        <v>170</v>
      </c>
      <c r="X40" s="5">
        <f t="shared" si="8"/>
        <v>40</v>
      </c>
    </row>
    <row r="41" customHeight="1" spans="1:24">
      <c r="A41" s="5">
        <v>38</v>
      </c>
      <c r="B41" s="14">
        <v>38</v>
      </c>
      <c r="C41" s="16">
        <v>598</v>
      </c>
      <c r="D41" s="16" t="s">
        <v>67</v>
      </c>
      <c r="E41" s="16" t="s">
        <v>43</v>
      </c>
      <c r="F41" s="16" t="s">
        <v>58</v>
      </c>
      <c r="G41" s="6">
        <v>21</v>
      </c>
      <c r="H41" s="5">
        <v>0</v>
      </c>
      <c r="I41" s="6">
        <v>20</v>
      </c>
      <c r="J41" s="17">
        <f t="shared" si="9"/>
        <v>0</v>
      </c>
      <c r="K41" s="6">
        <v>6</v>
      </c>
      <c r="L41" s="6"/>
      <c r="M41" s="17">
        <f t="shared" si="10"/>
        <v>0.285714285714286</v>
      </c>
      <c r="N41" s="5">
        <v>0</v>
      </c>
      <c r="O41" s="5">
        <v>20</v>
      </c>
      <c r="P41" s="17">
        <f t="shared" si="11"/>
        <v>0.578947368421053</v>
      </c>
      <c r="Q41" s="5">
        <v>2</v>
      </c>
      <c r="R41" s="6"/>
      <c r="S41" s="17">
        <f t="shared" si="12"/>
        <v>0.380952380952381</v>
      </c>
      <c r="T41" s="5">
        <v>10</v>
      </c>
      <c r="U41" s="5">
        <f t="shared" si="13"/>
        <v>-11</v>
      </c>
      <c r="V41" s="5" t="s">
        <v>21</v>
      </c>
      <c r="W41" s="5">
        <f t="shared" si="7"/>
        <v>110</v>
      </c>
      <c r="X41" s="5">
        <f t="shared" si="8"/>
        <v>40</v>
      </c>
    </row>
    <row r="42" customHeight="1" spans="1:24">
      <c r="A42" s="5">
        <v>39</v>
      </c>
      <c r="B42" s="14">
        <v>39</v>
      </c>
      <c r="C42" s="16">
        <v>737</v>
      </c>
      <c r="D42" s="16" t="s">
        <v>68</v>
      </c>
      <c r="E42" s="16" t="s">
        <v>43</v>
      </c>
      <c r="F42" s="16" t="s">
        <v>58</v>
      </c>
      <c r="G42" s="6">
        <v>23</v>
      </c>
      <c r="H42" s="5">
        <v>0</v>
      </c>
      <c r="I42" s="6">
        <v>20</v>
      </c>
      <c r="J42" s="17">
        <f t="shared" si="9"/>
        <v>0</v>
      </c>
      <c r="K42" s="6">
        <v>7</v>
      </c>
      <c r="L42" s="6"/>
      <c r="M42" s="17">
        <f t="shared" si="10"/>
        <v>0.304347826086957</v>
      </c>
      <c r="N42" s="5">
        <v>0</v>
      </c>
      <c r="O42" s="5">
        <v>20</v>
      </c>
      <c r="P42" s="17">
        <f t="shared" si="11"/>
        <v>0.263157894736842</v>
      </c>
      <c r="Q42" s="5">
        <v>0</v>
      </c>
      <c r="R42" s="5">
        <v>20</v>
      </c>
      <c r="S42" s="17">
        <f t="shared" si="12"/>
        <v>0.304347826086957</v>
      </c>
      <c r="T42" s="5">
        <v>7</v>
      </c>
      <c r="U42" s="5">
        <f t="shared" si="13"/>
        <v>-16</v>
      </c>
      <c r="V42" s="5" t="s">
        <v>21</v>
      </c>
      <c r="W42" s="5">
        <f t="shared" si="7"/>
        <v>160</v>
      </c>
      <c r="X42" s="5">
        <f t="shared" si="8"/>
        <v>60</v>
      </c>
    </row>
    <row r="43" customHeight="1" spans="1:24">
      <c r="A43" s="5">
        <v>40</v>
      </c>
      <c r="B43" s="14">
        <v>40</v>
      </c>
      <c r="C43" s="16">
        <v>573</v>
      </c>
      <c r="D43" s="16" t="s">
        <v>69</v>
      </c>
      <c r="E43" s="16" t="s">
        <v>48</v>
      </c>
      <c r="F43" s="16" t="s">
        <v>58</v>
      </c>
      <c r="G43" s="6">
        <v>19</v>
      </c>
      <c r="H43" s="5">
        <v>0</v>
      </c>
      <c r="I43" s="6">
        <v>20</v>
      </c>
      <c r="J43" s="17">
        <f t="shared" si="9"/>
        <v>0</v>
      </c>
      <c r="K43" s="6">
        <v>0</v>
      </c>
      <c r="L43" s="5">
        <v>20</v>
      </c>
      <c r="M43" s="17">
        <f t="shared" si="10"/>
        <v>0</v>
      </c>
      <c r="N43" s="5">
        <v>0</v>
      </c>
      <c r="O43" s="5">
        <v>20</v>
      </c>
      <c r="P43" s="17">
        <f t="shared" si="11"/>
        <v>0.6875</v>
      </c>
      <c r="Q43" s="5">
        <v>0</v>
      </c>
      <c r="R43" s="5">
        <v>20</v>
      </c>
      <c r="S43" s="17">
        <f t="shared" si="12"/>
        <v>0</v>
      </c>
      <c r="T43" s="5">
        <v>0</v>
      </c>
      <c r="U43" s="5">
        <f t="shared" si="13"/>
        <v>-19</v>
      </c>
      <c r="V43" s="5" t="s">
        <v>21</v>
      </c>
      <c r="W43" s="5">
        <f t="shared" si="7"/>
        <v>190</v>
      </c>
      <c r="X43" s="5">
        <f t="shared" si="8"/>
        <v>80</v>
      </c>
    </row>
    <row r="44" customHeight="1" spans="1:24">
      <c r="A44" s="5">
        <v>41</v>
      </c>
      <c r="B44" s="14">
        <v>41</v>
      </c>
      <c r="C44" s="16">
        <v>743</v>
      </c>
      <c r="D44" s="16" t="s">
        <v>70</v>
      </c>
      <c r="E44" s="16" t="s">
        <v>48</v>
      </c>
      <c r="F44" s="16" t="s">
        <v>58</v>
      </c>
      <c r="G44" s="6">
        <v>19</v>
      </c>
      <c r="H44" s="5">
        <v>6</v>
      </c>
      <c r="I44" s="6"/>
      <c r="J44" s="17">
        <f t="shared" si="9"/>
        <v>0.315789473684211</v>
      </c>
      <c r="K44" s="6">
        <v>5</v>
      </c>
      <c r="L44" s="6"/>
      <c r="M44" s="17">
        <f t="shared" si="10"/>
        <v>0.578947368421053</v>
      </c>
      <c r="N44" s="5">
        <v>0</v>
      </c>
      <c r="O44" s="5">
        <v>20</v>
      </c>
      <c r="P44" s="17">
        <f t="shared" si="11"/>
        <v>0.3125</v>
      </c>
      <c r="Q44" s="5">
        <v>0</v>
      </c>
      <c r="R44" s="5">
        <v>20</v>
      </c>
      <c r="S44" s="17">
        <f t="shared" si="12"/>
        <v>0.578947368421053</v>
      </c>
      <c r="T44" s="5">
        <v>11</v>
      </c>
      <c r="U44" s="5">
        <f t="shared" si="13"/>
        <v>-8</v>
      </c>
      <c r="V44" s="5" t="s">
        <v>21</v>
      </c>
      <c r="W44" s="5">
        <f t="shared" si="7"/>
        <v>80</v>
      </c>
      <c r="X44" s="5">
        <f t="shared" si="8"/>
        <v>40</v>
      </c>
    </row>
    <row r="45" customHeight="1" spans="1:24">
      <c r="A45" s="5">
        <v>42</v>
      </c>
      <c r="B45" s="14">
        <v>42</v>
      </c>
      <c r="C45" s="16">
        <v>103639</v>
      </c>
      <c r="D45" s="16" t="s">
        <v>71</v>
      </c>
      <c r="E45" s="16" t="s">
        <v>48</v>
      </c>
      <c r="F45" s="16" t="s">
        <v>58</v>
      </c>
      <c r="G45" s="6">
        <v>19</v>
      </c>
      <c r="H45" s="5">
        <v>0</v>
      </c>
      <c r="I45" s="6">
        <v>20</v>
      </c>
      <c r="J45" s="17">
        <f t="shared" si="9"/>
        <v>0</v>
      </c>
      <c r="K45" s="6">
        <v>5</v>
      </c>
      <c r="L45" s="6"/>
      <c r="M45" s="17">
        <f t="shared" si="10"/>
        <v>0.263157894736842</v>
      </c>
      <c r="N45" s="5">
        <v>0</v>
      </c>
      <c r="O45" s="5">
        <v>20</v>
      </c>
      <c r="P45" s="17">
        <f t="shared" si="11"/>
        <v>0</v>
      </c>
      <c r="Q45" s="5">
        <v>0</v>
      </c>
      <c r="R45" s="5">
        <v>20</v>
      </c>
      <c r="S45" s="17">
        <f t="shared" si="12"/>
        <v>0.263157894736842</v>
      </c>
      <c r="T45" s="5">
        <v>7</v>
      </c>
      <c r="U45" s="5">
        <f t="shared" si="13"/>
        <v>-12</v>
      </c>
      <c r="V45" s="5" t="s">
        <v>21</v>
      </c>
      <c r="W45" s="5">
        <f t="shared" si="7"/>
        <v>120</v>
      </c>
      <c r="X45" s="5">
        <f t="shared" si="8"/>
        <v>60</v>
      </c>
    </row>
    <row r="46" customHeight="1" spans="1:24">
      <c r="A46" s="5">
        <v>43</v>
      </c>
      <c r="B46" s="14">
        <v>43</v>
      </c>
      <c r="C46" s="16">
        <v>545</v>
      </c>
      <c r="D46" s="16" t="s">
        <v>72</v>
      </c>
      <c r="E46" s="16" t="s">
        <v>73</v>
      </c>
      <c r="F46" s="16" t="s">
        <v>58</v>
      </c>
      <c r="G46" s="6">
        <v>16</v>
      </c>
      <c r="H46" s="5">
        <v>2</v>
      </c>
      <c r="I46" s="6"/>
      <c r="J46" s="17">
        <f t="shared" si="9"/>
        <v>0.125</v>
      </c>
      <c r="K46" s="6">
        <v>0</v>
      </c>
      <c r="L46" s="5">
        <v>20</v>
      </c>
      <c r="M46" s="17">
        <f t="shared" si="10"/>
        <v>0.125</v>
      </c>
      <c r="N46" s="5">
        <v>9</v>
      </c>
      <c r="O46" s="6"/>
      <c r="P46" s="17">
        <f t="shared" si="11"/>
        <v>0.1875</v>
      </c>
      <c r="Q46" s="5">
        <v>11</v>
      </c>
      <c r="R46" s="6"/>
      <c r="S46" s="17">
        <f t="shared" si="12"/>
        <v>1.375</v>
      </c>
      <c r="T46" s="5">
        <v>22</v>
      </c>
      <c r="U46" s="5">
        <f t="shared" si="13"/>
        <v>6</v>
      </c>
      <c r="V46" s="6" t="s">
        <v>24</v>
      </c>
      <c r="W46" s="6"/>
      <c r="X46" s="6"/>
    </row>
    <row r="47" customHeight="1" spans="1:24">
      <c r="A47" s="5">
        <v>44</v>
      </c>
      <c r="B47" s="14">
        <v>44</v>
      </c>
      <c r="C47" s="16">
        <v>740</v>
      </c>
      <c r="D47" s="16" t="s">
        <v>74</v>
      </c>
      <c r="E47" s="16" t="s">
        <v>73</v>
      </c>
      <c r="F47" s="16" t="s">
        <v>58</v>
      </c>
      <c r="G47" s="6">
        <v>16</v>
      </c>
      <c r="H47" s="5">
        <v>5</v>
      </c>
      <c r="I47" s="6"/>
      <c r="J47" s="17">
        <f t="shared" si="9"/>
        <v>0.3125</v>
      </c>
      <c r="K47" s="6">
        <v>0</v>
      </c>
      <c r="L47" s="5">
        <v>20</v>
      </c>
      <c r="M47" s="17">
        <f t="shared" si="10"/>
        <v>0.3125</v>
      </c>
      <c r="N47" s="5">
        <v>0</v>
      </c>
      <c r="O47" s="5">
        <v>20</v>
      </c>
      <c r="P47" s="17">
        <f t="shared" si="11"/>
        <v>0.0625</v>
      </c>
      <c r="Q47" s="5">
        <v>0</v>
      </c>
      <c r="R47" s="5">
        <v>20</v>
      </c>
      <c r="S47" s="17">
        <f t="shared" si="12"/>
        <v>0.3125</v>
      </c>
      <c r="T47" s="5">
        <v>5</v>
      </c>
      <c r="U47" s="5">
        <f t="shared" si="13"/>
        <v>-11</v>
      </c>
      <c r="V47" s="5" t="s">
        <v>21</v>
      </c>
      <c r="W47" s="5">
        <f t="shared" ref="W47:W53" si="14">-U47*10</f>
        <v>110</v>
      </c>
      <c r="X47" s="5">
        <f t="shared" ref="X47:X53" si="15">I47+L47+O47+R47</f>
        <v>60</v>
      </c>
    </row>
    <row r="48" customHeight="1" spans="1:24">
      <c r="A48" s="5">
        <v>45</v>
      </c>
      <c r="B48" s="14">
        <v>45</v>
      </c>
      <c r="C48" s="16">
        <v>733</v>
      </c>
      <c r="D48" s="16" t="s">
        <v>75</v>
      </c>
      <c r="E48" s="16" t="s">
        <v>73</v>
      </c>
      <c r="F48" s="16" t="s">
        <v>58</v>
      </c>
      <c r="G48" s="6">
        <v>16</v>
      </c>
      <c r="H48" s="5">
        <v>0</v>
      </c>
      <c r="I48" s="6">
        <v>20</v>
      </c>
      <c r="J48" s="17">
        <f t="shared" si="9"/>
        <v>0</v>
      </c>
      <c r="K48" s="6">
        <v>0</v>
      </c>
      <c r="L48" s="5">
        <v>20</v>
      </c>
      <c r="M48" s="17">
        <f t="shared" si="10"/>
        <v>0</v>
      </c>
      <c r="N48" s="5">
        <v>0</v>
      </c>
      <c r="O48" s="5">
        <v>20</v>
      </c>
      <c r="P48" s="17">
        <f t="shared" si="11"/>
        <v>0.4375</v>
      </c>
      <c r="Q48" s="5">
        <v>0</v>
      </c>
      <c r="R48" s="5">
        <v>20</v>
      </c>
      <c r="S48" s="17">
        <f t="shared" si="12"/>
        <v>0</v>
      </c>
      <c r="T48" s="5">
        <v>1</v>
      </c>
      <c r="U48" s="5">
        <f t="shared" si="13"/>
        <v>-15</v>
      </c>
      <c r="V48" s="5" t="s">
        <v>21</v>
      </c>
      <c r="W48" s="5">
        <f t="shared" si="14"/>
        <v>150</v>
      </c>
      <c r="X48" s="5">
        <f t="shared" si="15"/>
        <v>80</v>
      </c>
    </row>
    <row r="49" customHeight="1" spans="1:24">
      <c r="A49" s="5">
        <v>46</v>
      </c>
      <c r="B49" s="14">
        <v>46</v>
      </c>
      <c r="C49" s="16">
        <v>753</v>
      </c>
      <c r="D49" s="16" t="s">
        <v>76</v>
      </c>
      <c r="E49" s="16" t="s">
        <v>73</v>
      </c>
      <c r="F49" s="16" t="s">
        <v>58</v>
      </c>
      <c r="G49" s="6">
        <v>16</v>
      </c>
      <c r="H49" s="5">
        <v>0</v>
      </c>
      <c r="I49" s="6">
        <v>20</v>
      </c>
      <c r="J49" s="17">
        <f t="shared" si="9"/>
        <v>0</v>
      </c>
      <c r="K49" s="6">
        <v>0</v>
      </c>
      <c r="L49" s="5">
        <v>20</v>
      </c>
      <c r="M49" s="17">
        <f t="shared" si="10"/>
        <v>0</v>
      </c>
      <c r="N49" s="5">
        <v>3</v>
      </c>
      <c r="O49" s="6"/>
      <c r="P49" s="17">
        <f t="shared" si="11"/>
        <v>0</v>
      </c>
      <c r="Q49" s="5">
        <v>1</v>
      </c>
      <c r="R49" s="6"/>
      <c r="S49" s="17">
        <f t="shared" si="12"/>
        <v>0.25</v>
      </c>
      <c r="T49" s="5">
        <v>4</v>
      </c>
      <c r="U49" s="5">
        <f t="shared" si="13"/>
        <v>-12</v>
      </c>
      <c r="V49" s="5" t="s">
        <v>21</v>
      </c>
      <c r="W49" s="5">
        <f t="shared" si="14"/>
        <v>120</v>
      </c>
      <c r="X49" s="5">
        <f t="shared" si="15"/>
        <v>40</v>
      </c>
    </row>
    <row r="50" customHeight="1" spans="1:24">
      <c r="A50" s="5">
        <v>47</v>
      </c>
      <c r="B50" s="14">
        <v>47</v>
      </c>
      <c r="C50" s="16">
        <v>104430</v>
      </c>
      <c r="D50" s="16" t="s">
        <v>77</v>
      </c>
      <c r="E50" s="16" t="s">
        <v>19</v>
      </c>
      <c r="F50" s="16" t="s">
        <v>58</v>
      </c>
      <c r="G50" s="6">
        <v>16</v>
      </c>
      <c r="H50" s="5">
        <v>1</v>
      </c>
      <c r="I50" s="6"/>
      <c r="J50" s="17">
        <f t="shared" si="9"/>
        <v>0.0625</v>
      </c>
      <c r="K50" s="6">
        <v>0</v>
      </c>
      <c r="L50" s="5">
        <v>20</v>
      </c>
      <c r="M50" s="17">
        <f t="shared" si="10"/>
        <v>0.0625</v>
      </c>
      <c r="N50" s="5">
        <v>0</v>
      </c>
      <c r="O50" s="5">
        <v>20</v>
      </c>
      <c r="P50" s="17">
        <f t="shared" si="11"/>
        <v>0.0625</v>
      </c>
      <c r="Q50" s="5">
        <v>0</v>
      </c>
      <c r="R50" s="5">
        <v>20</v>
      </c>
      <c r="S50" s="17">
        <f t="shared" si="12"/>
        <v>0.0625</v>
      </c>
      <c r="T50" s="5">
        <v>1</v>
      </c>
      <c r="U50" s="5">
        <f t="shared" si="13"/>
        <v>-15</v>
      </c>
      <c r="V50" s="5" t="s">
        <v>21</v>
      </c>
      <c r="W50" s="5">
        <f t="shared" si="14"/>
        <v>150</v>
      </c>
      <c r="X50" s="5">
        <f t="shared" si="15"/>
        <v>60</v>
      </c>
    </row>
    <row r="51" customHeight="1" spans="1:24">
      <c r="A51" s="5">
        <v>48</v>
      </c>
      <c r="B51" s="14">
        <v>48</v>
      </c>
      <c r="C51" s="16">
        <v>105396</v>
      </c>
      <c r="D51" s="16" t="s">
        <v>78</v>
      </c>
      <c r="E51" s="16" t="s">
        <v>19</v>
      </c>
      <c r="F51" s="16" t="s">
        <v>58</v>
      </c>
      <c r="G51" s="6">
        <v>16</v>
      </c>
      <c r="H51" s="5">
        <v>1</v>
      </c>
      <c r="I51" s="6"/>
      <c r="J51" s="17">
        <f t="shared" si="9"/>
        <v>0.0625</v>
      </c>
      <c r="K51" s="6">
        <v>0</v>
      </c>
      <c r="L51" s="5">
        <v>20</v>
      </c>
      <c r="M51" s="17">
        <f t="shared" si="10"/>
        <v>0.0625</v>
      </c>
      <c r="N51" s="5">
        <v>6</v>
      </c>
      <c r="O51" s="6"/>
      <c r="P51" s="17">
        <f t="shared" si="11"/>
        <v>1.25490196078431</v>
      </c>
      <c r="Q51" s="5">
        <v>2</v>
      </c>
      <c r="R51" s="6"/>
      <c r="S51" s="17">
        <f t="shared" si="12"/>
        <v>0.5625</v>
      </c>
      <c r="T51" s="5">
        <v>7</v>
      </c>
      <c r="U51" s="5">
        <f t="shared" si="13"/>
        <v>-9</v>
      </c>
      <c r="V51" s="5" t="s">
        <v>21</v>
      </c>
      <c r="W51" s="5">
        <f t="shared" si="14"/>
        <v>90</v>
      </c>
      <c r="X51" s="5">
        <f t="shared" si="15"/>
        <v>20</v>
      </c>
    </row>
    <row r="52" customHeight="1" spans="1:24">
      <c r="A52" s="5">
        <v>49</v>
      </c>
      <c r="B52" s="14">
        <v>49</v>
      </c>
      <c r="C52" s="16">
        <v>105751</v>
      </c>
      <c r="D52" s="16" t="s">
        <v>79</v>
      </c>
      <c r="E52" s="16" t="s">
        <v>19</v>
      </c>
      <c r="F52" s="16" t="s">
        <v>58</v>
      </c>
      <c r="G52" s="6">
        <v>16</v>
      </c>
      <c r="H52" s="5">
        <v>0</v>
      </c>
      <c r="I52" s="6">
        <v>20</v>
      </c>
      <c r="J52" s="17">
        <f t="shared" si="9"/>
        <v>0</v>
      </c>
      <c r="K52" s="6">
        <v>0</v>
      </c>
      <c r="L52" s="5">
        <v>20</v>
      </c>
      <c r="M52" s="17">
        <f t="shared" si="10"/>
        <v>0</v>
      </c>
      <c r="N52" s="5">
        <v>0</v>
      </c>
      <c r="O52" s="5">
        <v>20</v>
      </c>
      <c r="P52" s="17">
        <f t="shared" si="11"/>
        <v>0.580645161290323</v>
      </c>
      <c r="Q52" s="5">
        <v>0</v>
      </c>
      <c r="R52" s="5">
        <v>20</v>
      </c>
      <c r="S52" s="17">
        <f t="shared" si="12"/>
        <v>0</v>
      </c>
      <c r="T52" s="5">
        <v>0</v>
      </c>
      <c r="U52" s="5">
        <f t="shared" si="13"/>
        <v>-16</v>
      </c>
      <c r="V52" s="5" t="s">
        <v>21</v>
      </c>
      <c r="W52" s="5">
        <f t="shared" si="14"/>
        <v>160</v>
      </c>
      <c r="X52" s="5">
        <f t="shared" si="15"/>
        <v>80</v>
      </c>
    </row>
    <row r="53" customHeight="1" spans="1:24">
      <c r="A53" s="5">
        <v>50</v>
      </c>
      <c r="B53" s="14">
        <v>50</v>
      </c>
      <c r="C53" s="16">
        <v>105910</v>
      </c>
      <c r="D53" s="16" t="s">
        <v>80</v>
      </c>
      <c r="E53" s="16" t="s">
        <v>19</v>
      </c>
      <c r="F53" s="16" t="s">
        <v>58</v>
      </c>
      <c r="G53" s="6">
        <v>16</v>
      </c>
      <c r="H53" s="5">
        <v>0</v>
      </c>
      <c r="I53" s="6">
        <v>20</v>
      </c>
      <c r="J53" s="17">
        <f t="shared" si="9"/>
        <v>0</v>
      </c>
      <c r="K53" s="6">
        <v>1</v>
      </c>
      <c r="L53" s="6"/>
      <c r="M53" s="17">
        <f t="shared" si="10"/>
        <v>0.0625</v>
      </c>
      <c r="N53" s="5">
        <v>0</v>
      </c>
      <c r="O53" s="5">
        <v>20</v>
      </c>
      <c r="P53" s="17">
        <f t="shared" si="11"/>
        <v>0.166666666666667</v>
      </c>
      <c r="Q53" s="5">
        <v>0</v>
      </c>
      <c r="R53" s="5">
        <v>20</v>
      </c>
      <c r="S53" s="17">
        <f t="shared" si="12"/>
        <v>0.0625</v>
      </c>
      <c r="T53" s="5">
        <v>1</v>
      </c>
      <c r="U53" s="5">
        <f t="shared" si="13"/>
        <v>-15</v>
      </c>
      <c r="V53" s="5" t="s">
        <v>21</v>
      </c>
      <c r="W53" s="5">
        <f t="shared" si="14"/>
        <v>150</v>
      </c>
      <c r="X53" s="5">
        <f t="shared" si="15"/>
        <v>60</v>
      </c>
    </row>
    <row r="54" customHeight="1" spans="1:24">
      <c r="A54" s="5">
        <v>51</v>
      </c>
      <c r="B54" s="14">
        <v>51</v>
      </c>
      <c r="C54" s="16">
        <v>337</v>
      </c>
      <c r="D54" s="16" t="s">
        <v>81</v>
      </c>
      <c r="E54" s="16" t="s">
        <v>26</v>
      </c>
      <c r="F54" s="16" t="s">
        <v>82</v>
      </c>
      <c r="G54" s="6">
        <v>51</v>
      </c>
      <c r="H54" s="5">
        <v>12</v>
      </c>
      <c r="I54" s="6"/>
      <c r="J54" s="17">
        <f t="shared" si="9"/>
        <v>0.235294117647059</v>
      </c>
      <c r="K54" s="6">
        <v>19</v>
      </c>
      <c r="L54" s="6"/>
      <c r="M54" s="17">
        <f t="shared" si="10"/>
        <v>0.607843137254902</v>
      </c>
      <c r="N54" s="5">
        <v>33</v>
      </c>
      <c r="O54" s="6"/>
      <c r="P54" s="17">
        <f t="shared" si="11"/>
        <v>0.0833333333333333</v>
      </c>
      <c r="Q54" s="5">
        <v>21</v>
      </c>
      <c r="R54" s="6"/>
      <c r="S54" s="17">
        <f t="shared" si="12"/>
        <v>1.66666666666667</v>
      </c>
      <c r="T54" s="5">
        <v>85</v>
      </c>
      <c r="U54" s="5">
        <f t="shared" si="13"/>
        <v>34</v>
      </c>
      <c r="V54" s="6" t="s">
        <v>24</v>
      </c>
      <c r="W54" s="6"/>
      <c r="X54" s="6"/>
    </row>
    <row r="55" customHeight="1" spans="1:24">
      <c r="A55" s="5">
        <v>52</v>
      </c>
      <c r="B55" s="14">
        <v>52</v>
      </c>
      <c r="C55" s="16">
        <v>517</v>
      </c>
      <c r="D55" s="16" t="s">
        <v>83</v>
      </c>
      <c r="E55" s="16" t="s">
        <v>26</v>
      </c>
      <c r="F55" s="16" t="s">
        <v>82</v>
      </c>
      <c r="G55" s="6">
        <v>31</v>
      </c>
      <c r="H55" s="5">
        <v>3</v>
      </c>
      <c r="I55" s="6"/>
      <c r="J55" s="17">
        <f t="shared" si="9"/>
        <v>0.0967741935483871</v>
      </c>
      <c r="K55" s="6">
        <v>0</v>
      </c>
      <c r="L55" s="5">
        <v>20</v>
      </c>
      <c r="M55" s="17">
        <f t="shared" si="10"/>
        <v>0.0967741935483871</v>
      </c>
      <c r="N55" s="5">
        <v>15</v>
      </c>
      <c r="O55" s="6"/>
      <c r="P55" s="17">
        <f t="shared" si="11"/>
        <v>0.772727272727273</v>
      </c>
      <c r="Q55" s="5">
        <v>1</v>
      </c>
      <c r="R55" s="6"/>
      <c r="S55" s="17">
        <f t="shared" si="12"/>
        <v>0.612903225806452</v>
      </c>
      <c r="T55" s="5">
        <v>25</v>
      </c>
      <c r="U55" s="5">
        <f t="shared" si="13"/>
        <v>-6</v>
      </c>
      <c r="V55" s="5" t="s">
        <v>21</v>
      </c>
      <c r="W55" s="5">
        <f t="shared" ref="W55:W72" si="16">-U55*10</f>
        <v>60</v>
      </c>
      <c r="X55" s="5">
        <f t="shared" ref="X55:X72" si="17">I55+L55+O55+R55</f>
        <v>20</v>
      </c>
    </row>
    <row r="56" customHeight="1" spans="1:24">
      <c r="A56" s="5">
        <v>53</v>
      </c>
      <c r="B56" s="14">
        <v>53</v>
      </c>
      <c r="C56" s="16">
        <v>308</v>
      </c>
      <c r="D56" s="16" t="s">
        <v>84</v>
      </c>
      <c r="E56" s="16" t="s">
        <v>35</v>
      </c>
      <c r="F56" s="16" t="s">
        <v>82</v>
      </c>
      <c r="G56" s="6">
        <v>24</v>
      </c>
      <c r="H56" s="5">
        <v>0</v>
      </c>
      <c r="I56" s="6">
        <v>20</v>
      </c>
      <c r="J56" s="17">
        <f t="shared" si="9"/>
        <v>0</v>
      </c>
      <c r="K56" s="6">
        <v>0</v>
      </c>
      <c r="L56" s="5">
        <v>20</v>
      </c>
      <c r="M56" s="17">
        <f t="shared" si="10"/>
        <v>0</v>
      </c>
      <c r="N56" s="5">
        <v>4</v>
      </c>
      <c r="O56" s="6"/>
      <c r="P56" s="17">
        <f t="shared" si="11"/>
        <v>0.689655172413793</v>
      </c>
      <c r="Q56" s="5">
        <v>0</v>
      </c>
      <c r="R56" s="5">
        <v>20</v>
      </c>
      <c r="S56" s="17">
        <f t="shared" si="12"/>
        <v>0.166666666666667</v>
      </c>
      <c r="T56" s="5">
        <v>4</v>
      </c>
      <c r="U56" s="5">
        <f t="shared" si="13"/>
        <v>-20</v>
      </c>
      <c r="V56" s="5" t="s">
        <v>21</v>
      </c>
      <c r="W56" s="5">
        <f t="shared" si="16"/>
        <v>200</v>
      </c>
      <c r="X56" s="5">
        <f t="shared" si="17"/>
        <v>60</v>
      </c>
    </row>
    <row r="57" customHeight="1" spans="1:24">
      <c r="A57" s="5">
        <v>54</v>
      </c>
      <c r="B57" s="14">
        <v>54</v>
      </c>
      <c r="C57" s="16">
        <v>349</v>
      </c>
      <c r="D57" s="16" t="s">
        <v>85</v>
      </c>
      <c r="E57" s="16" t="s">
        <v>35</v>
      </c>
      <c r="F57" s="16" t="s">
        <v>82</v>
      </c>
      <c r="G57" s="6">
        <v>24</v>
      </c>
      <c r="H57" s="5">
        <v>2</v>
      </c>
      <c r="I57" s="6"/>
      <c r="J57" s="17">
        <f t="shared" si="9"/>
        <v>0.0833333333333333</v>
      </c>
      <c r="K57" s="6">
        <v>0</v>
      </c>
      <c r="L57" s="5">
        <v>20</v>
      </c>
      <c r="M57" s="17">
        <f t="shared" si="10"/>
        <v>0.0833333333333333</v>
      </c>
      <c r="N57" s="5">
        <v>0</v>
      </c>
      <c r="O57" s="5">
        <v>20</v>
      </c>
      <c r="P57" s="17">
        <f t="shared" si="11"/>
        <v>0.181818181818182</v>
      </c>
      <c r="Q57" s="5">
        <v>0</v>
      </c>
      <c r="R57" s="5">
        <v>20</v>
      </c>
      <c r="S57" s="17">
        <f t="shared" si="12"/>
        <v>0.0833333333333333</v>
      </c>
      <c r="T57" s="5">
        <v>2</v>
      </c>
      <c r="U57" s="5">
        <f t="shared" si="13"/>
        <v>-22</v>
      </c>
      <c r="V57" s="5" t="s">
        <v>21</v>
      </c>
      <c r="W57" s="5">
        <f t="shared" si="16"/>
        <v>220</v>
      </c>
      <c r="X57" s="5">
        <f t="shared" si="17"/>
        <v>60</v>
      </c>
    </row>
    <row r="58" customHeight="1" spans="1:24">
      <c r="A58" s="5">
        <v>55</v>
      </c>
      <c r="B58" s="14">
        <v>55</v>
      </c>
      <c r="C58" s="16">
        <v>355</v>
      </c>
      <c r="D58" s="16" t="s">
        <v>86</v>
      </c>
      <c r="E58" s="16" t="s">
        <v>35</v>
      </c>
      <c r="F58" s="16" t="s">
        <v>82</v>
      </c>
      <c r="G58" s="6">
        <v>22</v>
      </c>
      <c r="H58" s="5">
        <v>1</v>
      </c>
      <c r="I58" s="6"/>
      <c r="J58" s="17">
        <f t="shared" si="9"/>
        <v>0.0454545454545455</v>
      </c>
      <c r="K58" s="6">
        <v>6</v>
      </c>
      <c r="L58" s="6"/>
      <c r="M58" s="17">
        <f t="shared" si="10"/>
        <v>0.318181818181818</v>
      </c>
      <c r="N58" s="5">
        <v>10</v>
      </c>
      <c r="O58" s="6"/>
      <c r="P58" s="17">
        <f t="shared" si="11"/>
        <v>0.458333333333333</v>
      </c>
      <c r="Q58" s="5">
        <v>2</v>
      </c>
      <c r="R58" s="6"/>
      <c r="S58" s="17">
        <f t="shared" si="12"/>
        <v>0.863636363636364</v>
      </c>
      <c r="T58" s="5">
        <v>19</v>
      </c>
      <c r="U58" s="5">
        <f t="shared" si="13"/>
        <v>-3</v>
      </c>
      <c r="V58" s="5" t="s">
        <v>21</v>
      </c>
      <c r="W58" s="5">
        <f t="shared" si="16"/>
        <v>30</v>
      </c>
      <c r="X58" s="5">
        <f t="shared" si="17"/>
        <v>0</v>
      </c>
    </row>
    <row r="59" customHeight="1" spans="1:24">
      <c r="A59" s="5">
        <v>56</v>
      </c>
      <c r="B59" s="14">
        <v>56</v>
      </c>
      <c r="C59" s="16">
        <v>373</v>
      </c>
      <c r="D59" s="16" t="s">
        <v>87</v>
      </c>
      <c r="E59" s="16" t="s">
        <v>35</v>
      </c>
      <c r="F59" s="16" t="s">
        <v>82</v>
      </c>
      <c r="G59" s="6">
        <v>29</v>
      </c>
      <c r="H59" s="5">
        <v>8</v>
      </c>
      <c r="I59" s="6"/>
      <c r="J59" s="17">
        <f t="shared" si="9"/>
        <v>0.275862068965517</v>
      </c>
      <c r="K59" s="6">
        <v>8</v>
      </c>
      <c r="L59" s="6"/>
      <c r="M59" s="17">
        <f t="shared" si="10"/>
        <v>0.551724137931034</v>
      </c>
      <c r="N59" s="5">
        <v>4</v>
      </c>
      <c r="O59" s="6"/>
      <c r="P59" s="17">
        <f t="shared" si="11"/>
        <v>0</v>
      </c>
      <c r="Q59" s="5">
        <v>0</v>
      </c>
      <c r="R59" s="5">
        <v>20</v>
      </c>
      <c r="S59" s="17">
        <f t="shared" si="12"/>
        <v>0.689655172413793</v>
      </c>
      <c r="T59" s="5">
        <v>20</v>
      </c>
      <c r="U59" s="5">
        <f t="shared" si="13"/>
        <v>-9</v>
      </c>
      <c r="V59" s="5" t="s">
        <v>21</v>
      </c>
      <c r="W59" s="5">
        <f t="shared" si="16"/>
        <v>90</v>
      </c>
      <c r="X59" s="5">
        <f t="shared" si="17"/>
        <v>20</v>
      </c>
    </row>
    <row r="60" customHeight="1" spans="1:24">
      <c r="A60" s="5">
        <v>57</v>
      </c>
      <c r="B60" s="14">
        <v>57</v>
      </c>
      <c r="C60" s="16">
        <v>391</v>
      </c>
      <c r="D60" s="16" t="s">
        <v>88</v>
      </c>
      <c r="E60" s="16" t="s">
        <v>35</v>
      </c>
      <c r="F60" s="16" t="s">
        <v>82</v>
      </c>
      <c r="G60" s="6">
        <v>22</v>
      </c>
      <c r="H60" s="5">
        <v>0</v>
      </c>
      <c r="I60" s="6">
        <v>20</v>
      </c>
      <c r="J60" s="17">
        <f t="shared" si="9"/>
        <v>0</v>
      </c>
      <c r="K60" s="6">
        <v>2</v>
      </c>
      <c r="L60" s="6"/>
      <c r="M60" s="17">
        <f t="shared" si="10"/>
        <v>0.0909090909090909</v>
      </c>
      <c r="N60" s="5">
        <v>2</v>
      </c>
      <c r="O60" s="6"/>
      <c r="P60" s="17">
        <f t="shared" si="11"/>
        <v>0.166666666666667</v>
      </c>
      <c r="Q60" s="5">
        <v>1</v>
      </c>
      <c r="R60" s="6"/>
      <c r="S60" s="17">
        <f t="shared" si="12"/>
        <v>0.227272727272727</v>
      </c>
      <c r="T60" s="5">
        <v>6</v>
      </c>
      <c r="U60" s="5">
        <f t="shared" si="13"/>
        <v>-16</v>
      </c>
      <c r="V60" s="5" t="s">
        <v>21</v>
      </c>
      <c r="W60" s="5">
        <f t="shared" si="16"/>
        <v>160</v>
      </c>
      <c r="X60" s="5">
        <f t="shared" si="17"/>
        <v>20</v>
      </c>
    </row>
    <row r="61" customHeight="1" spans="1:24">
      <c r="A61" s="5">
        <v>58</v>
      </c>
      <c r="B61" s="14">
        <v>58</v>
      </c>
      <c r="C61" s="16">
        <v>515</v>
      </c>
      <c r="D61" s="16" t="s">
        <v>89</v>
      </c>
      <c r="E61" s="16" t="s">
        <v>35</v>
      </c>
      <c r="F61" s="16" t="s">
        <v>82</v>
      </c>
      <c r="G61" s="6">
        <v>24</v>
      </c>
      <c r="H61" s="5">
        <v>10</v>
      </c>
      <c r="I61" s="6"/>
      <c r="J61" s="17">
        <f t="shared" si="9"/>
        <v>0.416666666666667</v>
      </c>
      <c r="K61" s="6">
        <v>0</v>
      </c>
      <c r="L61" s="5">
        <v>20</v>
      </c>
      <c r="M61" s="17">
        <f t="shared" si="10"/>
        <v>0.416666666666667</v>
      </c>
      <c r="N61" s="5">
        <v>1</v>
      </c>
      <c r="O61" s="6"/>
      <c r="P61" s="17">
        <f t="shared" si="11"/>
        <v>0.0416666666666667</v>
      </c>
      <c r="Q61" s="5">
        <v>6</v>
      </c>
      <c r="R61" s="6"/>
      <c r="S61" s="17">
        <f t="shared" si="12"/>
        <v>0.708333333333333</v>
      </c>
      <c r="T61" s="5">
        <v>17</v>
      </c>
      <c r="U61" s="5">
        <f t="shared" si="13"/>
        <v>-7</v>
      </c>
      <c r="V61" s="5" t="s">
        <v>21</v>
      </c>
      <c r="W61" s="5">
        <f t="shared" si="16"/>
        <v>70</v>
      </c>
      <c r="X61" s="5">
        <f t="shared" si="17"/>
        <v>20</v>
      </c>
    </row>
    <row r="62" customHeight="1" spans="1:24">
      <c r="A62" s="5">
        <v>59</v>
      </c>
      <c r="B62" s="14">
        <v>59</v>
      </c>
      <c r="C62" s="16">
        <v>578</v>
      </c>
      <c r="D62" s="16" t="s">
        <v>90</v>
      </c>
      <c r="E62" s="16" t="s">
        <v>35</v>
      </c>
      <c r="F62" s="16" t="s">
        <v>82</v>
      </c>
      <c r="G62" s="6">
        <v>24</v>
      </c>
      <c r="H62" s="5">
        <v>0</v>
      </c>
      <c r="I62" s="6">
        <v>20</v>
      </c>
      <c r="J62" s="17">
        <f t="shared" si="9"/>
        <v>0</v>
      </c>
      <c r="K62" s="6">
        <v>0</v>
      </c>
      <c r="L62" s="5">
        <v>20</v>
      </c>
      <c r="M62" s="17">
        <f t="shared" si="10"/>
        <v>0</v>
      </c>
      <c r="N62" s="5">
        <v>0</v>
      </c>
      <c r="O62" s="5">
        <v>20</v>
      </c>
      <c r="P62" s="17">
        <f t="shared" si="11"/>
        <v>0.25</v>
      </c>
      <c r="Q62" s="5">
        <v>1</v>
      </c>
      <c r="R62" s="6"/>
      <c r="S62" s="17">
        <f t="shared" si="12"/>
        <v>0.0416666666666667</v>
      </c>
      <c r="T62" s="5">
        <v>1</v>
      </c>
      <c r="U62" s="5">
        <f t="shared" si="13"/>
        <v>-23</v>
      </c>
      <c r="V62" s="5" t="s">
        <v>21</v>
      </c>
      <c r="W62" s="5">
        <f t="shared" si="16"/>
        <v>230</v>
      </c>
      <c r="X62" s="5">
        <f t="shared" si="17"/>
        <v>60</v>
      </c>
    </row>
    <row r="63" customHeight="1" spans="1:24">
      <c r="A63" s="5">
        <v>60</v>
      </c>
      <c r="B63" s="14">
        <v>60</v>
      </c>
      <c r="C63" s="16">
        <v>742</v>
      </c>
      <c r="D63" s="16" t="s">
        <v>91</v>
      </c>
      <c r="E63" s="16" t="s">
        <v>35</v>
      </c>
      <c r="F63" s="16" t="s">
        <v>82</v>
      </c>
      <c r="G63" s="6">
        <v>24</v>
      </c>
      <c r="H63" s="5">
        <v>2</v>
      </c>
      <c r="I63" s="6"/>
      <c r="J63" s="17">
        <f t="shared" si="9"/>
        <v>0.0833333333333333</v>
      </c>
      <c r="K63" s="6">
        <v>2</v>
      </c>
      <c r="L63" s="6"/>
      <c r="M63" s="17">
        <f t="shared" si="10"/>
        <v>0.166666666666667</v>
      </c>
      <c r="N63" s="5">
        <v>0</v>
      </c>
      <c r="O63" s="5">
        <v>20</v>
      </c>
      <c r="P63" s="17">
        <f t="shared" si="11"/>
        <v>0.15</v>
      </c>
      <c r="Q63" s="5">
        <v>5</v>
      </c>
      <c r="R63" s="6"/>
      <c r="S63" s="17">
        <f t="shared" si="12"/>
        <v>0.375</v>
      </c>
      <c r="T63" s="5">
        <v>10</v>
      </c>
      <c r="U63" s="5">
        <f t="shared" si="13"/>
        <v>-14</v>
      </c>
      <c r="V63" s="5" t="s">
        <v>21</v>
      </c>
      <c r="W63" s="5">
        <f t="shared" si="16"/>
        <v>140</v>
      </c>
      <c r="X63" s="5">
        <f t="shared" si="17"/>
        <v>20</v>
      </c>
    </row>
    <row r="64" customHeight="1" spans="1:24">
      <c r="A64" s="5">
        <v>61</v>
      </c>
      <c r="B64" s="14">
        <v>61</v>
      </c>
      <c r="C64" s="16">
        <v>744</v>
      </c>
      <c r="D64" s="16" t="s">
        <v>92</v>
      </c>
      <c r="E64" s="16" t="s">
        <v>35</v>
      </c>
      <c r="F64" s="16" t="s">
        <v>82</v>
      </c>
      <c r="G64" s="6">
        <v>24</v>
      </c>
      <c r="H64" s="5">
        <v>1</v>
      </c>
      <c r="I64" s="6"/>
      <c r="J64" s="17">
        <f t="shared" si="9"/>
        <v>0.0416666666666667</v>
      </c>
      <c r="K64" s="6">
        <v>0</v>
      </c>
      <c r="L64" s="5">
        <v>20</v>
      </c>
      <c r="M64" s="17">
        <f t="shared" si="10"/>
        <v>0.0416666666666667</v>
      </c>
      <c r="N64" s="5">
        <v>0</v>
      </c>
      <c r="O64" s="5">
        <v>20</v>
      </c>
      <c r="P64" s="17">
        <f t="shared" si="11"/>
        <v>0.25</v>
      </c>
      <c r="Q64" s="5">
        <v>5</v>
      </c>
      <c r="R64" s="6"/>
      <c r="S64" s="17">
        <f t="shared" si="12"/>
        <v>0.25</v>
      </c>
      <c r="T64" s="5">
        <v>6</v>
      </c>
      <c r="U64" s="5">
        <f t="shared" si="13"/>
        <v>-18</v>
      </c>
      <c r="V64" s="5" t="s">
        <v>21</v>
      </c>
      <c r="W64" s="5">
        <f t="shared" si="16"/>
        <v>180</v>
      </c>
      <c r="X64" s="5">
        <f t="shared" si="17"/>
        <v>40</v>
      </c>
    </row>
    <row r="65" customHeight="1" spans="1:24">
      <c r="A65" s="5">
        <v>62</v>
      </c>
      <c r="B65" s="14">
        <v>62</v>
      </c>
      <c r="C65" s="16">
        <v>747</v>
      </c>
      <c r="D65" s="16" t="s">
        <v>93</v>
      </c>
      <c r="E65" s="16" t="s">
        <v>35</v>
      </c>
      <c r="F65" s="16" t="s">
        <v>82</v>
      </c>
      <c r="G65" s="6">
        <v>24</v>
      </c>
      <c r="H65" s="5">
        <v>1</v>
      </c>
      <c r="I65" s="6"/>
      <c r="J65" s="17">
        <f t="shared" si="9"/>
        <v>0.0416666666666667</v>
      </c>
      <c r="K65" s="6">
        <v>0</v>
      </c>
      <c r="L65" s="5">
        <v>20</v>
      </c>
      <c r="M65" s="17">
        <f t="shared" si="10"/>
        <v>0.0416666666666667</v>
      </c>
      <c r="N65" s="5">
        <v>5</v>
      </c>
      <c r="O65" s="6"/>
      <c r="P65" s="17">
        <f t="shared" si="11"/>
        <v>0.05</v>
      </c>
      <c r="Q65" s="5">
        <v>0</v>
      </c>
      <c r="R65" s="5">
        <v>20</v>
      </c>
      <c r="S65" s="17">
        <f t="shared" si="12"/>
        <v>0.25</v>
      </c>
      <c r="T65" s="5">
        <v>6</v>
      </c>
      <c r="U65" s="5">
        <f t="shared" si="13"/>
        <v>-18</v>
      </c>
      <c r="V65" s="5" t="s">
        <v>21</v>
      </c>
      <c r="W65" s="5">
        <f t="shared" si="16"/>
        <v>180</v>
      </c>
      <c r="X65" s="5">
        <f t="shared" si="17"/>
        <v>40</v>
      </c>
    </row>
    <row r="66" customHeight="1" spans="1:24">
      <c r="A66" s="5">
        <v>63</v>
      </c>
      <c r="B66" s="14">
        <v>63</v>
      </c>
      <c r="C66" s="16">
        <v>511</v>
      </c>
      <c r="D66" s="16" t="s">
        <v>94</v>
      </c>
      <c r="E66" s="16" t="s">
        <v>43</v>
      </c>
      <c r="F66" s="16" t="s">
        <v>82</v>
      </c>
      <c r="G66" s="6">
        <v>20</v>
      </c>
      <c r="H66" s="5">
        <v>3</v>
      </c>
      <c r="I66" s="6"/>
      <c r="J66" s="17">
        <f t="shared" si="9"/>
        <v>0.15</v>
      </c>
      <c r="K66" s="6">
        <v>0</v>
      </c>
      <c r="L66" s="5">
        <v>20</v>
      </c>
      <c r="M66" s="17">
        <f t="shared" si="10"/>
        <v>0.15</v>
      </c>
      <c r="N66" s="5">
        <v>0</v>
      </c>
      <c r="O66" s="5">
        <v>20</v>
      </c>
      <c r="P66" s="17">
        <f t="shared" si="11"/>
        <v>0.0476190476190476</v>
      </c>
      <c r="Q66" s="5">
        <v>0</v>
      </c>
      <c r="R66" s="5">
        <v>20</v>
      </c>
      <c r="S66" s="17">
        <f t="shared" si="12"/>
        <v>0.15</v>
      </c>
      <c r="T66" s="5">
        <v>3</v>
      </c>
      <c r="U66" s="5">
        <f t="shared" si="13"/>
        <v>-17</v>
      </c>
      <c r="V66" s="5" t="s">
        <v>21</v>
      </c>
      <c r="W66" s="5">
        <f t="shared" si="16"/>
        <v>170</v>
      </c>
      <c r="X66" s="5">
        <f t="shared" si="17"/>
        <v>60</v>
      </c>
    </row>
    <row r="67" customHeight="1" spans="1:24">
      <c r="A67" s="5">
        <v>64</v>
      </c>
      <c r="B67" s="14">
        <v>64</v>
      </c>
      <c r="C67" s="16">
        <v>572</v>
      </c>
      <c r="D67" s="16" t="s">
        <v>95</v>
      </c>
      <c r="E67" s="16" t="s">
        <v>43</v>
      </c>
      <c r="F67" s="16" t="s">
        <v>82</v>
      </c>
      <c r="G67" s="6">
        <v>20</v>
      </c>
      <c r="H67" s="5">
        <v>0</v>
      </c>
      <c r="I67" s="6">
        <v>20</v>
      </c>
      <c r="J67" s="17">
        <f t="shared" si="9"/>
        <v>0</v>
      </c>
      <c r="K67" s="6">
        <v>1</v>
      </c>
      <c r="L67" s="6"/>
      <c r="M67" s="17">
        <f t="shared" si="10"/>
        <v>0.05</v>
      </c>
      <c r="N67" s="5">
        <v>4</v>
      </c>
      <c r="O67" s="6"/>
      <c r="P67" s="17">
        <f t="shared" si="11"/>
        <v>0.6875</v>
      </c>
      <c r="Q67" s="5">
        <v>1</v>
      </c>
      <c r="R67" s="6"/>
      <c r="S67" s="17">
        <f t="shared" si="12"/>
        <v>0.3</v>
      </c>
      <c r="T67" s="5">
        <v>6</v>
      </c>
      <c r="U67" s="5">
        <f t="shared" si="13"/>
        <v>-14</v>
      </c>
      <c r="V67" s="5" t="s">
        <v>21</v>
      </c>
      <c r="W67" s="5">
        <f t="shared" si="16"/>
        <v>140</v>
      </c>
      <c r="X67" s="5">
        <f t="shared" si="17"/>
        <v>20</v>
      </c>
    </row>
    <row r="68" customHeight="1" spans="1:24">
      <c r="A68" s="5">
        <v>65</v>
      </c>
      <c r="B68" s="14">
        <v>65</v>
      </c>
      <c r="C68" s="16">
        <v>102479</v>
      </c>
      <c r="D68" s="16" t="s">
        <v>96</v>
      </c>
      <c r="E68" s="16" t="s">
        <v>48</v>
      </c>
      <c r="F68" s="16" t="s">
        <v>82</v>
      </c>
      <c r="G68" s="6">
        <v>20</v>
      </c>
      <c r="H68" s="5">
        <v>0</v>
      </c>
      <c r="I68" s="6">
        <v>20</v>
      </c>
      <c r="J68" s="17">
        <f t="shared" si="9"/>
        <v>0</v>
      </c>
      <c r="K68" s="6">
        <v>0</v>
      </c>
      <c r="L68" s="5">
        <v>20</v>
      </c>
      <c r="M68" s="17">
        <f t="shared" si="10"/>
        <v>0</v>
      </c>
      <c r="N68" s="5">
        <v>1</v>
      </c>
      <c r="O68" s="6"/>
      <c r="P68" s="17">
        <f t="shared" si="11"/>
        <v>0.3125</v>
      </c>
      <c r="Q68" s="5">
        <v>2</v>
      </c>
      <c r="R68" s="6"/>
      <c r="S68" s="17">
        <f t="shared" si="12"/>
        <v>0.15</v>
      </c>
      <c r="T68" s="5">
        <v>9</v>
      </c>
      <c r="U68" s="5">
        <f t="shared" si="13"/>
        <v>-11</v>
      </c>
      <c r="V68" s="5" t="s">
        <v>21</v>
      </c>
      <c r="W68" s="5">
        <f t="shared" si="16"/>
        <v>110</v>
      </c>
      <c r="X68" s="5">
        <f t="shared" si="17"/>
        <v>40</v>
      </c>
    </row>
    <row r="69" customHeight="1" spans="1:24">
      <c r="A69" s="5">
        <v>66</v>
      </c>
      <c r="B69" s="14">
        <v>66</v>
      </c>
      <c r="C69" s="16">
        <v>102935</v>
      </c>
      <c r="D69" s="16" t="s">
        <v>97</v>
      </c>
      <c r="E69" s="16" t="s">
        <v>48</v>
      </c>
      <c r="F69" s="16" t="s">
        <v>82</v>
      </c>
      <c r="G69" s="6">
        <v>21</v>
      </c>
      <c r="H69" s="5">
        <v>0</v>
      </c>
      <c r="I69" s="6">
        <v>20</v>
      </c>
      <c r="J69" s="17">
        <f t="shared" ref="J69:J111" si="18">H69/G69</f>
        <v>0</v>
      </c>
      <c r="K69" s="6">
        <v>1</v>
      </c>
      <c r="L69" s="6"/>
      <c r="M69" s="17">
        <f t="shared" ref="M69:M111" si="19">(H69+K69)/G69</f>
        <v>0.0476190476190476</v>
      </c>
      <c r="N69" s="5">
        <v>0</v>
      </c>
      <c r="O69" s="5">
        <v>20</v>
      </c>
      <c r="P69" s="17">
        <f t="shared" ref="P69:P108" si="20">(H72+K72+N72)/G72</f>
        <v>0.0625</v>
      </c>
      <c r="Q69" s="5">
        <v>1</v>
      </c>
      <c r="R69" s="6"/>
      <c r="S69" s="17">
        <f t="shared" ref="S69:S110" si="21">(H69+K69+N69+Q69)/G69</f>
        <v>0.0952380952380952</v>
      </c>
      <c r="T69" s="5">
        <v>2</v>
      </c>
      <c r="U69" s="5">
        <f t="shared" ref="U69:U110" si="22">T69-G69</f>
        <v>-19</v>
      </c>
      <c r="V69" s="5" t="s">
        <v>21</v>
      </c>
      <c r="W69" s="5">
        <f t="shared" si="16"/>
        <v>190</v>
      </c>
      <c r="X69" s="5">
        <f t="shared" si="17"/>
        <v>40</v>
      </c>
    </row>
    <row r="70" customHeight="1" spans="1:24">
      <c r="A70" s="5">
        <v>67</v>
      </c>
      <c r="B70" s="14">
        <v>67</v>
      </c>
      <c r="C70" s="16">
        <v>723</v>
      </c>
      <c r="D70" s="16" t="s">
        <v>98</v>
      </c>
      <c r="E70" s="16" t="s">
        <v>73</v>
      </c>
      <c r="F70" s="16" t="s">
        <v>82</v>
      </c>
      <c r="G70" s="6">
        <v>16</v>
      </c>
      <c r="H70" s="5">
        <v>6</v>
      </c>
      <c r="I70" s="6"/>
      <c r="J70" s="17">
        <f t="shared" si="18"/>
        <v>0.375</v>
      </c>
      <c r="K70" s="6">
        <v>5</v>
      </c>
      <c r="L70" s="6"/>
      <c r="M70" s="17">
        <f t="shared" si="19"/>
        <v>0.6875</v>
      </c>
      <c r="N70" s="5">
        <v>0</v>
      </c>
      <c r="O70" s="5">
        <v>20</v>
      </c>
      <c r="P70" s="17">
        <f t="shared" si="20"/>
        <v>2.16</v>
      </c>
      <c r="Q70" s="5">
        <v>0</v>
      </c>
      <c r="R70" s="5">
        <v>20</v>
      </c>
      <c r="S70" s="17">
        <f t="shared" si="21"/>
        <v>0.6875</v>
      </c>
      <c r="T70" s="5">
        <v>11</v>
      </c>
      <c r="U70" s="5">
        <f t="shared" si="22"/>
        <v>-5</v>
      </c>
      <c r="V70" s="5" t="s">
        <v>21</v>
      </c>
      <c r="W70" s="5">
        <f t="shared" si="16"/>
        <v>50</v>
      </c>
      <c r="X70" s="5">
        <f t="shared" si="17"/>
        <v>40</v>
      </c>
    </row>
    <row r="71" customHeight="1" spans="1:24">
      <c r="A71" s="5">
        <v>68</v>
      </c>
      <c r="B71" s="14">
        <v>68</v>
      </c>
      <c r="C71" s="16">
        <v>718</v>
      </c>
      <c r="D71" s="16" t="s">
        <v>99</v>
      </c>
      <c r="E71" s="16" t="s">
        <v>19</v>
      </c>
      <c r="F71" s="16" t="s">
        <v>82</v>
      </c>
      <c r="G71" s="6">
        <v>16</v>
      </c>
      <c r="H71" s="5">
        <v>0</v>
      </c>
      <c r="I71" s="6">
        <v>20</v>
      </c>
      <c r="J71" s="17">
        <f t="shared" si="18"/>
        <v>0</v>
      </c>
      <c r="K71" s="6">
        <v>0</v>
      </c>
      <c r="L71" s="5">
        <v>20</v>
      </c>
      <c r="M71" s="17">
        <f t="shared" si="19"/>
        <v>0</v>
      </c>
      <c r="N71" s="5">
        <v>5</v>
      </c>
      <c r="O71" s="6"/>
      <c r="P71" s="17">
        <f t="shared" si="20"/>
        <v>0.96875</v>
      </c>
      <c r="Q71" s="5">
        <v>0</v>
      </c>
      <c r="R71" s="5">
        <v>20</v>
      </c>
      <c r="S71" s="17">
        <f t="shared" si="21"/>
        <v>0.3125</v>
      </c>
      <c r="T71" s="5">
        <v>10</v>
      </c>
      <c r="U71" s="5">
        <f t="shared" si="22"/>
        <v>-6</v>
      </c>
      <c r="V71" s="5" t="s">
        <v>21</v>
      </c>
      <c r="W71" s="5">
        <f t="shared" si="16"/>
        <v>60</v>
      </c>
      <c r="X71" s="5">
        <f t="shared" si="17"/>
        <v>60</v>
      </c>
    </row>
    <row r="72" customHeight="1" spans="1:24">
      <c r="A72" s="5">
        <v>69</v>
      </c>
      <c r="B72" s="14">
        <v>69</v>
      </c>
      <c r="C72" s="16">
        <v>102478</v>
      </c>
      <c r="D72" s="16" t="s">
        <v>100</v>
      </c>
      <c r="E72" s="16" t="s">
        <v>19</v>
      </c>
      <c r="F72" s="16" t="s">
        <v>82</v>
      </c>
      <c r="G72" s="6">
        <v>16</v>
      </c>
      <c r="H72" s="5">
        <v>0</v>
      </c>
      <c r="I72" s="6">
        <v>20</v>
      </c>
      <c r="J72" s="17">
        <f t="shared" si="18"/>
        <v>0</v>
      </c>
      <c r="K72" s="6">
        <v>0</v>
      </c>
      <c r="L72" s="5">
        <v>20</v>
      </c>
      <c r="M72" s="17">
        <f t="shared" si="19"/>
        <v>0</v>
      </c>
      <c r="N72" s="5">
        <v>1</v>
      </c>
      <c r="O72" s="6"/>
      <c r="P72" s="17">
        <f t="shared" si="20"/>
        <v>0.758620689655172</v>
      </c>
      <c r="Q72" s="5">
        <v>4</v>
      </c>
      <c r="R72" s="6"/>
      <c r="S72" s="17">
        <f t="shared" si="21"/>
        <v>0.3125</v>
      </c>
      <c r="T72" s="5">
        <v>5</v>
      </c>
      <c r="U72" s="5">
        <f t="shared" si="22"/>
        <v>-11</v>
      </c>
      <c r="V72" s="5" t="s">
        <v>21</v>
      </c>
      <c r="W72" s="5">
        <f t="shared" si="16"/>
        <v>110</v>
      </c>
      <c r="X72" s="5">
        <f t="shared" si="17"/>
        <v>40</v>
      </c>
    </row>
    <row r="73" customHeight="1" spans="1:24">
      <c r="A73" s="5">
        <v>70</v>
      </c>
      <c r="B73" s="14">
        <v>70</v>
      </c>
      <c r="C73" s="16">
        <v>341</v>
      </c>
      <c r="D73" s="16" t="s">
        <v>101</v>
      </c>
      <c r="E73" s="16" t="s">
        <v>26</v>
      </c>
      <c r="F73" s="16" t="s">
        <v>102</v>
      </c>
      <c r="G73" s="6">
        <v>25</v>
      </c>
      <c r="H73" s="5">
        <v>8</v>
      </c>
      <c r="I73" s="6"/>
      <c r="J73" s="17">
        <f t="shared" si="18"/>
        <v>0.32</v>
      </c>
      <c r="K73" s="6">
        <v>7</v>
      </c>
      <c r="L73" s="6"/>
      <c r="M73" s="17">
        <f t="shared" si="19"/>
        <v>0.6</v>
      </c>
      <c r="N73" s="5">
        <v>39</v>
      </c>
      <c r="O73" s="6"/>
      <c r="P73" s="17">
        <f t="shared" si="20"/>
        <v>0.217391304347826</v>
      </c>
      <c r="Q73" s="5">
        <v>3</v>
      </c>
      <c r="R73" s="6"/>
      <c r="S73" s="17">
        <f t="shared" si="21"/>
        <v>2.28</v>
      </c>
      <c r="T73" s="5">
        <v>63</v>
      </c>
      <c r="U73" s="5">
        <f t="shared" si="22"/>
        <v>38</v>
      </c>
      <c r="V73" s="6" t="s">
        <v>24</v>
      </c>
      <c r="W73" s="6"/>
      <c r="X73" s="6"/>
    </row>
    <row r="74" customHeight="1" spans="1:24">
      <c r="A74" s="5">
        <v>71</v>
      </c>
      <c r="B74" s="14">
        <v>71</v>
      </c>
      <c r="C74" s="16">
        <v>385</v>
      </c>
      <c r="D74" s="16" t="s">
        <v>103</v>
      </c>
      <c r="E74" s="16" t="s">
        <v>30</v>
      </c>
      <c r="F74" s="16" t="s">
        <v>102</v>
      </c>
      <c r="G74" s="6">
        <v>32</v>
      </c>
      <c r="H74" s="5">
        <v>10</v>
      </c>
      <c r="I74" s="6"/>
      <c r="J74" s="17">
        <f t="shared" si="18"/>
        <v>0.3125</v>
      </c>
      <c r="K74" s="6">
        <v>8</v>
      </c>
      <c r="L74" s="6"/>
      <c r="M74" s="17">
        <f t="shared" si="19"/>
        <v>0.5625</v>
      </c>
      <c r="N74" s="5">
        <v>13</v>
      </c>
      <c r="O74" s="6"/>
      <c r="P74" s="17">
        <f t="shared" si="20"/>
        <v>0.954545454545455</v>
      </c>
      <c r="Q74" s="5">
        <v>12</v>
      </c>
      <c r="R74" s="6"/>
      <c r="S74" s="17">
        <f t="shared" si="21"/>
        <v>1.34375</v>
      </c>
      <c r="T74" s="5">
        <v>44</v>
      </c>
      <c r="U74" s="5">
        <f t="shared" si="22"/>
        <v>12</v>
      </c>
      <c r="V74" s="6" t="s">
        <v>24</v>
      </c>
      <c r="W74" s="6"/>
      <c r="X74" s="6"/>
    </row>
    <row r="75" customHeight="1" spans="1:24">
      <c r="A75" s="5">
        <v>72</v>
      </c>
      <c r="B75" s="14">
        <v>72</v>
      </c>
      <c r="C75" s="16">
        <v>514</v>
      </c>
      <c r="D75" s="16" t="s">
        <v>104</v>
      </c>
      <c r="E75" s="16" t="s">
        <v>35</v>
      </c>
      <c r="F75" s="16" t="s">
        <v>102</v>
      </c>
      <c r="G75" s="6">
        <v>29</v>
      </c>
      <c r="H75" s="5">
        <v>10</v>
      </c>
      <c r="I75" s="6"/>
      <c r="J75" s="17">
        <f t="shared" si="18"/>
        <v>0.344827586206897</v>
      </c>
      <c r="K75" s="6">
        <v>0</v>
      </c>
      <c r="L75" s="5">
        <v>20</v>
      </c>
      <c r="M75" s="17">
        <f t="shared" si="19"/>
        <v>0.344827586206897</v>
      </c>
      <c r="N75" s="5">
        <v>12</v>
      </c>
      <c r="O75" s="6"/>
      <c r="P75" s="17">
        <f t="shared" si="20"/>
        <v>0.157894736842105</v>
      </c>
      <c r="Q75" s="5">
        <v>20</v>
      </c>
      <c r="R75" s="6"/>
      <c r="S75" s="17">
        <f t="shared" si="21"/>
        <v>1.44827586206897</v>
      </c>
      <c r="T75" s="5">
        <v>42</v>
      </c>
      <c r="U75" s="5">
        <f t="shared" si="22"/>
        <v>13</v>
      </c>
      <c r="V75" s="6" t="s">
        <v>24</v>
      </c>
      <c r="W75" s="6"/>
      <c r="X75" s="6"/>
    </row>
    <row r="76" customHeight="1" spans="1:24">
      <c r="A76" s="5">
        <v>73</v>
      </c>
      <c r="B76" s="14">
        <v>73</v>
      </c>
      <c r="C76" s="16">
        <v>721</v>
      </c>
      <c r="D76" s="16" t="s">
        <v>105</v>
      </c>
      <c r="E76" s="16" t="s">
        <v>43</v>
      </c>
      <c r="F76" s="16" t="s">
        <v>102</v>
      </c>
      <c r="G76" s="6">
        <v>23</v>
      </c>
      <c r="H76" s="5">
        <v>0</v>
      </c>
      <c r="I76" s="6">
        <v>20</v>
      </c>
      <c r="J76" s="17">
        <f t="shared" si="18"/>
        <v>0</v>
      </c>
      <c r="K76" s="6">
        <v>0</v>
      </c>
      <c r="L76" s="5">
        <v>20</v>
      </c>
      <c r="M76" s="17">
        <f t="shared" si="19"/>
        <v>0</v>
      </c>
      <c r="N76" s="5">
        <v>5</v>
      </c>
      <c r="O76" s="6"/>
      <c r="P76" s="17">
        <f t="shared" si="20"/>
        <v>0.285714285714286</v>
      </c>
      <c r="Q76" s="5">
        <v>4</v>
      </c>
      <c r="R76" s="6"/>
      <c r="S76" s="17">
        <f t="shared" si="21"/>
        <v>0.391304347826087</v>
      </c>
      <c r="T76" s="5">
        <v>10</v>
      </c>
      <c r="U76" s="5">
        <f t="shared" si="22"/>
        <v>-13</v>
      </c>
      <c r="V76" s="5" t="s">
        <v>21</v>
      </c>
      <c r="W76" s="5">
        <f>-U76*10</f>
        <v>130</v>
      </c>
      <c r="X76" s="5">
        <f>I76+L76+O76+R76</f>
        <v>40</v>
      </c>
    </row>
    <row r="77" customHeight="1" spans="1:24">
      <c r="A77" s="5">
        <v>74</v>
      </c>
      <c r="B77" s="14">
        <v>74</v>
      </c>
      <c r="C77" s="16">
        <v>746</v>
      </c>
      <c r="D77" s="16" t="s">
        <v>106</v>
      </c>
      <c r="E77" s="16" t="s">
        <v>43</v>
      </c>
      <c r="F77" s="16" t="s">
        <v>102</v>
      </c>
      <c r="G77" s="6">
        <v>22</v>
      </c>
      <c r="H77" s="5">
        <v>1</v>
      </c>
      <c r="I77" s="6"/>
      <c r="J77" s="17">
        <f t="shared" si="18"/>
        <v>0.0454545454545455</v>
      </c>
      <c r="K77" s="6">
        <v>6</v>
      </c>
      <c r="L77" s="6"/>
      <c r="M77" s="17">
        <f t="shared" si="19"/>
        <v>0.318181818181818</v>
      </c>
      <c r="N77" s="5">
        <v>14</v>
      </c>
      <c r="O77" s="6"/>
      <c r="P77" s="17">
        <f t="shared" si="20"/>
        <v>1.35</v>
      </c>
      <c r="Q77" s="5">
        <v>11</v>
      </c>
      <c r="R77" s="6"/>
      <c r="S77" s="17">
        <f t="shared" si="21"/>
        <v>1.45454545454545</v>
      </c>
      <c r="T77" s="5">
        <v>32</v>
      </c>
      <c r="U77" s="5">
        <f t="shared" si="22"/>
        <v>10</v>
      </c>
      <c r="V77" s="6" t="s">
        <v>24</v>
      </c>
      <c r="W77" s="6"/>
      <c r="X77" s="6"/>
    </row>
    <row r="78" customHeight="1" spans="1:24">
      <c r="A78" s="5">
        <v>75</v>
      </c>
      <c r="B78" s="14">
        <v>75</v>
      </c>
      <c r="C78" s="16">
        <v>539</v>
      </c>
      <c r="D78" s="16" t="s">
        <v>107</v>
      </c>
      <c r="E78" s="16" t="s">
        <v>48</v>
      </c>
      <c r="F78" s="16" t="s">
        <v>102</v>
      </c>
      <c r="G78" s="6">
        <v>19</v>
      </c>
      <c r="H78" s="5">
        <v>1</v>
      </c>
      <c r="I78" s="6"/>
      <c r="J78" s="17">
        <f t="shared" si="18"/>
        <v>0.0526315789473684</v>
      </c>
      <c r="K78" s="6">
        <v>2</v>
      </c>
      <c r="L78" s="6"/>
      <c r="M78" s="17">
        <f t="shared" si="19"/>
        <v>0.157894736842105</v>
      </c>
      <c r="N78" s="5">
        <v>0</v>
      </c>
      <c r="O78" s="5">
        <v>20</v>
      </c>
      <c r="P78" s="17">
        <f t="shared" si="20"/>
        <v>0.380952380952381</v>
      </c>
      <c r="Q78" s="5">
        <v>7</v>
      </c>
      <c r="R78" s="6"/>
      <c r="S78" s="17">
        <f t="shared" si="21"/>
        <v>0.526315789473684</v>
      </c>
      <c r="T78" s="5">
        <v>10</v>
      </c>
      <c r="U78" s="5">
        <f t="shared" si="22"/>
        <v>-9</v>
      </c>
      <c r="V78" s="5" t="s">
        <v>21</v>
      </c>
      <c r="W78" s="5">
        <f>-U78*10</f>
        <v>90</v>
      </c>
      <c r="X78" s="5">
        <f>I78+L78+O78+R78</f>
        <v>20</v>
      </c>
    </row>
    <row r="79" customHeight="1" spans="1:24">
      <c r="A79" s="5">
        <v>76</v>
      </c>
      <c r="B79" s="14">
        <v>76</v>
      </c>
      <c r="C79" s="16">
        <v>549</v>
      </c>
      <c r="D79" s="16" t="s">
        <v>108</v>
      </c>
      <c r="E79" s="16" t="s">
        <v>48</v>
      </c>
      <c r="F79" s="16" t="s">
        <v>102</v>
      </c>
      <c r="G79" s="6">
        <v>21</v>
      </c>
      <c r="H79" s="5">
        <v>0</v>
      </c>
      <c r="I79" s="6">
        <v>20</v>
      </c>
      <c r="J79" s="17">
        <f t="shared" si="18"/>
        <v>0</v>
      </c>
      <c r="K79" s="6">
        <v>5</v>
      </c>
      <c r="L79" s="6"/>
      <c r="M79" s="17">
        <f t="shared" si="19"/>
        <v>0.238095238095238</v>
      </c>
      <c r="N79" s="5">
        <v>1</v>
      </c>
      <c r="O79" s="6"/>
      <c r="P79" s="17">
        <f t="shared" si="20"/>
        <v>0.05</v>
      </c>
      <c r="Q79" s="5">
        <v>2</v>
      </c>
      <c r="R79" s="6"/>
      <c r="S79" s="17">
        <f t="shared" si="21"/>
        <v>0.380952380952381</v>
      </c>
      <c r="T79" s="5">
        <v>8</v>
      </c>
      <c r="U79" s="5">
        <f t="shared" si="22"/>
        <v>-13</v>
      </c>
      <c r="V79" s="5" t="s">
        <v>21</v>
      </c>
      <c r="W79" s="5">
        <f>-U79*10</f>
        <v>130</v>
      </c>
      <c r="X79" s="5">
        <f>I79+L79+O79+R79</f>
        <v>20</v>
      </c>
    </row>
    <row r="80" customHeight="1" spans="1:24">
      <c r="A80" s="5">
        <v>77</v>
      </c>
      <c r="B80" s="14">
        <v>77</v>
      </c>
      <c r="C80" s="16">
        <v>591</v>
      </c>
      <c r="D80" s="16" t="s">
        <v>109</v>
      </c>
      <c r="E80" s="16" t="s">
        <v>48</v>
      </c>
      <c r="F80" s="16" t="s">
        <v>102</v>
      </c>
      <c r="G80" s="6">
        <v>20</v>
      </c>
      <c r="H80" s="5">
        <v>2</v>
      </c>
      <c r="I80" s="6"/>
      <c r="J80" s="17">
        <f t="shared" si="18"/>
        <v>0.1</v>
      </c>
      <c r="K80" s="6">
        <v>2</v>
      </c>
      <c r="L80" s="6"/>
      <c r="M80" s="17">
        <f t="shared" si="19"/>
        <v>0.2</v>
      </c>
      <c r="N80" s="5">
        <v>23</v>
      </c>
      <c r="O80" s="6"/>
      <c r="P80" s="17">
        <f t="shared" si="20"/>
        <v>0.428571428571429</v>
      </c>
      <c r="Q80" s="5">
        <v>2</v>
      </c>
      <c r="R80" s="6"/>
      <c r="S80" s="17">
        <f t="shared" si="21"/>
        <v>1.45</v>
      </c>
      <c r="T80" s="5">
        <v>29</v>
      </c>
      <c r="U80" s="5">
        <f t="shared" si="22"/>
        <v>9</v>
      </c>
      <c r="V80" s="6" t="s">
        <v>24</v>
      </c>
      <c r="W80" s="6"/>
      <c r="X80" s="6"/>
    </row>
    <row r="81" customHeight="1" spans="1:24">
      <c r="A81" s="5">
        <v>78</v>
      </c>
      <c r="B81" s="14">
        <v>78</v>
      </c>
      <c r="C81" s="16">
        <v>716</v>
      </c>
      <c r="D81" s="16" t="s">
        <v>110</v>
      </c>
      <c r="E81" s="16" t="s">
        <v>48</v>
      </c>
      <c r="F81" s="16" t="s">
        <v>102</v>
      </c>
      <c r="G81" s="6">
        <v>21</v>
      </c>
      <c r="H81" s="5">
        <v>3</v>
      </c>
      <c r="I81" s="6"/>
      <c r="J81" s="17">
        <f t="shared" si="18"/>
        <v>0.142857142857143</v>
      </c>
      <c r="K81" s="6">
        <v>1</v>
      </c>
      <c r="L81" s="6"/>
      <c r="M81" s="17">
        <f t="shared" si="19"/>
        <v>0.19047619047619</v>
      </c>
      <c r="N81" s="5">
        <v>4</v>
      </c>
      <c r="O81" s="6"/>
      <c r="P81" s="17">
        <f t="shared" si="20"/>
        <v>0.0625</v>
      </c>
      <c r="Q81" s="5">
        <v>1</v>
      </c>
      <c r="R81" s="6"/>
      <c r="S81" s="17">
        <f t="shared" si="21"/>
        <v>0.428571428571429</v>
      </c>
      <c r="T81" s="5">
        <v>9</v>
      </c>
      <c r="U81" s="5">
        <f t="shared" si="22"/>
        <v>-12</v>
      </c>
      <c r="V81" s="5" t="s">
        <v>21</v>
      </c>
      <c r="W81" s="5">
        <f>-U81*10</f>
        <v>120</v>
      </c>
      <c r="X81" s="5">
        <f>I81+L81+O81+R81</f>
        <v>0</v>
      </c>
    </row>
    <row r="82" customHeight="1" spans="1:24">
      <c r="A82" s="5">
        <v>79</v>
      </c>
      <c r="B82" s="14">
        <v>79</v>
      </c>
      <c r="C82" s="16">
        <v>717</v>
      </c>
      <c r="D82" s="16" t="s">
        <v>111</v>
      </c>
      <c r="E82" s="16" t="s">
        <v>48</v>
      </c>
      <c r="F82" s="16" t="s">
        <v>102</v>
      </c>
      <c r="G82" s="6">
        <v>20</v>
      </c>
      <c r="H82" s="5">
        <v>1</v>
      </c>
      <c r="I82" s="6"/>
      <c r="J82" s="17">
        <f t="shared" si="18"/>
        <v>0.05</v>
      </c>
      <c r="K82" s="6">
        <v>0</v>
      </c>
      <c r="L82" s="5">
        <v>20</v>
      </c>
      <c r="M82" s="17">
        <f t="shared" si="19"/>
        <v>0.05</v>
      </c>
      <c r="N82" s="5">
        <v>0</v>
      </c>
      <c r="O82" s="5">
        <v>20</v>
      </c>
      <c r="P82" s="17">
        <f t="shared" si="20"/>
        <v>1.06666666666667</v>
      </c>
      <c r="Q82" s="5">
        <v>5</v>
      </c>
      <c r="R82" s="6"/>
      <c r="S82" s="17">
        <f t="shared" si="21"/>
        <v>0.3</v>
      </c>
      <c r="T82" s="5">
        <v>11</v>
      </c>
      <c r="U82" s="5">
        <f t="shared" si="22"/>
        <v>-9</v>
      </c>
      <c r="V82" s="5" t="s">
        <v>21</v>
      </c>
      <c r="W82" s="5">
        <f>-U82*10</f>
        <v>90</v>
      </c>
      <c r="X82" s="5">
        <f>I82+L82+O82+R82</f>
        <v>40</v>
      </c>
    </row>
    <row r="83" customHeight="1" spans="1:24">
      <c r="A83" s="5">
        <v>80</v>
      </c>
      <c r="B83" s="14">
        <v>80</v>
      </c>
      <c r="C83" s="16">
        <v>748</v>
      </c>
      <c r="D83" s="16" t="s">
        <v>112</v>
      </c>
      <c r="E83" s="16" t="s">
        <v>48</v>
      </c>
      <c r="F83" s="16" t="s">
        <v>102</v>
      </c>
      <c r="G83" s="6">
        <v>21</v>
      </c>
      <c r="H83" s="5">
        <v>2</v>
      </c>
      <c r="I83" s="6"/>
      <c r="J83" s="17">
        <f t="shared" si="18"/>
        <v>0.0952380952380952</v>
      </c>
      <c r="K83" s="6">
        <v>1</v>
      </c>
      <c r="L83" s="6"/>
      <c r="M83" s="17">
        <f t="shared" si="19"/>
        <v>0.142857142857143</v>
      </c>
      <c r="N83" s="5">
        <v>6</v>
      </c>
      <c r="O83" s="6"/>
      <c r="P83" s="17">
        <f t="shared" si="20"/>
        <v>1.33333333333333</v>
      </c>
      <c r="Q83" s="5">
        <v>0</v>
      </c>
      <c r="R83" s="5">
        <v>20</v>
      </c>
      <c r="S83" s="17">
        <f t="shared" si="21"/>
        <v>0.428571428571429</v>
      </c>
      <c r="T83" s="5">
        <v>11</v>
      </c>
      <c r="U83" s="5">
        <f t="shared" si="22"/>
        <v>-10</v>
      </c>
      <c r="V83" s="5" t="s">
        <v>21</v>
      </c>
      <c r="W83" s="5">
        <f>-U83*10</f>
        <v>100</v>
      </c>
      <c r="X83" s="5">
        <f>I83+L83+O83+R83</f>
        <v>20</v>
      </c>
    </row>
    <row r="84" customHeight="1" spans="1:24">
      <c r="A84" s="5">
        <v>81</v>
      </c>
      <c r="B84" s="14">
        <v>81</v>
      </c>
      <c r="C84" s="16">
        <v>371</v>
      </c>
      <c r="D84" s="16" t="s">
        <v>113</v>
      </c>
      <c r="E84" s="16" t="s">
        <v>73</v>
      </c>
      <c r="F84" s="16" t="s">
        <v>102</v>
      </c>
      <c r="G84" s="6">
        <v>16</v>
      </c>
      <c r="H84" s="5">
        <v>1</v>
      </c>
      <c r="I84" s="6"/>
      <c r="J84" s="17">
        <f t="shared" si="18"/>
        <v>0.0625</v>
      </c>
      <c r="K84" s="6">
        <v>0</v>
      </c>
      <c r="L84" s="5">
        <v>20</v>
      </c>
      <c r="M84" s="17">
        <f t="shared" si="19"/>
        <v>0.0625</v>
      </c>
      <c r="N84" s="5">
        <v>0</v>
      </c>
      <c r="O84" s="5">
        <v>20</v>
      </c>
      <c r="P84" s="17">
        <f t="shared" si="20"/>
        <v>0.133333333333333</v>
      </c>
      <c r="Q84" s="5">
        <v>0</v>
      </c>
      <c r="R84" s="5">
        <v>20</v>
      </c>
      <c r="S84" s="17">
        <f t="shared" si="21"/>
        <v>0.0625</v>
      </c>
      <c r="T84" s="5">
        <v>1</v>
      </c>
      <c r="U84" s="5">
        <f t="shared" si="22"/>
        <v>-15</v>
      </c>
      <c r="V84" s="5" t="s">
        <v>21</v>
      </c>
      <c r="W84" s="5">
        <f>-U84*10</f>
        <v>150</v>
      </c>
      <c r="X84" s="5">
        <f>I84+L84+O84+R84</f>
        <v>60</v>
      </c>
    </row>
    <row r="85" customHeight="1" spans="1:24">
      <c r="A85" s="5">
        <v>82</v>
      </c>
      <c r="B85" s="14">
        <v>82</v>
      </c>
      <c r="C85" s="16">
        <v>594</v>
      </c>
      <c r="D85" s="16" t="s">
        <v>114</v>
      </c>
      <c r="E85" s="16" t="s">
        <v>73</v>
      </c>
      <c r="F85" s="16" t="s">
        <v>102</v>
      </c>
      <c r="G85" s="6">
        <v>15</v>
      </c>
      <c r="H85" s="5">
        <v>5</v>
      </c>
      <c r="I85" s="6"/>
      <c r="J85" s="17">
        <f t="shared" si="18"/>
        <v>0.333333333333333</v>
      </c>
      <c r="K85" s="6">
        <v>5</v>
      </c>
      <c r="L85" s="6"/>
      <c r="M85" s="17">
        <f t="shared" si="19"/>
        <v>0.666666666666667</v>
      </c>
      <c r="N85" s="5">
        <v>6</v>
      </c>
      <c r="O85" s="6"/>
      <c r="P85" s="17">
        <f t="shared" si="20"/>
        <v>0.733333333333333</v>
      </c>
      <c r="Q85" s="5">
        <v>9</v>
      </c>
      <c r="R85" s="6"/>
      <c r="S85" s="17">
        <f t="shared" si="21"/>
        <v>1.66666666666667</v>
      </c>
      <c r="T85" s="5">
        <v>26</v>
      </c>
      <c r="U85" s="5">
        <f t="shared" si="22"/>
        <v>11</v>
      </c>
      <c r="V85" s="6" t="s">
        <v>24</v>
      </c>
      <c r="W85" s="6"/>
      <c r="X85" s="6"/>
    </row>
    <row r="86" customHeight="1" spans="1:24">
      <c r="A86" s="5">
        <v>83</v>
      </c>
      <c r="B86" s="14">
        <v>83</v>
      </c>
      <c r="C86" s="16">
        <v>720</v>
      </c>
      <c r="D86" s="16" t="s">
        <v>115</v>
      </c>
      <c r="E86" s="16" t="s">
        <v>73</v>
      </c>
      <c r="F86" s="16" t="s">
        <v>102</v>
      </c>
      <c r="G86" s="6">
        <v>15</v>
      </c>
      <c r="H86" s="5">
        <v>0</v>
      </c>
      <c r="I86" s="6">
        <v>20</v>
      </c>
      <c r="J86" s="17">
        <f t="shared" si="18"/>
        <v>0</v>
      </c>
      <c r="K86" s="6">
        <v>4</v>
      </c>
      <c r="L86" s="6"/>
      <c r="M86" s="17">
        <f t="shared" si="19"/>
        <v>0.266666666666667</v>
      </c>
      <c r="N86" s="5">
        <v>16</v>
      </c>
      <c r="O86" s="6"/>
      <c r="P86" s="17">
        <f t="shared" si="20"/>
        <v>0.333333333333333</v>
      </c>
      <c r="Q86" s="5">
        <v>16</v>
      </c>
      <c r="R86" s="6"/>
      <c r="S86" s="17">
        <f t="shared" si="21"/>
        <v>2.4</v>
      </c>
      <c r="T86" s="5">
        <v>36</v>
      </c>
      <c r="U86" s="5">
        <f t="shared" si="22"/>
        <v>21</v>
      </c>
      <c r="V86" s="6" t="s">
        <v>24</v>
      </c>
      <c r="W86" s="6"/>
      <c r="X86" s="6"/>
    </row>
    <row r="87" customHeight="1" spans="1:24">
      <c r="A87" s="5">
        <v>84</v>
      </c>
      <c r="B87" s="14">
        <v>84</v>
      </c>
      <c r="C87" s="16">
        <v>732</v>
      </c>
      <c r="D87" s="16" t="s">
        <v>116</v>
      </c>
      <c r="E87" s="16" t="s">
        <v>73</v>
      </c>
      <c r="F87" s="16" t="s">
        <v>102</v>
      </c>
      <c r="G87" s="6">
        <v>15</v>
      </c>
      <c r="H87" s="5">
        <v>0</v>
      </c>
      <c r="I87" s="6">
        <v>20</v>
      </c>
      <c r="J87" s="17">
        <f t="shared" si="18"/>
        <v>0</v>
      </c>
      <c r="K87" s="6">
        <v>2</v>
      </c>
      <c r="L87" s="6"/>
      <c r="M87" s="17">
        <f t="shared" si="19"/>
        <v>0.133333333333333</v>
      </c>
      <c r="N87" s="5">
        <v>0</v>
      </c>
      <c r="O87" s="5">
        <v>20</v>
      </c>
      <c r="P87" s="17">
        <f t="shared" si="20"/>
        <v>0.0833333333333333</v>
      </c>
      <c r="Q87" s="5">
        <v>0</v>
      </c>
      <c r="R87" s="5">
        <v>20</v>
      </c>
      <c r="S87" s="17">
        <f t="shared" si="21"/>
        <v>0.133333333333333</v>
      </c>
      <c r="T87" s="5">
        <v>2</v>
      </c>
      <c r="U87" s="5">
        <f t="shared" si="22"/>
        <v>-13</v>
      </c>
      <c r="V87" s="5" t="s">
        <v>21</v>
      </c>
      <c r="W87" s="5">
        <f>-U87*10</f>
        <v>130</v>
      </c>
      <c r="X87" s="5">
        <f>I87+L87+O87+R87</f>
        <v>60</v>
      </c>
    </row>
    <row r="88" customHeight="1" spans="1:24">
      <c r="A88" s="5">
        <v>85</v>
      </c>
      <c r="B88" s="14">
        <v>85</v>
      </c>
      <c r="C88" s="16">
        <v>102567</v>
      </c>
      <c r="D88" s="16" t="s">
        <v>117</v>
      </c>
      <c r="E88" s="16" t="s">
        <v>73</v>
      </c>
      <c r="F88" s="16" t="s">
        <v>102</v>
      </c>
      <c r="G88" s="6">
        <v>15</v>
      </c>
      <c r="H88" s="5">
        <v>10</v>
      </c>
      <c r="I88" s="6"/>
      <c r="J88" s="17">
        <f t="shared" si="18"/>
        <v>0.666666666666667</v>
      </c>
      <c r="K88" s="6">
        <v>0</v>
      </c>
      <c r="L88" s="5">
        <v>20</v>
      </c>
      <c r="M88" s="17">
        <f t="shared" si="19"/>
        <v>0.666666666666667</v>
      </c>
      <c r="N88" s="5">
        <v>1</v>
      </c>
      <c r="O88" s="6"/>
      <c r="P88" s="17">
        <f t="shared" si="20"/>
        <v>0.333333333333333</v>
      </c>
      <c r="Q88" s="5">
        <v>6</v>
      </c>
      <c r="R88" s="6"/>
      <c r="S88" s="17">
        <f t="shared" si="21"/>
        <v>1.13333333333333</v>
      </c>
      <c r="T88" s="5">
        <v>17</v>
      </c>
      <c r="U88" s="5">
        <f t="shared" si="22"/>
        <v>2</v>
      </c>
      <c r="V88" s="6" t="s">
        <v>24</v>
      </c>
      <c r="W88" s="6"/>
      <c r="X88" s="6"/>
    </row>
    <row r="89" customHeight="1" spans="1:24">
      <c r="A89" s="5">
        <v>86</v>
      </c>
      <c r="B89" s="14">
        <v>86</v>
      </c>
      <c r="C89" s="16">
        <v>102564</v>
      </c>
      <c r="D89" s="16" t="s">
        <v>118</v>
      </c>
      <c r="E89" s="16" t="s">
        <v>19</v>
      </c>
      <c r="F89" s="16" t="s">
        <v>102</v>
      </c>
      <c r="G89" s="6">
        <v>15</v>
      </c>
      <c r="H89" s="5">
        <v>5</v>
      </c>
      <c r="I89" s="6"/>
      <c r="J89" s="17">
        <f t="shared" si="18"/>
        <v>0.333333333333333</v>
      </c>
      <c r="K89" s="6">
        <v>0</v>
      </c>
      <c r="L89" s="5">
        <v>20</v>
      </c>
      <c r="M89" s="17">
        <f t="shared" si="19"/>
        <v>0.333333333333333</v>
      </c>
      <c r="N89" s="5">
        <v>0</v>
      </c>
      <c r="O89" s="5">
        <v>20</v>
      </c>
      <c r="P89" s="17">
        <f t="shared" si="20"/>
        <v>0.351351351351351</v>
      </c>
      <c r="Q89" s="5">
        <v>4</v>
      </c>
      <c r="R89" s="6"/>
      <c r="S89" s="17">
        <f t="shared" si="21"/>
        <v>0.6</v>
      </c>
      <c r="T89" s="5">
        <v>9</v>
      </c>
      <c r="U89" s="5">
        <f t="shared" si="22"/>
        <v>-6</v>
      </c>
      <c r="V89" s="5" t="s">
        <v>21</v>
      </c>
      <c r="W89" s="5">
        <f t="shared" ref="W89:W97" si="23">-U89*10</f>
        <v>60</v>
      </c>
      <c r="X89" s="5">
        <f t="shared" ref="X89:X97" si="24">I89+L89+O89+R89</f>
        <v>40</v>
      </c>
    </row>
    <row r="90" customHeight="1" spans="1:24">
      <c r="A90" s="5">
        <v>87</v>
      </c>
      <c r="B90" s="14">
        <v>87</v>
      </c>
      <c r="C90" s="16">
        <v>54</v>
      </c>
      <c r="D90" s="16" t="s">
        <v>119</v>
      </c>
      <c r="E90" s="16" t="s">
        <v>35</v>
      </c>
      <c r="F90" s="16" t="s">
        <v>120</v>
      </c>
      <c r="G90" s="6">
        <v>24</v>
      </c>
      <c r="H90" s="5">
        <v>1</v>
      </c>
      <c r="I90" s="6"/>
      <c r="J90" s="17">
        <f t="shared" si="18"/>
        <v>0.0416666666666667</v>
      </c>
      <c r="K90" s="6">
        <v>0</v>
      </c>
      <c r="L90" s="5">
        <v>20</v>
      </c>
      <c r="M90" s="17">
        <f t="shared" si="19"/>
        <v>0.0416666666666667</v>
      </c>
      <c r="N90" s="5">
        <v>1</v>
      </c>
      <c r="O90" s="6"/>
      <c r="P90" s="17">
        <f t="shared" si="20"/>
        <v>0.523809523809524</v>
      </c>
      <c r="Q90" s="5">
        <v>2</v>
      </c>
      <c r="R90" s="6"/>
      <c r="S90" s="17">
        <f t="shared" si="21"/>
        <v>0.166666666666667</v>
      </c>
      <c r="T90" s="5">
        <v>9</v>
      </c>
      <c r="U90" s="5">
        <f t="shared" si="22"/>
        <v>-15</v>
      </c>
      <c r="V90" s="5" t="s">
        <v>21</v>
      </c>
      <c r="W90" s="5">
        <f t="shared" si="23"/>
        <v>150</v>
      </c>
      <c r="X90" s="5">
        <f t="shared" si="24"/>
        <v>20</v>
      </c>
    </row>
    <row r="91" customHeight="1" spans="1:24">
      <c r="A91" s="5">
        <v>88</v>
      </c>
      <c r="B91" s="14">
        <v>88</v>
      </c>
      <c r="C91" s="16">
        <v>329</v>
      </c>
      <c r="D91" s="16" t="s">
        <v>121</v>
      </c>
      <c r="E91" s="16" t="s">
        <v>35</v>
      </c>
      <c r="F91" s="16" t="s">
        <v>120</v>
      </c>
      <c r="G91" s="6">
        <v>24</v>
      </c>
      <c r="H91" s="5">
        <v>0</v>
      </c>
      <c r="I91" s="6">
        <v>20</v>
      </c>
      <c r="J91" s="17">
        <f t="shared" si="18"/>
        <v>0</v>
      </c>
      <c r="K91" s="6">
        <v>0</v>
      </c>
      <c r="L91" s="5">
        <v>20</v>
      </c>
      <c r="M91" s="17">
        <f t="shared" si="19"/>
        <v>0</v>
      </c>
      <c r="N91" s="5">
        <v>8</v>
      </c>
      <c r="O91" s="6"/>
      <c r="P91" s="17">
        <f t="shared" si="20"/>
        <v>0.285714285714286</v>
      </c>
      <c r="Q91" s="5">
        <v>0</v>
      </c>
      <c r="R91" s="5">
        <v>20</v>
      </c>
      <c r="S91" s="17">
        <f t="shared" si="21"/>
        <v>0.333333333333333</v>
      </c>
      <c r="T91" s="5">
        <v>8</v>
      </c>
      <c r="U91" s="5">
        <f t="shared" si="22"/>
        <v>-16</v>
      </c>
      <c r="V91" s="5" t="s">
        <v>21</v>
      </c>
      <c r="W91" s="5">
        <f t="shared" si="23"/>
        <v>160</v>
      </c>
      <c r="X91" s="5">
        <f t="shared" si="24"/>
        <v>60</v>
      </c>
    </row>
    <row r="92" customHeight="1" spans="1:24">
      <c r="A92" s="5">
        <v>89</v>
      </c>
      <c r="B92" s="14">
        <v>89</v>
      </c>
      <c r="C92" s="16">
        <v>754</v>
      </c>
      <c r="D92" s="16" t="s">
        <v>122</v>
      </c>
      <c r="E92" s="16" t="s">
        <v>35</v>
      </c>
      <c r="F92" s="16" t="s">
        <v>120</v>
      </c>
      <c r="G92" s="6">
        <v>37</v>
      </c>
      <c r="H92" s="5">
        <v>0</v>
      </c>
      <c r="I92" s="6">
        <v>20</v>
      </c>
      <c r="J92" s="17">
        <f t="shared" si="18"/>
        <v>0</v>
      </c>
      <c r="K92" s="6">
        <v>7</v>
      </c>
      <c r="L92" s="6"/>
      <c r="M92" s="17">
        <f t="shared" si="19"/>
        <v>0.189189189189189</v>
      </c>
      <c r="N92" s="5">
        <v>6</v>
      </c>
      <c r="O92" s="6"/>
      <c r="P92" s="17">
        <f t="shared" si="20"/>
        <v>0.2</v>
      </c>
      <c r="Q92" s="5">
        <v>9</v>
      </c>
      <c r="R92" s="6"/>
      <c r="S92" s="17">
        <f t="shared" si="21"/>
        <v>0.594594594594595</v>
      </c>
      <c r="T92" s="5">
        <v>22</v>
      </c>
      <c r="U92" s="5">
        <f t="shared" si="22"/>
        <v>-15</v>
      </c>
      <c r="V92" s="5" t="s">
        <v>21</v>
      </c>
      <c r="W92" s="5">
        <f t="shared" si="23"/>
        <v>150</v>
      </c>
      <c r="X92" s="5">
        <f t="shared" si="24"/>
        <v>20</v>
      </c>
    </row>
    <row r="93" customHeight="1" spans="1:24">
      <c r="A93" s="5">
        <v>90</v>
      </c>
      <c r="B93" s="14">
        <v>90</v>
      </c>
      <c r="C93" s="16">
        <v>52</v>
      </c>
      <c r="D93" s="16" t="s">
        <v>123</v>
      </c>
      <c r="E93" s="16" t="s">
        <v>43</v>
      </c>
      <c r="F93" s="16" t="s">
        <v>120</v>
      </c>
      <c r="G93" s="6">
        <v>21</v>
      </c>
      <c r="H93" s="5">
        <v>0</v>
      </c>
      <c r="I93" s="6">
        <v>20</v>
      </c>
      <c r="J93" s="17">
        <f t="shared" si="18"/>
        <v>0</v>
      </c>
      <c r="K93" s="6">
        <v>6</v>
      </c>
      <c r="L93" s="6"/>
      <c r="M93" s="17">
        <f t="shared" si="19"/>
        <v>0.285714285714286</v>
      </c>
      <c r="N93" s="5">
        <v>5</v>
      </c>
      <c r="O93" s="6"/>
      <c r="P93" s="17">
        <f t="shared" si="20"/>
        <v>0</v>
      </c>
      <c r="Q93" s="5">
        <v>3</v>
      </c>
      <c r="R93" s="6"/>
      <c r="S93" s="17">
        <f t="shared" si="21"/>
        <v>0.666666666666667</v>
      </c>
      <c r="T93" s="5">
        <v>17</v>
      </c>
      <c r="U93" s="5">
        <f t="shared" si="22"/>
        <v>-4</v>
      </c>
      <c r="V93" s="5" t="s">
        <v>21</v>
      </c>
      <c r="W93" s="5">
        <f t="shared" si="23"/>
        <v>40</v>
      </c>
      <c r="X93" s="5">
        <f t="shared" si="24"/>
        <v>20</v>
      </c>
    </row>
    <row r="94" customHeight="1" spans="1:24">
      <c r="A94" s="5">
        <v>91</v>
      </c>
      <c r="B94" s="14">
        <v>91</v>
      </c>
      <c r="C94" s="16">
        <v>351</v>
      </c>
      <c r="D94" s="16" t="s">
        <v>124</v>
      </c>
      <c r="E94" s="16" t="s">
        <v>43</v>
      </c>
      <c r="F94" s="16" t="s">
        <v>120</v>
      </c>
      <c r="G94" s="6">
        <v>21</v>
      </c>
      <c r="H94" s="5">
        <v>0</v>
      </c>
      <c r="I94" s="6">
        <v>20</v>
      </c>
      <c r="J94" s="17">
        <f t="shared" si="18"/>
        <v>0</v>
      </c>
      <c r="K94" s="6">
        <v>0</v>
      </c>
      <c r="L94" s="5">
        <v>20</v>
      </c>
      <c r="M94" s="17">
        <f t="shared" si="19"/>
        <v>0</v>
      </c>
      <c r="N94" s="5">
        <v>6</v>
      </c>
      <c r="O94" s="6"/>
      <c r="P94" s="17">
        <f t="shared" si="20"/>
        <v>0.3</v>
      </c>
      <c r="Q94" s="5">
        <v>0</v>
      </c>
      <c r="R94" s="5">
        <v>20</v>
      </c>
      <c r="S94" s="17">
        <f t="shared" si="21"/>
        <v>0.285714285714286</v>
      </c>
      <c r="T94" s="5">
        <v>6</v>
      </c>
      <c r="U94" s="5">
        <f t="shared" si="22"/>
        <v>-15</v>
      </c>
      <c r="V94" s="5" t="s">
        <v>21</v>
      </c>
      <c r="W94" s="5">
        <f t="shared" si="23"/>
        <v>150</v>
      </c>
      <c r="X94" s="5">
        <f t="shared" si="24"/>
        <v>60</v>
      </c>
    </row>
    <row r="95" customHeight="1" spans="1:24">
      <c r="A95" s="5">
        <v>92</v>
      </c>
      <c r="B95" s="14">
        <v>92</v>
      </c>
      <c r="C95" s="16">
        <v>367</v>
      </c>
      <c r="D95" s="16" t="s">
        <v>125</v>
      </c>
      <c r="E95" s="16" t="s">
        <v>43</v>
      </c>
      <c r="F95" s="16" t="s">
        <v>120</v>
      </c>
      <c r="G95" s="6">
        <v>20</v>
      </c>
      <c r="H95" s="5">
        <v>0</v>
      </c>
      <c r="I95" s="6">
        <v>20</v>
      </c>
      <c r="J95" s="17">
        <f t="shared" si="18"/>
        <v>0</v>
      </c>
      <c r="K95" s="6">
        <v>0</v>
      </c>
      <c r="L95" s="5">
        <v>20</v>
      </c>
      <c r="M95" s="17">
        <f t="shared" si="19"/>
        <v>0</v>
      </c>
      <c r="N95" s="5">
        <v>4</v>
      </c>
      <c r="O95" s="6"/>
      <c r="P95" s="17">
        <f t="shared" si="20"/>
        <v>0.80952380952381</v>
      </c>
      <c r="Q95" s="5">
        <v>12</v>
      </c>
      <c r="R95" s="6"/>
      <c r="S95" s="17">
        <f t="shared" si="21"/>
        <v>0.8</v>
      </c>
      <c r="T95" s="5">
        <v>16</v>
      </c>
      <c r="U95" s="5">
        <f t="shared" si="22"/>
        <v>-4</v>
      </c>
      <c r="V95" s="5" t="s">
        <v>21</v>
      </c>
      <c r="W95" s="5">
        <f t="shared" si="23"/>
        <v>40</v>
      </c>
      <c r="X95" s="5">
        <f t="shared" si="24"/>
        <v>40</v>
      </c>
    </row>
    <row r="96" customHeight="1" spans="1:24">
      <c r="A96" s="5">
        <v>93</v>
      </c>
      <c r="B96" s="14">
        <v>93</v>
      </c>
      <c r="C96" s="16">
        <v>587</v>
      </c>
      <c r="D96" s="16" t="s">
        <v>126</v>
      </c>
      <c r="E96" s="16" t="s">
        <v>43</v>
      </c>
      <c r="F96" s="16" t="s">
        <v>120</v>
      </c>
      <c r="G96" s="6">
        <v>20</v>
      </c>
      <c r="H96" s="5">
        <v>0</v>
      </c>
      <c r="I96" s="6">
        <v>20</v>
      </c>
      <c r="J96" s="17">
        <f t="shared" si="18"/>
        <v>0</v>
      </c>
      <c r="K96" s="6">
        <v>0</v>
      </c>
      <c r="L96" s="5">
        <v>20</v>
      </c>
      <c r="M96" s="17">
        <f t="shared" si="19"/>
        <v>0</v>
      </c>
      <c r="N96" s="5">
        <v>0</v>
      </c>
      <c r="O96" s="5">
        <v>20</v>
      </c>
      <c r="P96" s="17">
        <f t="shared" si="20"/>
        <v>0.8</v>
      </c>
      <c r="Q96" s="5">
        <v>0</v>
      </c>
      <c r="R96" s="5">
        <v>20</v>
      </c>
      <c r="S96" s="17">
        <f t="shared" si="21"/>
        <v>0</v>
      </c>
      <c r="T96" s="5">
        <v>0</v>
      </c>
      <c r="U96" s="5">
        <f t="shared" si="22"/>
        <v>-20</v>
      </c>
      <c r="V96" s="5" t="s">
        <v>21</v>
      </c>
      <c r="W96" s="5">
        <f t="shared" si="23"/>
        <v>200</v>
      </c>
      <c r="X96" s="5">
        <f t="shared" si="24"/>
        <v>80</v>
      </c>
    </row>
    <row r="97" customHeight="1" spans="1:24">
      <c r="A97" s="5">
        <v>94</v>
      </c>
      <c r="B97" s="14">
        <v>94</v>
      </c>
      <c r="C97" s="16">
        <v>704</v>
      </c>
      <c r="D97" s="16" t="s">
        <v>127</v>
      </c>
      <c r="E97" s="16" t="s">
        <v>43</v>
      </c>
      <c r="F97" s="16" t="s">
        <v>120</v>
      </c>
      <c r="G97" s="6">
        <v>20</v>
      </c>
      <c r="H97" s="5">
        <v>0</v>
      </c>
      <c r="I97" s="6">
        <v>20</v>
      </c>
      <c r="J97" s="17">
        <f t="shared" si="18"/>
        <v>0</v>
      </c>
      <c r="K97" s="6">
        <v>1</v>
      </c>
      <c r="L97" s="6"/>
      <c r="M97" s="17">
        <f t="shared" si="19"/>
        <v>0.05</v>
      </c>
      <c r="N97" s="5">
        <v>5</v>
      </c>
      <c r="O97" s="6"/>
      <c r="P97" s="17">
        <f t="shared" si="20"/>
        <v>0.333333333333333</v>
      </c>
      <c r="Q97" s="5">
        <v>5</v>
      </c>
      <c r="R97" s="6"/>
      <c r="S97" s="17">
        <f t="shared" si="21"/>
        <v>0.55</v>
      </c>
      <c r="T97" s="5">
        <v>11</v>
      </c>
      <c r="U97" s="5">
        <f t="shared" si="22"/>
        <v>-9</v>
      </c>
      <c r="V97" s="5" t="s">
        <v>21</v>
      </c>
      <c r="W97" s="5">
        <f t="shared" si="23"/>
        <v>90</v>
      </c>
      <c r="X97" s="5">
        <f t="shared" si="24"/>
        <v>20</v>
      </c>
    </row>
    <row r="98" customHeight="1" spans="1:24">
      <c r="A98" s="5">
        <v>95</v>
      </c>
      <c r="B98" s="14">
        <v>95</v>
      </c>
      <c r="C98" s="16">
        <v>101453</v>
      </c>
      <c r="D98" s="16" t="s">
        <v>128</v>
      </c>
      <c r="E98" s="16" t="s">
        <v>43</v>
      </c>
      <c r="F98" s="16" t="s">
        <v>120</v>
      </c>
      <c r="G98" s="6">
        <v>21</v>
      </c>
      <c r="H98" s="5">
        <v>0</v>
      </c>
      <c r="I98" s="6">
        <v>20</v>
      </c>
      <c r="J98" s="17">
        <f t="shared" si="18"/>
        <v>0</v>
      </c>
      <c r="K98" s="6">
        <v>1</v>
      </c>
      <c r="L98" s="6"/>
      <c r="M98" s="17">
        <f t="shared" si="19"/>
        <v>0.0476190476190476</v>
      </c>
      <c r="N98" s="5">
        <v>16</v>
      </c>
      <c r="O98" s="6"/>
      <c r="P98" s="17">
        <f t="shared" si="20"/>
        <v>0</v>
      </c>
      <c r="Q98" s="5">
        <v>10</v>
      </c>
      <c r="R98" s="6"/>
      <c r="S98" s="17">
        <f t="shared" si="21"/>
        <v>1.28571428571429</v>
      </c>
      <c r="T98" s="5">
        <v>27</v>
      </c>
      <c r="U98" s="5">
        <f t="shared" si="22"/>
        <v>6</v>
      </c>
      <c r="V98" s="6" t="s">
        <v>24</v>
      </c>
      <c r="W98" s="6"/>
      <c r="X98" s="6"/>
    </row>
    <row r="99" customHeight="1" spans="1:24">
      <c r="A99" s="5">
        <v>96</v>
      </c>
      <c r="B99" s="14">
        <v>96</v>
      </c>
      <c r="C99" s="16">
        <v>56</v>
      </c>
      <c r="D99" s="16" t="s">
        <v>129</v>
      </c>
      <c r="E99" s="16" t="s">
        <v>73</v>
      </c>
      <c r="F99" s="16" t="s">
        <v>120</v>
      </c>
      <c r="G99" s="6">
        <v>15</v>
      </c>
      <c r="H99" s="5">
        <v>1</v>
      </c>
      <c r="I99" s="6"/>
      <c r="J99" s="17">
        <f t="shared" si="18"/>
        <v>0.0666666666666667</v>
      </c>
      <c r="K99" s="6">
        <v>6</v>
      </c>
      <c r="L99" s="6"/>
      <c r="M99" s="17">
        <f t="shared" si="19"/>
        <v>0.466666666666667</v>
      </c>
      <c r="N99" s="5">
        <v>5</v>
      </c>
      <c r="O99" s="6"/>
      <c r="P99" s="17">
        <f t="shared" si="20"/>
        <v>1.06666666666667</v>
      </c>
      <c r="Q99" s="5">
        <v>0</v>
      </c>
      <c r="R99" s="5">
        <v>20</v>
      </c>
      <c r="S99" s="17">
        <f t="shared" si="21"/>
        <v>0.8</v>
      </c>
      <c r="T99" s="5">
        <v>12</v>
      </c>
      <c r="U99" s="5">
        <f t="shared" si="22"/>
        <v>-3</v>
      </c>
      <c r="V99" s="5" t="s">
        <v>21</v>
      </c>
      <c r="W99" s="5">
        <f>-U99*10</f>
        <v>30</v>
      </c>
      <c r="X99" s="5">
        <f>I99+L99+O99+R99</f>
        <v>20</v>
      </c>
    </row>
    <row r="100" customHeight="1" spans="1:24">
      <c r="A100" s="5">
        <v>97</v>
      </c>
      <c r="B100" s="14">
        <v>97</v>
      </c>
      <c r="C100" s="16">
        <v>706</v>
      </c>
      <c r="D100" s="16" t="s">
        <v>130</v>
      </c>
      <c r="E100" s="16" t="s">
        <v>73</v>
      </c>
      <c r="F100" s="16" t="s">
        <v>120</v>
      </c>
      <c r="G100" s="6">
        <v>15</v>
      </c>
      <c r="H100" s="5">
        <v>0</v>
      </c>
      <c r="I100" s="6">
        <v>20</v>
      </c>
      <c r="J100" s="17">
        <f t="shared" si="18"/>
        <v>0</v>
      </c>
      <c r="K100" s="6">
        <v>0</v>
      </c>
      <c r="L100" s="5">
        <v>20</v>
      </c>
      <c r="M100" s="17">
        <f t="shared" si="19"/>
        <v>0</v>
      </c>
      <c r="N100" s="5">
        <v>5</v>
      </c>
      <c r="O100" s="6"/>
      <c r="P100" s="17">
        <f t="shared" si="20"/>
        <v>0.3125</v>
      </c>
      <c r="Q100" s="5">
        <v>0</v>
      </c>
      <c r="R100" s="5">
        <v>20</v>
      </c>
      <c r="S100" s="17">
        <f t="shared" si="21"/>
        <v>0.333333333333333</v>
      </c>
      <c r="T100" s="5">
        <v>5</v>
      </c>
      <c r="U100" s="5">
        <f t="shared" si="22"/>
        <v>-10</v>
      </c>
      <c r="V100" s="5" t="s">
        <v>21</v>
      </c>
      <c r="W100" s="5">
        <f>-U100*10</f>
        <v>100</v>
      </c>
      <c r="X100" s="5">
        <f>I100+L100+O100+R100</f>
        <v>60</v>
      </c>
    </row>
    <row r="101" customHeight="1" spans="1:24">
      <c r="A101" s="5">
        <v>98</v>
      </c>
      <c r="B101" s="14">
        <v>98</v>
      </c>
      <c r="C101" s="16">
        <v>710</v>
      </c>
      <c r="D101" s="16" t="s">
        <v>131</v>
      </c>
      <c r="E101" s="16" t="s">
        <v>73</v>
      </c>
      <c r="F101" s="16" t="s">
        <v>120</v>
      </c>
      <c r="G101" s="6">
        <v>15</v>
      </c>
      <c r="H101" s="5">
        <v>0</v>
      </c>
      <c r="I101" s="6">
        <v>20</v>
      </c>
      <c r="J101" s="17">
        <f t="shared" si="18"/>
        <v>0</v>
      </c>
      <c r="K101" s="6">
        <v>0</v>
      </c>
      <c r="L101" s="5">
        <v>20</v>
      </c>
      <c r="M101" s="17">
        <f t="shared" si="19"/>
        <v>0</v>
      </c>
      <c r="N101" s="5">
        <v>0</v>
      </c>
      <c r="O101" s="5">
        <v>20</v>
      </c>
      <c r="P101" s="17">
        <f t="shared" si="20"/>
        <v>0.6875</v>
      </c>
      <c r="Q101" s="5">
        <v>0</v>
      </c>
      <c r="R101" s="5">
        <v>20</v>
      </c>
      <c r="S101" s="17">
        <f t="shared" si="21"/>
        <v>0</v>
      </c>
      <c r="T101" s="5">
        <v>0</v>
      </c>
      <c r="U101" s="5">
        <f t="shared" si="22"/>
        <v>-15</v>
      </c>
      <c r="V101" s="5" t="s">
        <v>21</v>
      </c>
      <c r="W101" s="5">
        <f>-U101*10</f>
        <v>150</v>
      </c>
      <c r="X101" s="5">
        <f>I101+L101+O101+R101</f>
        <v>80</v>
      </c>
    </row>
    <row r="102" customHeight="1" spans="1:24">
      <c r="A102" s="5">
        <v>99</v>
      </c>
      <c r="B102" s="14">
        <v>99</v>
      </c>
      <c r="C102" s="16">
        <v>738</v>
      </c>
      <c r="D102" s="16" t="s">
        <v>132</v>
      </c>
      <c r="E102" s="16" t="s">
        <v>73</v>
      </c>
      <c r="F102" s="16" t="s">
        <v>120</v>
      </c>
      <c r="G102" s="6">
        <v>15</v>
      </c>
      <c r="H102" s="5">
        <v>1</v>
      </c>
      <c r="I102" s="6"/>
      <c r="J102" s="17">
        <f t="shared" si="18"/>
        <v>0.0666666666666667</v>
      </c>
      <c r="K102" s="6">
        <v>7</v>
      </c>
      <c r="L102" s="6"/>
      <c r="M102" s="17">
        <f t="shared" si="19"/>
        <v>0.533333333333333</v>
      </c>
      <c r="N102" s="5">
        <v>8</v>
      </c>
      <c r="O102" s="6"/>
      <c r="P102" s="17">
        <f t="shared" si="20"/>
        <v>0.3125</v>
      </c>
      <c r="Q102" s="5">
        <v>4</v>
      </c>
      <c r="R102" s="6"/>
      <c r="S102" s="17">
        <f t="shared" si="21"/>
        <v>1.33333333333333</v>
      </c>
      <c r="T102" s="5">
        <v>20</v>
      </c>
      <c r="U102" s="5">
        <f t="shared" si="22"/>
        <v>5</v>
      </c>
      <c r="V102" s="6" t="s">
        <v>24</v>
      </c>
      <c r="W102" s="6"/>
      <c r="X102" s="6"/>
    </row>
    <row r="103" customHeight="1" spans="1:24">
      <c r="A103" s="5">
        <v>100</v>
      </c>
      <c r="B103" s="14">
        <v>100</v>
      </c>
      <c r="C103" s="16">
        <v>713</v>
      </c>
      <c r="D103" s="16" t="s">
        <v>133</v>
      </c>
      <c r="E103" s="16" t="s">
        <v>19</v>
      </c>
      <c r="F103" s="16" t="s">
        <v>120</v>
      </c>
      <c r="G103" s="6">
        <v>16</v>
      </c>
      <c r="H103" s="5">
        <v>0</v>
      </c>
      <c r="I103" s="6">
        <v>20</v>
      </c>
      <c r="J103" s="17">
        <f t="shared" si="18"/>
        <v>0</v>
      </c>
      <c r="K103" s="6">
        <v>0</v>
      </c>
      <c r="L103" s="5">
        <v>20</v>
      </c>
      <c r="M103" s="17">
        <f t="shared" si="19"/>
        <v>0</v>
      </c>
      <c r="N103" s="5">
        <v>5</v>
      </c>
      <c r="O103" s="6"/>
      <c r="P103" s="17">
        <f t="shared" si="20"/>
        <v>0.882352941176471</v>
      </c>
      <c r="Q103" s="5">
        <v>0</v>
      </c>
      <c r="R103" s="5">
        <v>20</v>
      </c>
      <c r="S103" s="17">
        <f t="shared" si="21"/>
        <v>0.3125</v>
      </c>
      <c r="T103" s="5">
        <v>5</v>
      </c>
      <c r="U103" s="5">
        <f t="shared" si="22"/>
        <v>-11</v>
      </c>
      <c r="V103" s="5" t="s">
        <v>21</v>
      </c>
      <c r="W103" s="5">
        <f>-U103*10</f>
        <v>110</v>
      </c>
      <c r="X103" s="5">
        <f>I103+L103+O103+R103</f>
        <v>60</v>
      </c>
    </row>
    <row r="104" customHeight="1" spans="1:24">
      <c r="A104" s="5">
        <v>101</v>
      </c>
      <c r="B104" s="14">
        <v>101</v>
      </c>
      <c r="C104" s="16">
        <v>104838</v>
      </c>
      <c r="D104" s="16" t="s">
        <v>134</v>
      </c>
      <c r="E104" s="16" t="s">
        <v>19</v>
      </c>
      <c r="F104" s="16" t="s">
        <v>120</v>
      </c>
      <c r="G104" s="6">
        <v>16</v>
      </c>
      <c r="H104" s="5">
        <v>0</v>
      </c>
      <c r="I104" s="6">
        <v>20</v>
      </c>
      <c r="J104" s="17">
        <f t="shared" si="18"/>
        <v>0</v>
      </c>
      <c r="K104" s="6">
        <v>10</v>
      </c>
      <c r="L104" s="6"/>
      <c r="M104" s="17">
        <f t="shared" si="19"/>
        <v>0.625</v>
      </c>
      <c r="N104" s="5">
        <v>1</v>
      </c>
      <c r="O104" s="6"/>
      <c r="P104" s="17">
        <f t="shared" si="20"/>
        <v>0.666666666666667</v>
      </c>
      <c r="Q104" s="5">
        <v>5</v>
      </c>
      <c r="R104" s="6"/>
      <c r="S104" s="17">
        <f t="shared" si="21"/>
        <v>1</v>
      </c>
      <c r="T104" s="5">
        <v>16</v>
      </c>
      <c r="U104" s="5">
        <f t="shared" si="22"/>
        <v>0</v>
      </c>
      <c r="V104" s="6" t="s">
        <v>24</v>
      </c>
      <c r="W104" s="6"/>
      <c r="X104" s="6"/>
    </row>
    <row r="105" customHeight="1" spans="1:24">
      <c r="A105" s="5">
        <v>102</v>
      </c>
      <c r="B105" s="14">
        <v>102</v>
      </c>
      <c r="C105" s="16">
        <v>104533</v>
      </c>
      <c r="D105" s="16" t="s">
        <v>135</v>
      </c>
      <c r="E105" s="16" t="s">
        <v>19</v>
      </c>
      <c r="F105" s="16" t="s">
        <v>102</v>
      </c>
      <c r="G105" s="6">
        <v>16</v>
      </c>
      <c r="H105" s="5">
        <v>0</v>
      </c>
      <c r="I105" s="6">
        <v>20</v>
      </c>
      <c r="J105" s="17">
        <f t="shared" si="18"/>
        <v>0</v>
      </c>
      <c r="K105" s="6">
        <v>5</v>
      </c>
      <c r="L105" s="6"/>
      <c r="M105" s="17">
        <f t="shared" si="19"/>
        <v>0.3125</v>
      </c>
      <c r="N105" s="5">
        <v>0</v>
      </c>
      <c r="O105" s="5">
        <v>20</v>
      </c>
      <c r="P105" s="17">
        <f t="shared" si="20"/>
        <v>1.71428571428571</v>
      </c>
      <c r="Q105" s="5">
        <v>1</v>
      </c>
      <c r="R105" s="6"/>
      <c r="S105" s="17">
        <f t="shared" si="21"/>
        <v>0.375</v>
      </c>
      <c r="T105" s="5">
        <v>6</v>
      </c>
      <c r="U105" s="5">
        <f t="shared" si="22"/>
        <v>-10</v>
      </c>
      <c r="V105" s="5" t="s">
        <v>21</v>
      </c>
      <c r="W105" s="5">
        <f>-U105*10</f>
        <v>100</v>
      </c>
      <c r="X105" s="5">
        <f>I105+L105+O105+R105</f>
        <v>40</v>
      </c>
    </row>
    <row r="106" customHeight="1" spans="1:24">
      <c r="A106" s="5">
        <v>103</v>
      </c>
      <c r="B106" s="14">
        <v>103</v>
      </c>
      <c r="C106" s="16">
        <v>104428</v>
      </c>
      <c r="D106" s="16" t="s">
        <v>136</v>
      </c>
      <c r="E106" s="16" t="s">
        <v>19</v>
      </c>
      <c r="F106" s="16" t="s">
        <v>120</v>
      </c>
      <c r="G106" s="6">
        <v>17</v>
      </c>
      <c r="H106" s="5">
        <v>12</v>
      </c>
      <c r="I106" s="6"/>
      <c r="J106" s="17">
        <f t="shared" si="18"/>
        <v>0.705882352941177</v>
      </c>
      <c r="K106" s="6">
        <v>1</v>
      </c>
      <c r="L106" s="6"/>
      <c r="M106" s="17">
        <f t="shared" si="19"/>
        <v>0.764705882352941</v>
      </c>
      <c r="N106" s="5">
        <v>2</v>
      </c>
      <c r="O106" s="6"/>
      <c r="P106" s="17">
        <f t="shared" si="20"/>
        <v>0</v>
      </c>
      <c r="Q106" s="5">
        <v>0</v>
      </c>
      <c r="R106" s="5">
        <v>20</v>
      </c>
      <c r="S106" s="17">
        <f t="shared" si="21"/>
        <v>0.882352941176471</v>
      </c>
      <c r="T106" s="5">
        <v>17</v>
      </c>
      <c r="U106" s="5">
        <f t="shared" si="22"/>
        <v>0</v>
      </c>
      <c r="V106" s="6" t="s">
        <v>24</v>
      </c>
      <c r="W106" s="6"/>
      <c r="X106" s="6"/>
    </row>
    <row r="107" customHeight="1" spans="1:24">
      <c r="A107" s="5">
        <v>104</v>
      </c>
      <c r="B107" s="14">
        <v>104</v>
      </c>
      <c r="C107" s="16">
        <v>106569</v>
      </c>
      <c r="D107" s="18" t="s">
        <v>137</v>
      </c>
      <c r="E107" s="16"/>
      <c r="F107" s="16" t="s">
        <v>27</v>
      </c>
      <c r="G107" s="6">
        <v>9</v>
      </c>
      <c r="H107" s="5">
        <v>1</v>
      </c>
      <c r="I107" s="6"/>
      <c r="J107" s="17">
        <f t="shared" si="18"/>
        <v>0.111111111111111</v>
      </c>
      <c r="K107" s="6">
        <v>0</v>
      </c>
      <c r="L107" s="5">
        <v>20</v>
      </c>
      <c r="M107" s="17">
        <f t="shared" si="19"/>
        <v>0.111111111111111</v>
      </c>
      <c r="N107" s="5">
        <v>5</v>
      </c>
      <c r="O107" s="6"/>
      <c r="P107" s="17">
        <f t="shared" si="20"/>
        <v>0</v>
      </c>
      <c r="Q107" s="5">
        <v>0</v>
      </c>
      <c r="R107" s="5">
        <v>20</v>
      </c>
      <c r="S107" s="17">
        <f t="shared" si="21"/>
        <v>0.666666666666667</v>
      </c>
      <c r="T107" s="5">
        <v>6</v>
      </c>
      <c r="U107" s="5">
        <f t="shared" si="22"/>
        <v>-3</v>
      </c>
      <c r="V107" s="5" t="s">
        <v>21</v>
      </c>
      <c r="W107" s="5">
        <f>-U107*10</f>
        <v>30</v>
      </c>
      <c r="X107" s="5">
        <f>I107+L107+O107+R107</f>
        <v>40</v>
      </c>
    </row>
    <row r="108" customHeight="1" spans="1:24">
      <c r="A108" s="5">
        <v>105</v>
      </c>
      <c r="B108" s="14">
        <v>105</v>
      </c>
      <c r="C108" s="16">
        <v>106399</v>
      </c>
      <c r="D108" s="18" t="s">
        <v>138</v>
      </c>
      <c r="E108" s="16"/>
      <c r="F108" s="16" t="s">
        <v>27</v>
      </c>
      <c r="G108" s="6">
        <v>7</v>
      </c>
      <c r="H108" s="5">
        <v>5</v>
      </c>
      <c r="I108" s="6"/>
      <c r="J108" s="17">
        <f t="shared" si="18"/>
        <v>0.714285714285714</v>
      </c>
      <c r="K108" s="6">
        <v>2</v>
      </c>
      <c r="L108" s="6"/>
      <c r="M108" s="17">
        <f t="shared" si="19"/>
        <v>1</v>
      </c>
      <c r="N108" s="5">
        <v>5</v>
      </c>
      <c r="O108" s="6"/>
      <c r="P108" s="17">
        <f t="shared" si="20"/>
        <v>0.408336877924288</v>
      </c>
      <c r="Q108" s="5">
        <v>0</v>
      </c>
      <c r="R108" s="5">
        <v>20</v>
      </c>
      <c r="S108" s="17">
        <f t="shared" si="21"/>
        <v>1.71428571428571</v>
      </c>
      <c r="T108" s="5">
        <v>12</v>
      </c>
      <c r="U108" s="5">
        <f t="shared" si="22"/>
        <v>5</v>
      </c>
      <c r="V108" s="6" t="s">
        <v>24</v>
      </c>
      <c r="W108" s="6"/>
      <c r="X108" s="6"/>
    </row>
    <row r="109" customHeight="1" spans="1:24">
      <c r="A109" s="5">
        <v>106</v>
      </c>
      <c r="B109" s="14">
        <v>106</v>
      </c>
      <c r="C109" s="16">
        <v>106485</v>
      </c>
      <c r="D109" s="18" t="s">
        <v>139</v>
      </c>
      <c r="E109" s="16"/>
      <c r="F109" s="16" t="s">
        <v>58</v>
      </c>
      <c r="G109" s="6">
        <v>7</v>
      </c>
      <c r="H109" s="5">
        <v>0</v>
      </c>
      <c r="I109" s="6">
        <v>20</v>
      </c>
      <c r="J109" s="17">
        <f t="shared" si="18"/>
        <v>0</v>
      </c>
      <c r="K109" s="6">
        <v>0</v>
      </c>
      <c r="L109" s="5">
        <v>20</v>
      </c>
      <c r="M109" s="17">
        <f t="shared" si="19"/>
        <v>0</v>
      </c>
      <c r="N109" s="5">
        <v>0</v>
      </c>
      <c r="O109" s="5">
        <v>20</v>
      </c>
      <c r="P109" s="19">
        <v>0</v>
      </c>
      <c r="Q109" s="5">
        <v>0</v>
      </c>
      <c r="R109" s="5">
        <v>20</v>
      </c>
      <c r="S109" s="17">
        <f t="shared" si="21"/>
        <v>0</v>
      </c>
      <c r="T109" s="5">
        <v>0</v>
      </c>
      <c r="U109" s="5">
        <f t="shared" si="22"/>
        <v>-7</v>
      </c>
      <c r="V109" s="5" t="s">
        <v>21</v>
      </c>
      <c r="W109" s="5">
        <f>-U109*10</f>
        <v>70</v>
      </c>
      <c r="X109" s="5">
        <f>I109+L109+O109+R109</f>
        <v>80</v>
      </c>
    </row>
    <row r="110" customHeight="1" spans="1:24">
      <c r="A110" s="5">
        <v>107</v>
      </c>
      <c r="B110" s="14">
        <v>107</v>
      </c>
      <c r="C110" s="16">
        <v>106568</v>
      </c>
      <c r="D110" s="18" t="s">
        <v>140</v>
      </c>
      <c r="E110" s="16"/>
      <c r="F110" s="16" t="s">
        <v>58</v>
      </c>
      <c r="G110" s="6">
        <v>7</v>
      </c>
      <c r="H110" s="5">
        <v>0</v>
      </c>
      <c r="I110" s="6">
        <v>20</v>
      </c>
      <c r="J110" s="17">
        <f t="shared" si="18"/>
        <v>0</v>
      </c>
      <c r="K110" s="6">
        <v>0</v>
      </c>
      <c r="L110" s="5">
        <v>20</v>
      </c>
      <c r="M110" s="17">
        <f t="shared" si="19"/>
        <v>0</v>
      </c>
      <c r="N110" s="5">
        <v>0</v>
      </c>
      <c r="O110" s="5">
        <v>20</v>
      </c>
      <c r="P110" s="19">
        <v>0</v>
      </c>
      <c r="Q110" s="5">
        <v>1</v>
      </c>
      <c r="R110" s="6"/>
      <c r="S110" s="17">
        <f t="shared" si="21"/>
        <v>0.142857142857143</v>
      </c>
      <c r="T110" s="5">
        <v>1</v>
      </c>
      <c r="U110" s="5">
        <f t="shared" si="22"/>
        <v>-6</v>
      </c>
      <c r="V110" s="5" t="s">
        <v>21</v>
      </c>
      <c r="W110" s="5">
        <f>-U110*10</f>
        <v>60</v>
      </c>
      <c r="X110" s="5">
        <f>I110+L110+O110+R110</f>
        <v>60</v>
      </c>
    </row>
    <row r="111" customHeight="1" spans="1:24">
      <c r="A111" s="6"/>
      <c r="B111" s="14"/>
      <c r="C111" s="16"/>
      <c r="D111" s="16"/>
      <c r="E111" s="16"/>
      <c r="F111" s="16"/>
      <c r="G111" s="6">
        <f>SUM(G4:G110)</f>
        <v>2351</v>
      </c>
      <c r="H111" s="6">
        <f t="shared" ref="H111:X111" si="25">SUM(H4:H110)</f>
        <v>277</v>
      </c>
      <c r="I111" s="6">
        <f t="shared" si="25"/>
        <v>1060</v>
      </c>
      <c r="J111" s="6">
        <f t="shared" si="25"/>
        <v>11.1862413331347</v>
      </c>
      <c r="K111" s="6">
        <f t="shared" si="25"/>
        <v>231</v>
      </c>
      <c r="L111" s="6">
        <f t="shared" si="25"/>
        <v>1120</v>
      </c>
      <c r="M111" s="6">
        <f t="shared" si="25"/>
        <v>21.0734341062878</v>
      </c>
      <c r="N111" s="6">
        <f t="shared" si="25"/>
        <v>452</v>
      </c>
      <c r="O111" s="6">
        <f t="shared" si="25"/>
        <v>920</v>
      </c>
      <c r="P111" s="6">
        <f t="shared" si="25"/>
        <v>40.1907445048844</v>
      </c>
      <c r="Q111" s="6">
        <f t="shared" si="25"/>
        <v>377</v>
      </c>
      <c r="R111" s="6">
        <f t="shared" si="25"/>
        <v>880</v>
      </c>
      <c r="S111" s="6">
        <f t="shared" si="25"/>
        <v>56.6133748974205</v>
      </c>
      <c r="T111" s="6">
        <f t="shared" si="25"/>
        <v>1431</v>
      </c>
      <c r="U111" s="6">
        <f t="shared" si="25"/>
        <v>-920</v>
      </c>
      <c r="V111" s="6">
        <f t="shared" si="25"/>
        <v>0</v>
      </c>
      <c r="W111" s="6">
        <f t="shared" si="25"/>
        <v>11100</v>
      </c>
      <c r="X111" s="6">
        <f t="shared" si="25"/>
        <v>3820</v>
      </c>
    </row>
    <row r="113" customHeight="1" spans="17:21">
      <c r="Q113" s="12"/>
      <c r="R113" s="12"/>
      <c r="S113" s="12"/>
      <c r="T113" s="12"/>
      <c r="U113" s="12"/>
    </row>
  </sheetData>
  <mergeCells count="2">
    <mergeCell ref="A1:X1"/>
    <mergeCell ref="B2:X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"/>
  <sheetViews>
    <sheetView topLeftCell="A16" workbookViewId="0">
      <selection activeCell="B41" sqref="B41"/>
    </sheetView>
  </sheetViews>
  <sheetFormatPr defaultColWidth="9" defaultRowHeight="13.5" outlineLevelCol="2"/>
  <cols>
    <col min="2" max="2" width="37.5" customWidth="1"/>
    <col min="3" max="3" width="16.375" customWidth="1"/>
  </cols>
  <sheetData>
    <row r="1" ht="41" customHeight="1" spans="1:3">
      <c r="A1" s="1" t="s">
        <v>141</v>
      </c>
      <c r="B1" s="2"/>
      <c r="C1" s="3"/>
    </row>
    <row r="2" spans="1:3">
      <c r="A2" s="4" t="s">
        <v>2</v>
      </c>
      <c r="B2" s="4" t="s">
        <v>4</v>
      </c>
      <c r="C2" s="4" t="s">
        <v>6</v>
      </c>
    </row>
    <row r="3" spans="1:3">
      <c r="A3" s="5">
        <v>1</v>
      </c>
      <c r="B3" s="6" t="s">
        <v>28</v>
      </c>
      <c r="C3" s="6" t="s">
        <v>27</v>
      </c>
    </row>
    <row r="4" spans="1:3">
      <c r="A4" s="5">
        <v>2</v>
      </c>
      <c r="B4" s="6" t="s">
        <v>29</v>
      </c>
      <c r="C4" s="6" t="s">
        <v>27</v>
      </c>
    </row>
    <row r="5" spans="1:3">
      <c r="A5" s="5">
        <v>3</v>
      </c>
      <c r="B5" s="6" t="s">
        <v>31</v>
      </c>
      <c r="C5" s="6" t="s">
        <v>27</v>
      </c>
    </row>
    <row r="6" spans="1:3">
      <c r="A6" s="5">
        <v>4</v>
      </c>
      <c r="B6" s="6" t="s">
        <v>34</v>
      </c>
      <c r="C6" s="6" t="s">
        <v>27</v>
      </c>
    </row>
    <row r="7" spans="1:3">
      <c r="A7" s="5">
        <v>5</v>
      </c>
      <c r="B7" s="6" t="s">
        <v>42</v>
      </c>
      <c r="C7" s="6" t="s">
        <v>27</v>
      </c>
    </row>
    <row r="8" spans="1:3">
      <c r="A8" s="5">
        <v>6</v>
      </c>
      <c r="B8" s="6" t="s">
        <v>44</v>
      </c>
      <c r="C8" s="6" t="s">
        <v>27</v>
      </c>
    </row>
    <row r="9" spans="1:3">
      <c r="A9" s="5">
        <v>7</v>
      </c>
      <c r="B9" s="6" t="s">
        <v>47</v>
      </c>
      <c r="C9" s="6" t="s">
        <v>27</v>
      </c>
    </row>
    <row r="10" spans="1:3">
      <c r="A10" s="5">
        <v>8</v>
      </c>
      <c r="B10" s="6" t="s">
        <v>50</v>
      </c>
      <c r="C10" s="6" t="s">
        <v>27</v>
      </c>
    </row>
    <row r="11" spans="1:3">
      <c r="A11" s="5">
        <v>9</v>
      </c>
      <c r="B11" s="6" t="s">
        <v>51</v>
      </c>
      <c r="C11" s="6" t="s">
        <v>27</v>
      </c>
    </row>
    <row r="12" spans="1:3">
      <c r="A12" s="5">
        <v>10</v>
      </c>
      <c r="B12" s="6" t="s">
        <v>52</v>
      </c>
      <c r="C12" s="6" t="s">
        <v>27</v>
      </c>
    </row>
    <row r="13" spans="1:3">
      <c r="A13" s="5">
        <v>11</v>
      </c>
      <c r="B13" s="6" t="s">
        <v>54</v>
      </c>
      <c r="C13" s="6" t="s">
        <v>27</v>
      </c>
    </row>
    <row r="14" spans="1:3">
      <c r="A14" s="5">
        <v>12</v>
      </c>
      <c r="B14" s="6" t="s">
        <v>56</v>
      </c>
      <c r="C14" s="6" t="s">
        <v>27</v>
      </c>
    </row>
    <row r="15" spans="1:3">
      <c r="A15" s="5">
        <v>13</v>
      </c>
      <c r="B15" s="7" t="s">
        <v>137</v>
      </c>
      <c r="C15" s="6" t="s">
        <v>27</v>
      </c>
    </row>
    <row r="16" spans="1:3">
      <c r="A16" s="5">
        <v>14</v>
      </c>
      <c r="B16" s="7" t="s">
        <v>138</v>
      </c>
      <c r="C16" s="6" t="s">
        <v>27</v>
      </c>
    </row>
    <row r="17" spans="1:3">
      <c r="A17" s="5">
        <v>15</v>
      </c>
      <c r="B17" s="5" t="s">
        <v>18</v>
      </c>
      <c r="C17" s="5" t="s">
        <v>20</v>
      </c>
    </row>
    <row r="18" spans="1:3">
      <c r="A18" s="5">
        <v>16</v>
      </c>
      <c r="B18" s="6" t="s">
        <v>64</v>
      </c>
      <c r="C18" s="6" t="s">
        <v>58</v>
      </c>
    </row>
    <row r="19" spans="1:3">
      <c r="A19" s="5">
        <v>17</v>
      </c>
      <c r="B19" s="6" t="s">
        <v>68</v>
      </c>
      <c r="C19" s="6" t="s">
        <v>58</v>
      </c>
    </row>
    <row r="20" spans="1:3">
      <c r="A20" s="5">
        <v>18</v>
      </c>
      <c r="B20" s="6" t="s">
        <v>69</v>
      </c>
      <c r="C20" s="6" t="s">
        <v>58</v>
      </c>
    </row>
    <row r="21" spans="1:3">
      <c r="A21" s="5">
        <v>19</v>
      </c>
      <c r="B21" s="6" t="s">
        <v>70</v>
      </c>
      <c r="C21" s="6" t="s">
        <v>58</v>
      </c>
    </row>
    <row r="22" spans="1:3">
      <c r="A22" s="5">
        <v>20</v>
      </c>
      <c r="B22" s="6" t="s">
        <v>71</v>
      </c>
      <c r="C22" s="6" t="s">
        <v>58</v>
      </c>
    </row>
    <row r="23" spans="1:3">
      <c r="A23" s="5">
        <v>21</v>
      </c>
      <c r="B23" s="6" t="s">
        <v>74</v>
      </c>
      <c r="C23" s="6" t="s">
        <v>58</v>
      </c>
    </row>
    <row r="24" spans="1:3">
      <c r="A24" s="5">
        <v>22</v>
      </c>
      <c r="B24" s="6" t="s">
        <v>75</v>
      </c>
      <c r="C24" s="6" t="s">
        <v>58</v>
      </c>
    </row>
    <row r="25" spans="1:3">
      <c r="A25" s="5">
        <v>23</v>
      </c>
      <c r="B25" s="6" t="s">
        <v>77</v>
      </c>
      <c r="C25" s="6" t="s">
        <v>58</v>
      </c>
    </row>
    <row r="26" spans="1:3">
      <c r="A26" s="5">
        <v>24</v>
      </c>
      <c r="B26" s="6" t="s">
        <v>79</v>
      </c>
      <c r="C26" s="6" t="s">
        <v>58</v>
      </c>
    </row>
    <row r="27" spans="1:3">
      <c r="A27" s="5">
        <v>25</v>
      </c>
      <c r="B27" s="6" t="s">
        <v>80</v>
      </c>
      <c r="C27" s="6" t="s">
        <v>58</v>
      </c>
    </row>
    <row r="28" spans="1:3">
      <c r="A28" s="5">
        <v>26</v>
      </c>
      <c r="B28" s="7" t="s">
        <v>139</v>
      </c>
      <c r="C28" s="6" t="s">
        <v>58</v>
      </c>
    </row>
    <row r="29" spans="1:3">
      <c r="A29" s="5">
        <v>27</v>
      </c>
      <c r="B29" s="6" t="s">
        <v>84</v>
      </c>
      <c r="C29" s="6" t="s">
        <v>82</v>
      </c>
    </row>
    <row r="30" spans="1:3">
      <c r="A30" s="5">
        <v>28</v>
      </c>
      <c r="B30" s="6" t="s">
        <v>85</v>
      </c>
      <c r="C30" s="6" t="s">
        <v>82</v>
      </c>
    </row>
    <row r="31" spans="1:3">
      <c r="A31" s="5">
        <v>29</v>
      </c>
      <c r="B31" s="6" t="s">
        <v>87</v>
      </c>
      <c r="C31" s="6" t="s">
        <v>82</v>
      </c>
    </row>
    <row r="32" spans="1:3">
      <c r="A32" s="5">
        <v>30</v>
      </c>
      <c r="B32" s="6" t="s">
        <v>93</v>
      </c>
      <c r="C32" s="6" t="s">
        <v>82</v>
      </c>
    </row>
    <row r="33" spans="1:3">
      <c r="A33" s="5">
        <v>31</v>
      </c>
      <c r="B33" s="6" t="s">
        <v>94</v>
      </c>
      <c r="C33" s="6" t="s">
        <v>82</v>
      </c>
    </row>
    <row r="34" spans="1:3">
      <c r="A34" s="5">
        <v>32</v>
      </c>
      <c r="B34" s="6" t="s">
        <v>98</v>
      </c>
      <c r="C34" s="6" t="s">
        <v>82</v>
      </c>
    </row>
    <row r="35" spans="1:3">
      <c r="A35" s="5">
        <v>33</v>
      </c>
      <c r="B35" s="6" t="s">
        <v>99</v>
      </c>
      <c r="C35" s="6" t="s">
        <v>82</v>
      </c>
    </row>
    <row r="36" spans="1:3">
      <c r="A36" s="5">
        <v>34</v>
      </c>
      <c r="B36" s="6" t="s">
        <v>112</v>
      </c>
      <c r="C36" s="6" t="s">
        <v>102</v>
      </c>
    </row>
    <row r="37" spans="1:3">
      <c r="A37" s="5">
        <v>35</v>
      </c>
      <c r="B37" s="6" t="s">
        <v>113</v>
      </c>
      <c r="C37" s="6" t="s">
        <v>102</v>
      </c>
    </row>
    <row r="38" spans="1:3">
      <c r="A38" s="5">
        <v>36</v>
      </c>
      <c r="B38" s="6" t="s">
        <v>116</v>
      </c>
      <c r="C38" s="6" t="s">
        <v>102</v>
      </c>
    </row>
    <row r="39" spans="1:3">
      <c r="A39" s="5">
        <v>37</v>
      </c>
      <c r="B39" s="6" t="s">
        <v>121</v>
      </c>
      <c r="C39" s="6" t="s">
        <v>120</v>
      </c>
    </row>
    <row r="40" spans="1:3">
      <c r="A40" s="5">
        <v>38</v>
      </c>
      <c r="B40" s="6" t="s">
        <v>124</v>
      </c>
      <c r="C40" s="6" t="s">
        <v>120</v>
      </c>
    </row>
    <row r="41" spans="1:3">
      <c r="A41" s="5">
        <v>39</v>
      </c>
      <c r="B41" s="6" t="s">
        <v>126</v>
      </c>
      <c r="C41" s="6" t="s">
        <v>120</v>
      </c>
    </row>
    <row r="42" spans="1:3">
      <c r="A42" s="5">
        <v>40</v>
      </c>
      <c r="B42" s="6" t="s">
        <v>129</v>
      </c>
      <c r="C42" s="6" t="s">
        <v>120</v>
      </c>
    </row>
    <row r="43" spans="1:3">
      <c r="A43" s="5">
        <v>41</v>
      </c>
      <c r="B43" s="6" t="s">
        <v>130</v>
      </c>
      <c r="C43" s="6" t="s">
        <v>120</v>
      </c>
    </row>
    <row r="44" spans="1:3">
      <c r="A44" s="5">
        <v>42</v>
      </c>
      <c r="B44" s="6" t="s">
        <v>131</v>
      </c>
      <c r="C44" s="6" t="s">
        <v>120</v>
      </c>
    </row>
    <row r="45" spans="1:3">
      <c r="A45" s="5">
        <v>43</v>
      </c>
      <c r="B45" s="6" t="s">
        <v>133</v>
      </c>
      <c r="C45" s="6" t="s">
        <v>120</v>
      </c>
    </row>
    <row r="46" spans="1:3">
      <c r="A46" s="5">
        <v>44</v>
      </c>
      <c r="B46" s="6" t="s">
        <v>136</v>
      </c>
      <c r="C46" s="6" t="s">
        <v>120</v>
      </c>
    </row>
  </sheetData>
  <sortState ref="A3:C46">
    <sortCondition ref="C3" descending="1"/>
  </sortState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2019-04-30T08:07:00Z</dcterms:created>
  <dcterms:modified xsi:type="dcterms:W3CDTF">2019-08-26T08:43:11Z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  <property fmtid="{D5CDD505-2E9C-101B-9397-08002B2CF9AE}" pid="3" name="KSOReadingLayout">
    <vt:bool>true</vt:bool>
  </property>
</Properties>
</file>