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76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Sheet1!$A$4:$U$120</definedName>
  </definedNames>
  <calcPr calcId="144525"/>
</workbook>
</file>

<file path=xl/sharedStrings.xml><?xml version="1.0" encoding="utf-8"?>
<sst xmlns="http://schemas.openxmlformats.org/spreadsheetml/2006/main" count="592" uniqueCount="144">
  <si>
    <t>百合康认购活动完成情况</t>
  </si>
  <si>
    <t xml:space="preserve">备注：1、认购时间为7.5-7.6，因此7.1-7.5日期间有销售的门店，按6元/盒发至各店，7.1-7.5期间销售不计入任务                                                                                                                                                                                     2、根据门店最终完成情况，计算出各店实际应得奖励，请大家按表中最后两栏最终应退金额，将应退金额在今日内退回片长处，请片长于本周三上午前退回营运部刘美玲处。有部分门店超额完成任务，补发奖励在一周内在钉钉营运战区群中发至各店长处
</t>
  </si>
  <si>
    <t>认购合计</t>
  </si>
  <si>
    <t>7.1-7.5日销售数量按6元每盒给予每店奖励，不计入任务</t>
  </si>
  <si>
    <t>最终应退</t>
  </si>
  <si>
    <t>最终应补发</t>
  </si>
  <si>
    <t>序号</t>
  </si>
  <si>
    <t>门店</t>
  </si>
  <si>
    <t>门店id</t>
  </si>
  <si>
    <t>片区</t>
  </si>
  <si>
    <t>认购一档</t>
  </si>
  <si>
    <t>奖励（元/盒）</t>
  </si>
  <si>
    <t>2档</t>
  </si>
  <si>
    <t>3档</t>
  </si>
  <si>
    <t>认购档次（门店填写）</t>
  </si>
  <si>
    <t>认购数量（门店填写）</t>
  </si>
  <si>
    <t>认购奖励</t>
  </si>
  <si>
    <t>实际销售盒数</t>
  </si>
  <si>
    <t>实际应得奖励</t>
  </si>
  <si>
    <t>应退回金额</t>
  </si>
  <si>
    <t>应补金额</t>
  </si>
  <si>
    <t>7.1-7.5销售数量</t>
  </si>
  <si>
    <t>销售奖励</t>
  </si>
  <si>
    <t>青羊区红星路药店</t>
  </si>
  <si>
    <t>城中片区</t>
  </si>
  <si>
    <t>1-60</t>
  </si>
  <si>
    <t>61-120</t>
  </si>
  <si>
    <t>121-240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</si>
  <si>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</si>
  <si>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</si>
  <si>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</si>
  <si>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</si>
  <si>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</si>
  <si>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</si>
  <si>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</si>
  <si>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</si>
  <si>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</si>
  <si>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</si>
  <si>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</si>
  <si>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锦江区庆云南街药店</t>
  </si>
  <si>
    <t>武侯区科华街药店</t>
  </si>
  <si>
    <t>龙泉驿生路药店</t>
  </si>
  <si>
    <t>郫县一环路东南段店</t>
  </si>
  <si>
    <t>劼人路店</t>
  </si>
  <si>
    <t>静明路店</t>
  </si>
  <si>
    <t>童子街店</t>
  </si>
  <si>
    <t>合计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</si>
  <si>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</si>
  <si>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</si>
  <si>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</si>
  <si>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</si>
  <si>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</si>
  <si>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</si>
  <si>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</si>
  <si>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</si>
  <si>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</si>
  <si>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</si>
  <si>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</si>
  <si>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</si>
  <si>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</si>
  <si>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</si>
  <si>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</si>
  <si>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</si>
  <si>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</si>
  <si>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</si>
  <si>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</si>
  <si>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</si>
  <si>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</si>
  <si>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高新区新下街药店</t>
  </si>
  <si>
    <t>四川太极高新区紫薇东路药店</t>
  </si>
  <si>
    <t>四川太极成都高新区元华二巷药店</t>
  </si>
  <si>
    <t>无食流证</t>
  </si>
  <si>
    <t>四川太极高新区中和公济桥路药店</t>
  </si>
  <si>
    <t>金牛区蓉北商贸大道药店</t>
  </si>
  <si>
    <t>西北片区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</si>
  <si>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</si>
  <si>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</si>
  <si>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</si>
  <si>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</si>
  <si>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</si>
  <si>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</si>
  <si>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</si>
  <si>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</si>
  <si>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</si>
  <si>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</si>
  <si>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</si>
  <si>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</si>
  <si>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</si>
  <si>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</si>
  <si>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</si>
  <si>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</si>
  <si>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</si>
  <si>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</si>
  <si>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</si>
  <si>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</si>
  <si>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</si>
  <si>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</si>
  <si>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</si>
  <si>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</si>
  <si>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四川太极武侯区大悦路药店</t>
  </si>
  <si>
    <t>四川太极青羊区蜀辉路药店</t>
  </si>
  <si>
    <t>成华区新怡路药店</t>
  </si>
  <si>
    <t>大邑县晋原镇子龙街药店</t>
  </si>
  <si>
    <t>城郊一片：大邑</t>
  </si>
  <si>
    <t>大邑县晋原镇东壕沟北段药店</t>
  </si>
  <si>
    <t>大邑县安仁镇千禧街药店</t>
  </si>
  <si>
    <t>大邑县沙渠镇利民街药店</t>
  </si>
  <si>
    <t>大邑县晋原 通达东路五段药店</t>
  </si>
  <si>
    <t>大邑县新场镇文昌街药店</t>
  </si>
  <si>
    <t>大邑县晋原镇内蒙古桃源药店</t>
  </si>
  <si>
    <t>大邑东街店</t>
  </si>
  <si>
    <t>潘家街四段店</t>
  </si>
  <si>
    <t>新津县兴义镇万兴路药店</t>
  </si>
  <si>
    <t>城郊一片：新津</t>
  </si>
  <si>
    <t>新津县五津镇五津西路药店</t>
  </si>
  <si>
    <t>新津县邓双镇飞雪路药店</t>
  </si>
  <si>
    <t>新津武阳西路店</t>
  </si>
  <si>
    <t>邛崃市中心药店</t>
  </si>
  <si>
    <t>城郊一片：邛崃</t>
  </si>
  <si>
    <t>邛崃市临邛镇长安大道药店</t>
  </si>
  <si>
    <t>邛崃市临邛镇洪川小区药店</t>
  </si>
  <si>
    <t>邛崃市羊安镇永康大道药店</t>
  </si>
  <si>
    <t>邛崃翠荫街店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</si>
  <si>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</si>
  <si>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</si>
  <si>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</si>
  <si>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</si>
  <si>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</si>
  <si>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</si>
  <si>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</si>
  <si>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</si>
  <si>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</si>
  <si>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</si>
  <si>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</si>
  <si>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</si>
  <si>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</si>
  <si>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</si>
  <si>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</si>
  <si>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</si>
  <si>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崇州永康东路店</t>
  </si>
  <si>
    <t>锦江区东大街药店</t>
  </si>
  <si>
    <t>旗舰片区</t>
  </si>
  <si>
    <t>梨花街店</t>
  </si>
  <si>
    <t>百合康认购活动认购总额表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</si>
</sst>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8" fillId="3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2" fillId="17" borderId="5" applyNumberFormat="0" applyAlignment="0" applyProtection="0">
      <alignment vertical="center"/>
    </xf>
    <xf numFmtId="0" fontId="31" fillId="17" borderId="4" applyNumberFormat="0" applyAlignment="0" applyProtection="0">
      <alignment vertical="center"/>
    </xf>
    <xf numFmtId="0" fontId="24" fillId="10" borderId="2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0"/>
  <sheetViews>
    <sheetView tabSelected="1" workbookViewId="0">
      <selection activeCell="Q4" sqref="Q4"/>
    </sheetView>
  </sheetViews>
  <sheetFormatPr defaultColWidth="9" defaultRowHeight="21" customHeight="1"/>
  <cols>
    <col min="1" max="2" width="5.625" customWidth="1"/>
    <col min="3" max="3" width="16.875" style="12" customWidth="1"/>
    <col min="4" max="4" width="8.125" style="13" customWidth="1"/>
    <col min="5" max="8" width="5.75" customWidth="1"/>
    <col min="9" max="9" width="5.75" style="14" customWidth="1"/>
    <col min="10" max="11" width="5.75" customWidth="1"/>
    <col min="12" max="13" width="5.75" style="15" customWidth="1"/>
    <col min="14" max="17" width="7.875" style="15" customWidth="1"/>
    <col min="18" max="18" width="8.875" style="15" customWidth="1"/>
    <col min="19" max="19" width="8.375" style="15" customWidth="1"/>
    <col min="20" max="21" width="8.375" style="16" customWidth="1"/>
  </cols>
  <sheetData>
    <row r="1" ht="30" customHeight="1" spans="1:21">
      <c r="A1" s="7" t="s">
        <v>0</v>
      </c>
      <c r="B1" s="7"/>
      <c r="C1" s="7"/>
      <c r="D1" s="7"/>
      <c r="E1" s="7"/>
      <c r="F1" s="7"/>
      <c r="G1" s="7"/>
      <c r="H1" s="7"/>
      <c r="I1" s="31"/>
      <c r="J1" s="7"/>
      <c r="K1" s="7"/>
      <c r="L1" s="7"/>
      <c r="M1" s="7"/>
      <c r="N1" s="7"/>
      <c r="O1" s="7"/>
      <c r="P1" s="7"/>
      <c r="Q1" s="7"/>
      <c r="R1" s="7"/>
      <c r="S1" s="7"/>
      <c r="T1" s="48"/>
      <c r="U1" s="48"/>
    </row>
    <row r="2" ht="49" customHeight="1" spans="1:21">
      <c r="A2" s="17" t="s">
        <v>1</v>
      </c>
      <c r="B2" s="17"/>
      <c r="C2" s="17"/>
      <c r="D2" s="17"/>
      <c r="E2" s="17"/>
      <c r="F2" s="17"/>
      <c r="G2" s="17"/>
      <c r="H2" s="17"/>
      <c r="I2" s="32"/>
      <c r="J2" s="17"/>
      <c r="K2" s="17"/>
      <c r="L2" s="17"/>
      <c r="M2" s="17"/>
      <c r="N2" s="17"/>
      <c r="O2" s="17"/>
      <c r="P2" s="17"/>
      <c r="Q2" s="17"/>
      <c r="R2" s="17"/>
      <c r="S2" s="17"/>
      <c r="T2" s="49"/>
      <c r="U2" s="49"/>
    </row>
    <row r="3" ht="47" customHeight="1" spans="1:21">
      <c r="A3" s="18"/>
      <c r="B3" s="18"/>
      <c r="C3" s="18"/>
      <c r="D3" s="3"/>
      <c r="E3" s="18"/>
      <c r="F3" s="18"/>
      <c r="G3" s="18"/>
      <c r="H3" s="18"/>
      <c r="I3" s="33"/>
      <c r="J3" s="18"/>
      <c r="K3" s="18"/>
      <c r="L3" s="18"/>
      <c r="M3" s="18"/>
      <c r="N3" s="34" t="s">
        <v>2</v>
      </c>
      <c r="O3" s="34"/>
      <c r="P3" s="34"/>
      <c r="Q3" s="34"/>
      <c r="R3" s="17" t="s">
        <v>3</v>
      </c>
      <c r="S3" s="17"/>
      <c r="T3" s="49" t="s">
        <v>4</v>
      </c>
      <c r="U3" s="49" t="s">
        <v>5</v>
      </c>
    </row>
    <row r="4" s="8" customFormat="1" ht="47" customHeight="1" spans="1:21">
      <c r="A4" s="19" t="s">
        <v>6</v>
      </c>
      <c r="B4" s="19" t="s">
        <v>7</v>
      </c>
      <c r="C4" s="19" t="s">
        <v>8</v>
      </c>
      <c r="D4" s="20" t="s">
        <v>9</v>
      </c>
      <c r="E4" s="21" t="s">
        <v>10</v>
      </c>
      <c r="F4" s="21" t="s">
        <v>11</v>
      </c>
      <c r="G4" s="21" t="s">
        <v>12</v>
      </c>
      <c r="H4" s="21" t="s">
        <v>11</v>
      </c>
      <c r="I4" s="35" t="s">
        <v>13</v>
      </c>
      <c r="J4" s="21" t="s">
        <v>11</v>
      </c>
      <c r="K4" s="21" t="s">
        <v>14</v>
      </c>
      <c r="L4" s="21" t="s">
        <v>15</v>
      </c>
      <c r="M4" s="21" t="s">
        <v>16</v>
      </c>
      <c r="N4" s="36" t="s">
        <v>17</v>
      </c>
      <c r="O4" s="36" t="s">
        <v>18</v>
      </c>
      <c r="P4" s="36" t="s">
        <v>19</v>
      </c>
      <c r="Q4" s="36" t="s">
        <v>20</v>
      </c>
      <c r="R4" s="17" t="s">
        <v>21</v>
      </c>
      <c r="S4" s="17" t="s">
        <v>22</v>
      </c>
      <c r="T4" s="49"/>
      <c r="U4" s="49"/>
    </row>
    <row r="5" customHeight="1" spans="1:21">
      <c r="A5" s="22">
        <v>1</v>
      </c>
      <c r="B5" s="22">
        <v>308</v>
      </c>
      <c r="C5" s="22" t="s">
        <v>23</v>
      </c>
      <c r="D5" s="22" t="s">
        <v>24</v>
      </c>
      <c r="E5" s="23" t="s">
        <v>25</v>
      </c>
      <c r="F5" s="23">
        <v>6</v>
      </c>
      <c r="G5" s="23" t="s">
        <v>26</v>
      </c>
      <c r="H5" s="23">
        <v>8</v>
      </c>
      <c r="I5" s="37" t="s">
        <v>27</v>
      </c>
      <c r="J5" s="23">
        <v>10</v>
      </c>
      <c r="K5" s="23">
        <v>2</v>
      </c>
      <c r="L5" s="38">
        <v>80</v>
      </c>
      <c r="M5" s="39">
        <v>640</v>
      </c>
      <c r="N5" s="7">
        <v>25</v>
      </c>
      <c r="O5" s="7">
        <f>N5*F5</f>
        <v>150</v>
      </c>
      <c r="P5" s="7">
        <f>M5-O5</f>
        <v>490</v>
      </c>
      <c r="Q5" s="7"/>
      <c r="R5" s="7">
        <v>2</v>
      </c>
      <c r="S5" s="7">
        <f>R5*6</f>
        <v>12</v>
      </c>
      <c r="T5" s="48">
        <f>P5-S5</f>
        <v>478</v>
      </c>
      <c r="U5" s="48"/>
    </row>
    <row r="6" customHeight="1" spans="1:21">
      <c r="A6" s="22">
        <v>2</v>
      </c>
      <c r="B6" s="22">
        <v>337</v>
      </c>
      <c r="C6" s="22" t="s">
        <v>28</v>
      </c>
      <c r="D6" s="22" t="s">
        <v>24</v>
      </c>
      <c r="E6" s="23" t="s">
        <v>25</v>
      </c>
      <c r="F6" s="23">
        <v>6</v>
      </c>
      <c r="G6" s="23" t="s">
        <v>26</v>
      </c>
      <c r="H6" s="23">
        <v>8</v>
      </c>
      <c r="I6" s="37" t="s">
        <v>27</v>
      </c>
      <c r="J6" s="23">
        <v>10</v>
      </c>
      <c r="K6" s="23">
        <v>3</v>
      </c>
      <c r="L6" s="38">
        <v>150</v>
      </c>
      <c r="M6" s="39">
        <v>1500</v>
      </c>
      <c r="N6" s="7">
        <v>121</v>
      </c>
      <c r="O6" s="7">
        <f>N6*10</f>
        <v>1210</v>
      </c>
      <c r="P6" s="7">
        <f t="shared" ref="P6:P23" si="0">M6-O6</f>
        <v>290</v>
      </c>
      <c r="Q6" s="7"/>
      <c r="R6" s="7">
        <v>7</v>
      </c>
      <c r="S6" s="7">
        <f t="shared" ref="S6:S37" si="1">R6*6</f>
        <v>42</v>
      </c>
      <c r="T6" s="48">
        <f t="shared" ref="T6:T23" si="2">P6-S6</f>
        <v>248</v>
      </c>
      <c r="U6" s="48"/>
    </row>
    <row r="7" customHeight="1" spans="1:21">
      <c r="A7" s="22">
        <v>3</v>
      </c>
      <c r="B7" s="22">
        <v>349</v>
      </c>
      <c r="C7" s="22" t="s">
        <v>29</v>
      </c>
      <c r="D7" s="22" t="s">
        <v>24</v>
      </c>
      <c r="E7" s="23" t="s">
        <v>25</v>
      </c>
      <c r="F7" s="23">
        <v>6</v>
      </c>
      <c r="G7" s="23" t="s">
        <v>26</v>
      </c>
      <c r="H7" s="23">
        <v>8</v>
      </c>
      <c r="I7" s="37" t="s">
        <v>27</v>
      </c>
      <c r="J7" s="23">
        <v>10</v>
      </c>
      <c r="K7" s="23">
        <v>2</v>
      </c>
      <c r="L7" s="38">
        <v>120</v>
      </c>
      <c r="M7" s="39">
        <v>960</v>
      </c>
      <c r="N7" s="7">
        <v>5</v>
      </c>
      <c r="O7" s="7">
        <f>N7*F7</f>
        <v>30</v>
      </c>
      <c r="P7" s="7">
        <f t="shared" si="0"/>
        <v>930</v>
      </c>
      <c r="Q7" s="7"/>
      <c r="R7" s="7">
        <v>1</v>
      </c>
      <c r="S7" s="7">
        <f t="shared" si="1"/>
        <v>6</v>
      </c>
      <c r="T7" s="48">
        <f t="shared" si="2"/>
        <v>924</v>
      </c>
      <c r="U7" s="48"/>
    </row>
    <row r="8" customHeight="1" spans="1:21">
      <c r="A8" s="22">
        <v>4</v>
      </c>
      <c r="B8" s="22">
        <v>355</v>
      </c>
      <c r="C8" s="22" t="s">
        <v>30</v>
      </c>
      <c r="D8" s="22" t="s">
        <v>24</v>
      </c>
      <c r="E8" s="23" t="s">
        <v>25</v>
      </c>
      <c r="F8" s="23">
        <v>6</v>
      </c>
      <c r="G8" s="23" t="s">
        <v>26</v>
      </c>
      <c r="H8" s="23">
        <v>8</v>
      </c>
      <c r="I8" s="37" t="s">
        <v>27</v>
      </c>
      <c r="J8" s="23">
        <v>10</v>
      </c>
      <c r="K8" s="23">
        <v>2</v>
      </c>
      <c r="L8" s="38">
        <v>120</v>
      </c>
      <c r="M8" s="39">
        <v>960</v>
      </c>
      <c r="N8" s="7">
        <v>67</v>
      </c>
      <c r="O8" s="7">
        <f>N8*H8</f>
        <v>536</v>
      </c>
      <c r="P8" s="7">
        <f t="shared" si="0"/>
        <v>424</v>
      </c>
      <c r="Q8" s="7"/>
      <c r="R8" s="7">
        <v>2</v>
      </c>
      <c r="S8" s="7">
        <f t="shared" si="1"/>
        <v>12</v>
      </c>
      <c r="T8" s="48">
        <f t="shared" si="2"/>
        <v>412</v>
      </c>
      <c r="U8" s="48"/>
    </row>
    <row r="9" customHeight="1" spans="1:21">
      <c r="A9" s="22">
        <v>5</v>
      </c>
      <c r="B9" s="22">
        <v>373</v>
      </c>
      <c r="C9" s="22" t="s">
        <v>31</v>
      </c>
      <c r="D9" s="22" t="s">
        <v>24</v>
      </c>
      <c r="E9" s="23" t="s">
        <v>25</v>
      </c>
      <c r="F9" s="23">
        <v>6</v>
      </c>
      <c r="G9" s="23" t="s">
        <v>26</v>
      </c>
      <c r="H9" s="23">
        <v>8</v>
      </c>
      <c r="I9" s="37" t="s">
        <v>27</v>
      </c>
      <c r="J9" s="23">
        <v>10</v>
      </c>
      <c r="K9" s="23">
        <v>2</v>
      </c>
      <c r="L9" s="38">
        <v>120</v>
      </c>
      <c r="M9" s="39">
        <v>960</v>
      </c>
      <c r="N9" s="7">
        <v>23</v>
      </c>
      <c r="O9" s="7">
        <f t="shared" ref="O9:O20" si="3">N9*F9</f>
        <v>138</v>
      </c>
      <c r="P9" s="7">
        <f t="shared" si="0"/>
        <v>822</v>
      </c>
      <c r="Q9" s="7"/>
      <c r="R9" s="7">
        <v>0</v>
      </c>
      <c r="S9" s="7">
        <f t="shared" si="1"/>
        <v>0</v>
      </c>
      <c r="T9" s="48">
        <f t="shared" si="2"/>
        <v>822</v>
      </c>
      <c r="U9" s="48"/>
    </row>
    <row r="10" customHeight="1" spans="1:21">
      <c r="A10" s="22">
        <v>6</v>
      </c>
      <c r="B10" s="22">
        <v>391</v>
      </c>
      <c r="C10" s="22" t="s">
        <v>32</v>
      </c>
      <c r="D10" s="22" t="s">
        <v>24</v>
      </c>
      <c r="E10" s="23" t="s">
        <v>25</v>
      </c>
      <c r="F10" s="23">
        <v>6</v>
      </c>
      <c r="G10" s="23" t="s">
        <v>26</v>
      </c>
      <c r="H10" s="23">
        <v>8</v>
      </c>
      <c r="I10" s="37" t="s">
        <v>27</v>
      </c>
      <c r="J10" s="23">
        <v>10</v>
      </c>
      <c r="K10" s="23">
        <v>2</v>
      </c>
      <c r="L10" s="38">
        <v>120</v>
      </c>
      <c r="M10" s="39">
        <v>960</v>
      </c>
      <c r="N10" s="7">
        <v>9</v>
      </c>
      <c r="O10" s="7">
        <f t="shared" si="3"/>
        <v>54</v>
      </c>
      <c r="P10" s="7">
        <f t="shared" si="0"/>
        <v>906</v>
      </c>
      <c r="Q10" s="7"/>
      <c r="R10" s="7">
        <v>0</v>
      </c>
      <c r="S10" s="7">
        <f t="shared" si="1"/>
        <v>0</v>
      </c>
      <c r="T10" s="48">
        <f t="shared" si="2"/>
        <v>906</v>
      </c>
      <c r="U10" s="48"/>
    </row>
    <row r="11" customHeight="1" spans="1:21">
      <c r="A11" s="22">
        <v>7</v>
      </c>
      <c r="B11" s="22">
        <v>517</v>
      </c>
      <c r="C11" s="22" t="s">
        <v>33</v>
      </c>
      <c r="D11" s="22" t="s">
        <v>24</v>
      </c>
      <c r="E11" s="23" t="s">
        <v>25</v>
      </c>
      <c r="F11" s="23">
        <v>6</v>
      </c>
      <c r="G11" s="23" t="s">
        <v>26</v>
      </c>
      <c r="H11" s="23">
        <v>8</v>
      </c>
      <c r="I11" s="37" t="s">
        <v>27</v>
      </c>
      <c r="J11" s="23">
        <v>10</v>
      </c>
      <c r="K11" s="23">
        <v>1</v>
      </c>
      <c r="L11" s="38">
        <v>60</v>
      </c>
      <c r="M11" s="39">
        <v>360</v>
      </c>
      <c r="N11" s="7">
        <v>24</v>
      </c>
      <c r="O11" s="7">
        <f t="shared" si="3"/>
        <v>144</v>
      </c>
      <c r="P11" s="7">
        <f t="shared" si="0"/>
        <v>216</v>
      </c>
      <c r="Q11" s="7"/>
      <c r="R11" s="7">
        <v>0</v>
      </c>
      <c r="S11" s="7">
        <f t="shared" si="1"/>
        <v>0</v>
      </c>
      <c r="T11" s="48">
        <f t="shared" si="2"/>
        <v>216</v>
      </c>
      <c r="U11" s="48"/>
    </row>
    <row r="12" customHeight="1" spans="1:21">
      <c r="A12" s="22">
        <v>8</v>
      </c>
      <c r="B12" s="22">
        <v>511</v>
      </c>
      <c r="C12" s="22" t="s">
        <v>34</v>
      </c>
      <c r="D12" s="22" t="s">
        <v>24</v>
      </c>
      <c r="E12" s="23" t="s">
        <v>25</v>
      </c>
      <c r="F12" s="23">
        <v>6</v>
      </c>
      <c r="G12" s="23" t="s">
        <v>26</v>
      </c>
      <c r="H12" s="23">
        <v>8</v>
      </c>
      <c r="I12" s="37" t="s">
        <v>27</v>
      </c>
      <c r="J12" s="23">
        <v>10</v>
      </c>
      <c r="K12" s="23">
        <v>1</v>
      </c>
      <c r="L12" s="38">
        <v>60</v>
      </c>
      <c r="M12" s="39">
        <v>360</v>
      </c>
      <c r="N12" s="7">
        <v>24</v>
      </c>
      <c r="O12" s="7">
        <f t="shared" si="3"/>
        <v>144</v>
      </c>
      <c r="P12" s="7">
        <f t="shared" si="0"/>
        <v>216</v>
      </c>
      <c r="Q12" s="7"/>
      <c r="R12" s="7">
        <v>0</v>
      </c>
      <c r="S12" s="7">
        <f t="shared" si="1"/>
        <v>0</v>
      </c>
      <c r="T12" s="48">
        <f t="shared" si="2"/>
        <v>216</v>
      </c>
      <c r="U12" s="48"/>
    </row>
    <row r="13" customHeight="1" spans="1:21">
      <c r="A13" s="22">
        <v>9</v>
      </c>
      <c r="B13" s="22">
        <v>515</v>
      </c>
      <c r="C13" s="22" t="s">
        <v>35</v>
      </c>
      <c r="D13" s="22" t="s">
        <v>24</v>
      </c>
      <c r="E13" s="23" t="s">
        <v>25</v>
      </c>
      <c r="F13" s="23">
        <v>6</v>
      </c>
      <c r="G13" s="23" t="s">
        <v>26</v>
      </c>
      <c r="H13" s="23">
        <v>8</v>
      </c>
      <c r="I13" s="37" t="s">
        <v>27</v>
      </c>
      <c r="J13" s="23">
        <v>10</v>
      </c>
      <c r="K13" s="23">
        <v>2</v>
      </c>
      <c r="L13" s="38">
        <v>120</v>
      </c>
      <c r="M13" s="39">
        <v>960</v>
      </c>
      <c r="N13" s="7">
        <v>24</v>
      </c>
      <c r="O13" s="7">
        <f t="shared" si="3"/>
        <v>144</v>
      </c>
      <c r="P13" s="7">
        <f t="shared" si="0"/>
        <v>816</v>
      </c>
      <c r="Q13" s="7"/>
      <c r="R13" s="7">
        <v>4</v>
      </c>
      <c r="S13" s="7">
        <f t="shared" si="1"/>
        <v>24</v>
      </c>
      <c r="T13" s="48">
        <f t="shared" si="2"/>
        <v>792</v>
      </c>
      <c r="U13" s="48"/>
    </row>
    <row r="14" customHeight="1" spans="1:21">
      <c r="A14" s="22">
        <v>10</v>
      </c>
      <c r="B14" s="22">
        <v>572</v>
      </c>
      <c r="C14" s="22" t="s">
        <v>36</v>
      </c>
      <c r="D14" s="22" t="s">
        <v>24</v>
      </c>
      <c r="E14" s="23" t="s">
        <v>25</v>
      </c>
      <c r="F14" s="23">
        <v>6</v>
      </c>
      <c r="G14" s="23" t="s">
        <v>26</v>
      </c>
      <c r="H14" s="23">
        <v>8</v>
      </c>
      <c r="I14" s="37" t="s">
        <v>27</v>
      </c>
      <c r="J14" s="23">
        <v>10</v>
      </c>
      <c r="K14" s="23">
        <v>1</v>
      </c>
      <c r="L14" s="38">
        <v>40</v>
      </c>
      <c r="M14" s="39">
        <v>240</v>
      </c>
      <c r="N14" s="7">
        <v>28</v>
      </c>
      <c r="O14" s="7">
        <f t="shared" si="3"/>
        <v>168</v>
      </c>
      <c r="P14" s="7">
        <f t="shared" si="0"/>
        <v>72</v>
      </c>
      <c r="Q14" s="7"/>
      <c r="R14" s="7">
        <v>0</v>
      </c>
      <c r="S14" s="7">
        <f t="shared" si="1"/>
        <v>0</v>
      </c>
      <c r="T14" s="48">
        <f t="shared" si="2"/>
        <v>72</v>
      </c>
      <c r="U14" s="48"/>
    </row>
    <row r="15" customHeight="1" spans="1:21">
      <c r="A15" s="22">
        <v>11</v>
      </c>
      <c r="B15" s="22">
        <v>578</v>
      </c>
      <c r="C15" s="22" t="s">
        <v>37</v>
      </c>
      <c r="D15" s="22" t="s">
        <v>24</v>
      </c>
      <c r="E15" s="23" t="s">
        <v>25</v>
      </c>
      <c r="F15" s="23">
        <v>6</v>
      </c>
      <c r="G15" s="23" t="s">
        <v>26</v>
      </c>
      <c r="H15" s="23">
        <v>8</v>
      </c>
      <c r="I15" s="37" t="s">
        <v>27</v>
      </c>
      <c r="J15" s="23">
        <v>10</v>
      </c>
      <c r="K15" s="23">
        <v>2</v>
      </c>
      <c r="L15" s="38">
        <v>120</v>
      </c>
      <c r="M15" s="39">
        <v>960</v>
      </c>
      <c r="N15" s="7">
        <v>47</v>
      </c>
      <c r="O15" s="7">
        <f t="shared" si="3"/>
        <v>282</v>
      </c>
      <c r="P15" s="7">
        <f t="shared" si="0"/>
        <v>678</v>
      </c>
      <c r="Q15" s="7"/>
      <c r="R15" s="7">
        <v>3</v>
      </c>
      <c r="S15" s="7">
        <f t="shared" si="1"/>
        <v>18</v>
      </c>
      <c r="T15" s="48">
        <f t="shared" si="2"/>
        <v>660</v>
      </c>
      <c r="U15" s="48"/>
    </row>
    <row r="16" customHeight="1" spans="1:21">
      <c r="A16" s="22">
        <v>12</v>
      </c>
      <c r="B16" s="22">
        <v>723</v>
      </c>
      <c r="C16" s="22" t="s">
        <v>38</v>
      </c>
      <c r="D16" s="22" t="s">
        <v>24</v>
      </c>
      <c r="E16" s="23" t="s">
        <v>25</v>
      </c>
      <c r="F16" s="23">
        <v>6</v>
      </c>
      <c r="G16" s="23" t="s">
        <v>26</v>
      </c>
      <c r="H16" s="23">
        <v>8</v>
      </c>
      <c r="I16" s="37" t="s">
        <v>27</v>
      </c>
      <c r="J16" s="23">
        <v>10</v>
      </c>
      <c r="K16" s="23">
        <v>1</v>
      </c>
      <c r="L16" s="38">
        <v>60</v>
      </c>
      <c r="M16" s="39">
        <v>360</v>
      </c>
      <c r="N16" s="7">
        <v>20</v>
      </c>
      <c r="O16" s="7">
        <f t="shared" si="3"/>
        <v>120</v>
      </c>
      <c r="P16" s="7">
        <f t="shared" si="0"/>
        <v>240</v>
      </c>
      <c r="Q16" s="7"/>
      <c r="R16" s="7">
        <v>0</v>
      </c>
      <c r="S16" s="7">
        <f t="shared" si="1"/>
        <v>0</v>
      </c>
      <c r="T16" s="48">
        <f t="shared" si="2"/>
        <v>240</v>
      </c>
      <c r="U16" s="48"/>
    </row>
    <row r="17" customHeight="1" spans="1:21">
      <c r="A17" s="22">
        <v>13</v>
      </c>
      <c r="B17" s="22">
        <v>742</v>
      </c>
      <c r="C17" s="22" t="s">
        <v>39</v>
      </c>
      <c r="D17" s="22" t="s">
        <v>24</v>
      </c>
      <c r="E17" s="23" t="s">
        <v>25</v>
      </c>
      <c r="F17" s="23">
        <v>6</v>
      </c>
      <c r="G17" s="23" t="s">
        <v>26</v>
      </c>
      <c r="H17" s="23">
        <v>8</v>
      </c>
      <c r="I17" s="37" t="s">
        <v>27</v>
      </c>
      <c r="J17" s="23">
        <v>10</v>
      </c>
      <c r="K17" s="23">
        <v>2</v>
      </c>
      <c r="L17" s="38">
        <v>80</v>
      </c>
      <c r="M17" s="39">
        <v>640</v>
      </c>
      <c r="N17" s="7">
        <v>11</v>
      </c>
      <c r="O17" s="7">
        <f t="shared" si="3"/>
        <v>66</v>
      </c>
      <c r="P17" s="7">
        <f t="shared" si="0"/>
        <v>574</v>
      </c>
      <c r="Q17" s="7"/>
      <c r="R17" s="7">
        <v>0</v>
      </c>
      <c r="S17" s="7">
        <f t="shared" si="1"/>
        <v>0</v>
      </c>
      <c r="T17" s="48">
        <f t="shared" si="2"/>
        <v>574</v>
      </c>
      <c r="U17" s="48"/>
    </row>
    <row r="18" customHeight="1" spans="1:21">
      <c r="A18" s="22">
        <v>14</v>
      </c>
      <c r="B18" s="22">
        <v>744</v>
      </c>
      <c r="C18" s="22" t="s">
        <v>40</v>
      </c>
      <c r="D18" s="22" t="s">
        <v>24</v>
      </c>
      <c r="E18" s="23" t="s">
        <v>25</v>
      </c>
      <c r="F18" s="23">
        <v>6</v>
      </c>
      <c r="G18" s="23" t="s">
        <v>26</v>
      </c>
      <c r="H18" s="23">
        <v>8</v>
      </c>
      <c r="I18" s="37" t="s">
        <v>27</v>
      </c>
      <c r="J18" s="23">
        <v>10</v>
      </c>
      <c r="K18" s="23">
        <v>2</v>
      </c>
      <c r="L18" s="38">
        <v>120</v>
      </c>
      <c r="M18" s="39">
        <v>960</v>
      </c>
      <c r="N18" s="7">
        <v>9</v>
      </c>
      <c r="O18" s="7">
        <f t="shared" si="3"/>
        <v>54</v>
      </c>
      <c r="P18" s="7">
        <f t="shared" si="0"/>
        <v>906</v>
      </c>
      <c r="Q18" s="7"/>
      <c r="R18" s="7">
        <v>0</v>
      </c>
      <c r="S18" s="7">
        <f t="shared" si="1"/>
        <v>0</v>
      </c>
      <c r="T18" s="48">
        <f t="shared" si="2"/>
        <v>906</v>
      </c>
      <c r="U18" s="48"/>
    </row>
    <row r="19" customHeight="1" spans="1:21">
      <c r="A19" s="22">
        <v>15</v>
      </c>
      <c r="B19" s="22">
        <v>718</v>
      </c>
      <c r="C19" s="22" t="s">
        <v>41</v>
      </c>
      <c r="D19" s="22" t="s">
        <v>24</v>
      </c>
      <c r="E19" s="23" t="s">
        <v>25</v>
      </c>
      <c r="F19" s="23">
        <v>6</v>
      </c>
      <c r="G19" s="23" t="s">
        <v>26</v>
      </c>
      <c r="H19" s="23">
        <v>8</v>
      </c>
      <c r="I19" s="37" t="s">
        <v>27</v>
      </c>
      <c r="J19" s="23">
        <v>10</v>
      </c>
      <c r="K19" s="23">
        <v>1</v>
      </c>
      <c r="L19" s="38">
        <v>60</v>
      </c>
      <c r="M19" s="39">
        <v>360</v>
      </c>
      <c r="N19" s="7">
        <v>1</v>
      </c>
      <c r="O19" s="7">
        <f t="shared" si="3"/>
        <v>6</v>
      </c>
      <c r="P19" s="7">
        <f t="shared" si="0"/>
        <v>354</v>
      </c>
      <c r="Q19" s="7"/>
      <c r="R19" s="7">
        <v>0</v>
      </c>
      <c r="S19" s="7">
        <f t="shared" si="1"/>
        <v>0</v>
      </c>
      <c r="T19" s="48">
        <f t="shared" si="2"/>
        <v>354</v>
      </c>
      <c r="U19" s="48"/>
    </row>
    <row r="20" customHeight="1" spans="1:21">
      <c r="A20" s="22">
        <v>16</v>
      </c>
      <c r="B20" s="22">
        <v>747</v>
      </c>
      <c r="C20" s="22" t="s">
        <v>42</v>
      </c>
      <c r="D20" s="22" t="s">
        <v>24</v>
      </c>
      <c r="E20" s="23" t="s">
        <v>25</v>
      </c>
      <c r="F20" s="23">
        <v>6</v>
      </c>
      <c r="G20" s="23" t="s">
        <v>26</v>
      </c>
      <c r="H20" s="23">
        <v>8</v>
      </c>
      <c r="I20" s="37" t="s">
        <v>27</v>
      </c>
      <c r="J20" s="23">
        <v>10</v>
      </c>
      <c r="K20" s="23">
        <v>2</v>
      </c>
      <c r="L20" s="38">
        <v>120</v>
      </c>
      <c r="M20" s="39">
        <v>960</v>
      </c>
      <c r="N20" s="7">
        <v>16</v>
      </c>
      <c r="O20" s="7">
        <f t="shared" si="3"/>
        <v>96</v>
      </c>
      <c r="P20" s="7">
        <f t="shared" si="0"/>
        <v>864</v>
      </c>
      <c r="Q20" s="7"/>
      <c r="R20" s="7">
        <v>0</v>
      </c>
      <c r="S20" s="7">
        <f t="shared" si="1"/>
        <v>0</v>
      </c>
      <c r="T20" s="48">
        <f t="shared" si="2"/>
        <v>864</v>
      </c>
      <c r="U20" s="48"/>
    </row>
    <row r="21" customHeight="1" spans="1:21">
      <c r="A21" s="22">
        <v>17</v>
      </c>
      <c r="B21" s="22">
        <v>102479</v>
      </c>
      <c r="C21" s="22" t="s">
        <v>43</v>
      </c>
      <c r="D21" s="22" t="s">
        <v>24</v>
      </c>
      <c r="E21" s="23" t="s">
        <v>25</v>
      </c>
      <c r="F21" s="23">
        <v>6</v>
      </c>
      <c r="G21" s="23" t="s">
        <v>26</v>
      </c>
      <c r="H21" s="23">
        <v>8</v>
      </c>
      <c r="I21" s="37" t="s">
        <v>27</v>
      </c>
      <c r="J21" s="23">
        <v>10</v>
      </c>
      <c r="K21" s="23">
        <v>2</v>
      </c>
      <c r="L21" s="38">
        <v>65</v>
      </c>
      <c r="M21" s="39">
        <v>520</v>
      </c>
      <c r="N21" s="7">
        <v>62</v>
      </c>
      <c r="O21" s="7">
        <f>N21*H21</f>
        <v>496</v>
      </c>
      <c r="P21" s="7">
        <f t="shared" si="0"/>
        <v>24</v>
      </c>
      <c r="Q21" s="7"/>
      <c r="R21" s="7">
        <v>3</v>
      </c>
      <c r="S21" s="7">
        <f t="shared" si="1"/>
        <v>18</v>
      </c>
      <c r="T21" s="48">
        <f t="shared" si="2"/>
        <v>6</v>
      </c>
      <c r="U21" s="48"/>
    </row>
    <row r="22" customHeight="1" spans="1:21">
      <c r="A22" s="22">
        <v>18</v>
      </c>
      <c r="B22" s="22">
        <v>102478</v>
      </c>
      <c r="C22" s="22" t="s">
        <v>44</v>
      </c>
      <c r="D22" s="22" t="s">
        <v>24</v>
      </c>
      <c r="E22" s="23" t="s">
        <v>25</v>
      </c>
      <c r="F22" s="23">
        <v>6</v>
      </c>
      <c r="G22" s="23" t="s">
        <v>26</v>
      </c>
      <c r="H22" s="23">
        <v>8</v>
      </c>
      <c r="I22" s="37" t="s">
        <v>27</v>
      </c>
      <c r="J22" s="23">
        <v>10</v>
      </c>
      <c r="K22" s="23">
        <v>2</v>
      </c>
      <c r="L22" s="38">
        <v>65</v>
      </c>
      <c r="M22" s="39">
        <v>520</v>
      </c>
      <c r="N22" s="7">
        <v>4</v>
      </c>
      <c r="O22" s="7">
        <f t="shared" ref="O22:O28" si="4">N22*F22</f>
        <v>24</v>
      </c>
      <c r="P22" s="7">
        <f t="shared" si="0"/>
        <v>496</v>
      </c>
      <c r="Q22" s="7"/>
      <c r="R22" s="7">
        <v>0</v>
      </c>
      <c r="S22" s="7">
        <f t="shared" si="1"/>
        <v>0</v>
      </c>
      <c r="T22" s="48">
        <f t="shared" si="2"/>
        <v>496</v>
      </c>
      <c r="U22" s="48"/>
    </row>
    <row r="23" customHeight="1" spans="1:21">
      <c r="A23" s="22">
        <v>19</v>
      </c>
      <c r="B23" s="22">
        <v>102935</v>
      </c>
      <c r="C23" s="22" t="s">
        <v>45</v>
      </c>
      <c r="D23" s="22" t="s">
        <v>24</v>
      </c>
      <c r="E23" s="23" t="s">
        <v>25</v>
      </c>
      <c r="F23" s="23">
        <v>6</v>
      </c>
      <c r="G23" s="23" t="s">
        <v>26</v>
      </c>
      <c r="H23" s="23">
        <v>8</v>
      </c>
      <c r="I23" s="37" t="s">
        <v>27</v>
      </c>
      <c r="J23" s="23">
        <v>10</v>
      </c>
      <c r="K23" s="23">
        <v>2</v>
      </c>
      <c r="L23" s="38">
        <v>120</v>
      </c>
      <c r="M23" s="39">
        <v>960</v>
      </c>
      <c r="N23" s="7">
        <v>35</v>
      </c>
      <c r="O23" s="7">
        <f t="shared" si="4"/>
        <v>210</v>
      </c>
      <c r="P23" s="7">
        <f t="shared" si="0"/>
        <v>750</v>
      </c>
      <c r="Q23" s="7"/>
      <c r="R23" s="7">
        <v>0</v>
      </c>
      <c r="S23" s="7">
        <f t="shared" si="1"/>
        <v>0</v>
      </c>
      <c r="T23" s="48">
        <f t="shared" si="2"/>
        <v>750</v>
      </c>
      <c r="U23" s="48"/>
    </row>
    <row r="24" s="9" customFormat="1" customHeight="1" spans="1:21">
      <c r="A24" s="24"/>
      <c r="B24" s="24"/>
      <c r="C24" s="24" t="s">
        <v>46</v>
      </c>
      <c r="D24" s="25" t="s">
        <v>24</v>
      </c>
      <c r="E24" s="26"/>
      <c r="F24" s="26"/>
      <c r="G24" s="26"/>
      <c r="H24" s="26"/>
      <c r="I24" s="40"/>
      <c r="J24" s="26"/>
      <c r="K24" s="26"/>
      <c r="L24" s="41">
        <f t="shared" ref="L24:Q24" si="5">SUM(L5:L23)</f>
        <v>1800</v>
      </c>
      <c r="M24" s="41">
        <f t="shared" si="5"/>
        <v>14140</v>
      </c>
      <c r="N24" s="41">
        <f t="shared" si="5"/>
        <v>555</v>
      </c>
      <c r="O24" s="41">
        <f t="shared" si="5"/>
        <v>4072</v>
      </c>
      <c r="P24" s="41">
        <f t="shared" si="5"/>
        <v>10068</v>
      </c>
      <c r="Q24" s="41">
        <f t="shared" si="5"/>
        <v>0</v>
      </c>
      <c r="R24" s="7">
        <v>0</v>
      </c>
      <c r="S24" s="7">
        <f t="shared" si="1"/>
        <v>0</v>
      </c>
      <c r="T24" s="50"/>
      <c r="U24" s="50"/>
    </row>
    <row r="25" customHeight="1" spans="1:21">
      <c r="A25" s="22">
        <v>20</v>
      </c>
      <c r="B25" s="22">
        <v>387</v>
      </c>
      <c r="C25" s="22" t="s">
        <v>47</v>
      </c>
      <c r="D25" s="22" t="s">
        <v>48</v>
      </c>
      <c r="E25" s="23" t="s">
        <v>25</v>
      </c>
      <c r="F25" s="23">
        <v>6</v>
      </c>
      <c r="G25" s="23" t="s">
        <v>26</v>
      </c>
      <c r="H25" s="23">
        <v>8</v>
      </c>
      <c r="I25" s="37" t="s">
        <v>27</v>
      </c>
      <c r="J25" s="23">
        <v>10</v>
      </c>
      <c r="K25" s="23">
        <v>1</v>
      </c>
      <c r="L25" s="38">
        <v>60</v>
      </c>
      <c r="M25" s="42">
        <v>360</v>
      </c>
      <c r="N25" s="7">
        <v>9</v>
      </c>
      <c r="O25" s="7">
        <f t="shared" si="4"/>
        <v>54</v>
      </c>
      <c r="P25" s="7">
        <f t="shared" ref="P25:P31" si="6">M25-O25</f>
        <v>306</v>
      </c>
      <c r="Q25" s="7"/>
      <c r="R25" s="7">
        <v>0</v>
      </c>
      <c r="S25" s="7">
        <f t="shared" si="1"/>
        <v>0</v>
      </c>
      <c r="T25" s="48">
        <f t="shared" ref="T25:T31" si="7">P25-S25</f>
        <v>306</v>
      </c>
      <c r="U25" s="48"/>
    </row>
    <row r="26" customHeight="1" spans="1:21">
      <c r="A26" s="22">
        <v>21</v>
      </c>
      <c r="B26" s="22">
        <v>377</v>
      </c>
      <c r="C26" s="22" t="s">
        <v>49</v>
      </c>
      <c r="D26" s="22" t="s">
        <v>48</v>
      </c>
      <c r="E26" s="23" t="s">
        <v>25</v>
      </c>
      <c r="F26" s="23">
        <v>6</v>
      </c>
      <c r="G26" s="23" t="s">
        <v>26</v>
      </c>
      <c r="H26" s="23">
        <v>8</v>
      </c>
      <c r="I26" s="37" t="s">
        <v>27</v>
      </c>
      <c r="J26" s="23">
        <v>10</v>
      </c>
      <c r="K26" s="23">
        <v>2</v>
      </c>
      <c r="L26" s="38">
        <v>62</v>
      </c>
      <c r="M26" s="42">
        <v>496</v>
      </c>
      <c r="N26" s="7">
        <v>14</v>
      </c>
      <c r="O26" s="7">
        <f t="shared" si="4"/>
        <v>84</v>
      </c>
      <c r="P26" s="7">
        <f t="shared" si="6"/>
        <v>412</v>
      </c>
      <c r="Q26" s="7"/>
      <c r="R26" s="7">
        <v>0</v>
      </c>
      <c r="S26" s="7">
        <f t="shared" si="1"/>
        <v>0</v>
      </c>
      <c r="T26" s="48">
        <f t="shared" si="7"/>
        <v>412</v>
      </c>
      <c r="U26" s="48"/>
    </row>
    <row r="27" customHeight="1" spans="1:21">
      <c r="A27" s="22">
        <v>22</v>
      </c>
      <c r="B27" s="22">
        <v>399</v>
      </c>
      <c r="C27" s="22" t="s">
        <v>50</v>
      </c>
      <c r="D27" s="22" t="s">
        <v>48</v>
      </c>
      <c r="E27" s="23" t="s">
        <v>25</v>
      </c>
      <c r="F27" s="23">
        <v>6</v>
      </c>
      <c r="G27" s="23" t="s">
        <v>26</v>
      </c>
      <c r="H27" s="23">
        <v>8</v>
      </c>
      <c r="I27" s="37" t="s">
        <v>27</v>
      </c>
      <c r="J27" s="23">
        <v>10</v>
      </c>
      <c r="K27" s="23">
        <v>1</v>
      </c>
      <c r="L27" s="38">
        <v>60</v>
      </c>
      <c r="M27" s="42">
        <v>360</v>
      </c>
      <c r="N27" s="7">
        <v>28</v>
      </c>
      <c r="O27" s="7">
        <f t="shared" si="4"/>
        <v>168</v>
      </c>
      <c r="P27" s="7">
        <f t="shared" si="6"/>
        <v>192</v>
      </c>
      <c r="Q27" s="7"/>
      <c r="R27" s="7">
        <v>0</v>
      </c>
      <c r="S27" s="7">
        <f t="shared" si="1"/>
        <v>0</v>
      </c>
      <c r="T27" s="48">
        <f t="shared" si="7"/>
        <v>192</v>
      </c>
      <c r="U27" s="48"/>
    </row>
    <row r="28" customHeight="1" spans="1:21">
      <c r="A28" s="22">
        <v>23</v>
      </c>
      <c r="B28" s="22">
        <v>545</v>
      </c>
      <c r="C28" s="22" t="s">
        <v>51</v>
      </c>
      <c r="D28" s="22" t="s">
        <v>48</v>
      </c>
      <c r="E28" s="23" t="s">
        <v>25</v>
      </c>
      <c r="F28" s="23">
        <v>6</v>
      </c>
      <c r="G28" s="23" t="s">
        <v>26</v>
      </c>
      <c r="H28" s="23">
        <v>8</v>
      </c>
      <c r="I28" s="37" t="s">
        <v>27</v>
      </c>
      <c r="J28" s="23">
        <v>10</v>
      </c>
      <c r="K28" s="23">
        <v>2</v>
      </c>
      <c r="L28" s="38">
        <v>61</v>
      </c>
      <c r="M28" s="42">
        <v>488</v>
      </c>
      <c r="N28" s="7">
        <v>29</v>
      </c>
      <c r="O28" s="7">
        <f t="shared" si="4"/>
        <v>174</v>
      </c>
      <c r="P28" s="7">
        <f t="shared" si="6"/>
        <v>314</v>
      </c>
      <c r="Q28" s="7"/>
      <c r="R28" s="7">
        <v>0</v>
      </c>
      <c r="S28" s="7">
        <f t="shared" si="1"/>
        <v>0</v>
      </c>
      <c r="T28" s="48">
        <f t="shared" si="7"/>
        <v>314</v>
      </c>
      <c r="U28" s="48"/>
    </row>
    <row r="29" customHeight="1" spans="1:21">
      <c r="A29" s="22">
        <v>24</v>
      </c>
      <c r="B29" s="22">
        <v>546</v>
      </c>
      <c r="C29" s="22" t="s">
        <v>52</v>
      </c>
      <c r="D29" s="22" t="s">
        <v>48</v>
      </c>
      <c r="E29" s="23" t="s">
        <v>25</v>
      </c>
      <c r="F29" s="23">
        <v>6</v>
      </c>
      <c r="G29" s="23" t="s">
        <v>26</v>
      </c>
      <c r="H29" s="23">
        <v>8</v>
      </c>
      <c r="I29" s="37" t="s">
        <v>27</v>
      </c>
      <c r="J29" s="23">
        <v>10</v>
      </c>
      <c r="K29" s="23">
        <v>3</v>
      </c>
      <c r="L29" s="38">
        <v>240</v>
      </c>
      <c r="M29" s="42">
        <v>2400</v>
      </c>
      <c r="N29" s="7">
        <v>131</v>
      </c>
      <c r="O29" s="7">
        <f>N29*10</f>
        <v>1310</v>
      </c>
      <c r="P29" s="7">
        <f t="shared" si="6"/>
        <v>1090</v>
      </c>
      <c r="Q29" s="7"/>
      <c r="R29" s="7">
        <v>8</v>
      </c>
      <c r="S29" s="7">
        <f t="shared" si="1"/>
        <v>48</v>
      </c>
      <c r="T29" s="48">
        <f t="shared" si="7"/>
        <v>1042</v>
      </c>
      <c r="U29" s="48"/>
    </row>
    <row r="30" customHeight="1" spans="1:21">
      <c r="A30" s="22">
        <v>25</v>
      </c>
      <c r="B30" s="22">
        <v>571</v>
      </c>
      <c r="C30" s="22" t="s">
        <v>53</v>
      </c>
      <c r="D30" s="22" t="s">
        <v>48</v>
      </c>
      <c r="E30" s="23" t="s">
        <v>25</v>
      </c>
      <c r="F30" s="23">
        <v>6</v>
      </c>
      <c r="G30" s="23" t="s">
        <v>26</v>
      </c>
      <c r="H30" s="23">
        <v>8</v>
      </c>
      <c r="I30" s="37" t="s">
        <v>27</v>
      </c>
      <c r="J30" s="23">
        <v>10</v>
      </c>
      <c r="K30" s="23">
        <v>3</v>
      </c>
      <c r="L30" s="38">
        <v>130</v>
      </c>
      <c r="M30" s="42">
        <v>1300</v>
      </c>
      <c r="N30" s="7">
        <v>101</v>
      </c>
      <c r="O30" s="7">
        <f>N30*H30</f>
        <v>808</v>
      </c>
      <c r="P30" s="7">
        <f t="shared" si="6"/>
        <v>492</v>
      </c>
      <c r="Q30" s="7"/>
      <c r="R30" s="7">
        <v>12</v>
      </c>
      <c r="S30" s="7">
        <f t="shared" si="1"/>
        <v>72</v>
      </c>
      <c r="T30" s="48">
        <f t="shared" si="7"/>
        <v>420</v>
      </c>
      <c r="U30" s="48"/>
    </row>
    <row r="31" customHeight="1" spans="1:21">
      <c r="A31" s="22">
        <v>26</v>
      </c>
      <c r="B31" s="22">
        <v>573</v>
      </c>
      <c r="C31" s="22" t="s">
        <v>54</v>
      </c>
      <c r="D31" s="22" t="s">
        <v>48</v>
      </c>
      <c r="E31" s="23" t="s">
        <v>25</v>
      </c>
      <c r="F31" s="23">
        <v>6</v>
      </c>
      <c r="G31" s="23" t="s">
        <v>26</v>
      </c>
      <c r="H31" s="23">
        <v>8</v>
      </c>
      <c r="I31" s="37" t="s">
        <v>27</v>
      </c>
      <c r="J31" s="23">
        <v>10</v>
      </c>
      <c r="K31" s="23">
        <v>2</v>
      </c>
      <c r="L31" s="38">
        <v>62</v>
      </c>
      <c r="M31" s="42">
        <v>496</v>
      </c>
      <c r="N31" s="7">
        <v>15</v>
      </c>
      <c r="O31" s="7">
        <f>N31*F31</f>
        <v>90</v>
      </c>
      <c r="P31" s="7">
        <f t="shared" si="6"/>
        <v>406</v>
      </c>
      <c r="Q31" s="7"/>
      <c r="R31" s="7">
        <v>0</v>
      </c>
      <c r="S31" s="7">
        <f t="shared" si="1"/>
        <v>0</v>
      </c>
      <c r="T31" s="48">
        <f t="shared" si="7"/>
        <v>406</v>
      </c>
      <c r="U31" s="48"/>
    </row>
    <row r="32" customHeight="1" spans="1:21">
      <c r="A32" s="22">
        <v>27</v>
      </c>
      <c r="B32" s="22">
        <v>707</v>
      </c>
      <c r="C32" s="22" t="s">
        <v>55</v>
      </c>
      <c r="D32" s="22" t="s">
        <v>48</v>
      </c>
      <c r="E32" s="23" t="s">
        <v>25</v>
      </c>
      <c r="F32" s="23">
        <v>6</v>
      </c>
      <c r="G32" s="23" t="s">
        <v>26</v>
      </c>
      <c r="H32" s="23">
        <v>8</v>
      </c>
      <c r="I32" s="37" t="s">
        <v>27</v>
      </c>
      <c r="J32" s="23">
        <v>10</v>
      </c>
      <c r="K32" s="23">
        <v>2</v>
      </c>
      <c r="L32" s="38">
        <v>62</v>
      </c>
      <c r="M32" s="42">
        <v>496</v>
      </c>
      <c r="N32" s="7">
        <v>121</v>
      </c>
      <c r="O32" s="7">
        <f>N32*10</f>
        <v>1210</v>
      </c>
      <c r="P32" s="7"/>
      <c r="Q32" s="7">
        <f>O32-M32</f>
        <v>714</v>
      </c>
      <c r="R32" s="7">
        <v>3</v>
      </c>
      <c r="S32" s="7">
        <f t="shared" si="1"/>
        <v>18</v>
      </c>
      <c r="T32" s="48"/>
      <c r="U32" s="48">
        <f>Q32+S32</f>
        <v>732</v>
      </c>
    </row>
    <row r="33" customHeight="1" spans="1:21">
      <c r="A33" s="22">
        <v>28</v>
      </c>
      <c r="B33" s="22">
        <v>598</v>
      </c>
      <c r="C33" s="22" t="s">
        <v>56</v>
      </c>
      <c r="D33" s="22" t="s">
        <v>48</v>
      </c>
      <c r="E33" s="23" t="s">
        <v>25</v>
      </c>
      <c r="F33" s="23">
        <v>6</v>
      </c>
      <c r="G33" s="23" t="s">
        <v>26</v>
      </c>
      <c r="H33" s="23">
        <v>8</v>
      </c>
      <c r="I33" s="37" t="s">
        <v>27</v>
      </c>
      <c r="J33" s="23">
        <v>10</v>
      </c>
      <c r="K33" s="23">
        <v>1</v>
      </c>
      <c r="L33" s="38">
        <v>60</v>
      </c>
      <c r="M33" s="42">
        <v>360</v>
      </c>
      <c r="N33" s="7">
        <v>5</v>
      </c>
      <c r="O33" s="7">
        <f>N33*F33</f>
        <v>30</v>
      </c>
      <c r="P33" s="7">
        <f>M33-O33</f>
        <v>330</v>
      </c>
      <c r="Q33" s="7"/>
      <c r="R33" s="7">
        <v>0</v>
      </c>
      <c r="S33" s="7">
        <f t="shared" si="1"/>
        <v>0</v>
      </c>
      <c r="T33" s="48">
        <f>P33-S33</f>
        <v>330</v>
      </c>
      <c r="U33" s="48"/>
    </row>
    <row r="34" customHeight="1" spans="1:21">
      <c r="A34" s="22">
        <v>29</v>
      </c>
      <c r="B34" s="22">
        <v>712</v>
      </c>
      <c r="C34" s="22" t="s">
        <v>57</v>
      </c>
      <c r="D34" s="22" t="s">
        <v>48</v>
      </c>
      <c r="E34" s="23" t="s">
        <v>25</v>
      </c>
      <c r="F34" s="23">
        <v>6</v>
      </c>
      <c r="G34" s="23" t="s">
        <v>26</v>
      </c>
      <c r="H34" s="23">
        <v>8</v>
      </c>
      <c r="I34" s="37" t="s">
        <v>27</v>
      </c>
      <c r="J34" s="23">
        <v>10</v>
      </c>
      <c r="K34" s="23">
        <v>3</v>
      </c>
      <c r="L34" s="38">
        <v>125</v>
      </c>
      <c r="M34" s="42">
        <v>1250</v>
      </c>
      <c r="N34" s="7">
        <v>143</v>
      </c>
      <c r="O34" s="7">
        <f>N34*10</f>
        <v>1430</v>
      </c>
      <c r="P34" s="7"/>
      <c r="Q34" s="7">
        <f>O34-M34</f>
        <v>180</v>
      </c>
      <c r="R34" s="7">
        <v>0</v>
      </c>
      <c r="S34" s="7">
        <f t="shared" si="1"/>
        <v>0</v>
      </c>
      <c r="T34" s="48"/>
      <c r="U34" s="48">
        <f>Q34+S34</f>
        <v>180</v>
      </c>
    </row>
    <row r="35" customHeight="1" spans="1:21">
      <c r="A35" s="22">
        <v>30</v>
      </c>
      <c r="B35" s="22">
        <v>724</v>
      </c>
      <c r="C35" s="22" t="s">
        <v>58</v>
      </c>
      <c r="D35" s="22" t="s">
        <v>48</v>
      </c>
      <c r="E35" s="23" t="s">
        <v>25</v>
      </c>
      <c r="F35" s="23">
        <v>6</v>
      </c>
      <c r="G35" s="23" t="s">
        <v>26</v>
      </c>
      <c r="H35" s="23">
        <v>8</v>
      </c>
      <c r="I35" s="37" t="s">
        <v>27</v>
      </c>
      <c r="J35" s="23">
        <v>10</v>
      </c>
      <c r="K35" s="23">
        <v>3</v>
      </c>
      <c r="L35" s="38">
        <v>121</v>
      </c>
      <c r="M35" s="42">
        <v>1210</v>
      </c>
      <c r="N35" s="7">
        <v>118</v>
      </c>
      <c r="O35" s="7">
        <f>N35*H35</f>
        <v>944</v>
      </c>
      <c r="P35" s="7">
        <f t="shared" ref="P35:P48" si="8">M35-O35</f>
        <v>266</v>
      </c>
      <c r="Q35" s="7"/>
      <c r="R35" s="7">
        <v>0</v>
      </c>
      <c r="S35" s="7">
        <f t="shared" si="1"/>
        <v>0</v>
      </c>
      <c r="T35" s="48">
        <f t="shared" ref="T35:T48" si="9">P35-S35</f>
        <v>266</v>
      </c>
      <c r="U35" s="48"/>
    </row>
    <row r="36" customHeight="1" spans="1:21">
      <c r="A36" s="22">
        <v>31</v>
      </c>
      <c r="B36" s="22">
        <v>737</v>
      </c>
      <c r="C36" s="22" t="s">
        <v>59</v>
      </c>
      <c r="D36" s="22" t="s">
        <v>48</v>
      </c>
      <c r="E36" s="23" t="s">
        <v>25</v>
      </c>
      <c r="F36" s="23">
        <v>6</v>
      </c>
      <c r="G36" s="23" t="s">
        <v>26</v>
      </c>
      <c r="H36" s="23">
        <v>8</v>
      </c>
      <c r="I36" s="37" t="s">
        <v>27</v>
      </c>
      <c r="J36" s="23">
        <v>10</v>
      </c>
      <c r="K36" s="23">
        <v>2</v>
      </c>
      <c r="L36" s="38">
        <v>61</v>
      </c>
      <c r="M36" s="42">
        <v>488</v>
      </c>
      <c r="N36" s="7">
        <v>4</v>
      </c>
      <c r="O36" s="7">
        <f>N36*F36</f>
        <v>24</v>
      </c>
      <c r="P36" s="7">
        <f t="shared" si="8"/>
        <v>464</v>
      </c>
      <c r="Q36" s="7"/>
      <c r="R36" s="7">
        <v>0</v>
      </c>
      <c r="S36" s="7">
        <f t="shared" si="1"/>
        <v>0</v>
      </c>
      <c r="T36" s="48">
        <f t="shared" si="9"/>
        <v>464</v>
      </c>
      <c r="U36" s="48"/>
    </row>
    <row r="37" customHeight="1" spans="1:21">
      <c r="A37" s="22">
        <v>32</v>
      </c>
      <c r="B37" s="22">
        <v>740</v>
      </c>
      <c r="C37" s="22" t="s">
        <v>60</v>
      </c>
      <c r="D37" s="22" t="s">
        <v>48</v>
      </c>
      <c r="E37" s="23" t="s">
        <v>25</v>
      </c>
      <c r="F37" s="23">
        <v>6</v>
      </c>
      <c r="G37" s="23" t="s">
        <v>26</v>
      </c>
      <c r="H37" s="23">
        <v>8</v>
      </c>
      <c r="I37" s="37" t="s">
        <v>27</v>
      </c>
      <c r="J37" s="23">
        <v>10</v>
      </c>
      <c r="K37" s="23">
        <v>1</v>
      </c>
      <c r="L37" s="38">
        <v>60</v>
      </c>
      <c r="M37" s="42">
        <v>360</v>
      </c>
      <c r="N37" s="7">
        <v>16</v>
      </c>
      <c r="O37" s="7">
        <f>N37*F37</f>
        <v>96</v>
      </c>
      <c r="P37" s="7">
        <f t="shared" si="8"/>
        <v>264</v>
      </c>
      <c r="Q37" s="7"/>
      <c r="R37" s="7">
        <v>0</v>
      </c>
      <c r="S37" s="7">
        <f t="shared" si="1"/>
        <v>0</v>
      </c>
      <c r="T37" s="48">
        <f t="shared" si="9"/>
        <v>264</v>
      </c>
      <c r="U37" s="48"/>
    </row>
    <row r="38" customHeight="1" spans="1:21">
      <c r="A38" s="22">
        <v>33</v>
      </c>
      <c r="B38" s="22">
        <v>743</v>
      </c>
      <c r="C38" s="22" t="s">
        <v>61</v>
      </c>
      <c r="D38" s="22" t="s">
        <v>48</v>
      </c>
      <c r="E38" s="23" t="s">
        <v>25</v>
      </c>
      <c r="F38" s="23">
        <v>6</v>
      </c>
      <c r="G38" s="23" t="s">
        <v>26</v>
      </c>
      <c r="H38" s="23">
        <v>8</v>
      </c>
      <c r="I38" s="37" t="s">
        <v>27</v>
      </c>
      <c r="J38" s="23">
        <v>10</v>
      </c>
      <c r="K38" s="23">
        <v>2</v>
      </c>
      <c r="L38" s="38">
        <v>62</v>
      </c>
      <c r="M38" s="42">
        <v>496</v>
      </c>
      <c r="N38" s="7">
        <v>19</v>
      </c>
      <c r="O38" s="7">
        <f>N38*F38</f>
        <v>114</v>
      </c>
      <c r="P38" s="7">
        <f t="shared" si="8"/>
        <v>382</v>
      </c>
      <c r="Q38" s="7"/>
      <c r="R38" s="7">
        <v>0</v>
      </c>
      <c r="S38" s="7">
        <f t="shared" ref="S38:S69" si="10">R38*6</f>
        <v>0</v>
      </c>
      <c r="T38" s="48">
        <f t="shared" si="9"/>
        <v>382</v>
      </c>
      <c r="U38" s="48"/>
    </row>
    <row r="39" customHeight="1" spans="1:21">
      <c r="A39" s="22">
        <v>34</v>
      </c>
      <c r="B39" s="22">
        <v>733</v>
      </c>
      <c r="C39" s="22" t="s">
        <v>62</v>
      </c>
      <c r="D39" s="22" t="s">
        <v>48</v>
      </c>
      <c r="E39" s="23" t="s">
        <v>25</v>
      </c>
      <c r="F39" s="23">
        <v>6</v>
      </c>
      <c r="G39" s="23" t="s">
        <v>26</v>
      </c>
      <c r="H39" s="23">
        <v>8</v>
      </c>
      <c r="I39" s="37" t="s">
        <v>27</v>
      </c>
      <c r="J39" s="23">
        <v>10</v>
      </c>
      <c r="K39" s="23">
        <v>2</v>
      </c>
      <c r="L39" s="38">
        <v>61</v>
      </c>
      <c r="M39" s="42">
        <v>488</v>
      </c>
      <c r="N39" s="7">
        <v>5</v>
      </c>
      <c r="O39" s="7">
        <f>N39*F39</f>
        <v>30</v>
      </c>
      <c r="P39" s="7">
        <f t="shared" si="8"/>
        <v>458</v>
      </c>
      <c r="Q39" s="7"/>
      <c r="R39" s="7">
        <v>0</v>
      </c>
      <c r="S39" s="7">
        <f t="shared" si="10"/>
        <v>0</v>
      </c>
      <c r="T39" s="48">
        <f t="shared" si="9"/>
        <v>458</v>
      </c>
      <c r="U39" s="48"/>
    </row>
    <row r="40" customHeight="1" spans="1:21">
      <c r="A40" s="22">
        <v>35</v>
      </c>
      <c r="B40" s="22">
        <v>750</v>
      </c>
      <c r="C40" s="22" t="s">
        <v>63</v>
      </c>
      <c r="D40" s="22" t="s">
        <v>48</v>
      </c>
      <c r="E40" s="23" t="s">
        <v>25</v>
      </c>
      <c r="F40" s="23">
        <v>6</v>
      </c>
      <c r="G40" s="23" t="s">
        <v>26</v>
      </c>
      <c r="H40" s="23">
        <v>8</v>
      </c>
      <c r="I40" s="37" t="s">
        <v>27</v>
      </c>
      <c r="J40" s="23">
        <v>10</v>
      </c>
      <c r="K40" s="23">
        <v>3</v>
      </c>
      <c r="L40" s="38">
        <v>121</v>
      </c>
      <c r="M40" s="42">
        <v>1210</v>
      </c>
      <c r="N40" s="7">
        <v>121</v>
      </c>
      <c r="O40" s="7">
        <f>N40*10</f>
        <v>1210</v>
      </c>
      <c r="P40" s="7">
        <f t="shared" si="8"/>
        <v>0</v>
      </c>
      <c r="Q40" s="7"/>
      <c r="R40" s="7">
        <v>0</v>
      </c>
      <c r="S40" s="7">
        <f t="shared" si="10"/>
        <v>0</v>
      </c>
      <c r="T40" s="48">
        <f t="shared" si="9"/>
        <v>0</v>
      </c>
      <c r="U40" s="48">
        <f>Q40+S40</f>
        <v>0</v>
      </c>
    </row>
    <row r="41" customHeight="1" spans="1:21">
      <c r="A41" s="22">
        <v>36</v>
      </c>
      <c r="B41" s="22">
        <v>753</v>
      </c>
      <c r="C41" s="22" t="s">
        <v>64</v>
      </c>
      <c r="D41" s="22" t="s">
        <v>48</v>
      </c>
      <c r="E41" s="23" t="s">
        <v>25</v>
      </c>
      <c r="F41" s="23">
        <v>6</v>
      </c>
      <c r="G41" s="23" t="s">
        <v>26</v>
      </c>
      <c r="H41" s="23">
        <v>8</v>
      </c>
      <c r="I41" s="37" t="s">
        <v>27</v>
      </c>
      <c r="J41" s="23">
        <v>10</v>
      </c>
      <c r="K41" s="23">
        <v>2</v>
      </c>
      <c r="L41" s="38">
        <v>62</v>
      </c>
      <c r="M41" s="42">
        <v>496</v>
      </c>
      <c r="N41" s="7">
        <v>3</v>
      </c>
      <c r="O41" s="7">
        <f t="shared" ref="O41:O50" si="11">N41*F41</f>
        <v>18</v>
      </c>
      <c r="P41" s="7">
        <f t="shared" si="8"/>
        <v>478</v>
      </c>
      <c r="Q41" s="7"/>
      <c r="R41" s="7">
        <v>0</v>
      </c>
      <c r="S41" s="7">
        <f t="shared" si="10"/>
        <v>0</v>
      </c>
      <c r="T41" s="48">
        <f t="shared" si="9"/>
        <v>478</v>
      </c>
      <c r="U41" s="48"/>
    </row>
    <row r="42" customHeight="1" spans="1:21">
      <c r="A42" s="22">
        <v>37</v>
      </c>
      <c r="B42" s="22">
        <v>103639</v>
      </c>
      <c r="C42" s="22" t="s">
        <v>65</v>
      </c>
      <c r="D42" s="22" t="s">
        <v>48</v>
      </c>
      <c r="E42" s="23" t="s">
        <v>25</v>
      </c>
      <c r="F42" s="23">
        <v>6</v>
      </c>
      <c r="G42" s="23" t="s">
        <v>26</v>
      </c>
      <c r="H42" s="23">
        <v>8</v>
      </c>
      <c r="I42" s="37" t="s">
        <v>27</v>
      </c>
      <c r="J42" s="23">
        <v>10</v>
      </c>
      <c r="K42" s="23">
        <v>2</v>
      </c>
      <c r="L42" s="38">
        <v>62</v>
      </c>
      <c r="M42" s="42">
        <v>496</v>
      </c>
      <c r="N42" s="7">
        <v>12</v>
      </c>
      <c r="O42" s="7">
        <f t="shared" si="11"/>
        <v>72</v>
      </c>
      <c r="P42" s="7">
        <f t="shared" si="8"/>
        <v>424</v>
      </c>
      <c r="Q42" s="7"/>
      <c r="R42" s="7">
        <v>0</v>
      </c>
      <c r="S42" s="7">
        <f t="shared" si="10"/>
        <v>0</v>
      </c>
      <c r="T42" s="48">
        <f t="shared" si="9"/>
        <v>424</v>
      </c>
      <c r="U42" s="48"/>
    </row>
    <row r="43" customHeight="1" spans="1:21">
      <c r="A43" s="22">
        <v>38</v>
      </c>
      <c r="B43" s="22">
        <v>104430</v>
      </c>
      <c r="C43" s="22" t="s">
        <v>66</v>
      </c>
      <c r="D43" s="22" t="s">
        <v>48</v>
      </c>
      <c r="E43" s="23" t="s">
        <v>25</v>
      </c>
      <c r="F43" s="23">
        <v>6</v>
      </c>
      <c r="G43" s="23" t="s">
        <v>26</v>
      </c>
      <c r="H43" s="23">
        <v>8</v>
      </c>
      <c r="I43" s="37" t="s">
        <v>27</v>
      </c>
      <c r="J43" s="23">
        <v>10</v>
      </c>
      <c r="K43" s="23">
        <v>1</v>
      </c>
      <c r="L43" s="38">
        <v>10</v>
      </c>
      <c r="M43" s="42">
        <v>60</v>
      </c>
      <c r="N43" s="7">
        <v>0</v>
      </c>
      <c r="O43" s="7">
        <f t="shared" si="11"/>
        <v>0</v>
      </c>
      <c r="P43" s="7">
        <f t="shared" si="8"/>
        <v>60</v>
      </c>
      <c r="Q43" s="7"/>
      <c r="R43" s="7">
        <v>0</v>
      </c>
      <c r="S43" s="7">
        <f t="shared" si="10"/>
        <v>0</v>
      </c>
      <c r="T43" s="48">
        <f t="shared" si="9"/>
        <v>60</v>
      </c>
      <c r="U43" s="48"/>
    </row>
    <row r="44" customHeight="1" spans="1:21">
      <c r="A44" s="22">
        <v>39</v>
      </c>
      <c r="B44" s="22">
        <v>105396</v>
      </c>
      <c r="C44" s="22" t="s">
        <v>67</v>
      </c>
      <c r="D44" s="22" t="s">
        <v>48</v>
      </c>
      <c r="E44" s="23" t="s">
        <v>25</v>
      </c>
      <c r="F44" s="23">
        <v>6</v>
      </c>
      <c r="G44" s="23" t="s">
        <v>26</v>
      </c>
      <c r="H44" s="23">
        <v>8</v>
      </c>
      <c r="I44" s="37" t="s">
        <v>27</v>
      </c>
      <c r="J44" s="23">
        <v>10</v>
      </c>
      <c r="K44" s="23">
        <v>1</v>
      </c>
      <c r="L44" s="38">
        <v>60</v>
      </c>
      <c r="M44" s="42">
        <v>360</v>
      </c>
      <c r="N44" s="7">
        <v>1</v>
      </c>
      <c r="O44" s="7">
        <f t="shared" si="11"/>
        <v>6</v>
      </c>
      <c r="P44" s="7">
        <f t="shared" si="8"/>
        <v>354</v>
      </c>
      <c r="Q44" s="7"/>
      <c r="R44" s="7">
        <v>0</v>
      </c>
      <c r="S44" s="7">
        <f t="shared" si="10"/>
        <v>0</v>
      </c>
      <c r="T44" s="48">
        <f t="shared" si="9"/>
        <v>354</v>
      </c>
      <c r="U44" s="48"/>
    </row>
    <row r="45" customHeight="1" spans="1:21">
      <c r="A45" s="22">
        <v>40</v>
      </c>
      <c r="B45" s="22">
        <v>105751</v>
      </c>
      <c r="C45" s="22" t="s">
        <v>68</v>
      </c>
      <c r="D45" s="22" t="s">
        <v>48</v>
      </c>
      <c r="E45" s="23" t="s">
        <v>25</v>
      </c>
      <c r="F45" s="23">
        <v>6</v>
      </c>
      <c r="G45" s="23" t="s">
        <v>26</v>
      </c>
      <c r="H45" s="23">
        <v>8</v>
      </c>
      <c r="I45" s="37" t="s">
        <v>27</v>
      </c>
      <c r="J45" s="23">
        <v>10</v>
      </c>
      <c r="K45" s="23">
        <v>2</v>
      </c>
      <c r="L45" s="38">
        <v>120</v>
      </c>
      <c r="M45" s="42">
        <v>960</v>
      </c>
      <c r="N45" s="7">
        <v>10</v>
      </c>
      <c r="O45" s="7">
        <f t="shared" si="11"/>
        <v>60</v>
      </c>
      <c r="P45" s="7">
        <f t="shared" si="8"/>
        <v>900</v>
      </c>
      <c r="Q45" s="7"/>
      <c r="R45" s="7">
        <v>0</v>
      </c>
      <c r="S45" s="7">
        <f t="shared" si="10"/>
        <v>0</v>
      </c>
      <c r="T45" s="48">
        <f t="shared" si="9"/>
        <v>900</v>
      </c>
      <c r="U45" s="48"/>
    </row>
    <row r="46" customHeight="1" spans="1:21">
      <c r="A46" s="22">
        <v>41</v>
      </c>
      <c r="B46" s="22">
        <v>105910</v>
      </c>
      <c r="C46" s="22" t="s">
        <v>69</v>
      </c>
      <c r="D46" s="22" t="s">
        <v>48</v>
      </c>
      <c r="E46" s="23" t="s">
        <v>25</v>
      </c>
      <c r="F46" s="23">
        <v>6</v>
      </c>
      <c r="G46" s="23" t="s">
        <v>26</v>
      </c>
      <c r="H46" s="23">
        <v>8</v>
      </c>
      <c r="I46" s="37" t="s">
        <v>27</v>
      </c>
      <c r="J46" s="23">
        <v>10</v>
      </c>
      <c r="K46" s="23">
        <v>1</v>
      </c>
      <c r="L46" s="38">
        <v>30</v>
      </c>
      <c r="M46" s="42">
        <v>180</v>
      </c>
      <c r="N46" s="7">
        <v>0</v>
      </c>
      <c r="O46" s="7">
        <f t="shared" si="11"/>
        <v>0</v>
      </c>
      <c r="P46" s="7">
        <f t="shared" si="8"/>
        <v>180</v>
      </c>
      <c r="Q46" s="7"/>
      <c r="R46" s="7">
        <v>0</v>
      </c>
      <c r="S46" s="7">
        <f t="shared" si="10"/>
        <v>0</v>
      </c>
      <c r="T46" s="48">
        <f t="shared" si="9"/>
        <v>180</v>
      </c>
      <c r="U46" s="48"/>
    </row>
    <row r="47" customHeight="1" spans="1:21">
      <c r="A47" s="22">
        <v>42</v>
      </c>
      <c r="B47" s="27">
        <v>106485</v>
      </c>
      <c r="C47" s="27" t="s">
        <v>70</v>
      </c>
      <c r="D47" s="27" t="s">
        <v>48</v>
      </c>
      <c r="E47" s="28" t="s">
        <v>25</v>
      </c>
      <c r="F47" s="28">
        <v>6</v>
      </c>
      <c r="G47" s="28" t="s">
        <v>26</v>
      </c>
      <c r="H47" s="28">
        <v>8</v>
      </c>
      <c r="I47" s="43" t="s">
        <v>27</v>
      </c>
      <c r="J47" s="23">
        <v>10</v>
      </c>
      <c r="K47" s="28" t="s">
        <v>71</v>
      </c>
      <c r="L47" s="44"/>
      <c r="M47" s="44"/>
      <c r="N47" s="7">
        <v>0</v>
      </c>
      <c r="O47" s="7">
        <f t="shared" si="11"/>
        <v>0</v>
      </c>
      <c r="P47" s="7">
        <f t="shared" si="8"/>
        <v>0</v>
      </c>
      <c r="Q47" s="7"/>
      <c r="R47" s="7">
        <v>0</v>
      </c>
      <c r="S47" s="7">
        <f t="shared" si="10"/>
        <v>0</v>
      </c>
      <c r="T47" s="48">
        <f t="shared" si="9"/>
        <v>0</v>
      </c>
      <c r="U47" s="48">
        <f>Q47+S47</f>
        <v>0</v>
      </c>
    </row>
    <row r="48" customHeight="1" spans="1:21">
      <c r="A48" s="22">
        <v>43</v>
      </c>
      <c r="B48" s="27">
        <v>106568</v>
      </c>
      <c r="C48" s="27" t="s">
        <v>72</v>
      </c>
      <c r="D48" s="27" t="s">
        <v>48</v>
      </c>
      <c r="E48" s="28" t="s">
        <v>25</v>
      </c>
      <c r="F48" s="28">
        <v>6</v>
      </c>
      <c r="G48" s="28" t="s">
        <v>26</v>
      </c>
      <c r="H48" s="28">
        <v>8</v>
      </c>
      <c r="I48" s="43" t="s">
        <v>27</v>
      </c>
      <c r="J48" s="23">
        <v>10</v>
      </c>
      <c r="K48" s="28" t="s">
        <v>71</v>
      </c>
      <c r="L48" s="44"/>
      <c r="M48" s="44"/>
      <c r="N48" s="7">
        <v>0</v>
      </c>
      <c r="O48" s="7">
        <f t="shared" si="11"/>
        <v>0</v>
      </c>
      <c r="P48" s="7">
        <f t="shared" si="8"/>
        <v>0</v>
      </c>
      <c r="Q48" s="7"/>
      <c r="R48" s="7">
        <v>0</v>
      </c>
      <c r="S48" s="7">
        <f t="shared" si="10"/>
        <v>0</v>
      </c>
      <c r="T48" s="48">
        <f t="shared" si="9"/>
        <v>0</v>
      </c>
      <c r="U48" s="48">
        <f>Q48+S48</f>
        <v>0</v>
      </c>
    </row>
    <row r="49" s="10" customFormat="1" customHeight="1" spans="1:21">
      <c r="A49" s="24"/>
      <c r="B49" s="24"/>
      <c r="C49" s="24" t="s">
        <v>46</v>
      </c>
      <c r="D49" s="25" t="s">
        <v>48</v>
      </c>
      <c r="E49" s="26"/>
      <c r="F49" s="26"/>
      <c r="G49" s="26"/>
      <c r="H49" s="26"/>
      <c r="I49" s="40"/>
      <c r="J49" s="26"/>
      <c r="K49" s="26"/>
      <c r="L49" s="41">
        <f t="shared" ref="L49:Q49" si="12">SUM(L25:L48)</f>
        <v>1752</v>
      </c>
      <c r="M49" s="41">
        <f t="shared" si="12"/>
        <v>14810</v>
      </c>
      <c r="N49" s="41">
        <f t="shared" si="12"/>
        <v>905</v>
      </c>
      <c r="O49" s="41">
        <f t="shared" si="12"/>
        <v>7932</v>
      </c>
      <c r="P49" s="41">
        <f t="shared" si="12"/>
        <v>7772</v>
      </c>
      <c r="Q49" s="41">
        <f t="shared" si="12"/>
        <v>894</v>
      </c>
      <c r="R49" s="7">
        <v>0</v>
      </c>
      <c r="S49" s="7">
        <f t="shared" si="10"/>
        <v>0</v>
      </c>
      <c r="T49" s="50"/>
      <c r="U49" s="50"/>
    </row>
    <row r="50" customHeight="1" spans="1:21">
      <c r="A50" s="22">
        <v>44</v>
      </c>
      <c r="B50" s="22">
        <v>311</v>
      </c>
      <c r="C50" s="22" t="s">
        <v>73</v>
      </c>
      <c r="D50" s="22" t="s">
        <v>74</v>
      </c>
      <c r="E50" s="23" t="s">
        <v>25</v>
      </c>
      <c r="F50" s="23">
        <v>6</v>
      </c>
      <c r="G50" s="23" t="s">
        <v>26</v>
      </c>
      <c r="H50" s="23">
        <v>8</v>
      </c>
      <c r="I50" s="37" t="s">
        <v>27</v>
      </c>
      <c r="J50" s="23">
        <v>10</v>
      </c>
      <c r="K50" s="23">
        <v>1</v>
      </c>
      <c r="L50" s="38">
        <v>60</v>
      </c>
      <c r="M50" s="39">
        <v>360</v>
      </c>
      <c r="N50" s="7">
        <v>30</v>
      </c>
      <c r="O50" s="7">
        <f t="shared" si="11"/>
        <v>180</v>
      </c>
      <c r="P50" s="7">
        <f>M50-O50</f>
        <v>180</v>
      </c>
      <c r="Q50" s="7"/>
      <c r="R50" s="7">
        <v>0</v>
      </c>
      <c r="S50" s="7">
        <f t="shared" si="10"/>
        <v>0</v>
      </c>
      <c r="T50" s="48">
        <f>P50-S50</f>
        <v>180</v>
      </c>
      <c r="U50" s="48"/>
    </row>
    <row r="51" customHeight="1" spans="1:21">
      <c r="A51" s="22">
        <v>45</v>
      </c>
      <c r="B51" s="22">
        <v>343</v>
      </c>
      <c r="C51" s="22" t="s">
        <v>75</v>
      </c>
      <c r="D51" s="22" t="s">
        <v>74</v>
      </c>
      <c r="E51" s="23" t="s">
        <v>25</v>
      </c>
      <c r="F51" s="23">
        <v>6</v>
      </c>
      <c r="G51" s="23" t="s">
        <v>26</v>
      </c>
      <c r="H51" s="23">
        <v>8</v>
      </c>
      <c r="I51" s="37" t="s">
        <v>27</v>
      </c>
      <c r="J51" s="23">
        <v>10</v>
      </c>
      <c r="K51" s="23">
        <v>3</v>
      </c>
      <c r="L51" s="38">
        <v>121</v>
      </c>
      <c r="M51" s="39">
        <v>1210</v>
      </c>
      <c r="N51" s="7">
        <v>177</v>
      </c>
      <c r="O51" s="7">
        <f>N51*10</f>
        <v>1770</v>
      </c>
      <c r="P51" s="7"/>
      <c r="Q51" s="7">
        <f>O51-M51</f>
        <v>560</v>
      </c>
      <c r="R51" s="7">
        <v>16</v>
      </c>
      <c r="S51" s="7">
        <f t="shared" si="10"/>
        <v>96</v>
      </c>
      <c r="T51" s="48"/>
      <c r="U51" s="48">
        <f>Q51+S51</f>
        <v>656</v>
      </c>
    </row>
    <row r="52" customHeight="1" spans="1:21">
      <c r="A52" s="22">
        <v>46</v>
      </c>
      <c r="B52" s="22">
        <v>339</v>
      </c>
      <c r="C52" s="22" t="s">
        <v>76</v>
      </c>
      <c r="D52" s="22" t="s">
        <v>74</v>
      </c>
      <c r="E52" s="23" t="s">
        <v>25</v>
      </c>
      <c r="F52" s="23">
        <v>6</v>
      </c>
      <c r="G52" s="23" t="s">
        <v>26</v>
      </c>
      <c r="H52" s="23">
        <v>8</v>
      </c>
      <c r="I52" s="37" t="s">
        <v>27</v>
      </c>
      <c r="J52" s="23">
        <v>10</v>
      </c>
      <c r="K52" s="23">
        <v>1</v>
      </c>
      <c r="L52" s="38">
        <v>60</v>
      </c>
      <c r="M52" s="39">
        <v>360</v>
      </c>
      <c r="N52" s="7">
        <v>25</v>
      </c>
      <c r="O52" s="7">
        <f t="shared" ref="O52:O64" si="13">N52*F52</f>
        <v>150</v>
      </c>
      <c r="P52" s="7">
        <f t="shared" ref="P52:P61" si="14">M52-O52</f>
        <v>210</v>
      </c>
      <c r="Q52" s="7"/>
      <c r="R52" s="7">
        <v>0</v>
      </c>
      <c r="S52" s="7">
        <f t="shared" si="10"/>
        <v>0</v>
      </c>
      <c r="T52" s="48">
        <f t="shared" ref="T52:T61" si="15">P52-S52</f>
        <v>210</v>
      </c>
      <c r="U52" s="48"/>
    </row>
    <row r="53" customHeight="1" spans="1:21">
      <c r="A53" s="22">
        <v>47</v>
      </c>
      <c r="B53" s="22">
        <v>357</v>
      </c>
      <c r="C53" s="22" t="s">
        <v>77</v>
      </c>
      <c r="D53" s="22" t="s">
        <v>74</v>
      </c>
      <c r="E53" s="23" t="s">
        <v>25</v>
      </c>
      <c r="F53" s="23">
        <v>6</v>
      </c>
      <c r="G53" s="23" t="s">
        <v>26</v>
      </c>
      <c r="H53" s="23">
        <v>8</v>
      </c>
      <c r="I53" s="37" t="s">
        <v>27</v>
      </c>
      <c r="J53" s="23">
        <v>10</v>
      </c>
      <c r="K53" s="23">
        <v>1</v>
      </c>
      <c r="L53" s="38">
        <v>30</v>
      </c>
      <c r="M53" s="39">
        <v>180</v>
      </c>
      <c r="N53" s="7">
        <v>27</v>
      </c>
      <c r="O53" s="7">
        <f t="shared" si="13"/>
        <v>162</v>
      </c>
      <c r="P53" s="7">
        <f t="shared" si="14"/>
        <v>18</v>
      </c>
      <c r="Q53" s="7"/>
      <c r="R53" s="7">
        <v>0</v>
      </c>
      <c r="S53" s="7">
        <f t="shared" si="10"/>
        <v>0</v>
      </c>
      <c r="T53" s="48">
        <f t="shared" si="15"/>
        <v>18</v>
      </c>
      <c r="U53" s="48"/>
    </row>
    <row r="54" customHeight="1" spans="1:21">
      <c r="A54" s="22">
        <v>48</v>
      </c>
      <c r="B54" s="22">
        <v>359</v>
      </c>
      <c r="C54" s="22" t="s">
        <v>78</v>
      </c>
      <c r="D54" s="22" t="s">
        <v>74</v>
      </c>
      <c r="E54" s="23" t="s">
        <v>25</v>
      </c>
      <c r="F54" s="23">
        <v>6</v>
      </c>
      <c r="G54" s="23" t="s">
        <v>26</v>
      </c>
      <c r="H54" s="23">
        <v>8</v>
      </c>
      <c r="I54" s="37" t="s">
        <v>27</v>
      </c>
      <c r="J54" s="23">
        <v>10</v>
      </c>
      <c r="K54" s="23">
        <v>1</v>
      </c>
      <c r="L54" s="38">
        <v>60</v>
      </c>
      <c r="M54" s="39">
        <v>360</v>
      </c>
      <c r="N54" s="7">
        <v>2</v>
      </c>
      <c r="O54" s="7">
        <f t="shared" si="13"/>
        <v>12</v>
      </c>
      <c r="P54" s="7">
        <f t="shared" si="14"/>
        <v>348</v>
      </c>
      <c r="Q54" s="7"/>
      <c r="R54" s="7">
        <v>0</v>
      </c>
      <c r="S54" s="7">
        <f t="shared" si="10"/>
        <v>0</v>
      </c>
      <c r="T54" s="48">
        <f t="shared" si="15"/>
        <v>348</v>
      </c>
      <c r="U54" s="48"/>
    </row>
    <row r="55" customHeight="1" spans="1:21">
      <c r="A55" s="22">
        <v>49</v>
      </c>
      <c r="B55" s="22">
        <v>365</v>
      </c>
      <c r="C55" s="22" t="s">
        <v>79</v>
      </c>
      <c r="D55" s="22" t="s">
        <v>74</v>
      </c>
      <c r="E55" s="23" t="s">
        <v>25</v>
      </c>
      <c r="F55" s="23">
        <v>6</v>
      </c>
      <c r="G55" s="23" t="s">
        <v>26</v>
      </c>
      <c r="H55" s="23">
        <v>8</v>
      </c>
      <c r="I55" s="37" t="s">
        <v>27</v>
      </c>
      <c r="J55" s="23">
        <v>10</v>
      </c>
      <c r="K55" s="23">
        <v>2</v>
      </c>
      <c r="L55" s="38">
        <v>61</v>
      </c>
      <c r="M55" s="39">
        <v>488</v>
      </c>
      <c r="N55" s="7">
        <v>19</v>
      </c>
      <c r="O55" s="7">
        <f t="shared" si="13"/>
        <v>114</v>
      </c>
      <c r="P55" s="7">
        <f t="shared" si="14"/>
        <v>374</v>
      </c>
      <c r="Q55" s="7"/>
      <c r="R55" s="7">
        <v>0</v>
      </c>
      <c r="S55" s="7">
        <f t="shared" si="10"/>
        <v>0</v>
      </c>
      <c r="T55" s="48">
        <f t="shared" si="15"/>
        <v>374</v>
      </c>
      <c r="U55" s="48"/>
    </row>
    <row r="56" customHeight="1" spans="1:21">
      <c r="A56" s="22">
        <v>50</v>
      </c>
      <c r="B56" s="22">
        <v>379</v>
      </c>
      <c r="C56" s="22" t="s">
        <v>80</v>
      </c>
      <c r="D56" s="22" t="s">
        <v>74</v>
      </c>
      <c r="E56" s="23" t="s">
        <v>25</v>
      </c>
      <c r="F56" s="23">
        <v>6</v>
      </c>
      <c r="G56" s="23" t="s">
        <v>26</v>
      </c>
      <c r="H56" s="23">
        <v>8</v>
      </c>
      <c r="I56" s="37" t="s">
        <v>27</v>
      </c>
      <c r="J56" s="23">
        <v>10</v>
      </c>
      <c r="K56" s="23">
        <v>2</v>
      </c>
      <c r="L56" s="38">
        <v>70</v>
      </c>
      <c r="M56" s="39">
        <v>560</v>
      </c>
      <c r="N56" s="7">
        <v>11</v>
      </c>
      <c r="O56" s="7">
        <f t="shared" si="13"/>
        <v>66</v>
      </c>
      <c r="P56" s="7">
        <f t="shared" si="14"/>
        <v>494</v>
      </c>
      <c r="Q56" s="7"/>
      <c r="R56" s="7">
        <v>0</v>
      </c>
      <c r="S56" s="7">
        <f t="shared" si="10"/>
        <v>0</v>
      </c>
      <c r="T56" s="48">
        <f t="shared" si="15"/>
        <v>494</v>
      </c>
      <c r="U56" s="48"/>
    </row>
    <row r="57" customHeight="1" spans="1:21">
      <c r="A57" s="22">
        <v>51</v>
      </c>
      <c r="B57" s="22">
        <v>513</v>
      </c>
      <c r="C57" s="22" t="s">
        <v>81</v>
      </c>
      <c r="D57" s="22" t="s">
        <v>74</v>
      </c>
      <c r="E57" s="23" t="s">
        <v>25</v>
      </c>
      <c r="F57" s="23">
        <v>6</v>
      </c>
      <c r="G57" s="23" t="s">
        <v>26</v>
      </c>
      <c r="H57" s="23">
        <v>8</v>
      </c>
      <c r="I57" s="37" t="s">
        <v>27</v>
      </c>
      <c r="J57" s="23">
        <v>10</v>
      </c>
      <c r="K57" s="23">
        <v>2</v>
      </c>
      <c r="L57" s="38">
        <v>61</v>
      </c>
      <c r="M57" s="39">
        <v>488</v>
      </c>
      <c r="N57" s="7">
        <v>20</v>
      </c>
      <c r="O57" s="7">
        <f t="shared" si="13"/>
        <v>120</v>
      </c>
      <c r="P57" s="7">
        <f t="shared" si="14"/>
        <v>368</v>
      </c>
      <c r="Q57" s="7"/>
      <c r="R57" s="7">
        <v>0</v>
      </c>
      <c r="S57" s="7">
        <f t="shared" si="10"/>
        <v>0</v>
      </c>
      <c r="T57" s="48">
        <f t="shared" si="15"/>
        <v>368</v>
      </c>
      <c r="U57" s="48"/>
    </row>
    <row r="58" customHeight="1" spans="1:21">
      <c r="A58" s="22">
        <v>52</v>
      </c>
      <c r="B58" s="22">
        <v>570</v>
      </c>
      <c r="C58" s="22" t="s">
        <v>82</v>
      </c>
      <c r="D58" s="22" t="s">
        <v>74</v>
      </c>
      <c r="E58" s="23" t="s">
        <v>25</v>
      </c>
      <c r="F58" s="23">
        <v>6</v>
      </c>
      <c r="G58" s="23" t="s">
        <v>26</v>
      </c>
      <c r="H58" s="23">
        <v>8</v>
      </c>
      <c r="I58" s="37" t="s">
        <v>27</v>
      </c>
      <c r="J58" s="23">
        <v>10</v>
      </c>
      <c r="K58" s="23">
        <v>1</v>
      </c>
      <c r="L58" s="38">
        <v>30</v>
      </c>
      <c r="M58" s="39">
        <v>180</v>
      </c>
      <c r="N58" s="7">
        <v>0</v>
      </c>
      <c r="O58" s="7">
        <f t="shared" si="13"/>
        <v>0</v>
      </c>
      <c r="P58" s="7">
        <f t="shared" si="14"/>
        <v>180</v>
      </c>
      <c r="Q58" s="7"/>
      <c r="R58" s="7">
        <v>0</v>
      </c>
      <c r="S58" s="7">
        <f t="shared" si="10"/>
        <v>0</v>
      </c>
      <c r="T58" s="48">
        <f t="shared" si="15"/>
        <v>180</v>
      </c>
      <c r="U58" s="48"/>
    </row>
    <row r="59" customHeight="1" spans="1:21">
      <c r="A59" s="22">
        <v>53</v>
      </c>
      <c r="B59" s="22">
        <v>582</v>
      </c>
      <c r="C59" s="22" t="s">
        <v>83</v>
      </c>
      <c r="D59" s="22" t="s">
        <v>74</v>
      </c>
      <c r="E59" s="23" t="s">
        <v>25</v>
      </c>
      <c r="F59" s="23">
        <v>6</v>
      </c>
      <c r="G59" s="23" t="s">
        <v>26</v>
      </c>
      <c r="H59" s="23">
        <v>8</v>
      </c>
      <c r="I59" s="37" t="s">
        <v>27</v>
      </c>
      <c r="J59" s="23">
        <v>10</v>
      </c>
      <c r="K59" s="23">
        <v>1</v>
      </c>
      <c r="L59" s="38">
        <v>30</v>
      </c>
      <c r="M59" s="39">
        <v>180</v>
      </c>
      <c r="N59" s="7">
        <v>30</v>
      </c>
      <c r="O59" s="7">
        <f t="shared" si="13"/>
        <v>180</v>
      </c>
      <c r="P59" s="7">
        <f t="shared" si="14"/>
        <v>0</v>
      </c>
      <c r="Q59" s="7"/>
      <c r="R59" s="7">
        <v>0</v>
      </c>
      <c r="S59" s="7">
        <f t="shared" si="10"/>
        <v>0</v>
      </c>
      <c r="T59" s="48">
        <f t="shared" si="15"/>
        <v>0</v>
      </c>
      <c r="U59" s="48">
        <f>Q59+S59</f>
        <v>0</v>
      </c>
    </row>
    <row r="60" customHeight="1" spans="1:21">
      <c r="A60" s="22">
        <v>54</v>
      </c>
      <c r="B60" s="22">
        <v>581</v>
      </c>
      <c r="C60" s="22" t="s">
        <v>84</v>
      </c>
      <c r="D60" s="22" t="s">
        <v>74</v>
      </c>
      <c r="E60" s="23" t="s">
        <v>25</v>
      </c>
      <c r="F60" s="23">
        <v>6</v>
      </c>
      <c r="G60" s="23" t="s">
        <v>26</v>
      </c>
      <c r="H60" s="23">
        <v>8</v>
      </c>
      <c r="I60" s="37" t="s">
        <v>27</v>
      </c>
      <c r="J60" s="23">
        <v>10</v>
      </c>
      <c r="K60" s="23">
        <v>2</v>
      </c>
      <c r="L60" s="38">
        <v>61</v>
      </c>
      <c r="M60" s="39">
        <v>488</v>
      </c>
      <c r="N60" s="7">
        <v>23</v>
      </c>
      <c r="O60" s="7">
        <f t="shared" si="13"/>
        <v>138</v>
      </c>
      <c r="P60" s="7">
        <f t="shared" si="14"/>
        <v>350</v>
      </c>
      <c r="Q60" s="7"/>
      <c r="R60" s="7">
        <v>0</v>
      </c>
      <c r="S60" s="7">
        <f t="shared" si="10"/>
        <v>0</v>
      </c>
      <c r="T60" s="48">
        <f t="shared" si="15"/>
        <v>350</v>
      </c>
      <c r="U60" s="48"/>
    </row>
    <row r="61" customHeight="1" spans="1:21">
      <c r="A61" s="22">
        <v>55</v>
      </c>
      <c r="B61" s="22">
        <v>585</v>
      </c>
      <c r="C61" s="22" t="s">
        <v>85</v>
      </c>
      <c r="D61" s="22" t="s">
        <v>74</v>
      </c>
      <c r="E61" s="23" t="s">
        <v>25</v>
      </c>
      <c r="F61" s="23">
        <v>6</v>
      </c>
      <c r="G61" s="23" t="s">
        <v>26</v>
      </c>
      <c r="H61" s="23">
        <v>8</v>
      </c>
      <c r="I61" s="37" t="s">
        <v>27</v>
      </c>
      <c r="J61" s="23">
        <v>10</v>
      </c>
      <c r="K61" s="23">
        <v>3</v>
      </c>
      <c r="L61" s="38">
        <v>125</v>
      </c>
      <c r="M61" s="39">
        <v>1250</v>
      </c>
      <c r="N61" s="7">
        <v>52</v>
      </c>
      <c r="O61" s="7">
        <f t="shared" si="13"/>
        <v>312</v>
      </c>
      <c r="P61" s="7">
        <f t="shared" si="14"/>
        <v>938</v>
      </c>
      <c r="Q61" s="7"/>
      <c r="R61" s="7">
        <v>0</v>
      </c>
      <c r="S61" s="7">
        <f t="shared" si="10"/>
        <v>0</v>
      </c>
      <c r="T61" s="48">
        <f t="shared" si="15"/>
        <v>938</v>
      </c>
      <c r="U61" s="48"/>
    </row>
    <row r="62" customHeight="1" spans="1:21">
      <c r="A62" s="22">
        <v>56</v>
      </c>
      <c r="B62" s="22">
        <v>709</v>
      </c>
      <c r="C62" s="22" t="s">
        <v>86</v>
      </c>
      <c r="D62" s="22" t="s">
        <v>74</v>
      </c>
      <c r="E62" s="23" t="s">
        <v>25</v>
      </c>
      <c r="F62" s="23">
        <v>6</v>
      </c>
      <c r="G62" s="23" t="s">
        <v>26</v>
      </c>
      <c r="H62" s="23">
        <v>8</v>
      </c>
      <c r="I62" s="37" t="s">
        <v>27</v>
      </c>
      <c r="J62" s="23">
        <v>10</v>
      </c>
      <c r="K62" s="23">
        <v>1</v>
      </c>
      <c r="L62" s="38">
        <v>30</v>
      </c>
      <c r="M62" s="39">
        <v>180</v>
      </c>
      <c r="N62" s="7">
        <v>37</v>
      </c>
      <c r="O62" s="7">
        <f t="shared" si="13"/>
        <v>222</v>
      </c>
      <c r="P62" s="7"/>
      <c r="Q62" s="7">
        <f>O62-M62</f>
        <v>42</v>
      </c>
      <c r="R62" s="7">
        <v>0</v>
      </c>
      <c r="S62" s="7">
        <f t="shared" si="10"/>
        <v>0</v>
      </c>
      <c r="T62" s="48"/>
      <c r="U62" s="48">
        <f>Q62+S62</f>
        <v>42</v>
      </c>
    </row>
    <row r="63" customHeight="1" spans="1:21">
      <c r="A63" s="22">
        <v>57</v>
      </c>
      <c r="B63" s="29">
        <v>726</v>
      </c>
      <c r="C63" s="29" t="s">
        <v>87</v>
      </c>
      <c r="D63" s="29" t="s">
        <v>74</v>
      </c>
      <c r="E63" s="30" t="s">
        <v>25</v>
      </c>
      <c r="F63" s="30">
        <v>6</v>
      </c>
      <c r="G63" s="30" t="s">
        <v>26</v>
      </c>
      <c r="H63" s="30">
        <v>8</v>
      </c>
      <c r="I63" s="45" t="s">
        <v>27</v>
      </c>
      <c r="J63" s="23">
        <v>10</v>
      </c>
      <c r="K63" s="30">
        <v>2</v>
      </c>
      <c r="L63" s="46">
        <v>120</v>
      </c>
      <c r="M63" s="47">
        <v>960</v>
      </c>
      <c r="N63" s="7">
        <v>48</v>
      </c>
      <c r="O63" s="7">
        <f t="shared" si="13"/>
        <v>288</v>
      </c>
      <c r="P63" s="7">
        <f>M63-O63</f>
        <v>672</v>
      </c>
      <c r="Q63" s="7"/>
      <c r="R63" s="7">
        <v>2</v>
      </c>
      <c r="S63" s="7">
        <f t="shared" si="10"/>
        <v>12</v>
      </c>
      <c r="T63" s="48">
        <f>P63-S63</f>
        <v>660</v>
      </c>
      <c r="U63" s="48"/>
    </row>
    <row r="64" customHeight="1" spans="1:21">
      <c r="A64" s="22">
        <v>58</v>
      </c>
      <c r="B64" s="22">
        <v>727</v>
      </c>
      <c r="C64" s="22" t="s">
        <v>88</v>
      </c>
      <c r="D64" s="22" t="s">
        <v>74</v>
      </c>
      <c r="E64" s="23" t="s">
        <v>25</v>
      </c>
      <c r="F64" s="23">
        <v>6</v>
      </c>
      <c r="G64" s="23" t="s">
        <v>26</v>
      </c>
      <c r="H64" s="23">
        <v>8</v>
      </c>
      <c r="I64" s="37" t="s">
        <v>27</v>
      </c>
      <c r="J64" s="23">
        <v>10</v>
      </c>
      <c r="K64" s="23">
        <v>2</v>
      </c>
      <c r="L64" s="38">
        <v>61</v>
      </c>
      <c r="M64" s="39">
        <v>488</v>
      </c>
      <c r="N64" s="7">
        <v>35</v>
      </c>
      <c r="O64" s="7">
        <f t="shared" si="13"/>
        <v>210</v>
      </c>
      <c r="P64" s="7">
        <f>M64-O64</f>
        <v>278</v>
      </c>
      <c r="Q64" s="7"/>
      <c r="R64" s="7">
        <v>0</v>
      </c>
      <c r="S64" s="7">
        <f t="shared" si="10"/>
        <v>0</v>
      </c>
      <c r="T64" s="48">
        <f>P64-S64</f>
        <v>278</v>
      </c>
      <c r="U64" s="48"/>
    </row>
    <row r="65" customHeight="1" spans="1:21">
      <c r="A65" s="22">
        <v>59</v>
      </c>
      <c r="B65" s="22">
        <v>730</v>
      </c>
      <c r="C65" s="22" t="s">
        <v>89</v>
      </c>
      <c r="D65" s="22" t="s">
        <v>74</v>
      </c>
      <c r="E65" s="23" t="s">
        <v>25</v>
      </c>
      <c r="F65" s="23">
        <v>6</v>
      </c>
      <c r="G65" s="23" t="s">
        <v>26</v>
      </c>
      <c r="H65" s="23">
        <v>8</v>
      </c>
      <c r="I65" s="37" t="s">
        <v>27</v>
      </c>
      <c r="J65" s="23">
        <v>10</v>
      </c>
      <c r="K65" s="23">
        <v>3</v>
      </c>
      <c r="L65" s="38">
        <v>121</v>
      </c>
      <c r="M65" s="39">
        <v>1210</v>
      </c>
      <c r="N65" s="7">
        <v>129</v>
      </c>
      <c r="O65" s="7">
        <f>N65*10</f>
        <v>1290</v>
      </c>
      <c r="P65" s="7"/>
      <c r="Q65" s="7">
        <f>O65-M65</f>
        <v>80</v>
      </c>
      <c r="R65" s="7">
        <v>0</v>
      </c>
      <c r="S65" s="7">
        <f t="shared" si="10"/>
        <v>0</v>
      </c>
      <c r="T65" s="48"/>
      <c r="U65" s="48">
        <f>Q65+S65</f>
        <v>80</v>
      </c>
    </row>
    <row r="66" customHeight="1" spans="1:21">
      <c r="A66" s="22">
        <v>60</v>
      </c>
      <c r="B66" s="22">
        <v>347</v>
      </c>
      <c r="C66" s="22" t="s">
        <v>90</v>
      </c>
      <c r="D66" s="22" t="s">
        <v>74</v>
      </c>
      <c r="E66" s="23" t="s">
        <v>25</v>
      </c>
      <c r="F66" s="23">
        <v>6</v>
      </c>
      <c r="G66" s="23" t="s">
        <v>26</v>
      </c>
      <c r="H66" s="23">
        <v>8</v>
      </c>
      <c r="I66" s="37" t="s">
        <v>27</v>
      </c>
      <c r="J66" s="23">
        <v>10</v>
      </c>
      <c r="K66" s="23">
        <v>1</v>
      </c>
      <c r="L66" s="38">
        <v>30</v>
      </c>
      <c r="M66" s="39">
        <v>180</v>
      </c>
      <c r="N66" s="7">
        <v>0</v>
      </c>
      <c r="O66" s="7">
        <f t="shared" ref="O66:O93" si="16">N66*F66</f>
        <v>0</v>
      </c>
      <c r="P66" s="7">
        <f t="shared" ref="P66:P77" si="17">M66-O66</f>
        <v>180</v>
      </c>
      <c r="Q66" s="7"/>
      <c r="R66" s="7">
        <v>0</v>
      </c>
      <c r="S66" s="7">
        <f t="shared" si="10"/>
        <v>0</v>
      </c>
      <c r="T66" s="48">
        <f t="shared" ref="T66:T77" si="18">P66-S66</f>
        <v>180</v>
      </c>
      <c r="U66" s="48"/>
    </row>
    <row r="67" customHeight="1" spans="1:21">
      <c r="A67" s="22">
        <v>61</v>
      </c>
      <c r="B67" s="22">
        <v>745</v>
      </c>
      <c r="C67" s="22" t="s">
        <v>91</v>
      </c>
      <c r="D67" s="22" t="s">
        <v>74</v>
      </c>
      <c r="E67" s="23" t="s">
        <v>25</v>
      </c>
      <c r="F67" s="23">
        <v>6</v>
      </c>
      <c r="G67" s="23" t="s">
        <v>26</v>
      </c>
      <c r="H67" s="23">
        <v>8</v>
      </c>
      <c r="I67" s="37" t="s">
        <v>27</v>
      </c>
      <c r="J67" s="23">
        <v>10</v>
      </c>
      <c r="K67" s="23">
        <v>2</v>
      </c>
      <c r="L67" s="38">
        <v>61</v>
      </c>
      <c r="M67" s="39">
        <v>488</v>
      </c>
      <c r="N67" s="7">
        <v>8</v>
      </c>
      <c r="O67" s="7">
        <f t="shared" si="16"/>
        <v>48</v>
      </c>
      <c r="P67" s="7">
        <f t="shared" si="17"/>
        <v>440</v>
      </c>
      <c r="Q67" s="7"/>
      <c r="R67" s="7">
        <v>0</v>
      </c>
      <c r="S67" s="7">
        <f t="shared" si="10"/>
        <v>0</v>
      </c>
      <c r="T67" s="48">
        <f t="shared" si="18"/>
        <v>440</v>
      </c>
      <c r="U67" s="48"/>
    </row>
    <row r="68" customHeight="1" spans="1:21">
      <c r="A68" s="22">
        <v>62</v>
      </c>
      <c r="B68" s="22">
        <v>752</v>
      </c>
      <c r="C68" s="22" t="s">
        <v>92</v>
      </c>
      <c r="D68" s="22" t="s">
        <v>74</v>
      </c>
      <c r="E68" s="23" t="s">
        <v>25</v>
      </c>
      <c r="F68" s="23">
        <v>6</v>
      </c>
      <c r="G68" s="23" t="s">
        <v>26</v>
      </c>
      <c r="H68" s="23">
        <v>8</v>
      </c>
      <c r="I68" s="37" t="s">
        <v>27</v>
      </c>
      <c r="J68" s="23">
        <v>10</v>
      </c>
      <c r="K68" s="23">
        <v>1</v>
      </c>
      <c r="L68" s="38">
        <v>30</v>
      </c>
      <c r="M68" s="39">
        <v>180</v>
      </c>
      <c r="N68" s="7">
        <v>1</v>
      </c>
      <c r="O68" s="7">
        <f t="shared" si="16"/>
        <v>6</v>
      </c>
      <c r="P68" s="7">
        <f t="shared" si="17"/>
        <v>174</v>
      </c>
      <c r="Q68" s="7"/>
      <c r="R68" s="7">
        <v>0</v>
      </c>
      <c r="S68" s="7">
        <f t="shared" si="10"/>
        <v>0</v>
      </c>
      <c r="T68" s="48">
        <f t="shared" si="18"/>
        <v>174</v>
      </c>
      <c r="U68" s="48"/>
    </row>
    <row r="69" customHeight="1" spans="1:21">
      <c r="A69" s="22">
        <v>63</v>
      </c>
      <c r="B69" s="22">
        <v>102565</v>
      </c>
      <c r="C69" s="22" t="s">
        <v>93</v>
      </c>
      <c r="D69" s="22" t="s">
        <v>74</v>
      </c>
      <c r="E69" s="23" t="s">
        <v>25</v>
      </c>
      <c r="F69" s="23">
        <v>6</v>
      </c>
      <c r="G69" s="23" t="s">
        <v>26</v>
      </c>
      <c r="H69" s="23">
        <v>8</v>
      </c>
      <c r="I69" s="37" t="s">
        <v>27</v>
      </c>
      <c r="J69" s="23">
        <v>10</v>
      </c>
      <c r="K69" s="23">
        <v>2</v>
      </c>
      <c r="L69" s="38">
        <v>61</v>
      </c>
      <c r="M69" s="39">
        <v>488</v>
      </c>
      <c r="N69" s="7">
        <v>7</v>
      </c>
      <c r="O69" s="7">
        <f t="shared" si="16"/>
        <v>42</v>
      </c>
      <c r="P69" s="7">
        <f t="shared" si="17"/>
        <v>446</v>
      </c>
      <c r="Q69" s="7"/>
      <c r="R69" s="7">
        <v>0</v>
      </c>
      <c r="S69" s="7">
        <f t="shared" si="10"/>
        <v>0</v>
      </c>
      <c r="T69" s="48">
        <f t="shared" si="18"/>
        <v>446</v>
      </c>
      <c r="U69" s="48"/>
    </row>
    <row r="70" customHeight="1" spans="1:21">
      <c r="A70" s="22">
        <v>64</v>
      </c>
      <c r="B70" s="22">
        <v>102934</v>
      </c>
      <c r="C70" s="22" t="s">
        <v>94</v>
      </c>
      <c r="D70" s="22" t="s">
        <v>74</v>
      </c>
      <c r="E70" s="23" t="s">
        <v>25</v>
      </c>
      <c r="F70" s="23">
        <v>6</v>
      </c>
      <c r="G70" s="23" t="s">
        <v>26</v>
      </c>
      <c r="H70" s="23">
        <v>8</v>
      </c>
      <c r="I70" s="37" t="s">
        <v>27</v>
      </c>
      <c r="J70" s="23">
        <v>10</v>
      </c>
      <c r="K70" s="23">
        <v>3</v>
      </c>
      <c r="L70" s="38">
        <v>121</v>
      </c>
      <c r="M70" s="39">
        <v>1210</v>
      </c>
      <c r="N70" s="7">
        <v>26</v>
      </c>
      <c r="O70" s="7">
        <f t="shared" si="16"/>
        <v>156</v>
      </c>
      <c r="P70" s="7">
        <f t="shared" si="17"/>
        <v>1054</v>
      </c>
      <c r="Q70" s="7"/>
      <c r="R70" s="7">
        <v>1</v>
      </c>
      <c r="S70" s="7">
        <f t="shared" ref="S70:S101" si="19">R70*6</f>
        <v>6</v>
      </c>
      <c r="T70" s="48">
        <f t="shared" si="18"/>
        <v>1048</v>
      </c>
      <c r="U70" s="48"/>
    </row>
    <row r="71" customHeight="1" spans="1:21">
      <c r="A71" s="22">
        <v>65</v>
      </c>
      <c r="B71" s="22">
        <v>103198</v>
      </c>
      <c r="C71" s="22" t="s">
        <v>95</v>
      </c>
      <c r="D71" s="22" t="s">
        <v>74</v>
      </c>
      <c r="E71" s="23" t="s">
        <v>25</v>
      </c>
      <c r="F71" s="23">
        <v>6</v>
      </c>
      <c r="G71" s="23" t="s">
        <v>26</v>
      </c>
      <c r="H71" s="23">
        <v>8</v>
      </c>
      <c r="I71" s="37" t="s">
        <v>27</v>
      </c>
      <c r="J71" s="23">
        <v>10</v>
      </c>
      <c r="K71" s="23">
        <v>2</v>
      </c>
      <c r="L71" s="38">
        <v>61</v>
      </c>
      <c r="M71" s="39">
        <v>488</v>
      </c>
      <c r="N71" s="7">
        <v>15</v>
      </c>
      <c r="O71" s="7">
        <f t="shared" si="16"/>
        <v>90</v>
      </c>
      <c r="P71" s="7">
        <f t="shared" si="17"/>
        <v>398</v>
      </c>
      <c r="Q71" s="7"/>
      <c r="R71" s="7">
        <v>6</v>
      </c>
      <c r="S71" s="7">
        <f t="shared" si="19"/>
        <v>36</v>
      </c>
      <c r="T71" s="48">
        <f t="shared" si="18"/>
        <v>362</v>
      </c>
      <c r="U71" s="48"/>
    </row>
    <row r="72" customHeight="1" spans="1:21">
      <c r="A72" s="22">
        <v>66</v>
      </c>
      <c r="B72" s="22">
        <v>103199</v>
      </c>
      <c r="C72" s="22" t="s">
        <v>96</v>
      </c>
      <c r="D72" s="22" t="s">
        <v>74</v>
      </c>
      <c r="E72" s="23" t="s">
        <v>25</v>
      </c>
      <c r="F72" s="23">
        <v>6</v>
      </c>
      <c r="G72" s="23" t="s">
        <v>26</v>
      </c>
      <c r="H72" s="23">
        <v>8</v>
      </c>
      <c r="I72" s="37" t="s">
        <v>27</v>
      </c>
      <c r="J72" s="23">
        <v>10</v>
      </c>
      <c r="K72" s="23">
        <v>1</v>
      </c>
      <c r="L72" s="38">
        <v>60</v>
      </c>
      <c r="M72" s="39">
        <v>360</v>
      </c>
      <c r="N72" s="7">
        <v>5</v>
      </c>
      <c r="O72" s="7">
        <f t="shared" si="16"/>
        <v>30</v>
      </c>
      <c r="P72" s="7">
        <f t="shared" si="17"/>
        <v>330</v>
      </c>
      <c r="Q72" s="7"/>
      <c r="R72" s="7">
        <v>0</v>
      </c>
      <c r="S72" s="7">
        <f t="shared" si="19"/>
        <v>0</v>
      </c>
      <c r="T72" s="48">
        <f t="shared" si="18"/>
        <v>330</v>
      </c>
      <c r="U72" s="48"/>
    </row>
    <row r="73" customHeight="1" spans="1:21">
      <c r="A73" s="22">
        <v>67</v>
      </c>
      <c r="B73" s="5">
        <v>104429</v>
      </c>
      <c r="C73" s="5" t="s">
        <v>97</v>
      </c>
      <c r="D73" s="22" t="s">
        <v>74</v>
      </c>
      <c r="E73" s="23" t="s">
        <v>25</v>
      </c>
      <c r="F73" s="23">
        <v>6</v>
      </c>
      <c r="G73" s="23" t="s">
        <v>26</v>
      </c>
      <c r="H73" s="23">
        <v>8</v>
      </c>
      <c r="I73" s="37" t="s">
        <v>27</v>
      </c>
      <c r="J73" s="23">
        <v>10</v>
      </c>
      <c r="K73" s="23">
        <v>1</v>
      </c>
      <c r="L73" s="38">
        <v>30</v>
      </c>
      <c r="M73" s="39">
        <v>180</v>
      </c>
      <c r="N73" s="7">
        <v>0</v>
      </c>
      <c r="O73" s="7">
        <f t="shared" si="16"/>
        <v>0</v>
      </c>
      <c r="P73" s="7">
        <f t="shared" si="17"/>
        <v>180</v>
      </c>
      <c r="Q73" s="7"/>
      <c r="R73" s="7">
        <v>0</v>
      </c>
      <c r="S73" s="7">
        <f t="shared" si="19"/>
        <v>0</v>
      </c>
      <c r="T73" s="48">
        <f t="shared" si="18"/>
        <v>180</v>
      </c>
      <c r="U73" s="48"/>
    </row>
    <row r="74" customHeight="1" spans="1:21">
      <c r="A74" s="22">
        <v>68</v>
      </c>
      <c r="B74" s="5">
        <v>105267</v>
      </c>
      <c r="C74" s="5" t="s">
        <v>98</v>
      </c>
      <c r="D74" s="22" t="s">
        <v>74</v>
      </c>
      <c r="E74" s="23" t="s">
        <v>25</v>
      </c>
      <c r="F74" s="23">
        <v>6</v>
      </c>
      <c r="G74" s="23" t="s">
        <v>26</v>
      </c>
      <c r="H74" s="23">
        <v>8</v>
      </c>
      <c r="I74" s="37" t="s">
        <v>27</v>
      </c>
      <c r="J74" s="23">
        <v>10</v>
      </c>
      <c r="K74" s="23">
        <v>1</v>
      </c>
      <c r="L74" s="38">
        <v>30</v>
      </c>
      <c r="M74" s="39">
        <v>180</v>
      </c>
      <c r="N74" s="7">
        <v>2</v>
      </c>
      <c r="O74" s="7">
        <f t="shared" si="16"/>
        <v>12</v>
      </c>
      <c r="P74" s="7">
        <f t="shared" si="17"/>
        <v>168</v>
      </c>
      <c r="Q74" s="7"/>
      <c r="R74" s="7">
        <v>0</v>
      </c>
      <c r="S74" s="7">
        <f t="shared" si="19"/>
        <v>0</v>
      </c>
      <c r="T74" s="48">
        <f t="shared" si="18"/>
        <v>168</v>
      </c>
      <c r="U74" s="48"/>
    </row>
    <row r="75" customHeight="1" spans="1:21">
      <c r="A75" s="22">
        <v>69</v>
      </c>
      <c r="B75" s="22">
        <v>106569</v>
      </c>
      <c r="C75" s="22" t="s">
        <v>99</v>
      </c>
      <c r="D75" s="22" t="s">
        <v>74</v>
      </c>
      <c r="E75" s="23" t="s">
        <v>25</v>
      </c>
      <c r="F75" s="23">
        <v>6</v>
      </c>
      <c r="G75" s="23" t="s">
        <v>26</v>
      </c>
      <c r="H75" s="23">
        <v>8</v>
      </c>
      <c r="I75" s="37" t="s">
        <v>27</v>
      </c>
      <c r="J75" s="23">
        <v>10</v>
      </c>
      <c r="K75" s="23">
        <v>1</v>
      </c>
      <c r="L75" s="38">
        <v>20</v>
      </c>
      <c r="M75" s="39">
        <v>120</v>
      </c>
      <c r="N75" s="7">
        <v>2</v>
      </c>
      <c r="O75" s="7">
        <f t="shared" si="16"/>
        <v>12</v>
      </c>
      <c r="P75" s="7">
        <f t="shared" si="17"/>
        <v>108</v>
      </c>
      <c r="Q75" s="7"/>
      <c r="R75" s="7">
        <v>0</v>
      </c>
      <c r="S75" s="7">
        <f t="shared" si="19"/>
        <v>0</v>
      </c>
      <c r="T75" s="48">
        <f t="shared" si="18"/>
        <v>108</v>
      </c>
      <c r="U75" s="48"/>
    </row>
    <row r="76" customHeight="1" spans="1:21">
      <c r="A76" s="22">
        <v>70</v>
      </c>
      <c r="B76" s="22">
        <v>106399</v>
      </c>
      <c r="C76" s="22" t="s">
        <v>100</v>
      </c>
      <c r="D76" s="22" t="s">
        <v>74</v>
      </c>
      <c r="E76" s="23" t="s">
        <v>25</v>
      </c>
      <c r="F76" s="23">
        <v>6</v>
      </c>
      <c r="G76" s="23" t="s">
        <v>26</v>
      </c>
      <c r="H76" s="23">
        <v>8</v>
      </c>
      <c r="I76" s="37" t="s">
        <v>27</v>
      </c>
      <c r="J76" s="23">
        <v>10</v>
      </c>
      <c r="K76" s="23">
        <v>1</v>
      </c>
      <c r="L76" s="38">
        <v>20</v>
      </c>
      <c r="M76" s="39">
        <v>120</v>
      </c>
      <c r="N76" s="7">
        <v>0</v>
      </c>
      <c r="O76" s="7">
        <f t="shared" si="16"/>
        <v>0</v>
      </c>
      <c r="P76" s="7">
        <f t="shared" si="17"/>
        <v>120</v>
      </c>
      <c r="Q76" s="7"/>
      <c r="R76" s="7">
        <v>0</v>
      </c>
      <c r="S76" s="7">
        <f t="shared" si="19"/>
        <v>0</v>
      </c>
      <c r="T76" s="48">
        <f t="shared" si="18"/>
        <v>120</v>
      </c>
      <c r="U76" s="48"/>
    </row>
    <row r="77" customHeight="1" spans="1:21">
      <c r="A77" s="22">
        <v>71</v>
      </c>
      <c r="B77" s="22">
        <v>741</v>
      </c>
      <c r="C77" s="22" t="s">
        <v>101</v>
      </c>
      <c r="D77" s="22" t="s">
        <v>74</v>
      </c>
      <c r="E77" s="23" t="s">
        <v>25</v>
      </c>
      <c r="F77" s="23">
        <v>6</v>
      </c>
      <c r="G77" s="23" t="s">
        <v>26</v>
      </c>
      <c r="H77" s="23">
        <v>8</v>
      </c>
      <c r="I77" s="37" t="s">
        <v>27</v>
      </c>
      <c r="J77" s="23">
        <v>10</v>
      </c>
      <c r="K77" s="23">
        <v>1</v>
      </c>
      <c r="L77" s="38">
        <v>30</v>
      </c>
      <c r="M77" s="39">
        <v>180</v>
      </c>
      <c r="N77" s="7">
        <v>3</v>
      </c>
      <c r="O77" s="7">
        <f t="shared" si="16"/>
        <v>18</v>
      </c>
      <c r="P77" s="7">
        <f t="shared" si="17"/>
        <v>162</v>
      </c>
      <c r="Q77" s="7"/>
      <c r="R77" s="7">
        <v>0</v>
      </c>
      <c r="S77" s="7">
        <f t="shared" si="19"/>
        <v>0</v>
      </c>
      <c r="T77" s="48">
        <f t="shared" si="18"/>
        <v>162</v>
      </c>
      <c r="U77" s="48"/>
    </row>
    <row r="78" s="9" customFormat="1" customHeight="1" spans="1:21">
      <c r="A78" s="24"/>
      <c r="B78" s="24"/>
      <c r="C78" s="24" t="s">
        <v>46</v>
      </c>
      <c r="D78" s="25" t="s">
        <v>74</v>
      </c>
      <c r="E78" s="26"/>
      <c r="F78" s="26"/>
      <c r="G78" s="26"/>
      <c r="H78" s="26"/>
      <c r="I78" s="40"/>
      <c r="J78" s="26"/>
      <c r="K78" s="26"/>
      <c r="L78" s="41">
        <f t="shared" ref="L78:Q78" si="20">SUM(L50:L77)</f>
        <v>1655</v>
      </c>
      <c r="M78" s="41">
        <f t="shared" si="20"/>
        <v>13116</v>
      </c>
      <c r="N78" s="56">
        <f t="shared" si="20"/>
        <v>734</v>
      </c>
      <c r="O78" s="56">
        <f t="shared" si="20"/>
        <v>5628</v>
      </c>
      <c r="P78" s="56">
        <f t="shared" si="20"/>
        <v>8170</v>
      </c>
      <c r="Q78" s="56">
        <f t="shared" si="20"/>
        <v>682</v>
      </c>
      <c r="R78" s="7">
        <v>0</v>
      </c>
      <c r="S78" s="7">
        <f t="shared" si="19"/>
        <v>0</v>
      </c>
      <c r="T78" s="50"/>
      <c r="U78" s="50"/>
    </row>
    <row r="79" customHeight="1" spans="1:21">
      <c r="A79" s="22">
        <v>72</v>
      </c>
      <c r="B79" s="22">
        <v>539</v>
      </c>
      <c r="C79" s="22" t="s">
        <v>102</v>
      </c>
      <c r="D79" s="22" t="s">
        <v>103</v>
      </c>
      <c r="E79" s="23" t="s">
        <v>25</v>
      </c>
      <c r="F79" s="23">
        <v>6</v>
      </c>
      <c r="G79" s="23" t="s">
        <v>26</v>
      </c>
      <c r="H79" s="23">
        <v>8</v>
      </c>
      <c r="I79" s="37" t="s">
        <v>27</v>
      </c>
      <c r="J79" s="23">
        <v>10</v>
      </c>
      <c r="K79" s="23">
        <v>2</v>
      </c>
      <c r="L79" s="38">
        <v>62</v>
      </c>
      <c r="M79" s="39">
        <v>496</v>
      </c>
      <c r="N79" s="7">
        <v>28</v>
      </c>
      <c r="O79" s="7">
        <f t="shared" si="16"/>
        <v>168</v>
      </c>
      <c r="P79" s="7">
        <f t="shared" ref="P79:P87" si="21">M79-O79</f>
        <v>328</v>
      </c>
      <c r="Q79" s="7"/>
      <c r="R79" s="7">
        <v>3</v>
      </c>
      <c r="S79" s="7">
        <f t="shared" si="19"/>
        <v>18</v>
      </c>
      <c r="T79" s="48">
        <f t="shared" ref="T79:T87" si="22">P79-S79</f>
        <v>310</v>
      </c>
      <c r="U79" s="48"/>
    </row>
    <row r="80" customHeight="1" spans="1:21">
      <c r="A80" s="22">
        <v>73</v>
      </c>
      <c r="B80" s="22">
        <v>549</v>
      </c>
      <c r="C80" s="22" t="s">
        <v>104</v>
      </c>
      <c r="D80" s="22" t="s">
        <v>103</v>
      </c>
      <c r="E80" s="23" t="s">
        <v>25</v>
      </c>
      <c r="F80" s="23">
        <v>6</v>
      </c>
      <c r="G80" s="23" t="s">
        <v>26</v>
      </c>
      <c r="H80" s="23">
        <v>8</v>
      </c>
      <c r="I80" s="37" t="s">
        <v>27</v>
      </c>
      <c r="J80" s="23">
        <v>10</v>
      </c>
      <c r="K80" s="23">
        <v>2</v>
      </c>
      <c r="L80" s="38">
        <v>62</v>
      </c>
      <c r="M80" s="39">
        <v>496</v>
      </c>
      <c r="N80" s="7">
        <v>39</v>
      </c>
      <c r="O80" s="7">
        <f t="shared" si="16"/>
        <v>234</v>
      </c>
      <c r="P80" s="7">
        <f t="shared" si="21"/>
        <v>262</v>
      </c>
      <c r="Q80" s="7"/>
      <c r="R80" s="7">
        <v>0</v>
      </c>
      <c r="S80" s="7">
        <f t="shared" si="19"/>
        <v>0</v>
      </c>
      <c r="T80" s="48">
        <f t="shared" si="22"/>
        <v>262</v>
      </c>
      <c r="U80" s="48"/>
    </row>
    <row r="81" customHeight="1" spans="1:21">
      <c r="A81" s="22">
        <v>74</v>
      </c>
      <c r="B81" s="22">
        <v>594</v>
      </c>
      <c r="C81" s="22" t="s">
        <v>105</v>
      </c>
      <c r="D81" s="22" t="s">
        <v>103</v>
      </c>
      <c r="E81" s="23" t="s">
        <v>25</v>
      </c>
      <c r="F81" s="23">
        <v>6</v>
      </c>
      <c r="G81" s="23" t="s">
        <v>26</v>
      </c>
      <c r="H81" s="23">
        <v>8</v>
      </c>
      <c r="I81" s="37" t="s">
        <v>27</v>
      </c>
      <c r="J81" s="23">
        <v>10</v>
      </c>
      <c r="K81" s="23">
        <v>2</v>
      </c>
      <c r="L81" s="38">
        <v>62</v>
      </c>
      <c r="M81" s="39">
        <v>496</v>
      </c>
      <c r="N81" s="7">
        <v>21</v>
      </c>
      <c r="O81" s="7">
        <f t="shared" si="16"/>
        <v>126</v>
      </c>
      <c r="P81" s="7">
        <f t="shared" si="21"/>
        <v>370</v>
      </c>
      <c r="Q81" s="7"/>
      <c r="R81" s="7">
        <v>0</v>
      </c>
      <c r="S81" s="7">
        <f t="shared" si="19"/>
        <v>0</v>
      </c>
      <c r="T81" s="48">
        <f t="shared" si="22"/>
        <v>370</v>
      </c>
      <c r="U81" s="48"/>
    </row>
    <row r="82" customHeight="1" spans="1:21">
      <c r="A82" s="22">
        <v>75</v>
      </c>
      <c r="B82" s="22">
        <v>716</v>
      </c>
      <c r="C82" s="22" t="s">
        <v>106</v>
      </c>
      <c r="D82" s="22" t="s">
        <v>103</v>
      </c>
      <c r="E82" s="23" t="s">
        <v>25</v>
      </c>
      <c r="F82" s="23">
        <v>6</v>
      </c>
      <c r="G82" s="23" t="s">
        <v>26</v>
      </c>
      <c r="H82" s="23">
        <v>8</v>
      </c>
      <c r="I82" s="37" t="s">
        <v>27</v>
      </c>
      <c r="J82" s="23">
        <v>10</v>
      </c>
      <c r="K82" s="23">
        <v>2</v>
      </c>
      <c r="L82" s="38">
        <v>62</v>
      </c>
      <c r="M82" s="39">
        <v>496</v>
      </c>
      <c r="N82" s="7">
        <v>36</v>
      </c>
      <c r="O82" s="7">
        <f t="shared" si="16"/>
        <v>216</v>
      </c>
      <c r="P82" s="7">
        <f t="shared" si="21"/>
        <v>280</v>
      </c>
      <c r="Q82" s="7"/>
      <c r="R82" s="7">
        <v>0</v>
      </c>
      <c r="S82" s="7">
        <f t="shared" si="19"/>
        <v>0</v>
      </c>
      <c r="T82" s="48">
        <f t="shared" si="22"/>
        <v>280</v>
      </c>
      <c r="U82" s="48"/>
    </row>
    <row r="83" customHeight="1" spans="1:21">
      <c r="A83" s="22">
        <v>76</v>
      </c>
      <c r="B83" s="22">
        <v>717</v>
      </c>
      <c r="C83" s="22" t="s">
        <v>107</v>
      </c>
      <c r="D83" s="22" t="s">
        <v>103</v>
      </c>
      <c r="E83" s="23" t="s">
        <v>25</v>
      </c>
      <c r="F83" s="23">
        <v>6</v>
      </c>
      <c r="G83" s="23" t="s">
        <v>26</v>
      </c>
      <c r="H83" s="23">
        <v>8</v>
      </c>
      <c r="I83" s="37" t="s">
        <v>27</v>
      </c>
      <c r="J83" s="23">
        <v>10</v>
      </c>
      <c r="K83" s="23">
        <v>2</v>
      </c>
      <c r="L83" s="38">
        <v>62</v>
      </c>
      <c r="M83" s="39">
        <v>496</v>
      </c>
      <c r="N83" s="7">
        <v>8</v>
      </c>
      <c r="O83" s="7">
        <f t="shared" si="16"/>
        <v>48</v>
      </c>
      <c r="P83" s="7">
        <f t="shared" si="21"/>
        <v>448</v>
      </c>
      <c r="Q83" s="7"/>
      <c r="R83" s="7">
        <v>0</v>
      </c>
      <c r="S83" s="7">
        <f t="shared" si="19"/>
        <v>0</v>
      </c>
      <c r="T83" s="48">
        <f t="shared" si="22"/>
        <v>448</v>
      </c>
      <c r="U83" s="48"/>
    </row>
    <row r="84" customHeight="1" spans="1:21">
      <c r="A84" s="22">
        <v>77</v>
      </c>
      <c r="B84" s="22">
        <v>720</v>
      </c>
      <c r="C84" s="22" t="s">
        <v>108</v>
      </c>
      <c r="D84" s="22" t="s">
        <v>103</v>
      </c>
      <c r="E84" s="23" t="s">
        <v>25</v>
      </c>
      <c r="F84" s="23">
        <v>6</v>
      </c>
      <c r="G84" s="23" t="s">
        <v>26</v>
      </c>
      <c r="H84" s="23">
        <v>8</v>
      </c>
      <c r="I84" s="37" t="s">
        <v>27</v>
      </c>
      <c r="J84" s="23">
        <v>10</v>
      </c>
      <c r="K84" s="23">
        <v>2</v>
      </c>
      <c r="L84" s="38">
        <v>62</v>
      </c>
      <c r="M84" s="39">
        <v>496</v>
      </c>
      <c r="N84" s="7">
        <v>46</v>
      </c>
      <c r="O84" s="7">
        <f t="shared" si="16"/>
        <v>276</v>
      </c>
      <c r="P84" s="7">
        <f t="shared" si="21"/>
        <v>220</v>
      </c>
      <c r="Q84" s="7"/>
      <c r="R84" s="7">
        <v>0</v>
      </c>
      <c r="S84" s="7">
        <f t="shared" si="19"/>
        <v>0</v>
      </c>
      <c r="T84" s="48">
        <f t="shared" si="22"/>
        <v>220</v>
      </c>
      <c r="U84" s="48"/>
    </row>
    <row r="85" customHeight="1" spans="1:21">
      <c r="A85" s="22">
        <v>78</v>
      </c>
      <c r="B85" s="22">
        <v>746</v>
      </c>
      <c r="C85" s="22" t="s">
        <v>109</v>
      </c>
      <c r="D85" s="22" t="s">
        <v>103</v>
      </c>
      <c r="E85" s="23" t="s">
        <v>25</v>
      </c>
      <c r="F85" s="23">
        <v>6</v>
      </c>
      <c r="G85" s="23" t="s">
        <v>26</v>
      </c>
      <c r="H85" s="23">
        <v>8</v>
      </c>
      <c r="I85" s="37" t="s">
        <v>27</v>
      </c>
      <c r="J85" s="23">
        <v>10</v>
      </c>
      <c r="K85" s="23">
        <v>2</v>
      </c>
      <c r="L85" s="38">
        <v>62</v>
      </c>
      <c r="M85" s="39">
        <v>496</v>
      </c>
      <c r="N85" s="7">
        <v>30</v>
      </c>
      <c r="O85" s="7">
        <f t="shared" si="16"/>
        <v>180</v>
      </c>
      <c r="P85" s="7">
        <f t="shared" si="21"/>
        <v>316</v>
      </c>
      <c r="Q85" s="7"/>
      <c r="R85" s="7">
        <v>0</v>
      </c>
      <c r="S85" s="7">
        <f t="shared" si="19"/>
        <v>0</v>
      </c>
      <c r="T85" s="48">
        <f t="shared" si="22"/>
        <v>316</v>
      </c>
      <c r="U85" s="48"/>
    </row>
    <row r="86" customHeight="1" spans="1:21">
      <c r="A86" s="22">
        <v>79</v>
      </c>
      <c r="B86" s="22">
        <v>748</v>
      </c>
      <c r="C86" s="22" t="s">
        <v>110</v>
      </c>
      <c r="D86" s="22" t="s">
        <v>103</v>
      </c>
      <c r="E86" s="23" t="s">
        <v>25</v>
      </c>
      <c r="F86" s="23">
        <v>6</v>
      </c>
      <c r="G86" s="23" t="s">
        <v>26</v>
      </c>
      <c r="H86" s="23">
        <v>8</v>
      </c>
      <c r="I86" s="37" t="s">
        <v>27</v>
      </c>
      <c r="J86" s="23">
        <v>10</v>
      </c>
      <c r="K86" s="23">
        <v>2</v>
      </c>
      <c r="L86" s="38">
        <v>62</v>
      </c>
      <c r="M86" s="39">
        <v>496</v>
      </c>
      <c r="N86" s="7">
        <v>13</v>
      </c>
      <c r="O86" s="7">
        <f t="shared" si="16"/>
        <v>78</v>
      </c>
      <c r="P86" s="7">
        <f t="shared" si="21"/>
        <v>418</v>
      </c>
      <c r="Q86" s="7"/>
      <c r="R86" s="7">
        <v>0</v>
      </c>
      <c r="S86" s="7">
        <f t="shared" si="19"/>
        <v>0</v>
      </c>
      <c r="T86" s="48">
        <f t="shared" si="22"/>
        <v>418</v>
      </c>
      <c r="U86" s="48"/>
    </row>
    <row r="87" customHeight="1" spans="1:21">
      <c r="A87" s="22">
        <v>80</v>
      </c>
      <c r="B87" s="22">
        <v>104533</v>
      </c>
      <c r="C87" s="22" t="s">
        <v>111</v>
      </c>
      <c r="D87" s="22" t="s">
        <v>103</v>
      </c>
      <c r="E87" s="23" t="s">
        <v>25</v>
      </c>
      <c r="F87" s="23">
        <v>6</v>
      </c>
      <c r="G87" s="23" t="s">
        <v>26</v>
      </c>
      <c r="H87" s="23">
        <v>8</v>
      </c>
      <c r="I87" s="37" t="s">
        <v>27</v>
      </c>
      <c r="J87" s="23">
        <v>10</v>
      </c>
      <c r="K87" s="23">
        <v>2</v>
      </c>
      <c r="L87" s="38">
        <v>62</v>
      </c>
      <c r="M87" s="39">
        <v>496</v>
      </c>
      <c r="N87" s="7">
        <v>18</v>
      </c>
      <c r="O87" s="7">
        <f t="shared" si="16"/>
        <v>108</v>
      </c>
      <c r="P87" s="7">
        <f t="shared" si="21"/>
        <v>388</v>
      </c>
      <c r="Q87" s="7"/>
      <c r="R87" s="7">
        <v>0</v>
      </c>
      <c r="S87" s="7">
        <f t="shared" si="19"/>
        <v>0</v>
      </c>
      <c r="T87" s="48">
        <f t="shared" si="22"/>
        <v>388</v>
      </c>
      <c r="U87" s="48"/>
    </row>
    <row r="88" s="9" customFormat="1" customHeight="1" spans="1:21">
      <c r="A88" s="24"/>
      <c r="B88" s="24"/>
      <c r="C88" s="24" t="s">
        <v>46</v>
      </c>
      <c r="D88" s="24" t="s">
        <v>103</v>
      </c>
      <c r="E88" s="26"/>
      <c r="F88" s="26"/>
      <c r="G88" s="26"/>
      <c r="H88" s="26"/>
      <c r="I88" s="40"/>
      <c r="J88" s="26"/>
      <c r="K88" s="26"/>
      <c r="L88" s="41">
        <f t="shared" ref="L88:Q88" si="23">SUM(L79:L87)</f>
        <v>558</v>
      </c>
      <c r="M88" s="41">
        <f t="shared" si="23"/>
        <v>4464</v>
      </c>
      <c r="N88" s="56">
        <f t="shared" si="23"/>
        <v>239</v>
      </c>
      <c r="O88" s="56">
        <f t="shared" si="23"/>
        <v>1434</v>
      </c>
      <c r="P88" s="56">
        <f t="shared" si="23"/>
        <v>3030</v>
      </c>
      <c r="Q88" s="56">
        <f t="shared" si="23"/>
        <v>0</v>
      </c>
      <c r="R88" s="7">
        <v>0</v>
      </c>
      <c r="S88" s="7">
        <f t="shared" si="19"/>
        <v>0</v>
      </c>
      <c r="T88" s="50"/>
      <c r="U88" s="50"/>
    </row>
    <row r="89" customHeight="1" spans="1:21">
      <c r="A89" s="22">
        <v>81</v>
      </c>
      <c r="B89" s="22">
        <v>371</v>
      </c>
      <c r="C89" s="22" t="s">
        <v>112</v>
      </c>
      <c r="D89" s="22" t="s">
        <v>113</v>
      </c>
      <c r="E89" s="23" t="s">
        <v>25</v>
      </c>
      <c r="F89" s="23">
        <v>6</v>
      </c>
      <c r="G89" s="23" t="s">
        <v>26</v>
      </c>
      <c r="H89" s="23">
        <v>8</v>
      </c>
      <c r="I89" s="37" t="s">
        <v>27</v>
      </c>
      <c r="J89" s="23">
        <v>10</v>
      </c>
      <c r="K89" s="23">
        <v>2</v>
      </c>
      <c r="L89" s="38">
        <v>61</v>
      </c>
      <c r="M89" s="42">
        <v>488</v>
      </c>
      <c r="N89" s="7">
        <v>3</v>
      </c>
      <c r="O89" s="7">
        <f t="shared" si="16"/>
        <v>18</v>
      </c>
      <c r="P89" s="7">
        <f>M89-O89</f>
        <v>470</v>
      </c>
      <c r="Q89" s="7"/>
      <c r="R89" s="7">
        <v>0</v>
      </c>
      <c r="S89" s="7">
        <f t="shared" si="19"/>
        <v>0</v>
      </c>
      <c r="T89" s="48">
        <f>P89-S89</f>
        <v>470</v>
      </c>
      <c r="U89" s="48"/>
    </row>
    <row r="90" customHeight="1" spans="1:21">
      <c r="A90" s="22">
        <v>82</v>
      </c>
      <c r="B90" s="22">
        <v>385</v>
      </c>
      <c r="C90" s="22" t="s">
        <v>114</v>
      </c>
      <c r="D90" s="22" t="s">
        <v>113</v>
      </c>
      <c r="E90" s="23" t="s">
        <v>25</v>
      </c>
      <c r="F90" s="23">
        <v>6</v>
      </c>
      <c r="G90" s="23" t="s">
        <v>26</v>
      </c>
      <c r="H90" s="23">
        <v>8</v>
      </c>
      <c r="I90" s="37" t="s">
        <v>27</v>
      </c>
      <c r="J90" s="23">
        <v>10</v>
      </c>
      <c r="K90" s="23">
        <v>3</v>
      </c>
      <c r="L90" s="38">
        <v>121</v>
      </c>
      <c r="M90" s="42">
        <v>1210</v>
      </c>
      <c r="N90" s="7">
        <v>54</v>
      </c>
      <c r="O90" s="7">
        <f t="shared" si="16"/>
        <v>324</v>
      </c>
      <c r="P90" s="7">
        <f>M90-O90</f>
        <v>886</v>
      </c>
      <c r="Q90" s="7"/>
      <c r="R90" s="7">
        <v>0</v>
      </c>
      <c r="S90" s="7">
        <f t="shared" si="19"/>
        <v>0</v>
      </c>
      <c r="T90" s="48">
        <f>P90-S90</f>
        <v>886</v>
      </c>
      <c r="U90" s="48"/>
    </row>
    <row r="91" customHeight="1" spans="1:21">
      <c r="A91" s="22">
        <v>83</v>
      </c>
      <c r="B91" s="22">
        <v>514</v>
      </c>
      <c r="C91" s="22" t="s">
        <v>115</v>
      </c>
      <c r="D91" s="22" t="s">
        <v>113</v>
      </c>
      <c r="E91" s="23" t="s">
        <v>25</v>
      </c>
      <c r="F91" s="23">
        <v>6</v>
      </c>
      <c r="G91" s="23" t="s">
        <v>26</v>
      </c>
      <c r="H91" s="23">
        <v>8</v>
      </c>
      <c r="I91" s="37" t="s">
        <v>27</v>
      </c>
      <c r="J91" s="23">
        <v>10</v>
      </c>
      <c r="K91" s="23">
        <v>2</v>
      </c>
      <c r="L91" s="38">
        <v>120</v>
      </c>
      <c r="M91" s="42">
        <v>960</v>
      </c>
      <c r="N91" s="7">
        <v>29</v>
      </c>
      <c r="O91" s="7">
        <f t="shared" si="16"/>
        <v>174</v>
      </c>
      <c r="P91" s="7">
        <f>M91-O91</f>
        <v>786</v>
      </c>
      <c r="Q91" s="7"/>
      <c r="R91" s="7">
        <v>0</v>
      </c>
      <c r="S91" s="7">
        <f t="shared" si="19"/>
        <v>0</v>
      </c>
      <c r="T91" s="48">
        <f>P91-S91</f>
        <v>786</v>
      </c>
      <c r="U91" s="48"/>
    </row>
    <row r="92" customHeight="1" spans="1:21">
      <c r="A92" s="22">
        <v>84</v>
      </c>
      <c r="B92" s="22">
        <v>102567</v>
      </c>
      <c r="C92" s="22" t="s">
        <v>116</v>
      </c>
      <c r="D92" s="22" t="s">
        <v>113</v>
      </c>
      <c r="E92" s="23" t="s">
        <v>25</v>
      </c>
      <c r="F92" s="23">
        <v>6</v>
      </c>
      <c r="G92" s="23" t="s">
        <v>26</v>
      </c>
      <c r="H92" s="23">
        <v>8</v>
      </c>
      <c r="I92" s="37" t="s">
        <v>27</v>
      </c>
      <c r="J92" s="23">
        <v>10</v>
      </c>
      <c r="K92" s="23">
        <v>2</v>
      </c>
      <c r="L92" s="38">
        <v>61</v>
      </c>
      <c r="M92" s="42">
        <v>488</v>
      </c>
      <c r="N92" s="7">
        <v>24</v>
      </c>
      <c r="O92" s="7">
        <f t="shared" si="16"/>
        <v>144</v>
      </c>
      <c r="P92" s="7">
        <f>M92-O92</f>
        <v>344</v>
      </c>
      <c r="Q92" s="7"/>
      <c r="R92" s="7">
        <v>0</v>
      </c>
      <c r="S92" s="7">
        <f t="shared" si="19"/>
        <v>0</v>
      </c>
      <c r="T92" s="48">
        <f>P92-S92</f>
        <v>344</v>
      </c>
      <c r="U92" s="48"/>
    </row>
    <row r="93" s="9" customFormat="1" customHeight="1" spans="1:21">
      <c r="A93" s="24"/>
      <c r="B93" s="24"/>
      <c r="C93" s="24" t="s">
        <v>46</v>
      </c>
      <c r="D93" s="24" t="s">
        <v>113</v>
      </c>
      <c r="E93" s="26"/>
      <c r="F93" s="26"/>
      <c r="G93" s="26"/>
      <c r="H93" s="26"/>
      <c r="I93" s="40"/>
      <c r="J93" s="26"/>
      <c r="K93" s="26"/>
      <c r="L93" s="41">
        <f t="shared" ref="L93:Q93" si="24">SUM(L89:L92)</f>
        <v>363</v>
      </c>
      <c r="M93" s="41">
        <f t="shared" si="24"/>
        <v>3146</v>
      </c>
      <c r="N93" s="41">
        <f t="shared" si="24"/>
        <v>110</v>
      </c>
      <c r="O93" s="41">
        <f t="shared" si="24"/>
        <v>660</v>
      </c>
      <c r="P93" s="41">
        <f t="shared" si="24"/>
        <v>2486</v>
      </c>
      <c r="Q93" s="41">
        <f t="shared" si="24"/>
        <v>0</v>
      </c>
      <c r="R93" s="7">
        <v>0</v>
      </c>
      <c r="S93" s="7">
        <f t="shared" si="19"/>
        <v>0</v>
      </c>
      <c r="T93" s="50"/>
      <c r="U93" s="50"/>
    </row>
    <row r="94" customHeight="1" spans="1:21">
      <c r="A94" s="22">
        <v>85</v>
      </c>
      <c r="B94" s="22">
        <v>341</v>
      </c>
      <c r="C94" s="22" t="s">
        <v>117</v>
      </c>
      <c r="D94" s="22" t="s">
        <v>118</v>
      </c>
      <c r="E94" s="23" t="s">
        <v>25</v>
      </c>
      <c r="F94" s="23">
        <v>6</v>
      </c>
      <c r="G94" s="23" t="s">
        <v>26</v>
      </c>
      <c r="H94" s="23">
        <v>8</v>
      </c>
      <c r="I94" s="37" t="s">
        <v>27</v>
      </c>
      <c r="J94" s="23">
        <v>10</v>
      </c>
      <c r="K94" s="23">
        <v>2</v>
      </c>
      <c r="L94" s="38">
        <v>120</v>
      </c>
      <c r="M94" s="39">
        <v>960</v>
      </c>
      <c r="N94" s="7">
        <v>166</v>
      </c>
      <c r="O94" s="7">
        <f>N94*10</f>
        <v>1660</v>
      </c>
      <c r="P94" s="7"/>
      <c r="Q94" s="7">
        <f>O94-M94</f>
        <v>700</v>
      </c>
      <c r="R94" s="7">
        <v>14</v>
      </c>
      <c r="S94" s="7">
        <f t="shared" si="19"/>
        <v>84</v>
      </c>
      <c r="T94" s="48"/>
      <c r="U94" s="48">
        <f>Q94+S94</f>
        <v>784</v>
      </c>
    </row>
    <row r="95" customHeight="1" spans="1:21">
      <c r="A95" s="22">
        <v>86</v>
      </c>
      <c r="B95" s="22">
        <v>591</v>
      </c>
      <c r="C95" s="22" t="s">
        <v>119</v>
      </c>
      <c r="D95" s="22" t="s">
        <v>118</v>
      </c>
      <c r="E95" s="23" t="s">
        <v>25</v>
      </c>
      <c r="F95" s="23">
        <v>6</v>
      </c>
      <c r="G95" s="23" t="s">
        <v>26</v>
      </c>
      <c r="H95" s="23">
        <v>8</v>
      </c>
      <c r="I95" s="37" t="s">
        <v>27</v>
      </c>
      <c r="J95" s="23">
        <v>10</v>
      </c>
      <c r="K95" s="23">
        <v>1</v>
      </c>
      <c r="L95" s="38">
        <v>60</v>
      </c>
      <c r="M95" s="39">
        <v>360</v>
      </c>
      <c r="N95" s="7">
        <v>39</v>
      </c>
      <c r="O95" s="7">
        <f t="shared" ref="O95:O104" si="25">N95*F95</f>
        <v>234</v>
      </c>
      <c r="P95" s="7">
        <f>M95-O95</f>
        <v>126</v>
      </c>
      <c r="Q95" s="7"/>
      <c r="R95" s="7">
        <v>0</v>
      </c>
      <c r="S95" s="7">
        <f t="shared" si="19"/>
        <v>0</v>
      </c>
      <c r="T95" s="48">
        <f>P95-S95</f>
        <v>126</v>
      </c>
      <c r="U95" s="48"/>
    </row>
    <row r="96" customHeight="1" spans="1:21">
      <c r="A96" s="22">
        <v>87</v>
      </c>
      <c r="B96" s="22">
        <v>721</v>
      </c>
      <c r="C96" s="22" t="s">
        <v>120</v>
      </c>
      <c r="D96" s="22" t="s">
        <v>118</v>
      </c>
      <c r="E96" s="23" t="s">
        <v>25</v>
      </c>
      <c r="F96" s="23">
        <v>6</v>
      </c>
      <c r="G96" s="23" t="s">
        <v>26</v>
      </c>
      <c r="H96" s="23">
        <v>8</v>
      </c>
      <c r="I96" s="37" t="s">
        <v>27</v>
      </c>
      <c r="J96" s="23">
        <v>10</v>
      </c>
      <c r="K96" s="23">
        <v>1</v>
      </c>
      <c r="L96" s="38">
        <v>60</v>
      </c>
      <c r="M96" s="39">
        <v>360</v>
      </c>
      <c r="N96" s="7">
        <v>28</v>
      </c>
      <c r="O96" s="7">
        <f t="shared" si="25"/>
        <v>168</v>
      </c>
      <c r="P96" s="7">
        <f>M96-O96</f>
        <v>192</v>
      </c>
      <c r="Q96" s="7"/>
      <c r="R96" s="7">
        <v>1</v>
      </c>
      <c r="S96" s="7">
        <f t="shared" si="19"/>
        <v>6</v>
      </c>
      <c r="T96" s="48">
        <f>P96-S96</f>
        <v>186</v>
      </c>
      <c r="U96" s="48"/>
    </row>
    <row r="97" customHeight="1" spans="1:21">
      <c r="A97" s="22">
        <v>88</v>
      </c>
      <c r="B97" s="22">
        <v>732</v>
      </c>
      <c r="C97" s="22" t="s">
        <v>121</v>
      </c>
      <c r="D97" s="22" t="s">
        <v>118</v>
      </c>
      <c r="E97" s="23" t="s">
        <v>25</v>
      </c>
      <c r="F97" s="23">
        <v>6</v>
      </c>
      <c r="G97" s="23" t="s">
        <v>26</v>
      </c>
      <c r="H97" s="23">
        <v>8</v>
      </c>
      <c r="I97" s="37" t="s">
        <v>27</v>
      </c>
      <c r="J97" s="23">
        <v>10</v>
      </c>
      <c r="K97" s="23">
        <v>1</v>
      </c>
      <c r="L97" s="38">
        <v>60</v>
      </c>
      <c r="M97" s="39">
        <v>360</v>
      </c>
      <c r="N97" s="7">
        <v>21</v>
      </c>
      <c r="O97" s="7">
        <f t="shared" si="25"/>
        <v>126</v>
      </c>
      <c r="P97" s="7">
        <f>M97-O97</f>
        <v>234</v>
      </c>
      <c r="Q97" s="7"/>
      <c r="R97" s="7">
        <v>0</v>
      </c>
      <c r="S97" s="7">
        <f t="shared" si="19"/>
        <v>0</v>
      </c>
      <c r="T97" s="48">
        <f>P97-S97</f>
        <v>234</v>
      </c>
      <c r="U97" s="48"/>
    </row>
    <row r="98" customHeight="1" spans="1:21">
      <c r="A98" s="22">
        <v>89</v>
      </c>
      <c r="B98" s="22">
        <v>102564</v>
      </c>
      <c r="C98" s="22" t="s">
        <v>122</v>
      </c>
      <c r="D98" s="22" t="s">
        <v>118</v>
      </c>
      <c r="E98" s="23" t="s">
        <v>25</v>
      </c>
      <c r="F98" s="23">
        <v>6</v>
      </c>
      <c r="G98" s="23" t="s">
        <v>26</v>
      </c>
      <c r="H98" s="23">
        <v>8</v>
      </c>
      <c r="I98" s="37" t="s">
        <v>27</v>
      </c>
      <c r="J98" s="23">
        <v>10</v>
      </c>
      <c r="K98" s="23">
        <v>1</v>
      </c>
      <c r="L98" s="38">
        <v>60</v>
      </c>
      <c r="M98" s="39">
        <v>360</v>
      </c>
      <c r="N98" s="7">
        <v>11</v>
      </c>
      <c r="O98" s="7">
        <f t="shared" si="25"/>
        <v>66</v>
      </c>
      <c r="P98" s="7">
        <f>M98-O98</f>
        <v>294</v>
      </c>
      <c r="Q98" s="7"/>
      <c r="R98" s="7">
        <v>0</v>
      </c>
      <c r="S98" s="7">
        <f t="shared" si="19"/>
        <v>0</v>
      </c>
      <c r="T98" s="48">
        <f>P98-S98</f>
        <v>294</v>
      </c>
      <c r="U98" s="48"/>
    </row>
    <row r="99" s="9" customFormat="1" customHeight="1" spans="1:21">
      <c r="A99" s="24"/>
      <c r="B99" s="24"/>
      <c r="C99" s="24" t="s">
        <v>46</v>
      </c>
      <c r="D99" s="24" t="s">
        <v>118</v>
      </c>
      <c r="E99" s="26"/>
      <c r="F99" s="26"/>
      <c r="G99" s="26"/>
      <c r="H99" s="26"/>
      <c r="I99" s="40"/>
      <c r="J99" s="26"/>
      <c r="K99" s="26"/>
      <c r="L99" s="41">
        <f t="shared" ref="L99:Q99" si="26">SUM(L94:L98)</f>
        <v>360</v>
      </c>
      <c r="M99" s="41">
        <f t="shared" si="26"/>
        <v>2400</v>
      </c>
      <c r="N99" s="41">
        <f t="shared" si="26"/>
        <v>265</v>
      </c>
      <c r="O99" s="41">
        <f t="shared" si="26"/>
        <v>2254</v>
      </c>
      <c r="P99" s="41">
        <f t="shared" si="26"/>
        <v>846</v>
      </c>
      <c r="Q99" s="41">
        <f t="shared" si="26"/>
        <v>700</v>
      </c>
      <c r="R99" s="7">
        <v>0</v>
      </c>
      <c r="S99" s="7">
        <f t="shared" si="19"/>
        <v>0</v>
      </c>
      <c r="T99" s="50"/>
      <c r="U99" s="50"/>
    </row>
    <row r="100" customHeight="1" spans="1:21">
      <c r="A100" s="22">
        <v>90</v>
      </c>
      <c r="B100" s="22">
        <v>52</v>
      </c>
      <c r="C100" s="22" t="s">
        <v>123</v>
      </c>
      <c r="D100" s="22" t="s">
        <v>124</v>
      </c>
      <c r="E100" s="23" t="s">
        <v>25</v>
      </c>
      <c r="F100" s="23">
        <v>6</v>
      </c>
      <c r="G100" s="23" t="s">
        <v>26</v>
      </c>
      <c r="H100" s="23">
        <v>8</v>
      </c>
      <c r="I100" s="37" t="s">
        <v>27</v>
      </c>
      <c r="J100" s="23">
        <v>10</v>
      </c>
      <c r="K100" s="23">
        <v>2</v>
      </c>
      <c r="L100" s="38">
        <v>61</v>
      </c>
      <c r="M100" s="42">
        <v>488</v>
      </c>
      <c r="N100" s="7">
        <v>10</v>
      </c>
      <c r="O100" s="7">
        <f t="shared" si="25"/>
        <v>60</v>
      </c>
      <c r="P100" s="7">
        <f>M100-O100</f>
        <v>428</v>
      </c>
      <c r="Q100" s="7"/>
      <c r="R100" s="7">
        <v>1</v>
      </c>
      <c r="S100" s="7">
        <f t="shared" si="19"/>
        <v>6</v>
      </c>
      <c r="T100" s="48">
        <f>P100-S100</f>
        <v>422</v>
      </c>
      <c r="U100" s="48"/>
    </row>
    <row r="101" customHeight="1" spans="1:21">
      <c r="A101" s="22">
        <v>91</v>
      </c>
      <c r="B101" s="22">
        <v>56</v>
      </c>
      <c r="C101" s="22" t="s">
        <v>125</v>
      </c>
      <c r="D101" s="22" t="s">
        <v>124</v>
      </c>
      <c r="E101" s="23" t="s">
        <v>25</v>
      </c>
      <c r="F101" s="23">
        <v>6</v>
      </c>
      <c r="G101" s="23" t="s">
        <v>26</v>
      </c>
      <c r="H101" s="23">
        <v>8</v>
      </c>
      <c r="I101" s="37" t="s">
        <v>27</v>
      </c>
      <c r="J101" s="23">
        <v>10</v>
      </c>
      <c r="K101" s="23">
        <v>2</v>
      </c>
      <c r="L101" s="38">
        <v>62</v>
      </c>
      <c r="M101" s="42">
        <v>496</v>
      </c>
      <c r="N101" s="7">
        <v>18</v>
      </c>
      <c r="O101" s="7">
        <f t="shared" si="25"/>
        <v>108</v>
      </c>
      <c r="P101" s="7">
        <f>M101-O101</f>
        <v>388</v>
      </c>
      <c r="Q101" s="7"/>
      <c r="R101" s="7">
        <v>1</v>
      </c>
      <c r="S101" s="7">
        <f t="shared" si="19"/>
        <v>6</v>
      </c>
      <c r="T101" s="48">
        <f>P101-S101</f>
        <v>382</v>
      </c>
      <c r="U101" s="48"/>
    </row>
    <row r="102" customHeight="1" spans="1:21">
      <c r="A102" s="22">
        <v>92</v>
      </c>
      <c r="B102" s="22">
        <v>54</v>
      </c>
      <c r="C102" s="22" t="s">
        <v>126</v>
      </c>
      <c r="D102" s="22" t="s">
        <v>124</v>
      </c>
      <c r="E102" s="23" t="s">
        <v>25</v>
      </c>
      <c r="F102" s="23">
        <v>6</v>
      </c>
      <c r="G102" s="23" t="s">
        <v>26</v>
      </c>
      <c r="H102" s="23">
        <v>8</v>
      </c>
      <c r="I102" s="37" t="s">
        <v>27</v>
      </c>
      <c r="J102" s="23">
        <v>10</v>
      </c>
      <c r="K102" s="23">
        <v>2</v>
      </c>
      <c r="L102" s="38">
        <v>62</v>
      </c>
      <c r="M102" s="42">
        <v>496</v>
      </c>
      <c r="N102" s="7">
        <v>42</v>
      </c>
      <c r="O102" s="7">
        <f t="shared" si="25"/>
        <v>252</v>
      </c>
      <c r="P102" s="7">
        <f>M102-O102</f>
        <v>244</v>
      </c>
      <c r="Q102" s="7"/>
      <c r="R102" s="7">
        <v>0</v>
      </c>
      <c r="S102" s="7">
        <f t="shared" ref="S102:S119" si="27">R102*6</f>
        <v>0</v>
      </c>
      <c r="T102" s="48">
        <f>P102-S102</f>
        <v>244</v>
      </c>
      <c r="U102" s="48"/>
    </row>
    <row r="103" customHeight="1" spans="1:21">
      <c r="A103" s="22">
        <v>93</v>
      </c>
      <c r="B103" s="22">
        <v>329</v>
      </c>
      <c r="C103" s="22" t="s">
        <v>127</v>
      </c>
      <c r="D103" s="22" t="s">
        <v>124</v>
      </c>
      <c r="E103" s="23" t="s">
        <v>25</v>
      </c>
      <c r="F103" s="23">
        <v>6</v>
      </c>
      <c r="G103" s="23" t="s">
        <v>26</v>
      </c>
      <c r="H103" s="23">
        <v>8</v>
      </c>
      <c r="I103" s="37" t="s">
        <v>27</v>
      </c>
      <c r="J103" s="23">
        <v>10</v>
      </c>
      <c r="K103" s="23">
        <v>2</v>
      </c>
      <c r="L103" s="38">
        <v>120</v>
      </c>
      <c r="M103" s="42">
        <v>960</v>
      </c>
      <c r="N103" s="7">
        <v>35</v>
      </c>
      <c r="O103" s="7">
        <f t="shared" si="25"/>
        <v>210</v>
      </c>
      <c r="P103" s="7">
        <f>M103-O103</f>
        <v>750</v>
      </c>
      <c r="Q103" s="7"/>
      <c r="R103" s="7">
        <v>0</v>
      </c>
      <c r="S103" s="7">
        <f t="shared" si="27"/>
        <v>0</v>
      </c>
      <c r="T103" s="48">
        <f>P103-S103</f>
        <v>750</v>
      </c>
      <c r="U103" s="48"/>
    </row>
    <row r="104" customHeight="1" spans="1:21">
      <c r="A104" s="22">
        <v>94</v>
      </c>
      <c r="B104" s="22">
        <v>351</v>
      </c>
      <c r="C104" s="22" t="s">
        <v>128</v>
      </c>
      <c r="D104" s="22" t="s">
        <v>124</v>
      </c>
      <c r="E104" s="23" t="s">
        <v>25</v>
      </c>
      <c r="F104" s="23">
        <v>6</v>
      </c>
      <c r="G104" s="23" t="s">
        <v>26</v>
      </c>
      <c r="H104" s="23">
        <v>8</v>
      </c>
      <c r="I104" s="37" t="s">
        <v>27</v>
      </c>
      <c r="J104" s="23">
        <v>10</v>
      </c>
      <c r="K104" s="23">
        <v>2</v>
      </c>
      <c r="L104" s="38">
        <v>62</v>
      </c>
      <c r="M104" s="42">
        <v>496</v>
      </c>
      <c r="N104" s="7">
        <v>28</v>
      </c>
      <c r="O104" s="7">
        <f t="shared" si="25"/>
        <v>168</v>
      </c>
      <c r="P104" s="7">
        <f>M104-O104</f>
        <v>328</v>
      </c>
      <c r="Q104" s="7"/>
      <c r="R104" s="7">
        <v>0</v>
      </c>
      <c r="S104" s="7">
        <f t="shared" si="27"/>
        <v>0</v>
      </c>
      <c r="T104" s="48">
        <f>P104-S104</f>
        <v>328</v>
      </c>
      <c r="U104" s="48"/>
    </row>
    <row r="105" customHeight="1" spans="1:21">
      <c r="A105" s="22">
        <v>95</v>
      </c>
      <c r="B105" s="22">
        <v>367</v>
      </c>
      <c r="C105" s="22" t="s">
        <v>129</v>
      </c>
      <c r="D105" s="22" t="s">
        <v>124</v>
      </c>
      <c r="E105" s="23" t="s">
        <v>25</v>
      </c>
      <c r="F105" s="23">
        <v>6</v>
      </c>
      <c r="G105" s="23" t="s">
        <v>26</v>
      </c>
      <c r="H105" s="23">
        <v>8</v>
      </c>
      <c r="I105" s="37" t="s">
        <v>27</v>
      </c>
      <c r="J105" s="23">
        <v>10</v>
      </c>
      <c r="K105" s="23">
        <v>2</v>
      </c>
      <c r="L105" s="38">
        <v>61</v>
      </c>
      <c r="M105" s="42">
        <v>488</v>
      </c>
      <c r="N105" s="7">
        <v>63</v>
      </c>
      <c r="O105" s="7">
        <f>N105*H105</f>
        <v>504</v>
      </c>
      <c r="P105" s="7"/>
      <c r="Q105" s="7">
        <f>O105-M105</f>
        <v>16</v>
      </c>
      <c r="R105" s="7">
        <v>0</v>
      </c>
      <c r="S105" s="7">
        <f t="shared" si="27"/>
        <v>0</v>
      </c>
      <c r="T105" s="48"/>
      <c r="U105" s="48">
        <f>Q105+S105</f>
        <v>16</v>
      </c>
    </row>
    <row r="106" customHeight="1" spans="1:21">
      <c r="A106" s="22">
        <v>96</v>
      </c>
      <c r="B106" s="22">
        <v>587</v>
      </c>
      <c r="C106" s="22" t="s">
        <v>130</v>
      </c>
      <c r="D106" s="22" t="s">
        <v>124</v>
      </c>
      <c r="E106" s="23" t="s">
        <v>25</v>
      </c>
      <c r="F106" s="23">
        <v>6</v>
      </c>
      <c r="G106" s="23" t="s">
        <v>26</v>
      </c>
      <c r="H106" s="23">
        <v>8</v>
      </c>
      <c r="I106" s="37" t="s">
        <v>27</v>
      </c>
      <c r="J106" s="23">
        <v>10</v>
      </c>
      <c r="K106" s="23">
        <v>1</v>
      </c>
      <c r="L106" s="38">
        <v>60</v>
      </c>
      <c r="M106" s="42">
        <v>360</v>
      </c>
      <c r="N106" s="7">
        <v>15</v>
      </c>
      <c r="O106" s="7">
        <f>N106*F106</f>
        <v>90</v>
      </c>
      <c r="P106" s="7">
        <f t="shared" ref="P106:P114" si="28">M106-O106</f>
        <v>270</v>
      </c>
      <c r="Q106" s="7"/>
      <c r="R106" s="7">
        <v>0</v>
      </c>
      <c r="S106" s="7">
        <f t="shared" si="27"/>
        <v>0</v>
      </c>
      <c r="T106" s="48">
        <f t="shared" ref="T106:T114" si="29">P106-S106</f>
        <v>270</v>
      </c>
      <c r="U106" s="48"/>
    </row>
    <row r="107" customHeight="1" spans="1:21">
      <c r="A107" s="22">
        <v>97</v>
      </c>
      <c r="B107" s="22">
        <v>704</v>
      </c>
      <c r="C107" s="22" t="s">
        <v>131</v>
      </c>
      <c r="D107" s="22" t="s">
        <v>124</v>
      </c>
      <c r="E107" s="23" t="s">
        <v>25</v>
      </c>
      <c r="F107" s="23">
        <v>6</v>
      </c>
      <c r="G107" s="23" t="s">
        <v>26</v>
      </c>
      <c r="H107" s="23">
        <v>8</v>
      </c>
      <c r="I107" s="37" t="s">
        <v>27</v>
      </c>
      <c r="J107" s="23">
        <v>10</v>
      </c>
      <c r="K107" s="23">
        <v>2</v>
      </c>
      <c r="L107" s="38">
        <v>120</v>
      </c>
      <c r="M107" s="42">
        <v>960</v>
      </c>
      <c r="N107" s="7">
        <v>32</v>
      </c>
      <c r="O107" s="7">
        <f>N107*F107</f>
        <v>192</v>
      </c>
      <c r="P107" s="7">
        <f t="shared" si="28"/>
        <v>768</v>
      </c>
      <c r="Q107" s="7"/>
      <c r="R107" s="7">
        <v>0</v>
      </c>
      <c r="S107" s="7">
        <f t="shared" si="27"/>
        <v>0</v>
      </c>
      <c r="T107" s="48">
        <f t="shared" si="29"/>
        <v>768</v>
      </c>
      <c r="U107" s="48"/>
    </row>
    <row r="108" customHeight="1" spans="1:21">
      <c r="A108" s="22">
        <v>98</v>
      </c>
      <c r="B108" s="22">
        <v>706</v>
      </c>
      <c r="C108" s="22" t="s">
        <v>132</v>
      </c>
      <c r="D108" s="22" t="s">
        <v>124</v>
      </c>
      <c r="E108" s="23" t="s">
        <v>25</v>
      </c>
      <c r="F108" s="23">
        <v>6</v>
      </c>
      <c r="G108" s="23" t="s">
        <v>26</v>
      </c>
      <c r="H108" s="23">
        <v>8</v>
      </c>
      <c r="I108" s="37" t="s">
        <v>27</v>
      </c>
      <c r="J108" s="23">
        <v>10</v>
      </c>
      <c r="K108" s="23">
        <v>1</v>
      </c>
      <c r="L108" s="38">
        <v>60</v>
      </c>
      <c r="M108" s="42">
        <v>360</v>
      </c>
      <c r="N108" s="7">
        <v>11</v>
      </c>
      <c r="O108" s="7">
        <f>N108*F108</f>
        <v>66</v>
      </c>
      <c r="P108" s="7">
        <f t="shared" si="28"/>
        <v>294</v>
      </c>
      <c r="Q108" s="7"/>
      <c r="R108" s="7">
        <v>0</v>
      </c>
      <c r="S108" s="7">
        <f t="shared" si="27"/>
        <v>0</v>
      </c>
      <c r="T108" s="48">
        <f t="shared" si="29"/>
        <v>294</v>
      </c>
      <c r="U108" s="48"/>
    </row>
    <row r="109" customHeight="1" spans="1:21">
      <c r="A109" s="22">
        <v>99</v>
      </c>
      <c r="B109" s="22">
        <v>710</v>
      </c>
      <c r="C109" s="22" t="s">
        <v>133</v>
      </c>
      <c r="D109" s="22" t="s">
        <v>124</v>
      </c>
      <c r="E109" s="23" t="s">
        <v>25</v>
      </c>
      <c r="F109" s="23">
        <v>6</v>
      </c>
      <c r="G109" s="23" t="s">
        <v>26</v>
      </c>
      <c r="H109" s="23">
        <v>8</v>
      </c>
      <c r="I109" s="37" t="s">
        <v>27</v>
      </c>
      <c r="J109" s="23">
        <v>10</v>
      </c>
      <c r="K109" s="23">
        <v>1</v>
      </c>
      <c r="L109" s="38">
        <v>60</v>
      </c>
      <c r="M109" s="42">
        <v>360</v>
      </c>
      <c r="N109" s="7">
        <v>10</v>
      </c>
      <c r="O109" s="7">
        <f>N109*F109</f>
        <v>60</v>
      </c>
      <c r="P109" s="7">
        <f t="shared" si="28"/>
        <v>300</v>
      </c>
      <c r="Q109" s="7"/>
      <c r="R109" s="7">
        <v>0</v>
      </c>
      <c r="S109" s="7">
        <f t="shared" si="27"/>
        <v>0</v>
      </c>
      <c r="T109" s="48">
        <f t="shared" si="29"/>
        <v>300</v>
      </c>
      <c r="U109" s="48"/>
    </row>
    <row r="110" customHeight="1" spans="1:21">
      <c r="A110" s="22">
        <v>100</v>
      </c>
      <c r="B110" s="22">
        <v>713</v>
      </c>
      <c r="C110" s="22" t="s">
        <v>134</v>
      </c>
      <c r="D110" s="22" t="s">
        <v>124</v>
      </c>
      <c r="E110" s="23" t="s">
        <v>25</v>
      </c>
      <c r="F110" s="23">
        <v>6</v>
      </c>
      <c r="G110" s="23" t="s">
        <v>26</v>
      </c>
      <c r="H110" s="23">
        <v>8</v>
      </c>
      <c r="I110" s="37" t="s">
        <v>27</v>
      </c>
      <c r="J110" s="23">
        <v>10</v>
      </c>
      <c r="K110" s="23">
        <v>2</v>
      </c>
      <c r="L110" s="38">
        <v>61</v>
      </c>
      <c r="M110" s="42">
        <v>488</v>
      </c>
      <c r="N110" s="7">
        <v>29</v>
      </c>
      <c r="O110" s="7">
        <f>N110*F110</f>
        <v>174</v>
      </c>
      <c r="P110" s="7">
        <f t="shared" si="28"/>
        <v>314</v>
      </c>
      <c r="Q110" s="7"/>
      <c r="R110" s="7">
        <v>0</v>
      </c>
      <c r="S110" s="7">
        <f t="shared" si="27"/>
        <v>0</v>
      </c>
      <c r="T110" s="48">
        <f t="shared" si="29"/>
        <v>314</v>
      </c>
      <c r="U110" s="48"/>
    </row>
    <row r="111" customHeight="1" spans="1:21">
      <c r="A111" s="22">
        <v>101</v>
      </c>
      <c r="B111" s="22">
        <v>738</v>
      </c>
      <c r="C111" s="22" t="s">
        <v>135</v>
      </c>
      <c r="D111" s="22" t="s">
        <v>124</v>
      </c>
      <c r="E111" s="23" t="s">
        <v>25</v>
      </c>
      <c r="F111" s="23">
        <v>6</v>
      </c>
      <c r="G111" s="23" t="s">
        <v>26</v>
      </c>
      <c r="H111" s="23">
        <v>8</v>
      </c>
      <c r="I111" s="37" t="s">
        <v>27</v>
      </c>
      <c r="J111" s="23">
        <v>10</v>
      </c>
      <c r="K111" s="23">
        <v>2</v>
      </c>
      <c r="L111" s="38">
        <v>61</v>
      </c>
      <c r="M111" s="42">
        <v>488</v>
      </c>
      <c r="N111" s="7">
        <v>61</v>
      </c>
      <c r="O111" s="7">
        <f>N111*H111</f>
        <v>488</v>
      </c>
      <c r="P111" s="7">
        <f t="shared" si="28"/>
        <v>0</v>
      </c>
      <c r="Q111" s="7"/>
      <c r="R111" s="7">
        <v>0</v>
      </c>
      <c r="S111" s="7">
        <f t="shared" si="27"/>
        <v>0</v>
      </c>
      <c r="T111" s="48">
        <f t="shared" si="29"/>
        <v>0</v>
      </c>
      <c r="U111" s="48">
        <f>Q111+S111</f>
        <v>0</v>
      </c>
    </row>
    <row r="112" customHeight="1" spans="1:21">
      <c r="A112" s="22">
        <v>102</v>
      </c>
      <c r="B112" s="22">
        <v>754</v>
      </c>
      <c r="C112" s="22" t="s">
        <v>136</v>
      </c>
      <c r="D112" s="22" t="s">
        <v>124</v>
      </c>
      <c r="E112" s="23" t="s">
        <v>25</v>
      </c>
      <c r="F112" s="23">
        <v>6</v>
      </c>
      <c r="G112" s="23" t="s">
        <v>26</v>
      </c>
      <c r="H112" s="23">
        <v>8</v>
      </c>
      <c r="I112" s="37" t="s">
        <v>27</v>
      </c>
      <c r="J112" s="23">
        <v>10</v>
      </c>
      <c r="K112" s="23">
        <v>2</v>
      </c>
      <c r="L112" s="38">
        <v>61</v>
      </c>
      <c r="M112" s="42">
        <v>488</v>
      </c>
      <c r="N112" s="7">
        <v>18</v>
      </c>
      <c r="O112" s="7">
        <f>N112*F112</f>
        <v>108</v>
      </c>
      <c r="P112" s="7">
        <f t="shared" si="28"/>
        <v>380</v>
      </c>
      <c r="Q112" s="7"/>
      <c r="R112" s="7">
        <v>0</v>
      </c>
      <c r="S112" s="7">
        <f t="shared" si="27"/>
        <v>0</v>
      </c>
      <c r="T112" s="48">
        <f t="shared" si="29"/>
        <v>380</v>
      </c>
      <c r="U112" s="48"/>
    </row>
    <row r="113" customHeight="1" spans="1:21">
      <c r="A113" s="22">
        <v>103</v>
      </c>
      <c r="B113" s="22">
        <v>101453</v>
      </c>
      <c r="C113" s="22" t="s">
        <v>137</v>
      </c>
      <c r="D113" s="22" t="s">
        <v>124</v>
      </c>
      <c r="E113" s="23" t="s">
        <v>25</v>
      </c>
      <c r="F113" s="23">
        <v>6</v>
      </c>
      <c r="G113" s="23" t="s">
        <v>26</v>
      </c>
      <c r="H113" s="23">
        <v>8</v>
      </c>
      <c r="I113" s="37" t="s">
        <v>27</v>
      </c>
      <c r="J113" s="23">
        <v>10</v>
      </c>
      <c r="K113" s="23">
        <v>2</v>
      </c>
      <c r="L113" s="38">
        <v>61</v>
      </c>
      <c r="M113" s="42">
        <v>488</v>
      </c>
      <c r="N113" s="7">
        <v>17</v>
      </c>
      <c r="O113" s="7">
        <f>N113*F113</f>
        <v>102</v>
      </c>
      <c r="P113" s="7">
        <f t="shared" si="28"/>
        <v>386</v>
      </c>
      <c r="Q113" s="7"/>
      <c r="R113" s="7">
        <v>0</v>
      </c>
      <c r="S113" s="7">
        <f t="shared" si="27"/>
        <v>0</v>
      </c>
      <c r="T113" s="48">
        <f t="shared" si="29"/>
        <v>386</v>
      </c>
      <c r="U113" s="48"/>
    </row>
    <row r="114" customHeight="1" spans="1:21">
      <c r="A114" s="22">
        <v>104</v>
      </c>
      <c r="B114" s="22">
        <v>104838</v>
      </c>
      <c r="C114" s="22" t="s">
        <v>138</v>
      </c>
      <c r="D114" s="22" t="s">
        <v>124</v>
      </c>
      <c r="E114" s="23" t="s">
        <v>25</v>
      </c>
      <c r="F114" s="23">
        <v>6</v>
      </c>
      <c r="G114" s="23" t="s">
        <v>26</v>
      </c>
      <c r="H114" s="23">
        <v>8</v>
      </c>
      <c r="I114" s="37" t="s">
        <v>27</v>
      </c>
      <c r="J114" s="23">
        <v>10</v>
      </c>
      <c r="K114" s="23">
        <v>2</v>
      </c>
      <c r="L114" s="38">
        <v>61</v>
      </c>
      <c r="M114" s="42">
        <v>488</v>
      </c>
      <c r="N114" s="7">
        <v>24</v>
      </c>
      <c r="O114" s="7">
        <f>N114*F114</f>
        <v>144</v>
      </c>
      <c r="P114" s="7">
        <f t="shared" si="28"/>
        <v>344</v>
      </c>
      <c r="Q114" s="7"/>
      <c r="R114" s="7">
        <v>0</v>
      </c>
      <c r="S114" s="7">
        <f t="shared" si="27"/>
        <v>0</v>
      </c>
      <c r="T114" s="48">
        <f t="shared" si="29"/>
        <v>344</v>
      </c>
      <c r="U114" s="48"/>
    </row>
    <row r="115" customHeight="1" spans="1:21">
      <c r="A115" s="22">
        <v>105</v>
      </c>
      <c r="B115" s="22">
        <v>104428</v>
      </c>
      <c r="C115" s="22" t="s">
        <v>139</v>
      </c>
      <c r="D115" s="22" t="s">
        <v>124</v>
      </c>
      <c r="E115" s="23" t="s">
        <v>25</v>
      </c>
      <c r="F115" s="23">
        <v>6</v>
      </c>
      <c r="G115" s="23" t="s">
        <v>26</v>
      </c>
      <c r="H115" s="23">
        <v>8</v>
      </c>
      <c r="I115" s="37" t="s">
        <v>27</v>
      </c>
      <c r="J115" s="23">
        <v>10</v>
      </c>
      <c r="K115" s="23">
        <v>2</v>
      </c>
      <c r="L115" s="38">
        <v>61</v>
      </c>
      <c r="M115" s="42">
        <v>488</v>
      </c>
      <c r="N115" s="7">
        <v>71</v>
      </c>
      <c r="O115" s="7">
        <f>N115*H115</f>
        <v>568</v>
      </c>
      <c r="P115" s="7"/>
      <c r="Q115" s="7">
        <f>O115-M115</f>
        <v>80</v>
      </c>
      <c r="R115" s="7">
        <v>0</v>
      </c>
      <c r="S115" s="7">
        <f t="shared" si="27"/>
        <v>0</v>
      </c>
      <c r="T115" s="48"/>
      <c r="U115" s="48">
        <f>Q115+S115</f>
        <v>80</v>
      </c>
    </row>
    <row r="116" s="9" customFormat="1" customHeight="1" spans="1:21">
      <c r="A116" s="24"/>
      <c r="B116" s="24"/>
      <c r="C116" s="24" t="s">
        <v>46</v>
      </c>
      <c r="D116" s="24" t="s">
        <v>124</v>
      </c>
      <c r="E116" s="26"/>
      <c r="F116" s="26"/>
      <c r="G116" s="26"/>
      <c r="H116" s="26"/>
      <c r="I116" s="40"/>
      <c r="J116" s="26"/>
      <c r="K116" s="26"/>
      <c r="L116" s="41">
        <f t="shared" ref="L116:Q116" si="30">SUM(L100:L115)</f>
        <v>1094</v>
      </c>
      <c r="M116" s="41">
        <f t="shared" si="30"/>
        <v>8392</v>
      </c>
      <c r="N116" s="56">
        <f t="shared" si="30"/>
        <v>484</v>
      </c>
      <c r="O116" s="56">
        <f t="shared" si="30"/>
        <v>3294</v>
      </c>
      <c r="P116" s="56">
        <f t="shared" si="30"/>
        <v>5194</v>
      </c>
      <c r="Q116" s="56">
        <f t="shared" si="30"/>
        <v>96</v>
      </c>
      <c r="R116" s="7">
        <v>0</v>
      </c>
      <c r="S116" s="7">
        <f t="shared" si="27"/>
        <v>0</v>
      </c>
      <c r="T116" s="50"/>
      <c r="U116" s="50"/>
    </row>
    <row r="117" customHeight="1" spans="1:21">
      <c r="A117" s="22">
        <v>106</v>
      </c>
      <c r="B117" s="22">
        <v>307</v>
      </c>
      <c r="C117" s="22" t="s">
        <v>140</v>
      </c>
      <c r="D117" s="22" t="s">
        <v>141</v>
      </c>
      <c r="E117" s="23" t="s">
        <v>25</v>
      </c>
      <c r="F117" s="23">
        <v>6</v>
      </c>
      <c r="G117" s="23" t="s">
        <v>26</v>
      </c>
      <c r="H117" s="23">
        <v>8</v>
      </c>
      <c r="I117" s="37" t="s">
        <v>27</v>
      </c>
      <c r="J117" s="23">
        <v>10</v>
      </c>
      <c r="K117" s="23">
        <v>3</v>
      </c>
      <c r="L117" s="38">
        <v>150</v>
      </c>
      <c r="M117" s="39">
        <v>1500</v>
      </c>
      <c r="N117" s="7">
        <v>181</v>
      </c>
      <c r="O117" s="7">
        <f>N117*10</f>
        <v>1810</v>
      </c>
      <c r="P117" s="7"/>
      <c r="Q117" s="7">
        <f>O117-M117</f>
        <v>310</v>
      </c>
      <c r="R117" s="7">
        <v>0</v>
      </c>
      <c r="S117" s="7">
        <f t="shared" si="27"/>
        <v>0</v>
      </c>
      <c r="T117" s="48"/>
      <c r="U117" s="48">
        <f>Q117+S117</f>
        <v>310</v>
      </c>
    </row>
    <row r="118" customHeight="1" spans="1:21">
      <c r="A118" s="22">
        <v>107</v>
      </c>
      <c r="B118" s="5">
        <v>106066</v>
      </c>
      <c r="C118" s="51" t="s">
        <v>142</v>
      </c>
      <c r="D118" s="22" t="s">
        <v>141</v>
      </c>
      <c r="E118" s="23" t="s">
        <v>25</v>
      </c>
      <c r="F118" s="23">
        <v>6</v>
      </c>
      <c r="G118" s="23" t="s">
        <v>26</v>
      </c>
      <c r="H118" s="23">
        <v>8</v>
      </c>
      <c r="I118" s="37" t="s">
        <v>27</v>
      </c>
      <c r="J118" s="23">
        <v>10</v>
      </c>
      <c r="K118" s="23">
        <v>1</v>
      </c>
      <c r="L118" s="38">
        <v>20</v>
      </c>
      <c r="M118" s="39">
        <v>120</v>
      </c>
      <c r="N118" s="7">
        <v>13</v>
      </c>
      <c r="O118" s="7">
        <f>N118*F118</f>
        <v>78</v>
      </c>
      <c r="P118" s="7">
        <f>M118-O118</f>
        <v>42</v>
      </c>
      <c r="Q118" s="7"/>
      <c r="R118" s="7">
        <v>0</v>
      </c>
      <c r="S118" s="7">
        <f t="shared" si="27"/>
        <v>0</v>
      </c>
      <c r="T118" s="48">
        <f>P118-S118</f>
        <v>42</v>
      </c>
      <c r="U118" s="48"/>
    </row>
    <row r="119" s="9" customFormat="1" customHeight="1" spans="1:21">
      <c r="A119" s="24"/>
      <c r="B119" s="52"/>
      <c r="C119" s="53" t="s">
        <v>46</v>
      </c>
      <c r="D119" s="24" t="s">
        <v>141</v>
      </c>
      <c r="E119" s="26"/>
      <c r="F119" s="26"/>
      <c r="G119" s="26"/>
      <c r="H119" s="26"/>
      <c r="I119" s="40"/>
      <c r="J119" s="26"/>
      <c r="K119" s="26"/>
      <c r="L119" s="41">
        <f t="shared" ref="L119:Q119" si="31">SUM(L117:L118)</f>
        <v>170</v>
      </c>
      <c r="M119" s="41">
        <f t="shared" si="31"/>
        <v>1620</v>
      </c>
      <c r="N119" s="56">
        <f t="shared" si="31"/>
        <v>194</v>
      </c>
      <c r="O119" s="56">
        <f t="shared" si="31"/>
        <v>1888</v>
      </c>
      <c r="P119" s="56">
        <f t="shared" si="31"/>
        <v>42</v>
      </c>
      <c r="Q119" s="56">
        <f t="shared" si="31"/>
        <v>310</v>
      </c>
      <c r="R119" s="7">
        <v>0</v>
      </c>
      <c r="S119" s="7">
        <f t="shared" si="27"/>
        <v>0</v>
      </c>
      <c r="T119" s="50"/>
      <c r="U119" s="50"/>
    </row>
    <row r="120" s="11" customFormat="1" customHeight="1" spans="1:21">
      <c r="A120" s="54"/>
      <c r="B120" s="54"/>
      <c r="C120" s="54" t="s">
        <v>46</v>
      </c>
      <c r="D120" s="55"/>
      <c r="E120" s="55"/>
      <c r="F120" s="55"/>
      <c r="G120" s="55"/>
      <c r="H120" s="55"/>
      <c r="I120" s="57"/>
      <c r="J120" s="55"/>
      <c r="K120" s="55"/>
      <c r="L120" s="55">
        <f t="shared" ref="L120:Q120" si="32">L24+L49+L78+L88+L93+L99+L116+L119</f>
        <v>7752</v>
      </c>
      <c r="M120" s="55">
        <f t="shared" si="32"/>
        <v>62088</v>
      </c>
      <c r="N120" s="54">
        <f t="shared" si="32"/>
        <v>3486</v>
      </c>
      <c r="O120" s="54">
        <f t="shared" si="32"/>
        <v>27162</v>
      </c>
      <c r="P120" s="54">
        <f t="shared" si="32"/>
        <v>37608</v>
      </c>
      <c r="Q120" s="54">
        <f t="shared" si="32"/>
        <v>2682</v>
      </c>
      <c r="R120" s="54">
        <f>SUM(R5:R119)</f>
        <v>90</v>
      </c>
      <c r="S120" s="54">
        <f>SUM(S5:S119)</f>
        <v>540</v>
      </c>
      <c r="T120" s="58">
        <f>SUM(T5:T119)</f>
        <v>37266</v>
      </c>
      <c r="U120" s="58">
        <f>SUM(U5:U119)</f>
        <v>2880</v>
      </c>
    </row>
  </sheetData>
  <mergeCells count="7">
    <mergeCell ref="A1:U1"/>
    <mergeCell ref="A2:U2"/>
    <mergeCell ref="A3:M3"/>
    <mergeCell ref="N3:Q3"/>
    <mergeCell ref="R3:S3"/>
    <mergeCell ref="T3:T4"/>
    <mergeCell ref="U3:U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6" sqref="A6"/>
    </sheetView>
  </sheetViews>
  <sheetFormatPr defaultColWidth="9" defaultRowHeight="13.5" outlineLevelCol="2"/>
  <cols>
    <col min="1" max="1" width="16.625" customWidth="1"/>
    <col min="2" max="2" width="28" customWidth="1"/>
    <col min="3" max="3" width="26" customWidth="1"/>
  </cols>
  <sheetData>
    <row r="1" ht="42" customHeight="1" spans="1:3">
      <c r="A1" s="2" t="s">
        <v>143</v>
      </c>
      <c r="B1" s="2"/>
      <c r="C1" s="2"/>
    </row>
    <row r="2" ht="30" customHeight="1" spans="1:3">
      <c r="A2" s="3" t="s">
        <v>9</v>
      </c>
      <c r="B2" s="4" t="s">
        <v>15</v>
      </c>
      <c r="C2" s="4" t="s">
        <v>16</v>
      </c>
    </row>
    <row r="3" s="1" customFormat="1" ht="26" customHeight="1" spans="1:3">
      <c r="A3" s="5" t="s">
        <v>24</v>
      </c>
      <c r="B3" s="6">
        <v>1800</v>
      </c>
      <c r="C3" s="6">
        <v>14140</v>
      </c>
    </row>
    <row r="4" s="1" customFormat="1" ht="26" customHeight="1" spans="1:3">
      <c r="A4" s="5" t="s">
        <v>48</v>
      </c>
      <c r="B4" s="6">
        <v>1752</v>
      </c>
      <c r="C4" s="6">
        <v>14810</v>
      </c>
    </row>
    <row r="5" s="1" customFormat="1" ht="26" customHeight="1" spans="1:3">
      <c r="A5" s="5" t="s">
        <v>74</v>
      </c>
      <c r="B5" s="6">
        <v>1655</v>
      </c>
      <c r="C5" s="6">
        <v>13116</v>
      </c>
    </row>
    <row r="6" s="1" customFormat="1" ht="26" customHeight="1" spans="1:3">
      <c r="A6" s="5" t="s">
        <v>103</v>
      </c>
      <c r="B6" s="6">
        <v>558</v>
      </c>
      <c r="C6" s="6">
        <v>4464</v>
      </c>
    </row>
    <row r="7" s="1" customFormat="1" ht="26" customHeight="1" spans="1:3">
      <c r="A7" s="5" t="s">
        <v>113</v>
      </c>
      <c r="B7" s="6">
        <v>363</v>
      </c>
      <c r="C7" s="6">
        <v>3146</v>
      </c>
    </row>
    <row r="8" s="1" customFormat="1" ht="26" customHeight="1" spans="1:3">
      <c r="A8" s="5" t="s">
        <v>118</v>
      </c>
      <c r="B8" s="6">
        <v>360</v>
      </c>
      <c r="C8" s="6">
        <v>2400</v>
      </c>
    </row>
    <row r="9" s="1" customFormat="1" ht="26" customHeight="1" spans="1:3">
      <c r="A9" s="5" t="s">
        <v>124</v>
      </c>
      <c r="B9" s="6">
        <v>1094</v>
      </c>
      <c r="C9" s="6">
        <v>8392</v>
      </c>
    </row>
    <row r="10" s="1" customFormat="1" ht="26" customHeight="1" spans="1:3">
      <c r="A10" s="5" t="s">
        <v>141</v>
      </c>
      <c r="B10" s="6">
        <v>170</v>
      </c>
      <c r="C10" s="6">
        <v>1620</v>
      </c>
    </row>
    <row r="11" ht="40" customHeight="1" spans="1:3">
      <c r="A11" s="7" t="s">
        <v>46</v>
      </c>
      <c r="B11" s="7">
        <f>SUM(B3:B10)</f>
        <v>7752</v>
      </c>
      <c r="C11" s="7">
        <f>SUM(C3:C10)</f>
        <v>62088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2019-07-09T07:51:00Z</dcterms:created>
  <dcterms:modified xsi:type="dcterms:W3CDTF">2019-08-13T06:06:53Z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  <property fmtid="{D5CDD505-2E9C-101B-9397-08002B2CF9AE}" pid="3" name="KSOReadingLayout">
    <vt:bool>true</vt:bool>
  </property>
</Properties>
</file>