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50" windowHeight="7665"/>
  </bookViews>
  <sheets>
    <sheet name="Sheet1" sheetId="1" r:id="rId1"/>
    <sheet name="Sheet2" sheetId="2" r:id="rId2"/>
    <sheet name="Sheet3" sheetId="3" r:id="rId3"/>
  </sheets>
  <definedNames>
    <definedName name="_xlnm._FilterDatabase" localSheetId="1" hidden="1">Sheet2!$A$1:$C$111</definedName>
    <definedName name="_xlnm._FilterDatabase" localSheetId="0" hidden="1">Sheet1!$A$2:$P$123</definedName>
  </definedNames>
  <calcPr calcId="144525"/>
</workbook>
</file>

<file path=xl/sharedStrings.xml><?xml version="1.0" encoding="utf-8"?>
<sst xmlns="http://schemas.openxmlformats.org/spreadsheetml/2006/main" count="467" uniqueCount="140">
  <si>
    <t>2019年8月补肾益寿胶囊门店认购任务表                                                              
（未达到1档按6元/瓶奖励）</t>
  </si>
  <si>
    <t>序号</t>
  </si>
  <si>
    <t>门店ID</t>
  </si>
  <si>
    <t>门店</t>
  </si>
  <si>
    <t>片区</t>
  </si>
  <si>
    <t>门店类型</t>
  </si>
  <si>
    <t>1档（7元/瓶）</t>
  </si>
  <si>
    <t>2档（8元/瓶）</t>
  </si>
  <si>
    <t>认购档次</t>
  </si>
  <si>
    <t>认购数量</t>
  </si>
  <si>
    <t>奖励</t>
  </si>
  <si>
    <t>大邑县晋原镇子龙街药店</t>
  </si>
  <si>
    <t>城郊一片：大邑</t>
  </si>
  <si>
    <t>B2</t>
  </si>
  <si>
    <t>大邑县晋原镇东壕沟北段药店</t>
  </si>
  <si>
    <t>大邑县安仁镇千禧街药店</t>
  </si>
  <si>
    <t>大邑县沙渠镇利民街药店</t>
  </si>
  <si>
    <t>B1</t>
  </si>
  <si>
    <t>大邑县晋原通达东路五段药店</t>
  </si>
  <si>
    <t>大邑县新场镇文昌街药店</t>
  </si>
  <si>
    <t>大邑县晋原镇内蒙古桃源药店</t>
  </si>
  <si>
    <t>A3</t>
  </si>
  <si>
    <t>大邑东街店</t>
  </si>
  <si>
    <t>大邑县晋原镇潘家街药店</t>
  </si>
  <si>
    <t>C2</t>
  </si>
  <si>
    <t>大邑北街</t>
  </si>
  <si>
    <t>新津县兴义镇万兴路药店</t>
  </si>
  <si>
    <t>城郊一片：新津</t>
  </si>
  <si>
    <t>C1</t>
  </si>
  <si>
    <t>新津县五津镇五津西路药店</t>
  </si>
  <si>
    <t>A2</t>
  </si>
  <si>
    <t>新津县邓双镇飞雪路药店</t>
  </si>
  <si>
    <t>新津武阳西路店</t>
  </si>
  <si>
    <t>邛崃市中心药店</t>
  </si>
  <si>
    <t>城郊一片：邛崃</t>
  </si>
  <si>
    <t>邛崃市临邛镇长安大道药店</t>
  </si>
  <si>
    <t>邛崃市临邛镇洪川小区药店</t>
  </si>
  <si>
    <t>邛崃市羊安镇永康大道药店</t>
  </si>
  <si>
    <t>邛崃翠荫街店</t>
  </si>
  <si>
    <t>锦江区东大街药店</t>
  </si>
  <si>
    <t>旗舰片区</t>
  </si>
  <si>
    <t>T</t>
  </si>
  <si>
    <t>梨花街药店</t>
  </si>
  <si>
    <t>青羊区红星路药店</t>
  </si>
  <si>
    <t>城中片区</t>
  </si>
  <si>
    <t>武侯区浆洗街药店</t>
  </si>
  <si>
    <t>A1</t>
  </si>
  <si>
    <t>青羊区人民中路药店</t>
  </si>
  <si>
    <t>成华区双林路药店</t>
  </si>
  <si>
    <t>锦江区通盈街药店</t>
  </si>
  <si>
    <t>青羊区金丝街店</t>
  </si>
  <si>
    <t>青羊区北东街药店</t>
  </si>
  <si>
    <t>成华区杉板桥南一路药店</t>
  </si>
  <si>
    <t>成华区崔家店路药店</t>
  </si>
  <si>
    <t>郫县郫筒镇东大街药店</t>
  </si>
  <si>
    <t>成华区华油路药店</t>
  </si>
  <si>
    <t>锦江区柳翠路药店</t>
  </si>
  <si>
    <t>锦江区庆云南街药店</t>
  </si>
  <si>
    <t>武侯区科华街药店</t>
  </si>
  <si>
    <t>龙泉驿生路药店</t>
  </si>
  <si>
    <t>郫县一环路东南段店</t>
  </si>
  <si>
    <t>劼人路店</t>
  </si>
  <si>
    <t>静明路店</t>
  </si>
  <si>
    <t>童子街店</t>
  </si>
  <si>
    <t>丝竹路</t>
  </si>
  <si>
    <t>解放路</t>
  </si>
  <si>
    <t>崇州中心药店</t>
  </si>
  <si>
    <t>城郊二片</t>
  </si>
  <si>
    <t>崇州市三江镇崇新路药店</t>
  </si>
  <si>
    <t>崇州市怀远镇新正东街药店</t>
  </si>
  <si>
    <t>温江区温江店</t>
  </si>
  <si>
    <t>都江堰市幸福镇都江堰大道药店</t>
  </si>
  <si>
    <t>崇州市金带街药店</t>
  </si>
  <si>
    <t>都江堰幸福镇景中路药店</t>
  </si>
  <si>
    <t>都江堰市幸福镇奎光路药店</t>
  </si>
  <si>
    <t>都江堰市幸福镇翔凤路药店</t>
  </si>
  <si>
    <t>都江堰市蒲阳镇问道西路药店</t>
  </si>
  <si>
    <t>都江堰市聚源镇联建房药店</t>
  </si>
  <si>
    <t>都江堰市灌口镇蒲阳路药店</t>
  </si>
  <si>
    <t>尚贤坊街药店</t>
  </si>
  <si>
    <t>江安路店</t>
  </si>
  <si>
    <t>崇州市崇阳镇永康东路药店</t>
  </si>
  <si>
    <t>蜀州中路店</t>
  </si>
  <si>
    <t>高新区新乐中街药店</t>
  </si>
  <si>
    <t>东南片区</t>
  </si>
  <si>
    <t>高新区新园大道药店</t>
  </si>
  <si>
    <t>高新区天久北巷药店</t>
  </si>
  <si>
    <t>成华区龙潭寺西路药店</t>
  </si>
  <si>
    <t>锦江区榕声路药店</t>
  </si>
  <si>
    <t>高新区民丰大道药店</t>
  </si>
  <si>
    <t>双流县西航港街道锦华路一段药店</t>
  </si>
  <si>
    <t>成华区万科路药店</t>
  </si>
  <si>
    <t>锦江区水杉街药店</t>
  </si>
  <si>
    <t>成华区华泰路药店</t>
  </si>
  <si>
    <t>锦江区观音桥街药店</t>
  </si>
  <si>
    <t>高新区大源三期药店</t>
  </si>
  <si>
    <t>成华区华康路药店</t>
  </si>
  <si>
    <t>成华区万宇路药店</t>
  </si>
  <si>
    <t>双流区东升街道三强西路药店</t>
  </si>
  <si>
    <t>成汉南路店</t>
  </si>
  <si>
    <t>合欢树店</t>
  </si>
  <si>
    <t>成华区金马河路药店</t>
  </si>
  <si>
    <t>高新区中和大道药店</t>
  </si>
  <si>
    <t>航中街店</t>
  </si>
  <si>
    <t>新下街店</t>
  </si>
  <si>
    <t>紫薇东路</t>
  </si>
  <si>
    <t>四川太极成都高新区元华二巷药店</t>
  </si>
  <si>
    <t>四川太极高新区中和公济桥路药店</t>
  </si>
  <si>
    <t>金牛区蓉北商贸大道药店</t>
  </si>
  <si>
    <t>西北片区</t>
  </si>
  <si>
    <t>青羊区光华药店</t>
  </si>
  <si>
    <t>金牛区沙河源药店</t>
  </si>
  <si>
    <t>青羊区清江东路药店</t>
  </si>
  <si>
    <t>金牛区枣子巷药店</t>
  </si>
  <si>
    <t>青羊区光华村街药店</t>
  </si>
  <si>
    <t>高新区土龙路药店</t>
  </si>
  <si>
    <t>武侯区顺和街药店</t>
  </si>
  <si>
    <t>青羊区浣花滨河路药店</t>
  </si>
  <si>
    <t>青羊区十二桥路药店</t>
  </si>
  <si>
    <t>成华区二环路北四段药店</t>
  </si>
  <si>
    <t>成华区羊子山西路药店</t>
  </si>
  <si>
    <t>新都马超东路店</t>
  </si>
  <si>
    <t>金牛区交大路第三药店</t>
  </si>
  <si>
    <t>金牛区黄苑东街药店</t>
  </si>
  <si>
    <t>新都区新繁繁江北路药店</t>
  </si>
  <si>
    <t>成华区新怡路药店</t>
  </si>
  <si>
    <t>青羊区清江东路二药房</t>
  </si>
  <si>
    <t>金牛区金沙路药店</t>
  </si>
  <si>
    <t>聚萃街店</t>
  </si>
  <si>
    <t>佳灵路店</t>
  </si>
  <si>
    <t>银河北街店</t>
  </si>
  <si>
    <t>贝森路店</t>
  </si>
  <si>
    <t>西林一街店</t>
  </si>
  <si>
    <t>武侯区大华街药店</t>
  </si>
  <si>
    <t>蜀汉路店</t>
  </si>
  <si>
    <t>四川太极武侯区大悦路药店</t>
  </si>
  <si>
    <t>四川太极青羊区蜀辉路药店</t>
  </si>
  <si>
    <t>万和路店</t>
  </si>
  <si>
    <t>四川太极金牛区银沙路药店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</si>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</sst>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000000"/>
      <name val="宋体"/>
      <charset val="134"/>
    </font>
    <font>
      <sz val="12"/>
      <color rgb="FFFF0000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8" fillId="2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2" fillId="13" borderId="5" applyNumberFormat="0" applyAlignment="0" applyProtection="0">
      <alignment vertical="center"/>
    </xf>
    <xf numFmtId="0" fontId="21" fillId="13" borderId="4" applyNumberFormat="0" applyAlignment="0" applyProtection="0">
      <alignment vertical="center"/>
    </xf>
    <xf numFmtId="0" fontId="14" fillId="5" borderId="2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3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D16" sqref="D16"/>
    </sheetView>
  </sheetViews>
  <sheetFormatPr defaultColWidth="9" defaultRowHeight="13.5"/>
  <cols>
    <col min="2" max="2" width="9" customWidth="1"/>
    <col min="3" max="4" width="24.375" customWidth="1"/>
  </cols>
  <sheetData>
    <row r="1" ht="42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27" spans="1:10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6" t="s">
        <v>8</v>
      </c>
      <c r="I2" s="6" t="s">
        <v>9</v>
      </c>
      <c r="J2" s="9" t="s">
        <v>10</v>
      </c>
    </row>
    <row r="3" spans="1:10">
      <c r="A3" s="6">
        <v>1</v>
      </c>
      <c r="B3" s="1">
        <v>539</v>
      </c>
      <c r="C3" s="1" t="s">
        <v>11</v>
      </c>
      <c r="D3" s="1" t="s">
        <v>12</v>
      </c>
      <c r="E3" s="1" t="s">
        <v>13</v>
      </c>
      <c r="F3" s="1">
        <v>13</v>
      </c>
      <c r="G3" s="8">
        <v>16</v>
      </c>
      <c r="H3" s="9">
        <v>2</v>
      </c>
      <c r="I3" s="6">
        <v>16</v>
      </c>
      <c r="J3" s="9">
        <f>I3*8</f>
        <v>128</v>
      </c>
    </row>
    <row r="4" spans="1:10">
      <c r="A4" s="6">
        <v>2</v>
      </c>
      <c r="B4" s="1">
        <v>549</v>
      </c>
      <c r="C4" s="1" t="s">
        <v>14</v>
      </c>
      <c r="D4" s="1" t="s">
        <v>12</v>
      </c>
      <c r="E4" s="1" t="s">
        <v>13</v>
      </c>
      <c r="F4" s="1">
        <v>16</v>
      </c>
      <c r="G4" s="8">
        <v>19</v>
      </c>
      <c r="H4" s="9">
        <v>2</v>
      </c>
      <c r="I4" s="6">
        <v>19</v>
      </c>
      <c r="J4" s="9">
        <f t="shared" ref="J4:J17" si="0">I4*8</f>
        <v>152</v>
      </c>
    </row>
    <row r="5" spans="1:10">
      <c r="A5" s="6">
        <v>3</v>
      </c>
      <c r="B5" s="1">
        <v>594</v>
      </c>
      <c r="C5" s="1" t="s">
        <v>15</v>
      </c>
      <c r="D5" s="1" t="s">
        <v>12</v>
      </c>
      <c r="E5" s="1" t="s">
        <v>13</v>
      </c>
      <c r="F5" s="1">
        <v>19</v>
      </c>
      <c r="G5" s="8">
        <v>23</v>
      </c>
      <c r="H5" s="9">
        <v>2</v>
      </c>
      <c r="I5" s="6">
        <v>23</v>
      </c>
      <c r="J5" s="9">
        <f t="shared" si="0"/>
        <v>184</v>
      </c>
    </row>
    <row r="6" spans="1:10">
      <c r="A6" s="6">
        <v>4</v>
      </c>
      <c r="B6" s="1">
        <v>716</v>
      </c>
      <c r="C6" s="1" t="s">
        <v>16</v>
      </c>
      <c r="D6" s="1" t="s">
        <v>12</v>
      </c>
      <c r="E6" s="1" t="s">
        <v>17</v>
      </c>
      <c r="F6" s="1">
        <v>14</v>
      </c>
      <c r="G6" s="8">
        <v>17</v>
      </c>
      <c r="H6" s="9">
        <v>2</v>
      </c>
      <c r="I6" s="6">
        <v>17</v>
      </c>
      <c r="J6" s="9">
        <f t="shared" si="0"/>
        <v>136</v>
      </c>
    </row>
    <row r="7" spans="1:10">
      <c r="A7" s="6">
        <v>5</v>
      </c>
      <c r="B7" s="1">
        <v>717</v>
      </c>
      <c r="C7" s="1" t="s">
        <v>18</v>
      </c>
      <c r="D7" s="1" t="s">
        <v>12</v>
      </c>
      <c r="E7" s="1" t="s">
        <v>13</v>
      </c>
      <c r="F7" s="1">
        <v>13</v>
      </c>
      <c r="G7" s="8">
        <v>16</v>
      </c>
      <c r="H7" s="9">
        <v>2</v>
      </c>
      <c r="I7" s="6">
        <v>16</v>
      </c>
      <c r="J7" s="9">
        <f t="shared" si="0"/>
        <v>128</v>
      </c>
    </row>
    <row r="8" spans="1:10">
      <c r="A8" s="6">
        <v>6</v>
      </c>
      <c r="B8" s="1">
        <v>720</v>
      </c>
      <c r="C8" s="1" t="s">
        <v>19</v>
      </c>
      <c r="D8" s="1" t="s">
        <v>12</v>
      </c>
      <c r="E8" s="1" t="s">
        <v>13</v>
      </c>
      <c r="F8" s="1">
        <v>16</v>
      </c>
      <c r="G8" s="8">
        <v>19</v>
      </c>
      <c r="H8" s="9">
        <v>2</v>
      </c>
      <c r="I8" s="6">
        <v>19</v>
      </c>
      <c r="J8" s="9">
        <f t="shared" si="0"/>
        <v>152</v>
      </c>
    </row>
    <row r="9" spans="1:10">
      <c r="A9" s="6">
        <v>7</v>
      </c>
      <c r="B9" s="1">
        <v>746</v>
      </c>
      <c r="C9" s="1" t="s">
        <v>20</v>
      </c>
      <c r="D9" s="1" t="s">
        <v>12</v>
      </c>
      <c r="E9" s="1" t="s">
        <v>21</v>
      </c>
      <c r="F9" s="1">
        <v>15</v>
      </c>
      <c r="G9" s="8">
        <v>18</v>
      </c>
      <c r="H9" s="9">
        <v>2</v>
      </c>
      <c r="I9" s="6">
        <v>18</v>
      </c>
      <c r="J9" s="9">
        <f t="shared" si="0"/>
        <v>144</v>
      </c>
    </row>
    <row r="10" spans="1:10">
      <c r="A10" s="6">
        <v>8</v>
      </c>
      <c r="B10" s="1">
        <v>748</v>
      </c>
      <c r="C10" s="1" t="s">
        <v>22</v>
      </c>
      <c r="D10" s="1" t="s">
        <v>12</v>
      </c>
      <c r="E10" s="1" t="s">
        <v>17</v>
      </c>
      <c r="F10" s="1">
        <v>14</v>
      </c>
      <c r="G10" s="8">
        <v>17</v>
      </c>
      <c r="H10" s="9">
        <v>2</v>
      </c>
      <c r="I10" s="6">
        <v>17</v>
      </c>
      <c r="J10" s="9">
        <f t="shared" si="0"/>
        <v>136</v>
      </c>
    </row>
    <row r="11" spans="1:10">
      <c r="A11" s="6">
        <v>9</v>
      </c>
      <c r="B11" s="1">
        <v>104533</v>
      </c>
      <c r="C11" s="1" t="s">
        <v>23</v>
      </c>
      <c r="D11" s="1" t="s">
        <v>12</v>
      </c>
      <c r="E11" s="1" t="s">
        <v>24</v>
      </c>
      <c r="F11" s="1">
        <v>13</v>
      </c>
      <c r="G11" s="8">
        <v>16</v>
      </c>
      <c r="H11" s="9">
        <v>2</v>
      </c>
      <c r="I11" s="6">
        <v>16</v>
      </c>
      <c r="J11" s="9">
        <f t="shared" si="0"/>
        <v>128</v>
      </c>
    </row>
    <row r="12" ht="14.25" spans="1:10">
      <c r="A12" s="6">
        <v>10</v>
      </c>
      <c r="B12" s="2">
        <v>107728</v>
      </c>
      <c r="C12" s="3" t="s">
        <v>25</v>
      </c>
      <c r="D12" s="1" t="s">
        <v>12</v>
      </c>
      <c r="E12" s="1" t="s">
        <v>24</v>
      </c>
      <c r="F12" s="1">
        <v>6</v>
      </c>
      <c r="G12" s="8">
        <v>7</v>
      </c>
      <c r="H12" s="6">
        <v>2</v>
      </c>
      <c r="I12" s="6">
        <v>7</v>
      </c>
      <c r="J12" s="9">
        <f t="shared" si="0"/>
        <v>56</v>
      </c>
    </row>
    <row r="13" s="4" customFormat="1" ht="14.25" spans="1:10">
      <c r="A13" s="10"/>
      <c r="B13" s="11"/>
      <c r="C13" s="12"/>
      <c r="D13" s="12" t="s">
        <v>12</v>
      </c>
      <c r="E13" s="12"/>
      <c r="F13" s="12">
        <f>SUM(F3:F12)</f>
        <v>139</v>
      </c>
      <c r="G13" s="12">
        <f>SUM(G3:G12)</f>
        <v>168</v>
      </c>
      <c r="H13" s="12"/>
      <c r="I13" s="12">
        <f>SUM(I3:I12)</f>
        <v>168</v>
      </c>
      <c r="J13" s="15">
        <f>SUM(J3:J12)</f>
        <v>1344</v>
      </c>
    </row>
    <row r="14" spans="1:10">
      <c r="A14" s="6">
        <v>11</v>
      </c>
      <c r="B14" s="1">
        <v>371</v>
      </c>
      <c r="C14" s="1" t="s">
        <v>26</v>
      </c>
      <c r="D14" s="1" t="s">
        <v>27</v>
      </c>
      <c r="E14" s="1" t="s">
        <v>28</v>
      </c>
      <c r="F14" s="1">
        <v>13</v>
      </c>
      <c r="G14" s="8">
        <v>16</v>
      </c>
      <c r="H14" s="6">
        <v>2</v>
      </c>
      <c r="I14" s="6">
        <v>16</v>
      </c>
      <c r="J14" s="9">
        <f>I14*8</f>
        <v>128</v>
      </c>
    </row>
    <row r="15" spans="1:10">
      <c r="A15" s="6">
        <v>12</v>
      </c>
      <c r="B15" s="1">
        <v>385</v>
      </c>
      <c r="C15" s="1" t="s">
        <v>29</v>
      </c>
      <c r="D15" s="1" t="s">
        <v>27</v>
      </c>
      <c r="E15" s="1" t="s">
        <v>30</v>
      </c>
      <c r="F15" s="1">
        <v>18</v>
      </c>
      <c r="G15" s="8">
        <v>22</v>
      </c>
      <c r="H15" s="6">
        <v>2</v>
      </c>
      <c r="I15" s="6">
        <v>22</v>
      </c>
      <c r="J15" s="9">
        <f>I15*8</f>
        <v>176</v>
      </c>
    </row>
    <row r="16" spans="1:10">
      <c r="A16" s="6">
        <v>13</v>
      </c>
      <c r="B16" s="1">
        <v>514</v>
      </c>
      <c r="C16" s="1" t="s">
        <v>31</v>
      </c>
      <c r="D16" s="1" t="s">
        <v>27</v>
      </c>
      <c r="E16" s="1" t="s">
        <v>21</v>
      </c>
      <c r="F16" s="1">
        <v>16</v>
      </c>
      <c r="G16" s="8">
        <v>19</v>
      </c>
      <c r="H16" s="6">
        <v>2</v>
      </c>
      <c r="I16" s="6">
        <v>19</v>
      </c>
      <c r="J16" s="9">
        <f>I16*8</f>
        <v>152</v>
      </c>
    </row>
    <row r="17" spans="1:10">
      <c r="A17" s="6">
        <v>14</v>
      </c>
      <c r="B17" s="1">
        <v>102567</v>
      </c>
      <c r="C17" s="1" t="s">
        <v>32</v>
      </c>
      <c r="D17" s="1" t="s">
        <v>27</v>
      </c>
      <c r="E17" s="1" t="s">
        <v>28</v>
      </c>
      <c r="F17" s="1">
        <v>13</v>
      </c>
      <c r="G17" s="8">
        <v>16</v>
      </c>
      <c r="H17" s="6">
        <v>2</v>
      </c>
      <c r="I17" s="6">
        <v>16</v>
      </c>
      <c r="J17" s="9">
        <f>I17*8</f>
        <v>128</v>
      </c>
    </row>
    <row r="18" s="4" customFormat="1" spans="1:10">
      <c r="A18" s="10"/>
      <c r="B18" s="12"/>
      <c r="C18" s="12"/>
      <c r="D18" s="12" t="s">
        <v>27</v>
      </c>
      <c r="E18" s="12"/>
      <c r="F18" s="12">
        <f>SUM(F14:F17)</f>
        <v>60</v>
      </c>
      <c r="G18" s="12">
        <f>SUM(G14:G17)</f>
        <v>73</v>
      </c>
      <c r="H18" s="12"/>
      <c r="I18" s="12">
        <f>SUM(I14:I17)</f>
        <v>73</v>
      </c>
      <c r="J18" s="15">
        <f>SUM(J14:J17)</f>
        <v>584</v>
      </c>
    </row>
    <row r="19" spans="1:10">
      <c r="A19" s="6">
        <v>15</v>
      </c>
      <c r="B19" s="1">
        <v>341</v>
      </c>
      <c r="C19" s="1" t="s">
        <v>33</v>
      </c>
      <c r="D19" s="1" t="s">
        <v>34</v>
      </c>
      <c r="E19" s="1" t="s">
        <v>30</v>
      </c>
      <c r="F19" s="1">
        <v>51</v>
      </c>
      <c r="G19" s="8">
        <f>ROUND(F19*1.15,0)</f>
        <v>59</v>
      </c>
      <c r="H19" s="8">
        <v>2</v>
      </c>
      <c r="I19" s="6">
        <v>59</v>
      </c>
      <c r="J19" s="9">
        <f>I19*8</f>
        <v>472</v>
      </c>
    </row>
    <row r="20" spans="1:10">
      <c r="A20" s="6">
        <v>16</v>
      </c>
      <c r="B20" s="1">
        <v>591</v>
      </c>
      <c r="C20" s="1" t="s">
        <v>35</v>
      </c>
      <c r="D20" s="1" t="s">
        <v>34</v>
      </c>
      <c r="E20" s="1" t="s">
        <v>13</v>
      </c>
      <c r="F20" s="1">
        <v>19</v>
      </c>
      <c r="G20" s="8">
        <f t="shared" ref="G20:G23" si="1">ROUND(F20*1.2,0)</f>
        <v>23</v>
      </c>
      <c r="H20" s="8">
        <v>1</v>
      </c>
      <c r="I20" s="6">
        <v>19</v>
      </c>
      <c r="J20" s="9">
        <f>I20*7</f>
        <v>133</v>
      </c>
    </row>
    <row r="21" spans="1:10">
      <c r="A21" s="6">
        <v>17</v>
      </c>
      <c r="B21" s="1">
        <v>721</v>
      </c>
      <c r="C21" s="1" t="s">
        <v>36</v>
      </c>
      <c r="D21" s="1" t="s">
        <v>34</v>
      </c>
      <c r="E21" s="1" t="s">
        <v>17</v>
      </c>
      <c r="F21" s="1">
        <v>14</v>
      </c>
      <c r="G21" s="8">
        <f t="shared" si="1"/>
        <v>17</v>
      </c>
      <c r="H21" s="8">
        <v>2</v>
      </c>
      <c r="I21" s="6">
        <v>17</v>
      </c>
      <c r="J21" s="9">
        <f>I21*8</f>
        <v>136</v>
      </c>
    </row>
    <row r="22" spans="1:10">
      <c r="A22" s="6">
        <v>18</v>
      </c>
      <c r="B22" s="1">
        <v>732</v>
      </c>
      <c r="C22" s="1" t="s">
        <v>37</v>
      </c>
      <c r="D22" s="1" t="s">
        <v>34</v>
      </c>
      <c r="E22" s="1" t="s">
        <v>28</v>
      </c>
      <c r="F22" s="1">
        <v>13</v>
      </c>
      <c r="G22" s="8">
        <f t="shared" si="1"/>
        <v>16</v>
      </c>
      <c r="H22" s="8">
        <v>2</v>
      </c>
      <c r="I22" s="6">
        <v>16</v>
      </c>
      <c r="J22" s="9">
        <f>I22*8</f>
        <v>128</v>
      </c>
    </row>
    <row r="23" spans="1:10">
      <c r="A23" s="6">
        <v>19</v>
      </c>
      <c r="B23" s="1">
        <v>102564</v>
      </c>
      <c r="C23" s="1" t="s">
        <v>38</v>
      </c>
      <c r="D23" s="1" t="s">
        <v>34</v>
      </c>
      <c r="E23" s="1" t="s">
        <v>28</v>
      </c>
      <c r="F23" s="1">
        <v>13</v>
      </c>
      <c r="G23" s="8">
        <f t="shared" si="1"/>
        <v>16</v>
      </c>
      <c r="H23" s="8">
        <v>2</v>
      </c>
      <c r="I23" s="6">
        <v>16</v>
      </c>
      <c r="J23" s="9">
        <f>I23*8</f>
        <v>128</v>
      </c>
    </row>
    <row r="24" s="4" customFormat="1" spans="1:10">
      <c r="A24" s="10"/>
      <c r="B24" s="12"/>
      <c r="C24" s="12"/>
      <c r="D24" s="12" t="s">
        <v>34</v>
      </c>
      <c r="E24" s="12"/>
      <c r="F24" s="12">
        <f>SUM(F19:F23)</f>
        <v>110</v>
      </c>
      <c r="G24" s="12">
        <f>SUM(G19:G23)</f>
        <v>131</v>
      </c>
      <c r="H24" s="12"/>
      <c r="I24" s="12">
        <f>SUM(I19:I23)</f>
        <v>127</v>
      </c>
      <c r="J24" s="15">
        <f>SUM(J19:J23)</f>
        <v>997</v>
      </c>
    </row>
    <row r="25" spans="1:10">
      <c r="A25" s="6">
        <v>20</v>
      </c>
      <c r="B25" s="1">
        <v>307</v>
      </c>
      <c r="C25" s="1" t="s">
        <v>39</v>
      </c>
      <c r="D25" s="1" t="s">
        <v>40</v>
      </c>
      <c r="E25" s="1" t="s">
        <v>41</v>
      </c>
      <c r="F25" s="1">
        <v>262</v>
      </c>
      <c r="G25" s="8">
        <v>288</v>
      </c>
      <c r="H25" s="6">
        <v>2</v>
      </c>
      <c r="I25" s="6">
        <v>288</v>
      </c>
      <c r="J25" s="9">
        <f>I25*8</f>
        <v>2304</v>
      </c>
    </row>
    <row r="26" spans="1:10">
      <c r="A26" s="6">
        <v>21</v>
      </c>
      <c r="B26" s="1">
        <v>106066</v>
      </c>
      <c r="C26" s="1" t="s">
        <v>42</v>
      </c>
      <c r="D26" s="1" t="s">
        <v>40</v>
      </c>
      <c r="E26" s="1" t="s">
        <v>13</v>
      </c>
      <c r="F26" s="1">
        <v>16</v>
      </c>
      <c r="G26" s="8">
        <v>19</v>
      </c>
      <c r="H26" s="6">
        <v>2</v>
      </c>
      <c r="I26" s="6">
        <v>19</v>
      </c>
      <c r="J26" s="9">
        <f>I26*8</f>
        <v>152</v>
      </c>
    </row>
    <row r="27" s="4" customFormat="1" spans="1:10">
      <c r="A27" s="10"/>
      <c r="B27" s="12"/>
      <c r="C27" s="12"/>
      <c r="D27" s="12" t="s">
        <v>40</v>
      </c>
      <c r="E27" s="12"/>
      <c r="F27" s="12">
        <f>SUM(F25:F26)</f>
        <v>278</v>
      </c>
      <c r="G27" s="12">
        <f>SUM(G25:G26)</f>
        <v>307</v>
      </c>
      <c r="H27" s="12"/>
      <c r="I27" s="12">
        <f>SUM(I25:I26)</f>
        <v>307</v>
      </c>
      <c r="J27" s="15">
        <f>SUM(J25:J26)</f>
        <v>2456</v>
      </c>
    </row>
    <row r="28" spans="1:10">
      <c r="A28" s="6">
        <v>22</v>
      </c>
      <c r="B28" s="1">
        <v>308</v>
      </c>
      <c r="C28" s="1" t="s">
        <v>43</v>
      </c>
      <c r="D28" s="1" t="s">
        <v>44</v>
      </c>
      <c r="E28" s="1" t="s">
        <v>21</v>
      </c>
      <c r="F28" s="1">
        <v>39</v>
      </c>
      <c r="G28" s="8">
        <v>45</v>
      </c>
      <c r="H28" s="6">
        <v>1</v>
      </c>
      <c r="I28" s="6">
        <v>39</v>
      </c>
      <c r="J28" s="9">
        <f>I28*7</f>
        <v>273</v>
      </c>
    </row>
    <row r="29" spans="1:10">
      <c r="A29" s="6">
        <v>23</v>
      </c>
      <c r="B29" s="1">
        <v>337</v>
      </c>
      <c r="C29" s="1" t="s">
        <v>45</v>
      </c>
      <c r="D29" s="1" t="s">
        <v>44</v>
      </c>
      <c r="E29" s="1" t="s">
        <v>46</v>
      </c>
      <c r="F29" s="1">
        <v>51</v>
      </c>
      <c r="G29" s="8">
        <v>59</v>
      </c>
      <c r="H29" s="6">
        <v>2</v>
      </c>
      <c r="I29" s="6">
        <v>59</v>
      </c>
      <c r="J29" s="9">
        <f>I29*8</f>
        <v>472</v>
      </c>
    </row>
    <row r="30" spans="1:10">
      <c r="A30" s="6">
        <v>24</v>
      </c>
      <c r="B30" s="1">
        <v>349</v>
      </c>
      <c r="C30" s="1" t="s">
        <v>47</v>
      </c>
      <c r="D30" s="1" t="s">
        <v>44</v>
      </c>
      <c r="E30" s="1" t="s">
        <v>17</v>
      </c>
      <c r="F30" s="1">
        <v>14</v>
      </c>
      <c r="G30" s="8">
        <v>17</v>
      </c>
      <c r="H30" s="6">
        <v>1</v>
      </c>
      <c r="I30" s="6">
        <v>14</v>
      </c>
      <c r="J30" s="9">
        <f>I30*7</f>
        <v>98</v>
      </c>
    </row>
    <row r="31" spans="1:10">
      <c r="A31" s="6">
        <v>25</v>
      </c>
      <c r="B31" s="1">
        <v>355</v>
      </c>
      <c r="C31" s="1" t="s">
        <v>48</v>
      </c>
      <c r="D31" s="1" t="s">
        <v>44</v>
      </c>
      <c r="E31" s="1" t="s">
        <v>21</v>
      </c>
      <c r="F31" s="1">
        <v>26</v>
      </c>
      <c r="G31" s="8">
        <v>31</v>
      </c>
      <c r="H31" s="6">
        <v>1</v>
      </c>
      <c r="I31" s="6">
        <v>26</v>
      </c>
      <c r="J31" s="9">
        <f>I31*7</f>
        <v>182</v>
      </c>
    </row>
    <row r="32" spans="1:10">
      <c r="A32" s="6">
        <v>26</v>
      </c>
      <c r="B32" s="1">
        <v>373</v>
      </c>
      <c r="C32" s="1" t="s">
        <v>49</v>
      </c>
      <c r="D32" s="1" t="s">
        <v>44</v>
      </c>
      <c r="E32" s="1" t="s">
        <v>21</v>
      </c>
      <c r="F32" s="1">
        <v>15</v>
      </c>
      <c r="G32" s="8">
        <v>18</v>
      </c>
      <c r="H32" s="6">
        <v>2</v>
      </c>
      <c r="I32" s="6">
        <v>18</v>
      </c>
      <c r="J32" s="9">
        <f>I32*8</f>
        <v>144</v>
      </c>
    </row>
    <row r="33" spans="1:10">
      <c r="A33" s="6">
        <v>27</v>
      </c>
      <c r="B33" s="1">
        <v>391</v>
      </c>
      <c r="C33" s="1" t="s">
        <v>50</v>
      </c>
      <c r="D33" s="1" t="s">
        <v>44</v>
      </c>
      <c r="E33" s="1" t="s">
        <v>21</v>
      </c>
      <c r="F33" s="1">
        <v>15</v>
      </c>
      <c r="G33" s="8">
        <v>18</v>
      </c>
      <c r="H33" s="6">
        <v>1</v>
      </c>
      <c r="I33" s="6">
        <v>15</v>
      </c>
      <c r="J33" s="9">
        <f>I33*7</f>
        <v>105</v>
      </c>
    </row>
    <row r="34" spans="1:10">
      <c r="A34" s="6">
        <v>28</v>
      </c>
      <c r="B34" s="1">
        <v>517</v>
      </c>
      <c r="C34" s="1" t="s">
        <v>51</v>
      </c>
      <c r="D34" s="1" t="s">
        <v>44</v>
      </c>
      <c r="E34" s="1" t="s">
        <v>46</v>
      </c>
      <c r="F34" s="1">
        <v>27</v>
      </c>
      <c r="G34" s="8">
        <v>32</v>
      </c>
      <c r="H34" s="6">
        <v>1</v>
      </c>
      <c r="I34" s="6">
        <v>27</v>
      </c>
      <c r="J34" s="9">
        <f>I34*7</f>
        <v>189</v>
      </c>
    </row>
    <row r="35" spans="1:10">
      <c r="A35" s="6">
        <v>29</v>
      </c>
      <c r="B35" s="1">
        <v>511</v>
      </c>
      <c r="C35" s="1" t="s">
        <v>52</v>
      </c>
      <c r="D35" s="1" t="s">
        <v>44</v>
      </c>
      <c r="E35" s="1" t="s">
        <v>17</v>
      </c>
      <c r="F35" s="1">
        <v>14</v>
      </c>
      <c r="G35" s="8">
        <v>17</v>
      </c>
      <c r="H35" s="6">
        <v>2</v>
      </c>
      <c r="I35" s="6">
        <v>17</v>
      </c>
      <c r="J35" s="9">
        <f>I35*8</f>
        <v>136</v>
      </c>
    </row>
    <row r="36" spans="1:10">
      <c r="A36" s="6">
        <v>30</v>
      </c>
      <c r="B36" s="1">
        <v>515</v>
      </c>
      <c r="C36" s="1" t="s">
        <v>53</v>
      </c>
      <c r="D36" s="1" t="s">
        <v>44</v>
      </c>
      <c r="E36" s="1" t="s">
        <v>21</v>
      </c>
      <c r="F36" s="1">
        <v>16</v>
      </c>
      <c r="G36" s="8">
        <v>19</v>
      </c>
      <c r="H36" s="6">
        <v>2</v>
      </c>
      <c r="I36" s="6">
        <v>19</v>
      </c>
      <c r="J36" s="9">
        <f>I36*8</f>
        <v>152</v>
      </c>
    </row>
    <row r="37" spans="1:10">
      <c r="A37" s="6">
        <v>31</v>
      </c>
      <c r="B37" s="1">
        <v>572</v>
      </c>
      <c r="C37" s="1" t="s">
        <v>54</v>
      </c>
      <c r="D37" s="1" t="s">
        <v>44</v>
      </c>
      <c r="E37" s="1" t="s">
        <v>17</v>
      </c>
      <c r="F37" s="1">
        <v>14</v>
      </c>
      <c r="G37" s="8">
        <v>17</v>
      </c>
      <c r="H37" s="6">
        <v>1</v>
      </c>
      <c r="I37" s="6">
        <v>14</v>
      </c>
      <c r="J37" s="9">
        <f>I37*7</f>
        <v>98</v>
      </c>
    </row>
    <row r="38" spans="1:10">
      <c r="A38" s="6">
        <v>32</v>
      </c>
      <c r="B38" s="1">
        <v>578</v>
      </c>
      <c r="C38" s="1" t="s">
        <v>55</v>
      </c>
      <c r="D38" s="1" t="s">
        <v>44</v>
      </c>
      <c r="E38" s="1" t="s">
        <v>21</v>
      </c>
      <c r="F38" s="1">
        <v>15</v>
      </c>
      <c r="G38" s="8">
        <v>18</v>
      </c>
      <c r="H38" s="6">
        <v>2</v>
      </c>
      <c r="I38" s="6">
        <v>18</v>
      </c>
      <c r="J38" s="9">
        <f>I38*8</f>
        <v>144</v>
      </c>
    </row>
    <row r="39" spans="1:10">
      <c r="A39" s="6">
        <v>33</v>
      </c>
      <c r="B39" s="1">
        <v>723</v>
      </c>
      <c r="C39" s="1" t="s">
        <v>56</v>
      </c>
      <c r="D39" s="1" t="s">
        <v>44</v>
      </c>
      <c r="E39" s="1" t="s">
        <v>13</v>
      </c>
      <c r="F39" s="1">
        <v>13</v>
      </c>
      <c r="G39" s="8">
        <v>16</v>
      </c>
      <c r="H39" s="6">
        <v>2</v>
      </c>
      <c r="I39" s="6">
        <v>16</v>
      </c>
      <c r="J39" s="9">
        <f>I39*8</f>
        <v>128</v>
      </c>
    </row>
    <row r="40" spans="1:10">
      <c r="A40" s="6">
        <v>34</v>
      </c>
      <c r="B40" s="1">
        <v>742</v>
      </c>
      <c r="C40" s="1" t="s">
        <v>57</v>
      </c>
      <c r="D40" s="1" t="s">
        <v>44</v>
      </c>
      <c r="E40" s="1" t="s">
        <v>21</v>
      </c>
      <c r="F40" s="1">
        <v>15</v>
      </c>
      <c r="G40" s="8">
        <v>18</v>
      </c>
      <c r="H40" s="6">
        <v>1</v>
      </c>
      <c r="I40" s="6">
        <v>15</v>
      </c>
      <c r="J40" s="9">
        <f t="shared" ref="J40:J45" si="2">I40*7</f>
        <v>105</v>
      </c>
    </row>
    <row r="41" spans="1:10">
      <c r="A41" s="6">
        <v>35</v>
      </c>
      <c r="B41" s="1">
        <v>744</v>
      </c>
      <c r="C41" s="1" t="s">
        <v>58</v>
      </c>
      <c r="D41" s="1" t="s">
        <v>44</v>
      </c>
      <c r="E41" s="1" t="s">
        <v>21</v>
      </c>
      <c r="F41" s="1">
        <v>15</v>
      </c>
      <c r="G41" s="8">
        <v>18</v>
      </c>
      <c r="H41" s="6">
        <v>1</v>
      </c>
      <c r="I41" s="6">
        <v>15</v>
      </c>
      <c r="J41" s="9">
        <f t="shared" si="2"/>
        <v>105</v>
      </c>
    </row>
    <row r="42" spans="1:10">
      <c r="A42" s="6">
        <v>36</v>
      </c>
      <c r="B42" s="1">
        <v>718</v>
      </c>
      <c r="C42" s="1" t="s">
        <v>59</v>
      </c>
      <c r="D42" s="1" t="s">
        <v>44</v>
      </c>
      <c r="E42" s="1" t="s">
        <v>24</v>
      </c>
      <c r="F42" s="1">
        <v>13</v>
      </c>
      <c r="G42" s="8">
        <v>16</v>
      </c>
      <c r="H42" s="6">
        <v>1</v>
      </c>
      <c r="I42" s="6">
        <v>13</v>
      </c>
      <c r="J42" s="9">
        <f t="shared" si="2"/>
        <v>91</v>
      </c>
    </row>
    <row r="43" spans="1:10">
      <c r="A43" s="6">
        <v>37</v>
      </c>
      <c r="B43" s="1">
        <v>747</v>
      </c>
      <c r="C43" s="1" t="s">
        <v>60</v>
      </c>
      <c r="D43" s="1" t="s">
        <v>44</v>
      </c>
      <c r="E43" s="1" t="s">
        <v>21</v>
      </c>
      <c r="F43" s="1">
        <v>15</v>
      </c>
      <c r="G43" s="8">
        <v>18</v>
      </c>
      <c r="H43" s="6">
        <v>1</v>
      </c>
      <c r="I43" s="6">
        <v>15</v>
      </c>
      <c r="J43" s="9">
        <f t="shared" si="2"/>
        <v>105</v>
      </c>
    </row>
    <row r="44" spans="1:10">
      <c r="A44" s="6">
        <v>38</v>
      </c>
      <c r="B44" s="1">
        <v>102479</v>
      </c>
      <c r="C44" s="1" t="s">
        <v>61</v>
      </c>
      <c r="D44" s="1" t="s">
        <v>44</v>
      </c>
      <c r="E44" s="1" t="s">
        <v>13</v>
      </c>
      <c r="F44" s="1">
        <v>13</v>
      </c>
      <c r="G44" s="8">
        <v>16</v>
      </c>
      <c r="H44" s="6">
        <v>1</v>
      </c>
      <c r="I44" s="6">
        <v>13</v>
      </c>
      <c r="J44" s="9">
        <f t="shared" si="2"/>
        <v>91</v>
      </c>
    </row>
    <row r="45" spans="1:10">
      <c r="A45" s="6">
        <v>39</v>
      </c>
      <c r="B45" s="1">
        <v>102478</v>
      </c>
      <c r="C45" s="1" t="s">
        <v>62</v>
      </c>
      <c r="D45" s="1" t="s">
        <v>44</v>
      </c>
      <c r="E45" s="1" t="s">
        <v>24</v>
      </c>
      <c r="F45" s="1">
        <v>13</v>
      </c>
      <c r="G45" s="8">
        <v>16</v>
      </c>
      <c r="H45" s="6">
        <v>1</v>
      </c>
      <c r="I45" s="6">
        <v>13</v>
      </c>
      <c r="J45" s="9">
        <f t="shared" si="2"/>
        <v>91</v>
      </c>
    </row>
    <row r="46" spans="1:10">
      <c r="A46" s="6">
        <v>40</v>
      </c>
      <c r="B46" s="1">
        <v>102935</v>
      </c>
      <c r="C46" s="1" t="s">
        <v>63</v>
      </c>
      <c r="D46" s="1" t="s">
        <v>44</v>
      </c>
      <c r="E46" s="1" t="s">
        <v>17</v>
      </c>
      <c r="F46" s="1">
        <v>14</v>
      </c>
      <c r="G46" s="8">
        <v>17</v>
      </c>
      <c r="H46" s="6">
        <v>2</v>
      </c>
      <c r="I46" s="6">
        <v>17</v>
      </c>
      <c r="J46" s="9">
        <f>I46*8</f>
        <v>136</v>
      </c>
    </row>
    <row r="47" ht="14.25" spans="1:10">
      <c r="A47" s="6">
        <v>41</v>
      </c>
      <c r="B47" s="2">
        <v>106865</v>
      </c>
      <c r="C47" s="3" t="s">
        <v>64</v>
      </c>
      <c r="D47" s="1" t="s">
        <v>44</v>
      </c>
      <c r="E47" s="1" t="s">
        <v>24</v>
      </c>
      <c r="F47" s="1">
        <v>6</v>
      </c>
      <c r="G47" s="8">
        <v>7</v>
      </c>
      <c r="H47" s="6">
        <v>2</v>
      </c>
      <c r="I47" s="6">
        <v>7</v>
      </c>
      <c r="J47" s="9">
        <f>I47*8</f>
        <v>56</v>
      </c>
    </row>
    <row r="48" ht="14.25" spans="1:10">
      <c r="A48" s="6">
        <v>42</v>
      </c>
      <c r="B48" s="2">
        <v>107829</v>
      </c>
      <c r="C48" s="3" t="s">
        <v>65</v>
      </c>
      <c r="D48" s="1" t="s">
        <v>44</v>
      </c>
      <c r="E48" s="1" t="s">
        <v>24</v>
      </c>
      <c r="F48" s="1">
        <v>6</v>
      </c>
      <c r="G48" s="8">
        <v>7</v>
      </c>
      <c r="H48" s="6">
        <v>2</v>
      </c>
      <c r="I48" s="6">
        <v>7</v>
      </c>
      <c r="J48" s="9">
        <f>I48*8</f>
        <v>56</v>
      </c>
    </row>
    <row r="49" s="4" customFormat="1" ht="14.25" spans="1:10">
      <c r="A49" s="10"/>
      <c r="B49" s="11"/>
      <c r="C49" s="12"/>
      <c r="D49" s="12" t="s">
        <v>44</v>
      </c>
      <c r="E49" s="12"/>
      <c r="F49" s="12">
        <f>SUM(F28:F48)</f>
        <v>369</v>
      </c>
      <c r="G49" s="12">
        <f>SUM(G28:G48)</f>
        <v>440</v>
      </c>
      <c r="H49" s="12"/>
      <c r="I49" s="12">
        <f>SUM(I28:I48)</f>
        <v>397</v>
      </c>
      <c r="J49" s="15">
        <f>SUM(J28:J48)</f>
        <v>2957</v>
      </c>
    </row>
    <row r="50" spans="1:10">
      <c r="A50" s="13">
        <v>43</v>
      </c>
      <c r="B50" s="3">
        <v>52</v>
      </c>
      <c r="C50" s="3" t="s">
        <v>66</v>
      </c>
      <c r="D50" s="3" t="s">
        <v>67</v>
      </c>
      <c r="E50" s="3" t="s">
        <v>13</v>
      </c>
      <c r="F50" s="3">
        <v>13</v>
      </c>
      <c r="G50" s="14">
        <f t="shared" ref="G50:G65" si="3">ROUND(F50*1.2,0)</f>
        <v>16</v>
      </c>
      <c r="H50" s="13">
        <v>2</v>
      </c>
      <c r="I50" s="1">
        <v>16</v>
      </c>
      <c r="J50" s="9">
        <f t="shared" ref="J50:J65" si="4">I50*8</f>
        <v>128</v>
      </c>
    </row>
    <row r="51" spans="1:10">
      <c r="A51" s="13">
        <v>44</v>
      </c>
      <c r="B51" s="3">
        <v>56</v>
      </c>
      <c r="C51" s="3" t="s">
        <v>68</v>
      </c>
      <c r="D51" s="3" t="s">
        <v>67</v>
      </c>
      <c r="E51" s="3" t="s">
        <v>28</v>
      </c>
      <c r="F51" s="3">
        <v>19</v>
      </c>
      <c r="G51" s="14">
        <f t="shared" si="3"/>
        <v>23</v>
      </c>
      <c r="H51" s="13">
        <v>2</v>
      </c>
      <c r="I51" s="1">
        <v>23</v>
      </c>
      <c r="J51" s="9">
        <f t="shared" si="4"/>
        <v>184</v>
      </c>
    </row>
    <row r="52" spans="1:10">
      <c r="A52" s="13">
        <v>45</v>
      </c>
      <c r="B52" s="3">
        <v>54</v>
      </c>
      <c r="C52" s="3" t="s">
        <v>69</v>
      </c>
      <c r="D52" s="3" t="s">
        <v>67</v>
      </c>
      <c r="E52" s="3" t="s">
        <v>21</v>
      </c>
      <c r="F52" s="3">
        <v>30</v>
      </c>
      <c r="G52" s="14">
        <f t="shared" si="3"/>
        <v>36</v>
      </c>
      <c r="H52" s="13">
        <v>2</v>
      </c>
      <c r="I52" s="1">
        <v>36</v>
      </c>
      <c r="J52" s="9">
        <f t="shared" si="4"/>
        <v>288</v>
      </c>
    </row>
    <row r="53" spans="1:10">
      <c r="A53" s="13">
        <v>46</v>
      </c>
      <c r="B53" s="3">
        <v>329</v>
      </c>
      <c r="C53" s="3" t="s">
        <v>70</v>
      </c>
      <c r="D53" s="3" t="s">
        <v>67</v>
      </c>
      <c r="E53" s="3" t="s">
        <v>17</v>
      </c>
      <c r="F53" s="3">
        <v>14</v>
      </c>
      <c r="G53" s="14">
        <f t="shared" si="3"/>
        <v>17</v>
      </c>
      <c r="H53" s="13">
        <v>2</v>
      </c>
      <c r="I53" s="1">
        <v>17</v>
      </c>
      <c r="J53" s="9">
        <f t="shared" si="4"/>
        <v>136</v>
      </c>
    </row>
    <row r="54" spans="1:10">
      <c r="A54" s="13">
        <v>47</v>
      </c>
      <c r="B54" s="3">
        <v>351</v>
      </c>
      <c r="C54" s="3" t="s">
        <v>71</v>
      </c>
      <c r="D54" s="3" t="s">
        <v>67</v>
      </c>
      <c r="E54" s="3" t="s">
        <v>17</v>
      </c>
      <c r="F54" s="3">
        <v>14</v>
      </c>
      <c r="G54" s="14">
        <f t="shared" si="3"/>
        <v>17</v>
      </c>
      <c r="H54" s="13">
        <v>2</v>
      </c>
      <c r="I54" s="1">
        <v>17</v>
      </c>
      <c r="J54" s="9">
        <f t="shared" si="4"/>
        <v>136</v>
      </c>
    </row>
    <row r="55" spans="1:10">
      <c r="A55" s="13">
        <v>48</v>
      </c>
      <c r="B55" s="3">
        <v>367</v>
      </c>
      <c r="C55" s="3" t="s">
        <v>72</v>
      </c>
      <c r="D55" s="3" t="s">
        <v>67</v>
      </c>
      <c r="E55" s="3" t="s">
        <v>17</v>
      </c>
      <c r="F55" s="3">
        <v>14</v>
      </c>
      <c r="G55" s="14">
        <f t="shared" si="3"/>
        <v>17</v>
      </c>
      <c r="H55" s="13">
        <v>2</v>
      </c>
      <c r="I55" s="1">
        <v>17</v>
      </c>
      <c r="J55" s="9">
        <f t="shared" si="4"/>
        <v>136</v>
      </c>
    </row>
    <row r="56" spans="1:10">
      <c r="A56" s="13">
        <v>49</v>
      </c>
      <c r="B56" s="3">
        <v>587</v>
      </c>
      <c r="C56" s="3" t="s">
        <v>73</v>
      </c>
      <c r="D56" s="3" t="s">
        <v>67</v>
      </c>
      <c r="E56" s="3" t="s">
        <v>17</v>
      </c>
      <c r="F56" s="3">
        <v>14</v>
      </c>
      <c r="G56" s="14">
        <f t="shared" si="3"/>
        <v>17</v>
      </c>
      <c r="H56" s="13">
        <v>2</v>
      </c>
      <c r="I56" s="1">
        <v>17</v>
      </c>
      <c r="J56" s="9">
        <f t="shared" si="4"/>
        <v>136</v>
      </c>
    </row>
    <row r="57" spans="1:10">
      <c r="A57" s="13">
        <v>50</v>
      </c>
      <c r="B57" s="3">
        <v>704</v>
      </c>
      <c r="C57" s="3" t="s">
        <v>74</v>
      </c>
      <c r="D57" s="3" t="s">
        <v>67</v>
      </c>
      <c r="E57" s="3" t="s">
        <v>13</v>
      </c>
      <c r="F57" s="3">
        <v>13</v>
      </c>
      <c r="G57" s="14">
        <f t="shared" si="3"/>
        <v>16</v>
      </c>
      <c r="H57" s="13">
        <v>2</v>
      </c>
      <c r="I57" s="1">
        <v>16</v>
      </c>
      <c r="J57" s="9">
        <f t="shared" si="4"/>
        <v>128</v>
      </c>
    </row>
    <row r="58" spans="1:10">
      <c r="A58" s="13">
        <v>51</v>
      </c>
      <c r="B58" s="3">
        <v>706</v>
      </c>
      <c r="C58" s="3" t="s">
        <v>75</v>
      </c>
      <c r="D58" s="3" t="s">
        <v>67</v>
      </c>
      <c r="E58" s="3" t="s">
        <v>28</v>
      </c>
      <c r="F58" s="3">
        <v>13</v>
      </c>
      <c r="G58" s="14">
        <f t="shared" si="3"/>
        <v>16</v>
      </c>
      <c r="H58" s="13">
        <v>2</v>
      </c>
      <c r="I58" s="1">
        <v>16</v>
      </c>
      <c r="J58" s="9">
        <f t="shared" si="4"/>
        <v>128</v>
      </c>
    </row>
    <row r="59" spans="1:10">
      <c r="A59" s="13">
        <v>52</v>
      </c>
      <c r="B59" s="3">
        <v>710</v>
      </c>
      <c r="C59" s="3" t="s">
        <v>76</v>
      </c>
      <c r="D59" s="3" t="s">
        <v>67</v>
      </c>
      <c r="E59" s="3" t="s">
        <v>28</v>
      </c>
      <c r="F59" s="3">
        <v>13</v>
      </c>
      <c r="G59" s="14">
        <f t="shared" si="3"/>
        <v>16</v>
      </c>
      <c r="H59" s="13">
        <v>2</v>
      </c>
      <c r="I59" s="1">
        <v>16</v>
      </c>
      <c r="J59" s="9">
        <f t="shared" si="4"/>
        <v>128</v>
      </c>
    </row>
    <row r="60" spans="1:10">
      <c r="A60" s="13">
        <v>53</v>
      </c>
      <c r="B60" s="3">
        <v>713</v>
      </c>
      <c r="C60" s="3" t="s">
        <v>77</v>
      </c>
      <c r="D60" s="3" t="s">
        <v>67</v>
      </c>
      <c r="E60" s="3" t="s">
        <v>24</v>
      </c>
      <c r="F60" s="3">
        <v>13</v>
      </c>
      <c r="G60" s="14">
        <f t="shared" si="3"/>
        <v>16</v>
      </c>
      <c r="H60" s="13">
        <v>2</v>
      </c>
      <c r="I60" s="1">
        <v>16</v>
      </c>
      <c r="J60" s="9">
        <f t="shared" si="4"/>
        <v>128</v>
      </c>
    </row>
    <row r="61" spans="1:10">
      <c r="A61" s="13">
        <v>54</v>
      </c>
      <c r="B61" s="3">
        <v>738</v>
      </c>
      <c r="C61" s="3" t="s">
        <v>78</v>
      </c>
      <c r="D61" s="3" t="s">
        <v>67</v>
      </c>
      <c r="E61" s="3" t="s">
        <v>28</v>
      </c>
      <c r="F61" s="3">
        <v>13</v>
      </c>
      <c r="G61" s="14">
        <f t="shared" si="3"/>
        <v>16</v>
      </c>
      <c r="H61" s="13">
        <v>2</v>
      </c>
      <c r="I61" s="1">
        <v>16</v>
      </c>
      <c r="J61" s="9">
        <f t="shared" si="4"/>
        <v>128</v>
      </c>
    </row>
    <row r="62" spans="1:10">
      <c r="A62" s="13">
        <v>55</v>
      </c>
      <c r="B62" s="3">
        <v>754</v>
      </c>
      <c r="C62" s="3" t="s">
        <v>79</v>
      </c>
      <c r="D62" s="3" t="s">
        <v>67</v>
      </c>
      <c r="E62" s="3" t="s">
        <v>21</v>
      </c>
      <c r="F62" s="3">
        <v>15</v>
      </c>
      <c r="G62" s="14">
        <f t="shared" si="3"/>
        <v>18</v>
      </c>
      <c r="H62" s="13">
        <v>2</v>
      </c>
      <c r="I62" s="1">
        <v>18</v>
      </c>
      <c r="J62" s="9">
        <f t="shared" si="4"/>
        <v>144</v>
      </c>
    </row>
    <row r="63" spans="1:10">
      <c r="A63" s="13">
        <v>56</v>
      </c>
      <c r="B63" s="3">
        <v>101453</v>
      </c>
      <c r="C63" s="3" t="s">
        <v>80</v>
      </c>
      <c r="D63" s="3" t="s">
        <v>67</v>
      </c>
      <c r="E63" s="3" t="s">
        <v>17</v>
      </c>
      <c r="F63" s="3">
        <v>14</v>
      </c>
      <c r="G63" s="14">
        <f t="shared" si="3"/>
        <v>17</v>
      </c>
      <c r="H63" s="13">
        <v>2</v>
      </c>
      <c r="I63" s="1">
        <v>17</v>
      </c>
      <c r="J63" s="9">
        <f t="shared" si="4"/>
        <v>136</v>
      </c>
    </row>
    <row r="64" spans="1:10">
      <c r="A64" s="13">
        <v>57</v>
      </c>
      <c r="B64" s="3">
        <v>104428</v>
      </c>
      <c r="C64" s="3" t="s">
        <v>81</v>
      </c>
      <c r="D64" s="3" t="s">
        <v>67</v>
      </c>
      <c r="E64" s="3" t="s">
        <v>13</v>
      </c>
      <c r="F64" s="3">
        <v>19</v>
      </c>
      <c r="G64" s="14">
        <f t="shared" si="3"/>
        <v>23</v>
      </c>
      <c r="H64" s="13">
        <v>2</v>
      </c>
      <c r="I64" s="1">
        <v>23</v>
      </c>
      <c r="J64" s="9">
        <f t="shared" si="4"/>
        <v>184</v>
      </c>
    </row>
    <row r="65" spans="1:10">
      <c r="A65" s="13">
        <v>58</v>
      </c>
      <c r="B65" s="3">
        <v>104838</v>
      </c>
      <c r="C65" s="3" t="s">
        <v>82</v>
      </c>
      <c r="D65" s="3" t="s">
        <v>67</v>
      </c>
      <c r="E65" s="3" t="s">
        <v>24</v>
      </c>
      <c r="F65" s="3">
        <v>6</v>
      </c>
      <c r="G65" s="14">
        <f t="shared" si="3"/>
        <v>7</v>
      </c>
      <c r="H65" s="13">
        <v>2</v>
      </c>
      <c r="I65" s="1">
        <v>7</v>
      </c>
      <c r="J65" s="9">
        <f t="shared" si="4"/>
        <v>56</v>
      </c>
    </row>
    <row r="66" spans="1:10">
      <c r="A66" s="6"/>
      <c r="B66" s="12"/>
      <c r="C66" s="12"/>
      <c r="D66" s="12" t="s">
        <v>67</v>
      </c>
      <c r="E66" s="12"/>
      <c r="F66" s="12">
        <f>SUM(F50:F65)</f>
        <v>237</v>
      </c>
      <c r="G66" s="12">
        <f>SUM(G50:G65)</f>
        <v>288</v>
      </c>
      <c r="H66" s="12"/>
      <c r="I66" s="12">
        <f>SUM(I50:I65)</f>
        <v>288</v>
      </c>
      <c r="J66" s="12">
        <f>SUM(J50:J65)</f>
        <v>2304</v>
      </c>
    </row>
    <row r="67" spans="1:10">
      <c r="A67" s="6">
        <v>59</v>
      </c>
      <c r="B67" s="1">
        <v>387</v>
      </c>
      <c r="C67" s="1" t="s">
        <v>83</v>
      </c>
      <c r="D67" s="1" t="s">
        <v>84</v>
      </c>
      <c r="E67" s="1" t="s">
        <v>30</v>
      </c>
      <c r="F67" s="1">
        <v>18</v>
      </c>
      <c r="G67" s="8">
        <f t="shared" ref="G67:G91" si="5">ROUND(F67*1.2,0)</f>
        <v>22</v>
      </c>
      <c r="H67" s="6">
        <v>1</v>
      </c>
      <c r="I67" s="6">
        <v>18</v>
      </c>
      <c r="J67" s="9">
        <f>I67*7</f>
        <v>126</v>
      </c>
    </row>
    <row r="68" spans="1:10">
      <c r="A68" s="6">
        <v>60</v>
      </c>
      <c r="B68" s="1">
        <v>377</v>
      </c>
      <c r="C68" s="1" t="s">
        <v>85</v>
      </c>
      <c r="D68" s="1" t="s">
        <v>84</v>
      </c>
      <c r="E68" s="1" t="s">
        <v>21</v>
      </c>
      <c r="F68" s="1">
        <v>15</v>
      </c>
      <c r="G68" s="8">
        <f t="shared" si="5"/>
        <v>18</v>
      </c>
      <c r="H68" s="6">
        <v>2</v>
      </c>
      <c r="I68" s="6">
        <v>18</v>
      </c>
      <c r="J68" s="9">
        <f t="shared" ref="J68:J81" si="6">I68*8</f>
        <v>144</v>
      </c>
    </row>
    <row r="69" spans="1:10">
      <c r="A69" s="6">
        <v>61</v>
      </c>
      <c r="B69" s="1">
        <v>399</v>
      </c>
      <c r="C69" s="1" t="s">
        <v>86</v>
      </c>
      <c r="D69" s="1" t="s">
        <v>84</v>
      </c>
      <c r="E69" s="1" t="s">
        <v>21</v>
      </c>
      <c r="F69" s="1">
        <v>15</v>
      </c>
      <c r="G69" s="8">
        <f t="shared" si="5"/>
        <v>18</v>
      </c>
      <c r="H69" s="6">
        <v>2</v>
      </c>
      <c r="I69" s="6">
        <v>18</v>
      </c>
      <c r="J69" s="9">
        <f t="shared" si="6"/>
        <v>144</v>
      </c>
    </row>
    <row r="70" spans="1:10">
      <c r="A70" s="6">
        <v>62</v>
      </c>
      <c r="B70" s="1">
        <v>545</v>
      </c>
      <c r="C70" s="1" t="s">
        <v>87</v>
      </c>
      <c r="D70" s="1" t="s">
        <v>84</v>
      </c>
      <c r="E70" s="1" t="s">
        <v>24</v>
      </c>
      <c r="F70" s="1">
        <v>13</v>
      </c>
      <c r="G70" s="8">
        <f t="shared" si="5"/>
        <v>16</v>
      </c>
      <c r="H70" s="6">
        <v>2</v>
      </c>
      <c r="I70" s="6">
        <v>16</v>
      </c>
      <c r="J70" s="9">
        <f t="shared" si="6"/>
        <v>128</v>
      </c>
    </row>
    <row r="71" spans="1:10">
      <c r="A71" s="6">
        <v>63</v>
      </c>
      <c r="B71" s="1">
        <v>546</v>
      </c>
      <c r="C71" s="1" t="s">
        <v>88</v>
      </c>
      <c r="D71" s="1" t="s">
        <v>84</v>
      </c>
      <c r="E71" s="1" t="s">
        <v>21</v>
      </c>
      <c r="F71" s="1">
        <v>15</v>
      </c>
      <c r="G71" s="8">
        <f t="shared" si="5"/>
        <v>18</v>
      </c>
      <c r="H71" s="6">
        <v>2</v>
      </c>
      <c r="I71" s="6">
        <v>18</v>
      </c>
      <c r="J71" s="9">
        <f t="shared" si="6"/>
        <v>144</v>
      </c>
    </row>
    <row r="72" spans="1:10">
      <c r="A72" s="6">
        <v>64</v>
      </c>
      <c r="B72" s="1">
        <v>571</v>
      </c>
      <c r="C72" s="1" t="s">
        <v>89</v>
      </c>
      <c r="D72" s="1" t="s">
        <v>84</v>
      </c>
      <c r="E72" s="1" t="s">
        <v>30</v>
      </c>
      <c r="F72" s="1">
        <v>30</v>
      </c>
      <c r="G72" s="8">
        <f t="shared" si="5"/>
        <v>36</v>
      </c>
      <c r="H72" s="6">
        <v>2</v>
      </c>
      <c r="I72" s="6">
        <v>36</v>
      </c>
      <c r="J72" s="9">
        <f t="shared" si="6"/>
        <v>288</v>
      </c>
    </row>
    <row r="73" spans="1:10">
      <c r="A73" s="6">
        <v>65</v>
      </c>
      <c r="B73" s="1">
        <v>573</v>
      </c>
      <c r="C73" s="1" t="s">
        <v>90</v>
      </c>
      <c r="D73" s="1" t="s">
        <v>84</v>
      </c>
      <c r="E73" s="1" t="s">
        <v>13</v>
      </c>
      <c r="F73" s="1">
        <v>12</v>
      </c>
      <c r="G73" s="8">
        <f t="shared" si="5"/>
        <v>14</v>
      </c>
      <c r="H73" s="6">
        <v>2</v>
      </c>
      <c r="I73" s="6">
        <v>14</v>
      </c>
      <c r="J73" s="9">
        <f t="shared" si="6"/>
        <v>112</v>
      </c>
    </row>
    <row r="74" spans="1:10">
      <c r="A74" s="6">
        <v>66</v>
      </c>
      <c r="B74" s="1">
        <v>707</v>
      </c>
      <c r="C74" s="1" t="s">
        <v>91</v>
      </c>
      <c r="D74" s="1" t="s">
        <v>84</v>
      </c>
      <c r="E74" s="1" t="s">
        <v>30</v>
      </c>
      <c r="F74" s="1">
        <v>18</v>
      </c>
      <c r="G74" s="8">
        <f t="shared" si="5"/>
        <v>22</v>
      </c>
      <c r="H74" s="6">
        <v>2</v>
      </c>
      <c r="I74" s="6">
        <v>22</v>
      </c>
      <c r="J74" s="9">
        <f t="shared" si="6"/>
        <v>176</v>
      </c>
    </row>
    <row r="75" spans="1:10">
      <c r="A75" s="6">
        <v>67</v>
      </c>
      <c r="B75" s="1">
        <v>598</v>
      </c>
      <c r="C75" s="1" t="s">
        <v>92</v>
      </c>
      <c r="D75" s="1" t="s">
        <v>84</v>
      </c>
      <c r="E75" s="1" t="s">
        <v>21</v>
      </c>
      <c r="F75" s="1">
        <v>15</v>
      </c>
      <c r="G75" s="8">
        <f t="shared" si="5"/>
        <v>18</v>
      </c>
      <c r="H75" s="6">
        <v>2</v>
      </c>
      <c r="I75" s="6">
        <v>18</v>
      </c>
      <c r="J75" s="9">
        <f t="shared" si="6"/>
        <v>144</v>
      </c>
    </row>
    <row r="76" spans="1:10">
      <c r="A76" s="6">
        <v>68</v>
      </c>
      <c r="B76" s="1">
        <v>712</v>
      </c>
      <c r="C76" s="1" t="s">
        <v>93</v>
      </c>
      <c r="D76" s="1" t="s">
        <v>84</v>
      </c>
      <c r="E76" s="1" t="s">
        <v>30</v>
      </c>
      <c r="F76" s="1">
        <v>22</v>
      </c>
      <c r="G76" s="8">
        <f t="shared" si="5"/>
        <v>26</v>
      </c>
      <c r="H76" s="6">
        <v>2</v>
      </c>
      <c r="I76" s="6">
        <v>26</v>
      </c>
      <c r="J76" s="9">
        <f t="shared" si="6"/>
        <v>208</v>
      </c>
    </row>
    <row r="77" spans="1:10">
      <c r="A77" s="6">
        <v>69</v>
      </c>
      <c r="B77" s="1">
        <v>724</v>
      </c>
      <c r="C77" s="1" t="s">
        <v>94</v>
      </c>
      <c r="D77" s="1" t="s">
        <v>84</v>
      </c>
      <c r="E77" s="1" t="s">
        <v>21</v>
      </c>
      <c r="F77" s="1">
        <v>15</v>
      </c>
      <c r="G77" s="8">
        <f t="shared" si="5"/>
        <v>18</v>
      </c>
      <c r="H77" s="6">
        <v>2</v>
      </c>
      <c r="I77" s="6">
        <v>18</v>
      </c>
      <c r="J77" s="9">
        <f t="shared" si="6"/>
        <v>144</v>
      </c>
    </row>
    <row r="78" spans="1:10">
      <c r="A78" s="6">
        <v>70</v>
      </c>
      <c r="B78" s="1">
        <v>737</v>
      </c>
      <c r="C78" s="1" t="s">
        <v>95</v>
      </c>
      <c r="D78" s="1" t="s">
        <v>84</v>
      </c>
      <c r="E78" s="1" t="s">
        <v>17</v>
      </c>
      <c r="F78" s="1">
        <v>14</v>
      </c>
      <c r="G78" s="8">
        <f t="shared" si="5"/>
        <v>17</v>
      </c>
      <c r="H78" s="6">
        <v>2</v>
      </c>
      <c r="I78" s="6">
        <v>17</v>
      </c>
      <c r="J78" s="9">
        <f t="shared" si="6"/>
        <v>136</v>
      </c>
    </row>
    <row r="79" spans="1:10">
      <c r="A79" s="6">
        <v>71</v>
      </c>
      <c r="B79" s="1">
        <v>740</v>
      </c>
      <c r="C79" s="1" t="s">
        <v>96</v>
      </c>
      <c r="D79" s="1" t="s">
        <v>84</v>
      </c>
      <c r="E79" s="1" t="s">
        <v>28</v>
      </c>
      <c r="F79" s="1">
        <v>13</v>
      </c>
      <c r="G79" s="8">
        <f t="shared" si="5"/>
        <v>16</v>
      </c>
      <c r="H79" s="6">
        <v>2</v>
      </c>
      <c r="I79" s="6">
        <v>16</v>
      </c>
      <c r="J79" s="9">
        <f t="shared" si="6"/>
        <v>128</v>
      </c>
    </row>
    <row r="80" spans="1:10">
      <c r="A80" s="6">
        <v>72</v>
      </c>
      <c r="B80" s="1">
        <v>743</v>
      </c>
      <c r="C80" s="1" t="s">
        <v>97</v>
      </c>
      <c r="D80" s="1" t="s">
        <v>84</v>
      </c>
      <c r="E80" s="1" t="s">
        <v>13</v>
      </c>
      <c r="F80" s="1">
        <v>13</v>
      </c>
      <c r="G80" s="8">
        <f t="shared" si="5"/>
        <v>16</v>
      </c>
      <c r="H80" s="6">
        <v>2</v>
      </c>
      <c r="I80" s="6">
        <v>16</v>
      </c>
      <c r="J80" s="9">
        <f t="shared" si="6"/>
        <v>128</v>
      </c>
    </row>
    <row r="81" spans="1:10">
      <c r="A81" s="6">
        <v>73</v>
      </c>
      <c r="B81" s="1">
        <v>733</v>
      </c>
      <c r="C81" s="1" t="s">
        <v>98</v>
      </c>
      <c r="D81" s="1" t="s">
        <v>84</v>
      </c>
      <c r="E81" s="1" t="s">
        <v>28</v>
      </c>
      <c r="F81" s="1">
        <v>13</v>
      </c>
      <c r="G81" s="8">
        <f t="shared" si="5"/>
        <v>16</v>
      </c>
      <c r="H81" s="6">
        <v>2</v>
      </c>
      <c r="I81" s="6">
        <v>16</v>
      </c>
      <c r="J81" s="9">
        <f t="shared" si="6"/>
        <v>128</v>
      </c>
    </row>
    <row r="82" spans="1:10">
      <c r="A82" s="6">
        <v>74</v>
      </c>
      <c r="B82" s="1">
        <v>750</v>
      </c>
      <c r="C82" s="1" t="s">
        <v>99</v>
      </c>
      <c r="D82" s="1" t="s">
        <v>84</v>
      </c>
      <c r="E82" s="1" t="s">
        <v>46</v>
      </c>
      <c r="F82" s="1">
        <v>30</v>
      </c>
      <c r="G82" s="8">
        <f t="shared" si="5"/>
        <v>36</v>
      </c>
      <c r="H82" s="6">
        <v>1</v>
      </c>
      <c r="I82" s="6">
        <v>30</v>
      </c>
      <c r="J82" s="9">
        <f>I82*7</f>
        <v>210</v>
      </c>
    </row>
    <row r="83" spans="1:10">
      <c r="A83" s="6">
        <v>75</v>
      </c>
      <c r="B83" s="1">
        <v>753</v>
      </c>
      <c r="C83" s="1" t="s">
        <v>100</v>
      </c>
      <c r="D83" s="1" t="s">
        <v>84</v>
      </c>
      <c r="E83" s="1" t="s">
        <v>24</v>
      </c>
      <c r="F83" s="1">
        <v>13</v>
      </c>
      <c r="G83" s="8">
        <f t="shared" si="5"/>
        <v>16</v>
      </c>
      <c r="H83" s="6">
        <v>2</v>
      </c>
      <c r="I83" s="6">
        <v>16</v>
      </c>
      <c r="J83" s="9">
        <f t="shared" ref="J83:J88" si="7">I83*8</f>
        <v>128</v>
      </c>
    </row>
    <row r="84" spans="1:10">
      <c r="A84" s="6">
        <v>76</v>
      </c>
      <c r="B84" s="1">
        <v>103639</v>
      </c>
      <c r="C84" s="1" t="s">
        <v>101</v>
      </c>
      <c r="D84" s="1" t="s">
        <v>84</v>
      </c>
      <c r="E84" s="1" t="s">
        <v>17</v>
      </c>
      <c r="F84" s="1">
        <v>14</v>
      </c>
      <c r="G84" s="8">
        <f t="shared" si="5"/>
        <v>17</v>
      </c>
      <c r="H84" s="6">
        <v>2</v>
      </c>
      <c r="I84" s="6">
        <v>17</v>
      </c>
      <c r="J84" s="9">
        <f t="shared" si="7"/>
        <v>136</v>
      </c>
    </row>
    <row r="85" spans="1:10">
      <c r="A85" s="6">
        <v>77</v>
      </c>
      <c r="B85" s="1">
        <v>104430</v>
      </c>
      <c r="C85" s="1" t="s">
        <v>102</v>
      </c>
      <c r="D85" s="1" t="s">
        <v>84</v>
      </c>
      <c r="E85" s="1" t="s">
        <v>28</v>
      </c>
      <c r="F85" s="1">
        <v>13</v>
      </c>
      <c r="G85" s="8">
        <f t="shared" si="5"/>
        <v>16</v>
      </c>
      <c r="H85" s="6">
        <v>2</v>
      </c>
      <c r="I85" s="6">
        <v>16</v>
      </c>
      <c r="J85" s="9">
        <f t="shared" si="7"/>
        <v>128</v>
      </c>
    </row>
    <row r="86" spans="1:10">
      <c r="A86" s="6">
        <v>78</v>
      </c>
      <c r="B86" s="1">
        <v>105396</v>
      </c>
      <c r="C86" s="1" t="s">
        <v>103</v>
      </c>
      <c r="D86" s="1" t="s">
        <v>84</v>
      </c>
      <c r="E86" s="1" t="s">
        <v>24</v>
      </c>
      <c r="F86" s="1">
        <v>13</v>
      </c>
      <c r="G86" s="8">
        <f t="shared" si="5"/>
        <v>16</v>
      </c>
      <c r="H86" s="6">
        <v>2</v>
      </c>
      <c r="I86" s="6">
        <v>16</v>
      </c>
      <c r="J86" s="9">
        <f t="shared" si="7"/>
        <v>128</v>
      </c>
    </row>
    <row r="87" spans="1:10">
      <c r="A87" s="6">
        <v>79</v>
      </c>
      <c r="B87" s="1">
        <v>105751</v>
      </c>
      <c r="C87" s="1" t="s">
        <v>104</v>
      </c>
      <c r="D87" s="1" t="s">
        <v>84</v>
      </c>
      <c r="E87" s="1" t="s">
        <v>28</v>
      </c>
      <c r="F87" s="1">
        <v>13</v>
      </c>
      <c r="G87" s="8">
        <f t="shared" si="5"/>
        <v>16</v>
      </c>
      <c r="H87" s="6">
        <v>2</v>
      </c>
      <c r="I87" s="6">
        <v>16</v>
      </c>
      <c r="J87" s="9">
        <f t="shared" si="7"/>
        <v>128</v>
      </c>
    </row>
    <row r="88" spans="1:10">
      <c r="A88" s="6">
        <v>80</v>
      </c>
      <c r="B88" s="1">
        <v>105910</v>
      </c>
      <c r="C88" s="1" t="s">
        <v>105</v>
      </c>
      <c r="D88" s="1" t="s">
        <v>84</v>
      </c>
      <c r="E88" s="1" t="s">
        <v>24</v>
      </c>
      <c r="F88" s="1">
        <v>13</v>
      </c>
      <c r="G88" s="8">
        <f t="shared" si="5"/>
        <v>16</v>
      </c>
      <c r="H88" s="6">
        <v>2</v>
      </c>
      <c r="I88" s="6">
        <v>16</v>
      </c>
      <c r="J88" s="9">
        <f t="shared" si="7"/>
        <v>128</v>
      </c>
    </row>
    <row r="89" spans="1:10">
      <c r="A89" s="6">
        <v>81</v>
      </c>
      <c r="B89" s="1">
        <v>106485</v>
      </c>
      <c r="C89" s="1" t="s">
        <v>106</v>
      </c>
      <c r="D89" s="1" t="s">
        <v>84</v>
      </c>
      <c r="E89" s="1" t="s">
        <v>24</v>
      </c>
      <c r="F89" s="1">
        <v>13</v>
      </c>
      <c r="G89" s="8">
        <f t="shared" si="5"/>
        <v>16</v>
      </c>
      <c r="H89" s="6">
        <v>1</v>
      </c>
      <c r="I89" s="6">
        <v>13</v>
      </c>
      <c r="J89" s="9">
        <f>I89*7</f>
        <v>91</v>
      </c>
    </row>
    <row r="90" spans="1:10">
      <c r="A90" s="6">
        <v>82</v>
      </c>
      <c r="B90" s="1">
        <v>106568</v>
      </c>
      <c r="C90" s="1" t="s">
        <v>107</v>
      </c>
      <c r="D90" s="1" t="s">
        <v>84</v>
      </c>
      <c r="E90" s="1" t="s">
        <v>24</v>
      </c>
      <c r="F90" s="1">
        <v>13</v>
      </c>
      <c r="G90" s="8">
        <f t="shared" si="5"/>
        <v>16</v>
      </c>
      <c r="H90" s="6">
        <v>2</v>
      </c>
      <c r="I90" s="6">
        <v>16</v>
      </c>
      <c r="J90" s="9">
        <f>I90*8</f>
        <v>128</v>
      </c>
    </row>
    <row r="91" s="4" customFormat="1" spans="1:10">
      <c r="A91" s="10"/>
      <c r="B91" s="12"/>
      <c r="C91" s="12"/>
      <c r="D91" s="12" t="s">
        <v>84</v>
      </c>
      <c r="E91" s="12"/>
      <c r="F91" s="12">
        <f>SUM(F67:F90)</f>
        <v>376</v>
      </c>
      <c r="G91" s="12">
        <f>SUM(G67:G90)</f>
        <v>456</v>
      </c>
      <c r="H91" s="12"/>
      <c r="I91" s="12">
        <f>SUM(I67:I90)</f>
        <v>443</v>
      </c>
      <c r="J91" s="12">
        <f>SUM(J67:J90)</f>
        <v>3483</v>
      </c>
    </row>
    <row r="92" spans="1:10">
      <c r="A92" s="6">
        <v>83</v>
      </c>
      <c r="B92" s="16">
        <v>311</v>
      </c>
      <c r="C92" s="16" t="s">
        <v>108</v>
      </c>
      <c r="D92" s="1" t="s">
        <v>109</v>
      </c>
      <c r="E92" s="16" t="s">
        <v>21</v>
      </c>
      <c r="F92" s="16">
        <v>30</v>
      </c>
      <c r="G92" s="17">
        <f>ROUND(F92*1.2,0)</f>
        <v>36</v>
      </c>
      <c r="H92" s="18">
        <v>2</v>
      </c>
      <c r="I92" s="18">
        <v>36</v>
      </c>
      <c r="J92" s="9">
        <f>I92*8</f>
        <v>288</v>
      </c>
    </row>
    <row r="93" spans="1:10">
      <c r="A93" s="6">
        <v>84</v>
      </c>
      <c r="B93" s="16">
        <v>343</v>
      </c>
      <c r="C93" s="16" t="s">
        <v>110</v>
      </c>
      <c r="D93" s="1" t="s">
        <v>109</v>
      </c>
      <c r="E93" s="16" t="s">
        <v>30</v>
      </c>
      <c r="F93" s="16">
        <v>51</v>
      </c>
      <c r="G93" s="17">
        <f>ROUND(F93*1.15,0)</f>
        <v>59</v>
      </c>
      <c r="H93" s="18">
        <v>1</v>
      </c>
      <c r="I93" s="18">
        <v>51</v>
      </c>
      <c r="J93" s="9">
        <f>I93*7</f>
        <v>357</v>
      </c>
    </row>
    <row r="94" spans="1:10">
      <c r="A94" s="6">
        <v>85</v>
      </c>
      <c r="B94" s="16">
        <v>339</v>
      </c>
      <c r="C94" s="16" t="s">
        <v>111</v>
      </c>
      <c r="D94" s="1" t="s">
        <v>109</v>
      </c>
      <c r="E94" s="16" t="s">
        <v>28</v>
      </c>
      <c r="F94" s="16">
        <v>19</v>
      </c>
      <c r="G94" s="17">
        <f t="shared" ref="G94:G120" si="8">ROUND(F94*1.2,0)</f>
        <v>23</v>
      </c>
      <c r="H94" s="18">
        <v>2</v>
      </c>
      <c r="I94" s="18">
        <v>23</v>
      </c>
      <c r="J94" s="9">
        <f>I94*8</f>
        <v>184</v>
      </c>
    </row>
    <row r="95" spans="1:10">
      <c r="A95" s="6">
        <v>86</v>
      </c>
      <c r="B95" s="16">
        <v>357</v>
      </c>
      <c r="C95" s="16" t="s">
        <v>112</v>
      </c>
      <c r="D95" s="1" t="s">
        <v>109</v>
      </c>
      <c r="E95" s="16" t="s">
        <v>21</v>
      </c>
      <c r="F95" s="16">
        <v>25</v>
      </c>
      <c r="G95" s="17">
        <f t="shared" si="8"/>
        <v>30</v>
      </c>
      <c r="H95" s="17">
        <v>1</v>
      </c>
      <c r="I95" s="18">
        <v>25</v>
      </c>
      <c r="J95" s="9">
        <f>I95*7</f>
        <v>175</v>
      </c>
    </row>
    <row r="96" spans="1:10">
      <c r="A96" s="6">
        <v>87</v>
      </c>
      <c r="B96" s="16">
        <v>359</v>
      </c>
      <c r="C96" s="16" t="s">
        <v>113</v>
      </c>
      <c r="D96" s="1" t="s">
        <v>109</v>
      </c>
      <c r="E96" s="16" t="s">
        <v>21</v>
      </c>
      <c r="F96" s="16">
        <v>15</v>
      </c>
      <c r="G96" s="17">
        <f t="shared" si="8"/>
        <v>18</v>
      </c>
      <c r="H96" s="18">
        <v>1</v>
      </c>
      <c r="I96" s="18">
        <v>15</v>
      </c>
      <c r="J96" s="9">
        <f>I96*7</f>
        <v>105</v>
      </c>
    </row>
    <row r="97" spans="1:10">
      <c r="A97" s="6">
        <v>88</v>
      </c>
      <c r="B97" s="16">
        <v>365</v>
      </c>
      <c r="C97" s="16" t="s">
        <v>114</v>
      </c>
      <c r="D97" s="1" t="s">
        <v>109</v>
      </c>
      <c r="E97" s="16" t="s">
        <v>30</v>
      </c>
      <c r="F97" s="16">
        <v>30</v>
      </c>
      <c r="G97" s="17">
        <f t="shared" si="8"/>
        <v>36</v>
      </c>
      <c r="H97" s="18">
        <v>2</v>
      </c>
      <c r="I97" s="18">
        <v>36</v>
      </c>
      <c r="J97" s="9">
        <f>I97*8</f>
        <v>288</v>
      </c>
    </row>
    <row r="98" spans="1:10">
      <c r="A98" s="6">
        <v>89</v>
      </c>
      <c r="B98" s="16">
        <v>379</v>
      </c>
      <c r="C98" s="16" t="s">
        <v>115</v>
      </c>
      <c r="D98" s="1" t="s">
        <v>109</v>
      </c>
      <c r="E98" s="16" t="s">
        <v>21</v>
      </c>
      <c r="F98" s="16">
        <v>16</v>
      </c>
      <c r="G98" s="17">
        <f t="shared" si="8"/>
        <v>19</v>
      </c>
      <c r="H98" s="18">
        <v>2</v>
      </c>
      <c r="I98" s="18">
        <v>19</v>
      </c>
      <c r="J98" s="9">
        <f>I98*8</f>
        <v>152</v>
      </c>
    </row>
    <row r="99" spans="1:10">
      <c r="A99" s="6">
        <v>90</v>
      </c>
      <c r="B99" s="16">
        <v>513</v>
      </c>
      <c r="C99" s="16" t="s">
        <v>116</v>
      </c>
      <c r="D99" s="1" t="s">
        <v>109</v>
      </c>
      <c r="E99" s="16" t="s">
        <v>21</v>
      </c>
      <c r="F99" s="16">
        <v>15</v>
      </c>
      <c r="G99" s="17">
        <f t="shared" si="8"/>
        <v>18</v>
      </c>
      <c r="H99" s="18">
        <v>2</v>
      </c>
      <c r="I99" s="18">
        <v>18</v>
      </c>
      <c r="J99" s="9">
        <f>I99*8</f>
        <v>144</v>
      </c>
    </row>
    <row r="100" spans="1:10">
      <c r="A100" s="6">
        <v>91</v>
      </c>
      <c r="B100" s="16">
        <v>570</v>
      </c>
      <c r="C100" s="16" t="s">
        <v>117</v>
      </c>
      <c r="D100" s="1" t="s">
        <v>109</v>
      </c>
      <c r="E100" s="16" t="s">
        <v>13</v>
      </c>
      <c r="F100" s="16">
        <v>13</v>
      </c>
      <c r="G100" s="17">
        <f t="shared" si="8"/>
        <v>16</v>
      </c>
      <c r="H100" s="18">
        <v>2</v>
      </c>
      <c r="I100" s="18">
        <v>16</v>
      </c>
      <c r="J100" s="9">
        <f>I100*8</f>
        <v>128</v>
      </c>
    </row>
    <row r="101" spans="1:10">
      <c r="A101" s="6">
        <v>92</v>
      </c>
      <c r="B101" s="16">
        <v>582</v>
      </c>
      <c r="C101" s="16" t="s">
        <v>118</v>
      </c>
      <c r="D101" s="1" t="s">
        <v>109</v>
      </c>
      <c r="E101" s="16" t="s">
        <v>46</v>
      </c>
      <c r="F101" s="16">
        <v>20</v>
      </c>
      <c r="G101" s="17">
        <f t="shared" si="8"/>
        <v>24</v>
      </c>
      <c r="H101" s="18">
        <v>1</v>
      </c>
      <c r="I101" s="18">
        <v>20</v>
      </c>
      <c r="J101" s="9">
        <f>I101*7</f>
        <v>140</v>
      </c>
    </row>
    <row r="102" spans="1:10">
      <c r="A102" s="6">
        <v>93</v>
      </c>
      <c r="B102" s="16">
        <v>581</v>
      </c>
      <c r="C102" s="16" t="s">
        <v>119</v>
      </c>
      <c r="D102" s="1" t="s">
        <v>109</v>
      </c>
      <c r="E102" s="16" t="s">
        <v>30</v>
      </c>
      <c r="F102" s="16">
        <v>23</v>
      </c>
      <c r="G102" s="17">
        <f t="shared" si="8"/>
        <v>28</v>
      </c>
      <c r="H102" s="18">
        <v>2</v>
      </c>
      <c r="I102" s="18">
        <v>28</v>
      </c>
      <c r="J102" s="9">
        <f>I102*8</f>
        <v>224</v>
      </c>
    </row>
    <row r="103" spans="1:10">
      <c r="A103" s="6">
        <v>94</v>
      </c>
      <c r="B103" s="16">
        <v>585</v>
      </c>
      <c r="C103" s="16" t="s">
        <v>120</v>
      </c>
      <c r="D103" s="1" t="s">
        <v>109</v>
      </c>
      <c r="E103" s="16" t="s">
        <v>30</v>
      </c>
      <c r="F103" s="16">
        <v>30</v>
      </c>
      <c r="G103" s="17">
        <f t="shared" si="8"/>
        <v>36</v>
      </c>
      <c r="H103" s="18">
        <v>2</v>
      </c>
      <c r="I103" s="18">
        <v>36</v>
      </c>
      <c r="J103" s="9">
        <f>I103*8</f>
        <v>288</v>
      </c>
    </row>
    <row r="104" spans="1:10">
      <c r="A104" s="6">
        <v>95</v>
      </c>
      <c r="B104" s="16">
        <v>709</v>
      </c>
      <c r="C104" s="16" t="s">
        <v>121</v>
      </c>
      <c r="D104" s="1" t="s">
        <v>109</v>
      </c>
      <c r="E104" s="16" t="s">
        <v>30</v>
      </c>
      <c r="F104" s="16">
        <v>18</v>
      </c>
      <c r="G104" s="17">
        <f t="shared" si="8"/>
        <v>22</v>
      </c>
      <c r="H104" s="18">
        <v>1</v>
      </c>
      <c r="I104" s="18">
        <v>18</v>
      </c>
      <c r="J104" s="9">
        <f>I104*7</f>
        <v>126</v>
      </c>
    </row>
    <row r="105" spans="1:10">
      <c r="A105" s="6">
        <v>96</v>
      </c>
      <c r="B105" s="16">
        <v>726</v>
      </c>
      <c r="C105" s="16" t="s">
        <v>122</v>
      </c>
      <c r="D105" s="1" t="s">
        <v>109</v>
      </c>
      <c r="E105" s="16" t="s">
        <v>21</v>
      </c>
      <c r="F105" s="16">
        <v>30</v>
      </c>
      <c r="G105" s="17">
        <f t="shared" si="8"/>
        <v>36</v>
      </c>
      <c r="H105" s="18">
        <v>2</v>
      </c>
      <c r="I105" s="17">
        <v>36</v>
      </c>
      <c r="J105" s="9">
        <f t="shared" ref="J105:J111" si="9">I105*8</f>
        <v>288</v>
      </c>
    </row>
    <row r="106" spans="1:10">
      <c r="A106" s="6">
        <v>97</v>
      </c>
      <c r="B106" s="16">
        <v>727</v>
      </c>
      <c r="C106" s="16" t="s">
        <v>123</v>
      </c>
      <c r="D106" s="1" t="s">
        <v>109</v>
      </c>
      <c r="E106" s="16" t="s">
        <v>13</v>
      </c>
      <c r="F106" s="16">
        <v>12</v>
      </c>
      <c r="G106" s="17">
        <f t="shared" si="8"/>
        <v>14</v>
      </c>
      <c r="H106" s="18">
        <v>2</v>
      </c>
      <c r="I106" s="18">
        <v>14</v>
      </c>
      <c r="J106" s="9">
        <f t="shared" si="9"/>
        <v>112</v>
      </c>
    </row>
    <row r="107" spans="1:10">
      <c r="A107" s="6">
        <v>98</v>
      </c>
      <c r="B107" s="16">
        <v>730</v>
      </c>
      <c r="C107" s="16" t="s">
        <v>124</v>
      </c>
      <c r="D107" s="1" t="s">
        <v>109</v>
      </c>
      <c r="E107" s="16" t="s">
        <v>30</v>
      </c>
      <c r="F107" s="16">
        <v>18</v>
      </c>
      <c r="G107" s="17">
        <f t="shared" si="8"/>
        <v>22</v>
      </c>
      <c r="H107" s="18">
        <v>2</v>
      </c>
      <c r="I107" s="18">
        <v>22</v>
      </c>
      <c r="J107" s="9">
        <f t="shared" si="9"/>
        <v>176</v>
      </c>
    </row>
    <row r="108" spans="1:10">
      <c r="A108" s="6">
        <v>99</v>
      </c>
      <c r="B108" s="16">
        <v>741</v>
      </c>
      <c r="C108" s="16" t="s">
        <v>125</v>
      </c>
      <c r="D108" s="1" t="s">
        <v>44</v>
      </c>
      <c r="E108" s="16" t="s">
        <v>24</v>
      </c>
      <c r="F108" s="16">
        <v>13</v>
      </c>
      <c r="G108" s="17">
        <f t="shared" si="8"/>
        <v>16</v>
      </c>
      <c r="H108" s="18">
        <v>2</v>
      </c>
      <c r="I108" s="18">
        <v>16</v>
      </c>
      <c r="J108" s="9">
        <f t="shared" si="9"/>
        <v>128</v>
      </c>
    </row>
    <row r="109" spans="1:10">
      <c r="A109" s="6">
        <v>100</v>
      </c>
      <c r="B109" s="16">
        <v>347</v>
      </c>
      <c r="C109" s="16" t="s">
        <v>126</v>
      </c>
      <c r="D109" s="1" t="s">
        <v>109</v>
      </c>
      <c r="E109" s="16" t="s">
        <v>17</v>
      </c>
      <c r="F109" s="16">
        <v>14</v>
      </c>
      <c r="G109" s="17">
        <f t="shared" si="8"/>
        <v>17</v>
      </c>
      <c r="H109" s="18">
        <v>2</v>
      </c>
      <c r="I109" s="18">
        <v>17</v>
      </c>
      <c r="J109" s="9">
        <f t="shared" si="9"/>
        <v>136</v>
      </c>
    </row>
    <row r="110" spans="1:10">
      <c r="A110" s="6">
        <v>101</v>
      </c>
      <c r="B110" s="16">
        <v>745</v>
      </c>
      <c r="C110" s="16" t="s">
        <v>127</v>
      </c>
      <c r="D110" s="1" t="s">
        <v>109</v>
      </c>
      <c r="E110" s="16" t="s">
        <v>17</v>
      </c>
      <c r="F110" s="16">
        <v>14</v>
      </c>
      <c r="G110" s="17">
        <f t="shared" si="8"/>
        <v>17</v>
      </c>
      <c r="H110" s="18">
        <v>2</v>
      </c>
      <c r="I110" s="18">
        <v>17</v>
      </c>
      <c r="J110" s="9">
        <f t="shared" si="9"/>
        <v>136</v>
      </c>
    </row>
    <row r="111" spans="1:10">
      <c r="A111" s="6">
        <v>102</v>
      </c>
      <c r="B111" s="16">
        <v>752</v>
      </c>
      <c r="C111" s="16" t="s">
        <v>128</v>
      </c>
      <c r="D111" s="1" t="s">
        <v>109</v>
      </c>
      <c r="E111" s="16" t="s">
        <v>28</v>
      </c>
      <c r="F111" s="16">
        <v>13</v>
      </c>
      <c r="G111" s="17">
        <f t="shared" si="8"/>
        <v>16</v>
      </c>
      <c r="H111" s="18">
        <v>2</v>
      </c>
      <c r="I111" s="18">
        <v>16</v>
      </c>
      <c r="J111" s="9">
        <f t="shared" si="9"/>
        <v>128</v>
      </c>
    </row>
    <row r="112" spans="1:10">
      <c r="A112" s="6">
        <v>103</v>
      </c>
      <c r="B112" s="16">
        <v>102565</v>
      </c>
      <c r="C112" s="16" t="s">
        <v>129</v>
      </c>
      <c r="D112" s="1" t="s">
        <v>109</v>
      </c>
      <c r="E112" s="16" t="s">
        <v>17</v>
      </c>
      <c r="F112" s="16">
        <v>14</v>
      </c>
      <c r="G112" s="17">
        <f t="shared" si="8"/>
        <v>17</v>
      </c>
      <c r="H112" s="18">
        <v>1</v>
      </c>
      <c r="I112" s="18">
        <v>14</v>
      </c>
      <c r="J112" s="9">
        <f>I112*7</f>
        <v>98</v>
      </c>
    </row>
    <row r="113" spans="1:10">
      <c r="A113" s="6">
        <v>104</v>
      </c>
      <c r="B113" s="16">
        <v>102934</v>
      </c>
      <c r="C113" s="16" t="s">
        <v>130</v>
      </c>
      <c r="D113" s="1" t="s">
        <v>109</v>
      </c>
      <c r="E113" s="16" t="s">
        <v>21</v>
      </c>
      <c r="F113" s="16">
        <v>15</v>
      </c>
      <c r="G113" s="17">
        <f t="shared" si="8"/>
        <v>18</v>
      </c>
      <c r="H113" s="18">
        <v>2</v>
      </c>
      <c r="I113" s="18">
        <v>18</v>
      </c>
      <c r="J113" s="9">
        <f>I113*8</f>
        <v>144</v>
      </c>
    </row>
    <row r="114" spans="1:10">
      <c r="A114" s="6">
        <v>105</v>
      </c>
      <c r="B114" s="16">
        <v>103198</v>
      </c>
      <c r="C114" s="16" t="s">
        <v>131</v>
      </c>
      <c r="D114" s="1" t="s">
        <v>109</v>
      </c>
      <c r="E114" s="16" t="s">
        <v>17</v>
      </c>
      <c r="F114" s="16">
        <v>14</v>
      </c>
      <c r="G114" s="17">
        <f t="shared" si="8"/>
        <v>17</v>
      </c>
      <c r="H114" s="18">
        <v>2</v>
      </c>
      <c r="I114" s="18">
        <v>17</v>
      </c>
      <c r="J114" s="9">
        <f>I114*8</f>
        <v>136</v>
      </c>
    </row>
    <row r="115" spans="1:10">
      <c r="A115" s="6">
        <v>106</v>
      </c>
      <c r="B115" s="16">
        <v>103199</v>
      </c>
      <c r="C115" s="16" t="s">
        <v>132</v>
      </c>
      <c r="D115" s="1" t="s">
        <v>109</v>
      </c>
      <c r="E115" s="16" t="s">
        <v>17</v>
      </c>
      <c r="F115" s="16">
        <v>14</v>
      </c>
      <c r="G115" s="17">
        <f t="shared" si="8"/>
        <v>17</v>
      </c>
      <c r="H115" s="18">
        <v>1</v>
      </c>
      <c r="I115" s="18">
        <v>14</v>
      </c>
      <c r="J115" s="9">
        <f>I115*7</f>
        <v>98</v>
      </c>
    </row>
    <row r="116" spans="1:10">
      <c r="A116" s="6">
        <v>107</v>
      </c>
      <c r="B116" s="16">
        <v>104429</v>
      </c>
      <c r="C116" s="16" t="s">
        <v>133</v>
      </c>
      <c r="D116" s="1" t="s">
        <v>109</v>
      </c>
      <c r="E116" s="16" t="s">
        <v>24</v>
      </c>
      <c r="F116" s="16">
        <v>13</v>
      </c>
      <c r="G116" s="17">
        <f t="shared" si="8"/>
        <v>16</v>
      </c>
      <c r="H116" s="18">
        <v>1</v>
      </c>
      <c r="I116" s="18">
        <v>13</v>
      </c>
      <c r="J116" s="9">
        <f>I116*7</f>
        <v>91</v>
      </c>
    </row>
    <row r="117" spans="1:10">
      <c r="A117" s="6">
        <v>108</v>
      </c>
      <c r="B117" s="16">
        <v>105267</v>
      </c>
      <c r="C117" s="16" t="s">
        <v>134</v>
      </c>
      <c r="D117" s="1" t="s">
        <v>109</v>
      </c>
      <c r="E117" s="16" t="s">
        <v>13</v>
      </c>
      <c r="F117" s="16">
        <v>12</v>
      </c>
      <c r="G117" s="17">
        <f t="shared" si="8"/>
        <v>14</v>
      </c>
      <c r="H117" s="18">
        <v>1</v>
      </c>
      <c r="I117" s="18">
        <v>12</v>
      </c>
      <c r="J117" s="9">
        <f>I117*7</f>
        <v>84</v>
      </c>
    </row>
    <row r="118" spans="1:10">
      <c r="A118" s="6">
        <v>109</v>
      </c>
      <c r="B118" s="16">
        <v>106569</v>
      </c>
      <c r="C118" s="16" t="s">
        <v>135</v>
      </c>
      <c r="D118" s="1" t="s">
        <v>109</v>
      </c>
      <c r="E118" s="16" t="s">
        <v>24</v>
      </c>
      <c r="F118" s="16">
        <v>13</v>
      </c>
      <c r="G118" s="17">
        <f t="shared" si="8"/>
        <v>16</v>
      </c>
      <c r="H118" s="18">
        <v>1</v>
      </c>
      <c r="I118" s="18">
        <v>13</v>
      </c>
      <c r="J118" s="9">
        <f>I118*7</f>
        <v>91</v>
      </c>
    </row>
    <row r="119" spans="1:10">
      <c r="A119" s="6">
        <v>110</v>
      </c>
      <c r="B119" s="16">
        <v>106399</v>
      </c>
      <c r="C119" s="16" t="s">
        <v>136</v>
      </c>
      <c r="D119" s="1" t="s">
        <v>109</v>
      </c>
      <c r="E119" s="16" t="s">
        <v>24</v>
      </c>
      <c r="F119" s="16">
        <v>13</v>
      </c>
      <c r="G119" s="17">
        <f t="shared" si="8"/>
        <v>16</v>
      </c>
      <c r="H119" s="18">
        <v>2</v>
      </c>
      <c r="I119" s="18">
        <v>16</v>
      </c>
      <c r="J119" s="9">
        <f>I119*8</f>
        <v>128</v>
      </c>
    </row>
    <row r="120" ht="14.25" spans="1:10">
      <c r="A120" s="6">
        <v>111</v>
      </c>
      <c r="B120" s="2">
        <v>107658</v>
      </c>
      <c r="C120" s="3" t="s">
        <v>137</v>
      </c>
      <c r="D120" s="1" t="s">
        <v>109</v>
      </c>
      <c r="E120" s="1" t="s">
        <v>24</v>
      </c>
      <c r="F120" s="1">
        <v>6</v>
      </c>
      <c r="G120" s="8">
        <f t="shared" si="8"/>
        <v>7</v>
      </c>
      <c r="H120" s="9">
        <v>2</v>
      </c>
      <c r="I120" s="9">
        <v>7</v>
      </c>
      <c r="J120" s="9">
        <f>I120*8</f>
        <v>56</v>
      </c>
    </row>
    <row r="121" ht="14.25" spans="1:10">
      <c r="A121" s="6">
        <v>112</v>
      </c>
      <c r="B121" s="2">
        <v>108277</v>
      </c>
      <c r="C121" s="3" t="s">
        <v>138</v>
      </c>
      <c r="D121" s="1" t="s">
        <v>109</v>
      </c>
      <c r="E121" s="1" t="s">
        <v>24</v>
      </c>
      <c r="F121" s="1">
        <v>6</v>
      </c>
      <c r="G121" s="8">
        <v>7</v>
      </c>
      <c r="H121" s="6">
        <v>1</v>
      </c>
      <c r="I121" s="6">
        <v>6</v>
      </c>
      <c r="J121" s="9">
        <f>I121*7</f>
        <v>42</v>
      </c>
    </row>
    <row r="122" ht="14.25" spans="1:10">
      <c r="A122" s="6"/>
      <c r="B122" s="2"/>
      <c r="C122" s="3"/>
      <c r="D122" s="12" t="s">
        <v>109</v>
      </c>
      <c r="E122" s="1"/>
      <c r="F122" s="12">
        <f>SUM(F92:F121)</f>
        <v>539</v>
      </c>
      <c r="G122" s="12">
        <f>SUM(G92:G121)</f>
        <v>648</v>
      </c>
      <c r="H122" s="12"/>
      <c r="I122" s="12">
        <f>SUM(I92:I121)</f>
        <v>609</v>
      </c>
      <c r="J122" s="12">
        <f>SUM(J92:J121)</f>
        <v>4671</v>
      </c>
    </row>
    <row r="123" spans="1:10">
      <c r="A123" s="9"/>
      <c r="B123" s="9"/>
      <c r="C123" s="9" t="s">
        <v>139</v>
      </c>
      <c r="D123" s="1"/>
      <c r="E123" s="9"/>
      <c r="F123" s="9">
        <f>F13+F18+F24+F27+F49+F66+F91+F122</f>
        <v>2108</v>
      </c>
      <c r="G123" s="9">
        <f>G13+G18+G24+G27+G49+G66+G91+G122</f>
        <v>2511</v>
      </c>
      <c r="H123" s="9">
        <f>H13+H18+H24+H27+H49+H66+H91+H122</f>
        <v>0</v>
      </c>
      <c r="I123" s="9">
        <f>I13+I18+I24+I27+I49+I66+I91+I122</f>
        <v>2412</v>
      </c>
      <c r="J123" s="9">
        <f>J13+J18+J24+J27+J49+J66+J91+J122</f>
        <v>18796</v>
      </c>
    </row>
  </sheetData>
  <mergeCells count="1">
    <mergeCell ref="A1:J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C111"/>
  <sheetViews>
    <sheetView workbookViewId="0">
      <selection activeCell="A109" sqref="A109:B109"/>
    </sheetView>
  </sheetViews>
  <sheetFormatPr defaultColWidth="9" defaultRowHeight="13.5" outlineLevelCol="2"/>
  <cols>
    <col min="2" max="2" width="29.875" customWidth="1"/>
    <col min="3" max="3" width="28.75" customWidth="1"/>
  </cols>
  <sheetData>
    <row r="1" spans="1:3">
      <c r="A1" s="1">
        <v>307</v>
      </c>
      <c r="B1" s="1" t="s">
        <v>39</v>
      </c>
      <c r="C1" t="str">
        <f>VLOOKUP(A:A,Sheet1!B:C,2,0)</f>
        <v>锦江区东大街药店</v>
      </c>
    </row>
    <row r="2" hidden="1" spans="1:3">
      <c r="A2" s="1">
        <v>106066</v>
      </c>
      <c r="B2" s="1" t="s">
        <v>42</v>
      </c>
      <c r="C2" t="str">
        <f>VLOOKUP(A:A,Sheet1!B:C,2,0)</f>
        <v>梨花街药店</v>
      </c>
    </row>
    <row r="3" hidden="1" spans="1:3">
      <c r="A3" s="1">
        <v>308</v>
      </c>
      <c r="B3" s="1" t="s">
        <v>43</v>
      </c>
      <c r="C3" t="str">
        <f>VLOOKUP(A:A,Sheet1!B:C,2,0)</f>
        <v>青羊区红星路药店</v>
      </c>
    </row>
    <row r="4" hidden="1" spans="1:3">
      <c r="A4" s="1">
        <v>337</v>
      </c>
      <c r="B4" s="1" t="s">
        <v>45</v>
      </c>
      <c r="C4" t="str">
        <f>VLOOKUP(A:A,Sheet1!B:C,2,0)</f>
        <v>武侯区浆洗街药店</v>
      </c>
    </row>
    <row r="5" hidden="1" spans="1:3">
      <c r="A5" s="1">
        <v>349</v>
      </c>
      <c r="B5" s="1" t="s">
        <v>47</v>
      </c>
      <c r="C5" t="str">
        <f>VLOOKUP(A:A,Sheet1!B:C,2,0)</f>
        <v>青羊区人民中路药店</v>
      </c>
    </row>
    <row r="6" hidden="1" spans="1:3">
      <c r="A6" s="1">
        <v>355</v>
      </c>
      <c r="B6" s="1" t="s">
        <v>48</v>
      </c>
      <c r="C6" t="str">
        <f>VLOOKUP(A:A,Sheet1!B:C,2,0)</f>
        <v>成华区双林路药店</v>
      </c>
    </row>
    <row r="7" hidden="1" spans="1:3">
      <c r="A7" s="1">
        <v>373</v>
      </c>
      <c r="B7" s="1" t="s">
        <v>49</v>
      </c>
      <c r="C7" t="str">
        <f>VLOOKUP(A:A,Sheet1!B:C,2,0)</f>
        <v>锦江区通盈街药店</v>
      </c>
    </row>
    <row r="8" hidden="1" spans="1:3">
      <c r="A8" s="1">
        <v>391</v>
      </c>
      <c r="B8" s="1" t="s">
        <v>50</v>
      </c>
      <c r="C8" t="str">
        <f>VLOOKUP(A:A,Sheet1!B:C,2,0)</f>
        <v>青羊区金丝街店</v>
      </c>
    </row>
    <row r="9" hidden="1" spans="1:3">
      <c r="A9" s="1">
        <v>517</v>
      </c>
      <c r="B9" s="1" t="s">
        <v>51</v>
      </c>
      <c r="C9" t="str">
        <f>VLOOKUP(A:A,Sheet1!B:C,2,0)</f>
        <v>青羊区北东街药店</v>
      </c>
    </row>
    <row r="10" hidden="1" spans="1:3">
      <c r="A10" s="1">
        <v>511</v>
      </c>
      <c r="B10" s="1" t="s">
        <v>52</v>
      </c>
      <c r="C10" t="str">
        <f>VLOOKUP(A:A,Sheet1!B:C,2,0)</f>
        <v>成华区杉板桥南一路药店</v>
      </c>
    </row>
    <row r="11" hidden="1" spans="1:3">
      <c r="A11" s="1">
        <v>515</v>
      </c>
      <c r="B11" s="1" t="s">
        <v>53</v>
      </c>
      <c r="C11" t="str">
        <f>VLOOKUP(A:A,Sheet1!B:C,2,0)</f>
        <v>成华区崔家店路药店</v>
      </c>
    </row>
    <row r="12" hidden="1" spans="1:3">
      <c r="A12" s="1">
        <v>572</v>
      </c>
      <c r="B12" s="1" t="s">
        <v>54</v>
      </c>
      <c r="C12" t="str">
        <f>VLOOKUP(A:A,Sheet1!B:C,2,0)</f>
        <v>郫县郫筒镇东大街药店</v>
      </c>
    </row>
    <row r="13" hidden="1" spans="1:3">
      <c r="A13" s="1">
        <v>578</v>
      </c>
      <c r="B13" s="1" t="s">
        <v>55</v>
      </c>
      <c r="C13" t="str">
        <f>VLOOKUP(A:A,Sheet1!B:C,2,0)</f>
        <v>成华区华油路药店</v>
      </c>
    </row>
    <row r="14" hidden="1" spans="1:3">
      <c r="A14" s="1">
        <v>723</v>
      </c>
      <c r="B14" s="1" t="s">
        <v>56</v>
      </c>
      <c r="C14" t="str">
        <f>VLOOKUP(A:A,Sheet1!B:C,2,0)</f>
        <v>锦江区柳翠路药店</v>
      </c>
    </row>
    <row r="15" hidden="1" spans="1:3">
      <c r="A15" s="1">
        <v>742</v>
      </c>
      <c r="B15" s="1" t="s">
        <v>57</v>
      </c>
      <c r="C15" t="str">
        <f>VLOOKUP(A:A,Sheet1!B:C,2,0)</f>
        <v>锦江区庆云南街药店</v>
      </c>
    </row>
    <row r="16" hidden="1" spans="1:3">
      <c r="A16" s="1">
        <v>744</v>
      </c>
      <c r="B16" s="1" t="s">
        <v>58</v>
      </c>
      <c r="C16" t="str">
        <f>VLOOKUP(A:A,Sheet1!B:C,2,0)</f>
        <v>武侯区科华街药店</v>
      </c>
    </row>
    <row r="17" hidden="1" spans="1:3">
      <c r="A17" s="1">
        <v>718</v>
      </c>
      <c r="B17" s="1" t="s">
        <v>59</v>
      </c>
      <c r="C17" t="str">
        <f>VLOOKUP(A:A,Sheet1!B:C,2,0)</f>
        <v>龙泉驿生路药店</v>
      </c>
    </row>
    <row r="18" hidden="1" spans="1:3">
      <c r="A18" s="1">
        <v>747</v>
      </c>
      <c r="B18" s="1" t="s">
        <v>60</v>
      </c>
      <c r="C18" t="str">
        <f>VLOOKUP(A:A,Sheet1!B:C,2,0)</f>
        <v>郫县一环路东南段店</v>
      </c>
    </row>
    <row r="19" hidden="1" spans="1:3">
      <c r="A19" s="1">
        <v>102479</v>
      </c>
      <c r="B19" s="1" t="s">
        <v>61</v>
      </c>
      <c r="C19" t="str">
        <f>VLOOKUP(A:A,Sheet1!B:C,2,0)</f>
        <v>劼人路店</v>
      </c>
    </row>
    <row r="20" hidden="1" spans="1:3">
      <c r="A20" s="1">
        <v>102478</v>
      </c>
      <c r="B20" s="1" t="s">
        <v>62</v>
      </c>
      <c r="C20" t="str">
        <f>VLOOKUP(A:A,Sheet1!B:C,2,0)</f>
        <v>静明路店</v>
      </c>
    </row>
    <row r="21" hidden="1" spans="1:3">
      <c r="A21" s="1">
        <v>102935</v>
      </c>
      <c r="B21" s="1" t="s">
        <v>63</v>
      </c>
      <c r="C21" t="str">
        <f>VLOOKUP(A:A,Sheet1!B:C,2,0)</f>
        <v>童子街店</v>
      </c>
    </row>
    <row r="22" hidden="1" spans="1:3">
      <c r="A22" s="1">
        <v>387</v>
      </c>
      <c r="B22" s="1" t="s">
        <v>83</v>
      </c>
      <c r="C22" t="str">
        <f>VLOOKUP(A:A,Sheet1!B:C,2,0)</f>
        <v>高新区新乐中街药店</v>
      </c>
    </row>
    <row r="23" hidden="1" spans="1:3">
      <c r="A23" s="1">
        <v>377</v>
      </c>
      <c r="B23" s="1" t="s">
        <v>85</v>
      </c>
      <c r="C23" t="str">
        <f>VLOOKUP(A:A,Sheet1!B:C,2,0)</f>
        <v>高新区新园大道药店</v>
      </c>
    </row>
    <row r="24" hidden="1" spans="1:3">
      <c r="A24" s="1">
        <v>399</v>
      </c>
      <c r="B24" s="1" t="s">
        <v>86</v>
      </c>
      <c r="C24" t="str">
        <f>VLOOKUP(A:A,Sheet1!B:C,2,0)</f>
        <v>高新区天久北巷药店</v>
      </c>
    </row>
    <row r="25" hidden="1" spans="1:3">
      <c r="A25" s="1">
        <v>545</v>
      </c>
      <c r="B25" s="1" t="s">
        <v>87</v>
      </c>
      <c r="C25" t="str">
        <f>VLOOKUP(A:A,Sheet1!B:C,2,0)</f>
        <v>成华区龙潭寺西路药店</v>
      </c>
    </row>
    <row r="26" hidden="1" spans="1:3">
      <c r="A26" s="1">
        <v>546</v>
      </c>
      <c r="B26" s="1" t="s">
        <v>88</v>
      </c>
      <c r="C26" t="str">
        <f>VLOOKUP(A:A,Sheet1!B:C,2,0)</f>
        <v>锦江区榕声路药店</v>
      </c>
    </row>
    <row r="27" hidden="1" spans="1:3">
      <c r="A27" s="1">
        <v>571</v>
      </c>
      <c r="B27" s="1" t="s">
        <v>89</v>
      </c>
      <c r="C27" t="str">
        <f>VLOOKUP(A:A,Sheet1!B:C,2,0)</f>
        <v>高新区民丰大道药店</v>
      </c>
    </row>
    <row r="28" hidden="1" spans="1:3">
      <c r="A28" s="1">
        <v>573</v>
      </c>
      <c r="B28" s="1" t="s">
        <v>90</v>
      </c>
      <c r="C28" t="str">
        <f>VLOOKUP(A:A,Sheet1!B:C,2,0)</f>
        <v>双流县西航港街道锦华路一段药店</v>
      </c>
    </row>
    <row r="29" hidden="1" spans="1:3">
      <c r="A29" s="1">
        <v>707</v>
      </c>
      <c r="B29" s="1" t="s">
        <v>91</v>
      </c>
      <c r="C29" t="str">
        <f>VLOOKUP(A:A,Sheet1!B:C,2,0)</f>
        <v>成华区万科路药店</v>
      </c>
    </row>
    <row r="30" hidden="1" spans="1:3">
      <c r="A30" s="1">
        <v>598</v>
      </c>
      <c r="B30" s="1" t="s">
        <v>92</v>
      </c>
      <c r="C30" t="str">
        <f>VLOOKUP(A:A,Sheet1!B:C,2,0)</f>
        <v>锦江区水杉街药店</v>
      </c>
    </row>
    <row r="31" hidden="1" spans="1:3">
      <c r="A31" s="1">
        <v>712</v>
      </c>
      <c r="B31" s="1" t="s">
        <v>93</v>
      </c>
      <c r="C31" t="str">
        <f>VLOOKUP(A:A,Sheet1!B:C,2,0)</f>
        <v>成华区华泰路药店</v>
      </c>
    </row>
    <row r="32" hidden="1" spans="1:3">
      <c r="A32" s="1">
        <v>724</v>
      </c>
      <c r="B32" s="1" t="s">
        <v>94</v>
      </c>
      <c r="C32" t="str">
        <f>VLOOKUP(A:A,Sheet1!B:C,2,0)</f>
        <v>锦江区观音桥街药店</v>
      </c>
    </row>
    <row r="33" hidden="1" spans="1:3">
      <c r="A33" s="1">
        <v>737</v>
      </c>
      <c r="B33" s="1" t="s">
        <v>95</v>
      </c>
      <c r="C33" t="str">
        <f>VLOOKUP(A:A,Sheet1!B:C,2,0)</f>
        <v>高新区大源三期药店</v>
      </c>
    </row>
    <row r="34" hidden="1" spans="1:3">
      <c r="A34" s="1">
        <v>740</v>
      </c>
      <c r="B34" s="1" t="s">
        <v>96</v>
      </c>
      <c r="C34" t="str">
        <f>VLOOKUP(A:A,Sheet1!B:C,2,0)</f>
        <v>成华区华康路药店</v>
      </c>
    </row>
    <row r="35" hidden="1" spans="1:3">
      <c r="A35" s="1">
        <v>743</v>
      </c>
      <c r="B35" s="1" t="s">
        <v>97</v>
      </c>
      <c r="C35" t="str">
        <f>VLOOKUP(A:A,Sheet1!B:C,2,0)</f>
        <v>成华区万宇路药店</v>
      </c>
    </row>
    <row r="36" hidden="1" spans="1:3">
      <c r="A36" s="1">
        <v>733</v>
      </c>
      <c r="B36" s="1" t="s">
        <v>98</v>
      </c>
      <c r="C36" t="str">
        <f>VLOOKUP(A:A,Sheet1!B:C,2,0)</f>
        <v>双流区东升街道三强西路药店</v>
      </c>
    </row>
    <row r="37" hidden="1" spans="1:3">
      <c r="A37" s="1">
        <v>750</v>
      </c>
      <c r="B37" s="1" t="s">
        <v>99</v>
      </c>
      <c r="C37" t="str">
        <f>VLOOKUP(A:A,Sheet1!B:C,2,0)</f>
        <v>成汉南路店</v>
      </c>
    </row>
    <row r="38" hidden="1" spans="1:3">
      <c r="A38" s="1">
        <v>753</v>
      </c>
      <c r="B38" s="1" t="s">
        <v>100</v>
      </c>
      <c r="C38" t="str">
        <f>VLOOKUP(A:A,Sheet1!B:C,2,0)</f>
        <v>合欢树店</v>
      </c>
    </row>
    <row r="39" hidden="1" spans="1:3">
      <c r="A39" s="1">
        <v>103639</v>
      </c>
      <c r="B39" s="1" t="s">
        <v>101</v>
      </c>
      <c r="C39" t="str">
        <f>VLOOKUP(A:A,Sheet1!B:C,2,0)</f>
        <v>成华区金马河路药店</v>
      </c>
    </row>
    <row r="40" hidden="1" spans="1:3">
      <c r="A40" s="1">
        <v>104430</v>
      </c>
      <c r="B40" s="1" t="s">
        <v>102</v>
      </c>
      <c r="C40" t="str">
        <f>VLOOKUP(A:A,Sheet1!B:C,2,0)</f>
        <v>高新区中和大道药店</v>
      </c>
    </row>
    <row r="41" hidden="1" spans="1:3">
      <c r="A41" s="1">
        <v>105396</v>
      </c>
      <c r="B41" s="1" t="s">
        <v>103</v>
      </c>
      <c r="C41" t="str">
        <f>VLOOKUP(A:A,Sheet1!B:C,2,0)</f>
        <v>航中街店</v>
      </c>
    </row>
    <row r="42" hidden="1" spans="1:3">
      <c r="A42" s="1">
        <v>105751</v>
      </c>
      <c r="B42" s="1" t="s">
        <v>104</v>
      </c>
      <c r="C42" t="str">
        <f>VLOOKUP(A:A,Sheet1!B:C,2,0)</f>
        <v>新下街店</v>
      </c>
    </row>
    <row r="43" hidden="1" spans="1:3">
      <c r="A43" s="1">
        <v>105910</v>
      </c>
      <c r="B43" s="1" t="s">
        <v>105</v>
      </c>
      <c r="C43" t="str">
        <f>VLOOKUP(A:A,Sheet1!B:C,2,0)</f>
        <v>紫薇东路</v>
      </c>
    </row>
    <row r="44" hidden="1" spans="1:3">
      <c r="A44" s="1">
        <v>106485</v>
      </c>
      <c r="B44" s="1" t="s">
        <v>106</v>
      </c>
      <c r="C44" t="str">
        <f>VLOOKUP(A:A,Sheet1!B:C,2,0)</f>
        <v>四川太极成都高新区元华二巷药店</v>
      </c>
    </row>
    <row r="45" hidden="1" spans="1:3">
      <c r="A45" s="1">
        <v>106568</v>
      </c>
      <c r="B45" s="1" t="s">
        <v>107</v>
      </c>
      <c r="C45" t="str">
        <f>VLOOKUP(A:A,Sheet1!B:C,2,0)</f>
        <v>四川太极高新区中和公济桥路药店</v>
      </c>
    </row>
    <row r="46" hidden="1" spans="1:3">
      <c r="A46" s="1">
        <v>311</v>
      </c>
      <c r="B46" s="1" t="s">
        <v>108</v>
      </c>
      <c r="C46" t="str">
        <f>VLOOKUP(A:A,Sheet1!B:C,2,0)</f>
        <v>金牛区蓉北商贸大道药店</v>
      </c>
    </row>
    <row r="47" hidden="1" spans="1:3">
      <c r="A47" s="1">
        <v>343</v>
      </c>
      <c r="B47" s="1" t="s">
        <v>110</v>
      </c>
      <c r="C47" t="str">
        <f>VLOOKUP(A:A,Sheet1!B:C,2,0)</f>
        <v>青羊区光华药店</v>
      </c>
    </row>
    <row r="48" hidden="1" spans="1:3">
      <c r="A48" s="1">
        <v>339</v>
      </c>
      <c r="B48" s="1" t="s">
        <v>111</v>
      </c>
      <c r="C48" t="str">
        <f>VLOOKUP(A:A,Sheet1!B:C,2,0)</f>
        <v>金牛区沙河源药店</v>
      </c>
    </row>
    <row r="49" hidden="1" spans="1:3">
      <c r="A49" s="1">
        <v>357</v>
      </c>
      <c r="B49" s="1" t="s">
        <v>112</v>
      </c>
      <c r="C49" t="str">
        <f>VLOOKUP(A:A,Sheet1!B:C,2,0)</f>
        <v>青羊区清江东路药店</v>
      </c>
    </row>
    <row r="50" hidden="1" spans="1:3">
      <c r="A50" s="1">
        <v>359</v>
      </c>
      <c r="B50" s="1" t="s">
        <v>113</v>
      </c>
      <c r="C50" t="str">
        <f>VLOOKUP(A:A,Sheet1!B:C,2,0)</f>
        <v>金牛区枣子巷药店</v>
      </c>
    </row>
    <row r="51" hidden="1" spans="1:3">
      <c r="A51" s="1">
        <v>365</v>
      </c>
      <c r="B51" s="1" t="s">
        <v>114</v>
      </c>
      <c r="C51" t="str">
        <f>VLOOKUP(A:A,Sheet1!B:C,2,0)</f>
        <v>青羊区光华村街药店</v>
      </c>
    </row>
    <row r="52" hidden="1" spans="1:3">
      <c r="A52" s="1">
        <v>379</v>
      </c>
      <c r="B52" s="1" t="s">
        <v>115</v>
      </c>
      <c r="C52" t="str">
        <f>VLOOKUP(A:A,Sheet1!B:C,2,0)</f>
        <v>高新区土龙路药店</v>
      </c>
    </row>
    <row r="53" hidden="1" spans="1:3">
      <c r="A53" s="1">
        <v>513</v>
      </c>
      <c r="B53" s="1" t="s">
        <v>116</v>
      </c>
      <c r="C53" t="str">
        <f>VLOOKUP(A:A,Sheet1!B:C,2,0)</f>
        <v>武侯区顺和街药店</v>
      </c>
    </row>
    <row r="54" hidden="1" spans="1:3">
      <c r="A54" s="1">
        <v>570</v>
      </c>
      <c r="B54" s="1" t="s">
        <v>117</v>
      </c>
      <c r="C54" t="str">
        <f>VLOOKUP(A:A,Sheet1!B:C,2,0)</f>
        <v>青羊区浣花滨河路药店</v>
      </c>
    </row>
    <row r="55" hidden="1" spans="1:3">
      <c r="A55" s="1">
        <v>582</v>
      </c>
      <c r="B55" s="1" t="s">
        <v>118</v>
      </c>
      <c r="C55" t="str">
        <f>VLOOKUP(A:A,Sheet1!B:C,2,0)</f>
        <v>青羊区十二桥路药店</v>
      </c>
    </row>
    <row r="56" hidden="1" spans="1:3">
      <c r="A56" s="1">
        <v>581</v>
      </c>
      <c r="B56" s="1" t="s">
        <v>119</v>
      </c>
      <c r="C56" t="str">
        <f>VLOOKUP(A:A,Sheet1!B:C,2,0)</f>
        <v>成华区二环路北四段药店</v>
      </c>
    </row>
    <row r="57" hidden="1" spans="1:3">
      <c r="A57" s="1">
        <v>585</v>
      </c>
      <c r="B57" s="1" t="s">
        <v>120</v>
      </c>
      <c r="C57" t="str">
        <f>VLOOKUP(A:A,Sheet1!B:C,2,0)</f>
        <v>成华区羊子山西路药店</v>
      </c>
    </row>
    <row r="58" hidden="1" spans="1:3">
      <c r="A58" s="1">
        <v>709</v>
      </c>
      <c r="B58" s="1" t="s">
        <v>121</v>
      </c>
      <c r="C58" t="str">
        <f>VLOOKUP(A:A,Sheet1!B:C,2,0)</f>
        <v>新都马超东路店</v>
      </c>
    </row>
    <row r="59" hidden="1" spans="1:3">
      <c r="A59" s="1">
        <v>726</v>
      </c>
      <c r="B59" s="1" t="s">
        <v>122</v>
      </c>
      <c r="C59" t="str">
        <f>VLOOKUP(A:A,Sheet1!B:C,2,0)</f>
        <v>金牛区交大路第三药店</v>
      </c>
    </row>
    <row r="60" hidden="1" spans="1:3">
      <c r="A60" s="1">
        <v>727</v>
      </c>
      <c r="B60" s="1" t="s">
        <v>123</v>
      </c>
      <c r="C60" t="str">
        <f>VLOOKUP(A:A,Sheet1!B:C,2,0)</f>
        <v>金牛区黄苑东街药店</v>
      </c>
    </row>
    <row r="61" hidden="1" spans="1:3">
      <c r="A61" s="1">
        <v>730</v>
      </c>
      <c r="B61" s="1" t="s">
        <v>124</v>
      </c>
      <c r="C61" t="str">
        <f>VLOOKUP(A:A,Sheet1!B:C,2,0)</f>
        <v>新都区新繁繁江北路药店</v>
      </c>
    </row>
    <row r="62" hidden="1" spans="1:3">
      <c r="A62" s="1">
        <v>741</v>
      </c>
      <c r="B62" s="1" t="s">
        <v>125</v>
      </c>
      <c r="C62" t="str">
        <f>VLOOKUP(A:A,Sheet1!B:C,2,0)</f>
        <v>成华区新怡路药店</v>
      </c>
    </row>
    <row r="63" hidden="1" spans="1:3">
      <c r="A63" s="1">
        <v>347</v>
      </c>
      <c r="B63" s="1" t="s">
        <v>126</v>
      </c>
      <c r="C63" t="str">
        <f>VLOOKUP(A:A,Sheet1!B:C,2,0)</f>
        <v>青羊区清江东路二药房</v>
      </c>
    </row>
    <row r="64" hidden="1" spans="1:3">
      <c r="A64" s="1">
        <v>745</v>
      </c>
      <c r="B64" s="1" t="s">
        <v>127</v>
      </c>
      <c r="C64" t="str">
        <f>VLOOKUP(A:A,Sheet1!B:C,2,0)</f>
        <v>金牛区金沙路药店</v>
      </c>
    </row>
    <row r="65" hidden="1" spans="1:3">
      <c r="A65" s="1">
        <v>752</v>
      </c>
      <c r="B65" s="1" t="s">
        <v>128</v>
      </c>
      <c r="C65" t="str">
        <f>VLOOKUP(A:A,Sheet1!B:C,2,0)</f>
        <v>聚萃街店</v>
      </c>
    </row>
    <row r="66" hidden="1" spans="1:3">
      <c r="A66" s="1">
        <v>102565</v>
      </c>
      <c r="B66" s="1" t="s">
        <v>129</v>
      </c>
      <c r="C66" t="str">
        <f>VLOOKUP(A:A,Sheet1!B:C,2,0)</f>
        <v>佳灵路店</v>
      </c>
    </row>
    <row r="67" hidden="1" spans="1:3">
      <c r="A67" s="1">
        <v>102934</v>
      </c>
      <c r="B67" s="1" t="s">
        <v>130</v>
      </c>
      <c r="C67" t="str">
        <f>VLOOKUP(A:A,Sheet1!B:C,2,0)</f>
        <v>银河北街店</v>
      </c>
    </row>
    <row r="68" hidden="1" spans="1:3">
      <c r="A68" s="1">
        <v>103198</v>
      </c>
      <c r="B68" s="1" t="s">
        <v>131</v>
      </c>
      <c r="C68" t="str">
        <f>VLOOKUP(A:A,Sheet1!B:C,2,0)</f>
        <v>贝森路店</v>
      </c>
    </row>
    <row r="69" hidden="1" spans="1:3">
      <c r="A69" s="1">
        <v>103199</v>
      </c>
      <c r="B69" s="1" t="s">
        <v>132</v>
      </c>
      <c r="C69" t="str">
        <f>VLOOKUP(A:A,Sheet1!B:C,2,0)</f>
        <v>西林一街店</v>
      </c>
    </row>
    <row r="70" hidden="1" spans="1:3">
      <c r="A70" s="1">
        <v>104429</v>
      </c>
      <c r="B70" s="1" t="s">
        <v>133</v>
      </c>
      <c r="C70" t="str">
        <f>VLOOKUP(A:A,Sheet1!B:C,2,0)</f>
        <v>武侯区大华街药店</v>
      </c>
    </row>
    <row r="71" hidden="1" spans="1:3">
      <c r="A71" s="1">
        <v>105267</v>
      </c>
      <c r="B71" s="1" t="s">
        <v>134</v>
      </c>
      <c r="C71" t="str">
        <f>VLOOKUP(A:A,Sheet1!B:C,2,0)</f>
        <v>蜀汉路店</v>
      </c>
    </row>
    <row r="72" hidden="1" spans="1:3">
      <c r="A72" s="1">
        <v>106569</v>
      </c>
      <c r="B72" s="1" t="s">
        <v>135</v>
      </c>
      <c r="C72" t="str">
        <f>VLOOKUP(A:A,Sheet1!B:C,2,0)</f>
        <v>四川太极武侯区大悦路药店</v>
      </c>
    </row>
    <row r="73" hidden="1" spans="1:3">
      <c r="A73" s="1">
        <v>106399</v>
      </c>
      <c r="B73" s="1" t="s">
        <v>136</v>
      </c>
      <c r="C73" t="str">
        <f>VLOOKUP(A:A,Sheet1!B:C,2,0)</f>
        <v>四川太极青羊区蜀辉路药店</v>
      </c>
    </row>
    <row r="74" hidden="1" spans="1:3">
      <c r="A74" s="1">
        <v>341</v>
      </c>
      <c r="B74" s="1" t="s">
        <v>33</v>
      </c>
      <c r="C74" t="str">
        <f>VLOOKUP(A:A,Sheet1!B:C,2,0)</f>
        <v>邛崃市中心药店</v>
      </c>
    </row>
    <row r="75" hidden="1" spans="1:3">
      <c r="A75" s="1">
        <v>371</v>
      </c>
      <c r="B75" s="1" t="s">
        <v>26</v>
      </c>
      <c r="C75" t="str">
        <f>VLOOKUP(A:A,Sheet1!B:C,2,0)</f>
        <v>新津县兴义镇万兴路药店</v>
      </c>
    </row>
    <row r="76" hidden="1" spans="1:3">
      <c r="A76" s="1">
        <v>385</v>
      </c>
      <c r="B76" s="1" t="s">
        <v>29</v>
      </c>
      <c r="C76" t="str">
        <f>VLOOKUP(A:A,Sheet1!B:C,2,0)</f>
        <v>新津县五津镇五津西路药店</v>
      </c>
    </row>
    <row r="77" hidden="1" spans="1:3">
      <c r="A77" s="1">
        <v>539</v>
      </c>
      <c r="B77" s="1" t="s">
        <v>11</v>
      </c>
      <c r="C77" t="str">
        <f>VLOOKUP(A:A,Sheet1!B:C,2,0)</f>
        <v>大邑县晋原镇子龙街药店</v>
      </c>
    </row>
    <row r="78" hidden="1" spans="1:3">
      <c r="A78" s="1">
        <v>514</v>
      </c>
      <c r="B78" s="1" t="s">
        <v>31</v>
      </c>
      <c r="C78" t="str">
        <f>VLOOKUP(A:A,Sheet1!B:C,2,0)</f>
        <v>新津县邓双镇飞雪路药店</v>
      </c>
    </row>
    <row r="79" hidden="1" spans="1:3">
      <c r="A79" s="1">
        <v>549</v>
      </c>
      <c r="B79" s="1" t="s">
        <v>14</v>
      </c>
      <c r="C79" t="str">
        <f>VLOOKUP(A:A,Sheet1!B:C,2,0)</f>
        <v>大邑县晋原镇东壕沟北段药店</v>
      </c>
    </row>
    <row r="80" hidden="1" spans="1:3">
      <c r="A80" s="1">
        <v>594</v>
      </c>
      <c r="B80" s="1" t="s">
        <v>15</v>
      </c>
      <c r="C80" t="str">
        <f>VLOOKUP(A:A,Sheet1!B:C,2,0)</f>
        <v>大邑县安仁镇千禧街药店</v>
      </c>
    </row>
    <row r="81" hidden="1" spans="1:3">
      <c r="A81" s="1">
        <v>591</v>
      </c>
      <c r="B81" s="1" t="s">
        <v>35</v>
      </c>
      <c r="C81" t="str">
        <f>VLOOKUP(A:A,Sheet1!B:C,2,0)</f>
        <v>邛崃市临邛镇长安大道药店</v>
      </c>
    </row>
    <row r="82" hidden="1" spans="1:3">
      <c r="A82" s="1">
        <v>716</v>
      </c>
      <c r="B82" s="1" t="s">
        <v>16</v>
      </c>
      <c r="C82" t="str">
        <f>VLOOKUP(A:A,Sheet1!B:C,2,0)</f>
        <v>大邑县沙渠镇利民街药店</v>
      </c>
    </row>
    <row r="83" hidden="1" spans="1:3">
      <c r="A83" s="1">
        <v>721</v>
      </c>
      <c r="B83" s="1" t="s">
        <v>36</v>
      </c>
      <c r="C83" t="str">
        <f>VLOOKUP(A:A,Sheet1!B:C,2,0)</f>
        <v>邛崃市临邛镇洪川小区药店</v>
      </c>
    </row>
    <row r="84" hidden="1" spans="1:3">
      <c r="A84" s="1">
        <v>717</v>
      </c>
      <c r="B84" s="1" t="s">
        <v>18</v>
      </c>
      <c r="C84" t="str">
        <f>VLOOKUP(A:A,Sheet1!B:C,2,0)</f>
        <v>大邑县晋原通达东路五段药店</v>
      </c>
    </row>
    <row r="85" hidden="1" spans="1:3">
      <c r="A85" s="1">
        <v>720</v>
      </c>
      <c r="B85" s="1" t="s">
        <v>19</v>
      </c>
      <c r="C85" t="str">
        <f>VLOOKUP(A:A,Sheet1!B:C,2,0)</f>
        <v>大邑县新场镇文昌街药店</v>
      </c>
    </row>
    <row r="86" hidden="1" spans="1:3">
      <c r="A86" s="1">
        <v>746</v>
      </c>
      <c r="B86" s="1" t="s">
        <v>20</v>
      </c>
      <c r="C86" t="str">
        <f>VLOOKUP(A:A,Sheet1!B:C,2,0)</f>
        <v>大邑县晋原镇内蒙古桃源药店</v>
      </c>
    </row>
    <row r="87" hidden="1" spans="1:3">
      <c r="A87" s="1">
        <v>732</v>
      </c>
      <c r="B87" s="1" t="s">
        <v>37</v>
      </c>
      <c r="C87" t="str">
        <f>VLOOKUP(A:A,Sheet1!B:C,2,0)</f>
        <v>邛崃市羊安镇永康大道药店</v>
      </c>
    </row>
    <row r="88" hidden="1" spans="1:3">
      <c r="A88" s="1">
        <v>748</v>
      </c>
      <c r="B88" s="1" t="s">
        <v>22</v>
      </c>
      <c r="C88" t="str">
        <f>VLOOKUP(A:A,Sheet1!B:C,2,0)</f>
        <v>大邑东街店</v>
      </c>
    </row>
    <row r="89" hidden="1" spans="1:3">
      <c r="A89" s="1">
        <v>102567</v>
      </c>
      <c r="B89" s="1" t="s">
        <v>32</v>
      </c>
      <c r="C89" t="str">
        <f>VLOOKUP(A:A,Sheet1!B:C,2,0)</f>
        <v>新津武阳西路店</v>
      </c>
    </row>
    <row r="90" hidden="1" spans="1:3">
      <c r="A90" s="1">
        <v>102564</v>
      </c>
      <c r="B90" s="1" t="s">
        <v>38</v>
      </c>
      <c r="C90" t="str">
        <f>VLOOKUP(A:A,Sheet1!B:C,2,0)</f>
        <v>邛崃翠荫街店</v>
      </c>
    </row>
    <row r="91" hidden="1" spans="1:3">
      <c r="A91" s="1">
        <v>104533</v>
      </c>
      <c r="B91" s="1" t="s">
        <v>23</v>
      </c>
      <c r="C91" t="str">
        <f>VLOOKUP(A:A,Sheet1!B:C,2,0)</f>
        <v>大邑县晋原镇潘家街药店</v>
      </c>
    </row>
    <row r="92" hidden="1" spans="1:3">
      <c r="A92" s="1">
        <v>52</v>
      </c>
      <c r="B92" s="1" t="s">
        <v>66</v>
      </c>
      <c r="C92" t="str">
        <f>VLOOKUP(A:A,Sheet1!B:C,2,0)</f>
        <v>崇州中心药店</v>
      </c>
    </row>
    <row r="93" hidden="1" spans="1:3">
      <c r="A93" s="1">
        <v>56</v>
      </c>
      <c r="B93" s="1" t="s">
        <v>68</v>
      </c>
      <c r="C93" t="str">
        <f>VLOOKUP(A:A,Sheet1!B:C,2,0)</f>
        <v>崇州市三江镇崇新路药店</v>
      </c>
    </row>
    <row r="94" hidden="1" spans="1:3">
      <c r="A94" s="1">
        <v>54</v>
      </c>
      <c r="B94" s="1" t="s">
        <v>69</v>
      </c>
      <c r="C94" t="str">
        <f>VLOOKUP(A:A,Sheet1!B:C,2,0)</f>
        <v>崇州市怀远镇新正东街药店</v>
      </c>
    </row>
    <row r="95" hidden="1" spans="1:3">
      <c r="A95" s="1">
        <v>329</v>
      </c>
      <c r="B95" s="1" t="s">
        <v>70</v>
      </c>
      <c r="C95" t="str">
        <f>VLOOKUP(A:A,Sheet1!B:C,2,0)</f>
        <v>温江区温江店</v>
      </c>
    </row>
    <row r="96" hidden="1" spans="1:3">
      <c r="A96" s="1">
        <v>351</v>
      </c>
      <c r="B96" s="1" t="s">
        <v>71</v>
      </c>
      <c r="C96" t="str">
        <f>VLOOKUP(A:A,Sheet1!B:C,2,0)</f>
        <v>都江堰市幸福镇都江堰大道药店</v>
      </c>
    </row>
    <row r="97" hidden="1" spans="1:3">
      <c r="A97" s="1">
        <v>367</v>
      </c>
      <c r="B97" s="1" t="s">
        <v>72</v>
      </c>
      <c r="C97" t="str">
        <f>VLOOKUP(A:A,Sheet1!B:C,2,0)</f>
        <v>崇州市金带街药店</v>
      </c>
    </row>
    <row r="98" hidden="1" spans="1:3">
      <c r="A98" s="1">
        <v>587</v>
      </c>
      <c r="B98" s="1" t="s">
        <v>73</v>
      </c>
      <c r="C98" t="str">
        <f>VLOOKUP(A:A,Sheet1!B:C,2,0)</f>
        <v>都江堰幸福镇景中路药店</v>
      </c>
    </row>
    <row r="99" hidden="1" spans="1:3">
      <c r="A99" s="1">
        <v>704</v>
      </c>
      <c r="B99" s="1" t="s">
        <v>74</v>
      </c>
      <c r="C99" t="str">
        <f>VLOOKUP(A:A,Sheet1!B:C,2,0)</f>
        <v>都江堰市幸福镇奎光路药店</v>
      </c>
    </row>
    <row r="100" hidden="1" spans="1:3">
      <c r="A100" s="1">
        <v>706</v>
      </c>
      <c r="B100" s="1" t="s">
        <v>75</v>
      </c>
      <c r="C100" t="str">
        <f>VLOOKUP(A:A,Sheet1!B:C,2,0)</f>
        <v>都江堰市幸福镇翔凤路药店</v>
      </c>
    </row>
    <row r="101" hidden="1" spans="1:3">
      <c r="A101" s="1">
        <v>710</v>
      </c>
      <c r="B101" s="1" t="s">
        <v>76</v>
      </c>
      <c r="C101" t="str">
        <f>VLOOKUP(A:A,Sheet1!B:C,2,0)</f>
        <v>都江堰市蒲阳镇问道西路药店</v>
      </c>
    </row>
    <row r="102" hidden="1" spans="1:3">
      <c r="A102" s="1">
        <v>713</v>
      </c>
      <c r="B102" s="1" t="s">
        <v>77</v>
      </c>
      <c r="C102" t="str">
        <f>VLOOKUP(A:A,Sheet1!B:C,2,0)</f>
        <v>都江堰市聚源镇联建房药店</v>
      </c>
    </row>
    <row r="103" hidden="1" spans="1:3">
      <c r="A103" s="1">
        <v>738</v>
      </c>
      <c r="B103" s="1" t="s">
        <v>78</v>
      </c>
      <c r="C103" t="str">
        <f>VLOOKUP(A:A,Sheet1!B:C,2,0)</f>
        <v>都江堰市灌口镇蒲阳路药店</v>
      </c>
    </row>
    <row r="104" hidden="1" spans="1:3">
      <c r="A104" s="1">
        <v>754</v>
      </c>
      <c r="B104" s="1" t="s">
        <v>79</v>
      </c>
      <c r="C104" t="str">
        <f>VLOOKUP(A:A,Sheet1!B:C,2,0)</f>
        <v>尚贤坊街药店</v>
      </c>
    </row>
    <row r="105" hidden="1" spans="1:3">
      <c r="A105" s="1">
        <v>101453</v>
      </c>
      <c r="B105" s="1" t="s">
        <v>80</v>
      </c>
      <c r="C105" t="str">
        <f>VLOOKUP(A:A,Sheet1!B:C,2,0)</f>
        <v>江安路店</v>
      </c>
    </row>
    <row r="106" hidden="1" spans="1:3">
      <c r="A106" s="1">
        <v>104428</v>
      </c>
      <c r="B106" s="1" t="s">
        <v>81</v>
      </c>
      <c r="C106" t="str">
        <f>VLOOKUP(A:A,Sheet1!B:C,2,0)</f>
        <v>崇州市崇阳镇永康东路药店</v>
      </c>
    </row>
    <row r="107" hidden="1" spans="1:3">
      <c r="A107" s="1">
        <v>104838</v>
      </c>
      <c r="B107" s="1" t="s">
        <v>82</v>
      </c>
      <c r="C107" t="str">
        <f>VLOOKUP(A:A,Sheet1!B:C,2,0)</f>
        <v>蜀州中路店</v>
      </c>
    </row>
    <row r="108" ht="14.25" hidden="1" spans="1:3">
      <c r="A108" s="2">
        <v>106865</v>
      </c>
      <c r="B108" s="3" t="s">
        <v>64</v>
      </c>
      <c r="C108" t="str">
        <f>VLOOKUP(A:A,Sheet1!B:C,2,0)</f>
        <v>丝竹路</v>
      </c>
    </row>
    <row r="109" ht="14.25" spans="1:3">
      <c r="A109" s="2">
        <v>107658</v>
      </c>
      <c r="B109" s="3" t="s">
        <v>137</v>
      </c>
      <c r="C109" t="str">
        <f>VLOOKUP(A:A,Sheet1!B:C,2,0)</f>
        <v>万和路店</v>
      </c>
    </row>
    <row r="110" ht="14.25" hidden="1" spans="1:3">
      <c r="A110" s="2">
        <v>107829</v>
      </c>
      <c r="B110" s="3" t="s">
        <v>65</v>
      </c>
      <c r="C110" t="str">
        <f>VLOOKUP(A:A,Sheet1!B:C,2,0)</f>
        <v>解放路</v>
      </c>
    </row>
    <row r="111" ht="14.25" hidden="1" spans="1:3">
      <c r="A111" s="2">
        <v>107728</v>
      </c>
      <c r="B111" s="3" t="s">
        <v>25</v>
      </c>
      <c r="C111" t="str">
        <f>VLOOKUP(A:A,Sheet1!B:C,2,0)</f>
        <v>大邑北街</v>
      </c>
    </row>
  </sheetData>
  <autoFilter ref="A1:C111">
    <filterColumn colId="2">
      <customFilters>
        <customFilter operator="equal" val="#N/A"/>
      </customFilters>
    </filterColumn>
    <extLst/>
  </autoFilter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玲小妹</cp:lastModifiedBy>
  <dcterms:created xsi:type="dcterms:W3CDTF">2019-08-08T03:57:00Z</dcterms:created>
  <dcterms:modified xsi:type="dcterms:W3CDTF">2019-08-12T08:33:26Z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2052-11.1.0.8907</vt:lpwstr>
  </property>
</Properties>
</file>