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8115" activeTab="1"/>
  </bookViews>
  <sheets>
    <sheet name="7.20-7.22门店考核目标" sheetId="1" r:id="rId1"/>
    <sheet name="员工销售分配及奖励金额" sheetId="2" r:id="rId2"/>
    <sheet name="西北" sheetId="3" r:id="rId3"/>
  </sheets>
  <definedNames>
    <definedName name="_xlnm._FilterDatabase" localSheetId="0" hidden="1">'7.20-7.22门店考核目标'!$A$3:$XEW$113</definedName>
    <definedName name="_xlnm._FilterDatabase" localSheetId="2" hidden="1">西北!$A$2:$R$115</definedName>
    <definedName name="_xlnm._FilterDatabase" localSheetId="1" hidden="1">员工销售分配及奖励金额!$A$2:$S$492</definedName>
  </definedNames>
  <calcPr calcId="125725"/>
</workbook>
</file>

<file path=xl/calcChain.xml><?xml version="1.0" encoding="utf-8"?>
<calcChain xmlns="http://schemas.openxmlformats.org/spreadsheetml/2006/main">
  <c r="M115" i="3"/>
  <c r="L115"/>
  <c r="M114"/>
  <c r="L114"/>
  <c r="M113"/>
  <c r="L113"/>
  <c r="U72"/>
  <c r="U66"/>
  <c r="U65"/>
  <c r="U64"/>
  <c r="S64"/>
  <c r="A492" i="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2"/>
  <c r="A221"/>
  <c r="A220"/>
  <c r="A219"/>
  <c r="A218"/>
  <c r="A217"/>
  <c r="A216"/>
  <c r="A215"/>
  <c r="A214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I113" i="1"/>
  <c r="H113"/>
  <c r="G113"/>
  <c r="F113"/>
</calcChain>
</file>

<file path=xl/sharedStrings.xml><?xml version="1.0" encoding="utf-8"?>
<sst xmlns="http://schemas.openxmlformats.org/spreadsheetml/2006/main" count="2735" uniqueCount="774">
  <si>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</si>
  <si>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</si>
  <si>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</si>
  <si>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</si>
  <si>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</si>
  <si>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</si>
  <si>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</rP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</si>
  <si>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</si>
  <si>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</si>
  <si>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</si>
  <si>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</si>
  <si>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</si>
  <si>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</si>
  <si>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</si>
  <si>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</si>
  <si>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</si>
  <si>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</si>
  <si>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</si>
  <si>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</si>
  <si>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</si>
  <si>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</si>
  <si>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</si>
  <si>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</si>
  <si>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</si>
  <si>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</si>
  <si>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</si>
  <si>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</si>
  <si>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</si>
  <si>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</si>
  <si>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</si>
  <si>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</si>
  <si>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</si>
  <si>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</si>
  <si>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</si>
  <si>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</si>
  <si>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</si>
  <si>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</si>
  <si>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</si>
  <si>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</si>
  <si>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</si>
  <si>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</si>
  <si>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</si>
  <si>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</si>
  <si>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</si>
  <si>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</si>
  <si>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</si>
  <si>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</si>
  <si>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</si>
  <si>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</si>
  <si>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</si>
  <si>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</si>
  <si>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</si>
  <si>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</si>
  <si>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</si>
  <si>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</si>
  <si>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</si>
  <si>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</si>
  <si>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</si>
  <si>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</si>
  <si>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</si>
  <si>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</si>
  <si>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</si>
  <si>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</si>
  <si>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</si>
  <si>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</si>
  <si>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</si>
  <si>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</si>
  <si>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</si>
  <si>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</si>
  <si>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</si>
  <si>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</si>
  <si>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</si>
  <si>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</si>
  <si>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</si>
  <si>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</si>
  <si>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</si>
  <si>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</si>
  <si>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</si>
  <si>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</si>
  <si>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</si>
  <si>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</si>
  <si>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</si>
  <si>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</si>
  <si>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</si>
  <si>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</si>
  <si>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</si>
  <si>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</si>
  <si>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</si>
  <si>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</si>
  <si>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</si>
  <si>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</si>
  <si>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</si>
  <si>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</si>
  <si>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</si>
  <si>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</si>
  <si>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</si>
  <si>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</si>
  <si>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</si>
  <si>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</si>
  <si>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</si>
  <si>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</si>
  <si>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</si>
  <si>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</si>
  <si>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</si>
  <si>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</si>
  <si>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</si>
  <si>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</si>
  <si>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</si>
  <si>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</si>
  <si>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</si>
  <si>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</si>
  <si>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</si>
  <si>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</si>
  <si>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</si>
  <si>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</si>
  <si>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</si>
  <si>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</si>
  <si>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</si>
  <si>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</si>
  <si>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</si>
  <si>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</si>
  <si>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</si>
  <si>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</si>
  <si>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</si>
  <si>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</si>
  <si>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</si>
  <si>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</si>
  <si>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</si>
  <si>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</si>
  <si>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</si>
  <si>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</si>
  <si>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</si>
  <si>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</si>
  <si>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</si>
  <si>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</si>
  <si>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</si>
  <si>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</si>
  <si>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</si>
  <si>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</si>
  <si>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</si>
  <si>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</si>
  <si>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</si>
  <si>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</si>
  <si>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</si>
  <si>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</si>
  <si>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</si>
  <si>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</si>
  <si>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</si>
  <si>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</si>
  <si>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</si>
  <si>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</si>
  <si>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</si>
  <si>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</si>
  <si>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</si>
  <si>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</si>
  <si>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</si>
  <si>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</si>
  <si>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</si>
  <si>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</si>
  <si>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</si>
  <si>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</si>
  <si>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</si>
  <si>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</si>
  <si>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</si>
  <si>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</si>
  <si>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</si>
  <si>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</si>
  <si>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</si>
  <si>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</si>
  <si>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</si>
  <si>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</si>
  <si>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</si>
  <si>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</si>
  <si>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</si>
  <si>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</si>
  <si>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</si>
  <si>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</si>
  <si>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</si>
  <si>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</si>
  <si>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</si>
  <si>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</si>
  <si>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</si>
  <si>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</si>
  <si>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</si>
  <si>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</si>
  <si>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</si>
  <si>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</si>
  <si>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</si>
  <si>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</si>
  <si>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</si>
  <si>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</si>
  <si>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</si>
  <si>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</si>
  <si>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</si>
  <si>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</si>
  <si>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</si>
  <si>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</si>
  <si>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</si>
  <si>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</si>
  <si>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</si>
  <si>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</si>
  <si>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</si>
  <si>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</si>
  <si>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</si>
  <si>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</si>
  <si>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</si>
  <si>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</si>
  <si>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</si>
  <si>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</si>
  <si>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</si>
  <si>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</si>
  <si>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</si>
  <si>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</si>
  <si>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</si>
  <si>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</si>
  <si>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</si>
  <si>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</si>
  <si>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</si>
  <si>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</si>
  <si>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</si>
  <si>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</si>
  <si>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</si>
  <si>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</si>
  <si>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</si>
  <si>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</si>
  <si>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</si>
  <si>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</si>
  <si>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</si>
  <si>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</si>
  <si>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</si>
  <si>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</si>
  <si>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</si>
  <si>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</si>
  <si>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</si>
  <si>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</si>
  <si>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</si>
  <si>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</si>
  <si>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</si>
  <si>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</si>
  <si>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</si>
  <si>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</si>
  <si>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</si>
  <si>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</si>
  <si>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</si>
  <si>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</si>
  <si>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</si>
  <si>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</si>
  <si>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</si>
  <si>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</si>
  <si>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</si>
  <si>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</si>
  <si>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2019.7.2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</si>
  <si>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</si>
  <si>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</si>
  <si>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</si>
  <si>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</si>
  <si>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</si>
  <si>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</si>
  <si>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</si>
  <si>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</si>
  <si>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</si>
  <si>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</si>
  <si>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2019.04.09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</si>
  <si>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</si>
  <si>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</si>
  <si>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</si>
  <si>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</si>
  <si>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</si>
  <si>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</si>
  <si>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</si>
  <si>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</si>
  <si>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</si>
  <si>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</si>
  <si>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</si>
  <si>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</si>
  <si>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</si>
  <si>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</si>
  <si>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</si>
  <si>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</si>
  <si>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</si>
  <si>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</si>
  <si>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</si>
  <si>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2019.3.16</t>
  </si>
  <si>
    <t>陈本静</t>
  </si>
  <si>
    <t>2019.4.13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</si>
  <si>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</si>
  <si>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</si>
  <si>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</si>
  <si>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</si>
  <si>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</si>
  <si>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</si>
  <si>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</si>
  <si>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</si>
  <si>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</si>
  <si>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</si>
  <si>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</si>
  <si>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</si>
  <si>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</si>
  <si>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</si>
  <si>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</si>
  <si>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</si>
  <si>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</si>
  <si>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</si>
  <si>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</si>
  <si>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</si>
  <si>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</si>
  <si>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</si>
  <si>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</si>
  <si>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</si>
  <si>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</si>
  <si>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</si>
  <si>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</si>
  <si>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</si>
  <si>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</si>
  <si>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</si>
  <si>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</si>
  <si>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</si>
  <si>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</si>
  <si>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</si>
  <si>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</si>
  <si>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</si>
  <si>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</si>
  <si>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</si>
  <si>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</si>
  <si>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</si>
  <si>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</si>
  <si>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</si>
  <si>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</si>
  <si>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</si>
  <si>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</si>
  <si>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</si>
  <si>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</si>
  <si>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</si>
  <si>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</si>
  <si>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</si>
  <si>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</si>
  <si>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</si>
  <si>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</si>
  <si>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</si>
  <si>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</si>
  <si>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</si>
  <si>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</si>
  <si>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</si>
  <si>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</si>
  <si>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</si>
  <si>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</si>
  <si>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</si>
  <si>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</si>
  <si>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</si>
  <si>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</si>
  <si>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</si>
  <si>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</si>
  <si>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</si>
  <si>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</si>
  <si>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</si>
  <si>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</si>
  <si>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</si>
  <si>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2019.4.15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</si>
  <si>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</si>
  <si>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</si>
  <si>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</si>
  <si>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</si>
  <si>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</si>
  <si>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</si>
  <si>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</si>
  <si>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</si>
  <si>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</si>
  <si>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</si>
  <si>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</si>
  <si>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</si>
  <si>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</si>
  <si>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</si>
  <si>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</si>
  <si>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</si>
  <si>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</si>
  <si>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</si>
  <si>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</si>
  <si>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</si>
  <si>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</si>
  <si>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</si>
  <si>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</si>
  <si>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</si>
  <si>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</si>
  <si>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</si>
  <si>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</si>
  <si>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</si>
  <si>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</si>
  <si>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</si>
  <si>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</si>
  <si>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</si>
  <si>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</si>
  <si>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</si>
  <si>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</si>
  <si>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</si>
  <si>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</si>
  <si>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</si>
  <si>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</si>
  <si>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2019.4.12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</si>
  <si>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</si>
  <si>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</si>
  <si>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</si>
  <si>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</si>
  <si>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</si>
  <si>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</si>
  <si>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</si>
  <si>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</si>
  <si>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</si>
  <si>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</si>
  <si>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</si>
  <si>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</si>
  <si>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</si>
  <si>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</si>
  <si>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</si>
  <si>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</si>
  <si>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</si>
  <si>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</si>
  <si>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</si>
  <si>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</si>
  <si>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</si>
  <si>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</si>
  <si>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</si>
  <si>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</si>
  <si>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</si>
  <si>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</si>
  <si>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蒋晓琼</t>
  </si>
  <si>
    <t>促销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</si>
  <si>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</si>
  <si>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</si>
  <si>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</si>
  <si>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</si>
  <si>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</si>
  <si>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</si>
  <si>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</si>
  <si>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</si>
  <si>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</si>
  <si>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</si>
  <si>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羊玉梅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</si>
  <si>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</si>
  <si>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</si>
  <si>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</si>
  <si>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</si>
  <si>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</si>
  <si>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</si>
  <si>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</si>
  <si>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</si>
  <si>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</si>
  <si>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</si>
  <si>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</si>
  <si>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</si>
  <si>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</si>
  <si>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</si>
  <si>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</si>
  <si>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</si>
  <si>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</si>
  <si>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</si>
  <si>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</si>
  <si>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</si>
  <si>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</si>
  <si>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</si>
  <si>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</si>
  <si>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</si>
  <si>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</si>
  <si>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</si>
  <si>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</si>
  <si>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</si>
  <si>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</si>
  <si>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</si>
  <si>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</si>
  <si>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</si>
  <si>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</si>
  <si>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</si>
  <si>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</si>
  <si>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</si>
  <si>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</si>
  <si>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</si>
  <si>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</si>
  <si>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</si>
  <si>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</si>
  <si>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</si>
  <si>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</si>
  <si>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</si>
  <si>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</si>
  <si>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</si>
  <si>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</si>
  <si>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</si>
  <si>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</si>
  <si>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</si>
  <si>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</si>
  <si>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</si>
  <si>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</si>
  <si>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</si>
  <si>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</si>
  <si>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</si>
  <si>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</si>
  <si>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</si>
  <si>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</si>
  <si>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</si>
  <si>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</si>
  <si>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</si>
  <si>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</si>
  <si>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</si>
  <si>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</si>
  <si>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</si>
  <si>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</si>
  <si>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</si>
  <si>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</si>
  <si>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</si>
  <si>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</si>
  <si>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</si>
  <si>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</si>
  <si>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</si>
  <si>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</si>
  <si>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</si>
  <si>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</si>
  <si>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</si>
  <si>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</si>
  <si>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</si>
  <si>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</si>
  <si>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</si>
  <si>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</si>
  <si>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</si>
  <si>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</si>
  <si>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</si>
  <si>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</si>
  <si>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</si>
  <si>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</si>
  <si>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</si>
  <si>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</si>
  <si>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</si>
  <si>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</si>
  <si>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</si>
  <si>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</si>
  <si>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</si>
  <si>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</si>
  <si>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</si>
  <si>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</si>
  <si>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</si>
  <si>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</si>
  <si>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</si>
  <si>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</si>
  <si>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</si>
  <si>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</si>
  <si>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</si>
  <si>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</si>
  <si>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</si>
  <si>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</si>
  <si>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</si>
  <si>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</si>
  <si>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</si>
  <si>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</si>
  <si>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</si>
  <si>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</si>
  <si>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</si>
  <si>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</si>
  <si>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</si>
  <si>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</si>
  <si>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</si>
  <si>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</si>
  <si>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</si>
  <si>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</si>
  <si>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</si>
  <si>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</si>
  <si>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</si>
  <si>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</si>
  <si>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</si>
  <si>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</si>
  <si>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</si>
  <si>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</si>
  <si>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</si>
  <si>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</si>
  <si>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</si>
  <si>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</si>
  <si>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</si>
  <si>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</si>
  <si>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</si>
  <si>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</si>
  <si>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</si>
  <si>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</si>
  <si>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</si>
  <si>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</si>
  <si>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</si>
  <si>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</si>
  <si>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</si>
  <si>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</si>
  <si>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</si>
  <si>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</si>
  <si>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</si>
  <si>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</si>
  <si>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2019.5.6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</si>
  <si>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</si>
  <si>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</si>
  <si>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</si>
  <si>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</si>
  <si>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</si>
  <si>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</si>
  <si>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</si>
  <si>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</si>
  <si>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</si>
  <si>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</si>
  <si>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</si>
  <si>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</si>
  <si>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</si>
  <si>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</si>
  <si>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</si>
  <si>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</si>
  <si>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</si>
  <si>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</si>
  <si>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</si>
  <si>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</si>
  <si>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</si>
  <si>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</si>
  <si>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</si>
  <si>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</si>
  <si>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</si>
  <si>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</si>
  <si>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</si>
  <si>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</si>
  <si>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</si>
  <si>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</si>
  <si>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</si>
  <si>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</si>
  <si>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</si>
  <si>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</si>
  <si>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</si>
  <si>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</si>
  <si>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</si>
  <si>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</si>
  <si>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</si>
  <si>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</si>
  <si>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</si>
  <si>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</si>
  <si>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</si>
  <si>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</si>
  <si>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</si>
  <si>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</si>
  <si>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</si>
  <si>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</si>
  <si>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</si>
  <si>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</si>
  <si>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</si>
  <si>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</si>
  <si>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</si>
  <si>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</si>
  <si>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</si>
  <si>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</si>
  <si>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</si>
  <si>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</si>
  <si>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</si>
  <si>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</si>
  <si>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</si>
  <si>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</si>
  <si>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</si>
  <si>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</si>
  <si>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</si>
  <si>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</si>
  <si>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</si>
  <si>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</si>
  <si>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</si>
  <si>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</si>
  <si>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</si>
  <si>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</si>
  <si>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</si>
  <si>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</si>
  <si>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</si>
  <si>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</si>
  <si>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</si>
  <si>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</si>
  <si>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</si>
  <si>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</si>
  <si>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</si>
  <si>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</si>
  <si>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</si>
  <si>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</si>
  <si>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</si>
  <si>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</si>
  <si>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</si>
  <si>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</si>
  <si>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</si>
  <si>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</si>
  <si>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</si>
  <si>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</si>
  <si>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</si>
  <si>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</si>
  <si>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</si>
  <si>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</si>
  <si>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</si>
  <si>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</si>
  <si>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</si>
  <si>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</si>
  <si>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</si>
  <si>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</si>
  <si>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</si>
  <si>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</si>
  <si>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</si>
  <si>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</si>
  <si>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</si>
  <si>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</si>
  <si>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</si>
  <si>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</si>
  <si>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</si>
  <si>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</si>
  <si>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</si>
  <si>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</si>
  <si>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</si>
  <si>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</si>
  <si>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</si>
  <si>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</si>
  <si>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</si>
  <si>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</si>
  <si>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</si>
  <si>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</si>
  <si>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</si>
  <si>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</si>
  <si>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</si>
  <si>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</si>
  <si>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</si>
  <si>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</si>
  <si>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</si>
  <si>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</si>
  <si>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</si>
  <si>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</si>
  <si>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</si>
  <si>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</si>
  <si>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</si>
  <si>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</si>
  <si>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</si>
  <si>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</si>
  <si>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</si>
  <si>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</si>
  <si>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</si>
  <si>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</si>
  <si>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张阿几</t>
  </si>
  <si>
    <t>中和公济桥店</t>
  </si>
  <si>
    <t>黄鑫</t>
  </si>
  <si>
    <t>挑一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</si>
  <si>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</si>
  <si>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</si>
  <si>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</si>
  <si>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</si>
  <si>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</si>
  <si>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</si>
  <si>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</si>
  <si>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</si>
  <si>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</si>
  <si>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</si>
  <si>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</si>
  <si>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</si>
  <si>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</si>
  <si>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</si>
  <si>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</si>
  <si>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</si>
  <si>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</si>
  <si>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</si>
  <si>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</si>
  <si>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</si>
  <si>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</si>
  <si>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</si>
  <si>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</si>
  <si>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</si>
  <si>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</si>
  <si>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</si>
  <si>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</si>
  <si>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</si>
  <si>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</si>
  <si>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</si>
  <si>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</si>
  <si>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</si>
  <si>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</si>
  <si>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</si>
  <si>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</si>
  <si>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</si>
  <si>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</si>
  <si>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</si>
  <si>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 xml:space="preserve">四川太极崇州市崇阳镇永康东路药店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</si>
</sst>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177" formatCode="* #,##0.00;* \-#,##0.00;* &quot;-&quot;??;@"/>
    <numFmt numFmtId="179" formatCode="0.00_);[Red]\(0.00\)"/>
    <numFmt numFmtId="181" formatCode="0_);[Red]\(0\)"/>
  </numFmts>
  <fonts count="34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0"/>
      <color indexed="12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</font>
    <font>
      <b/>
      <sz val="10"/>
      <name val="Arial"/>
    </font>
    <font>
      <b/>
      <sz val="10"/>
      <color rgb="FFFF0000"/>
      <name val="Arial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0" fontId="9" fillId="0" borderId="0"/>
    <xf numFmtId="0" fontId="32" fillId="0" borderId="0">
      <alignment vertical="center"/>
    </xf>
    <xf numFmtId="0" fontId="9" fillId="0" borderId="0"/>
    <xf numFmtId="0" fontId="15" fillId="0" borderId="0"/>
    <xf numFmtId="0" fontId="9" fillId="0" borderId="0">
      <alignment vertical="center"/>
    </xf>
    <xf numFmtId="0" fontId="15" fillId="0" borderId="0"/>
    <xf numFmtId="0" fontId="9" fillId="0" borderId="0"/>
  </cellStyleXfs>
  <cellXfs count="199">
    <xf numFmtId="0" fontId="0" fillId="0" borderId="0" xfId="0">
      <alignment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10" fontId="0" fillId="0" borderId="0" xfId="0" applyNumberFormat="1" applyBorder="1">
      <alignment vertical="center"/>
    </xf>
    <xf numFmtId="1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6" fillId="7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10" fillId="7" borderId="1" xfId="0" applyNumberFormat="1" applyFont="1" applyFill="1" applyBorder="1" applyAlignment="1" applyProtection="1">
      <alignment horizontal="center" vertical="center" wrapText="1"/>
    </xf>
    <xf numFmtId="177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7" fontId="10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7" applyBorder="1" applyAlignment="1">
      <alignment horizontal="center" vertical="center"/>
    </xf>
    <xf numFmtId="181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8" borderId="1" xfId="7" applyFill="1" applyBorder="1" applyAlignment="1">
      <alignment horizontal="center"/>
    </xf>
    <xf numFmtId="0" fontId="15" fillId="0" borderId="1" xfId="7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6" fillId="0" borderId="1" xfId="8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9" fillId="0" borderId="1" xfId="6" applyBorder="1" applyAlignment="1">
      <alignment horizontal="center" vertical="center"/>
    </xf>
    <xf numFmtId="0" fontId="6" fillId="0" borderId="1" xfId="7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181" fontId="6" fillId="0" borderId="1" xfId="0" applyNumberFormat="1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15" fillId="8" borderId="1" xfId="7" applyFill="1" applyBorder="1" applyAlignment="1">
      <alignment horizontal="center" vertical="center"/>
    </xf>
    <xf numFmtId="0" fontId="17" fillId="8" borderId="1" xfId="7" applyFont="1" applyFill="1" applyBorder="1" applyAlignment="1">
      <alignment horizontal="center"/>
    </xf>
    <xf numFmtId="0" fontId="15" fillId="0" borderId="1" xfId="7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9" fillId="0" borderId="1" xfId="6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7" fillId="8" borderId="1" xfId="7" applyFont="1" applyFill="1" applyBorder="1" applyAlignment="1">
      <alignment horizontal="center" vertical="center"/>
    </xf>
    <xf numFmtId="0" fontId="15" fillId="0" borderId="1" xfId="7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7" applyFont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5" fillId="0" borderId="1" xfId="7" applyBorder="1" applyAlignment="1">
      <alignment horizontal="right"/>
    </xf>
    <xf numFmtId="0" fontId="22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0" fontId="6" fillId="0" borderId="1" xfId="8" applyFont="1" applyFill="1" applyBorder="1" applyAlignment="1">
      <alignment horizontal="left" vertical="center"/>
    </xf>
    <xf numFmtId="0" fontId="6" fillId="0" borderId="1" xfId="6" applyFont="1" applyFill="1" applyBorder="1" applyAlignment="1">
      <alignment horizontal="center" vertical="center"/>
    </xf>
    <xf numFmtId="0" fontId="6" fillId="8" borderId="1" xfId="7" applyFont="1" applyFill="1" applyBorder="1" applyAlignment="1">
      <alignment horizontal="center"/>
    </xf>
    <xf numFmtId="0" fontId="6" fillId="7" borderId="1" xfId="0" applyNumberFormat="1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5" fillId="0" borderId="1" xfId="7" applyFill="1" applyBorder="1" applyAlignment="1">
      <alignment horizontal="center" vertical="center"/>
    </xf>
    <xf numFmtId="58" fontId="6" fillId="0" borderId="1" xfId="8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0" fontId="6" fillId="7" borderId="1" xfId="8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4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left" vertical="center"/>
    </xf>
    <xf numFmtId="0" fontId="6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81" fontId="6" fillId="5" borderId="1" xfId="0" applyNumberFormat="1" applyFont="1" applyFill="1" applyBorder="1" applyAlignment="1">
      <alignment horizontal="left" vertical="center"/>
    </xf>
    <xf numFmtId="181" fontId="6" fillId="5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7" applyFont="1" applyBorder="1" applyAlignment="1">
      <alignment horizontal="center"/>
    </xf>
    <xf numFmtId="0" fontId="14" fillId="0" borderId="1" xfId="7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15" fillId="0" borderId="1" xfId="7" applyFont="1" applyBorder="1" applyAlignment="1">
      <alignment horizontal="right"/>
    </xf>
    <xf numFmtId="0" fontId="11" fillId="0" borderId="1" xfId="7" applyFont="1" applyFill="1" applyBorder="1" applyAlignment="1">
      <alignment horizontal="center" vertical="center"/>
    </xf>
    <xf numFmtId="0" fontId="13" fillId="0" borderId="1" xfId="7" applyFont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7" fillId="0" borderId="1" xfId="7" applyFont="1" applyBorder="1" applyAlignment="1">
      <alignment horizontal="center" vertical="center"/>
    </xf>
    <xf numFmtId="0" fontId="17" fillId="0" borderId="1" xfId="7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6" fillId="6" borderId="1" xfId="8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6" fillId="6" borderId="1" xfId="6" applyFont="1" applyFill="1" applyBorder="1" applyAlignment="1">
      <alignment horizontal="center" vertical="center"/>
    </xf>
    <xf numFmtId="0" fontId="9" fillId="6" borderId="1" xfId="6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181" fontId="6" fillId="6" borderId="1" xfId="0" applyNumberFormat="1" applyFont="1" applyFill="1" applyBorder="1" applyAlignment="1">
      <alignment horizontal="left" vertical="center"/>
    </xf>
    <xf numFmtId="0" fontId="6" fillId="6" borderId="1" xfId="0" applyNumberFormat="1" applyFont="1" applyFill="1" applyBorder="1" applyAlignment="1">
      <alignment horizontal="left" vertical="center"/>
    </xf>
    <xf numFmtId="181" fontId="6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center" vertical="center"/>
    </xf>
    <xf numFmtId="0" fontId="13" fillId="0" borderId="1" xfId="7" applyNumberFormat="1" applyFont="1" applyFill="1" applyBorder="1" applyAlignment="1">
      <alignment horizontal="left" vertical="center"/>
    </xf>
    <xf numFmtId="0" fontId="13" fillId="0" borderId="1" xfId="2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3" fillId="0" borderId="1" xfId="7" applyFont="1" applyFill="1" applyBorder="1" applyAlignment="1">
      <alignment horizontal="left" vertical="center"/>
    </xf>
    <xf numFmtId="0" fontId="27" fillId="0" borderId="1" xfId="5" applyFont="1" applyFill="1" applyBorder="1" applyAlignment="1">
      <alignment horizontal="left" vertical="center"/>
    </xf>
    <xf numFmtId="0" fontId="13" fillId="0" borderId="1" xfId="2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/>
    </xf>
    <xf numFmtId="176" fontId="3" fillId="4" borderId="3" xfId="0" applyNumberFormat="1" applyFont="1" applyFill="1" applyBorder="1" applyAlignment="1">
      <alignment horizontal="center" vertical="center"/>
    </xf>
    <xf numFmtId="176" fontId="3" fillId="4" borderId="4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XEW113"/>
  <sheetViews>
    <sheetView topLeftCell="B1" workbookViewId="0">
      <selection activeCell="B64" sqref="A64:XFD64"/>
    </sheetView>
  </sheetViews>
  <sheetFormatPr defaultColWidth="9" defaultRowHeight="13.5"/>
  <cols>
    <col min="1" max="1" width="4.75" style="153" customWidth="1"/>
    <col min="2" max="2" width="6.875" style="153" customWidth="1"/>
    <col min="3" max="3" width="34.125" style="154" customWidth="1"/>
    <col min="4" max="4" width="8" style="154"/>
    <col min="5" max="5" width="5.5" style="155" hidden="1" customWidth="1"/>
    <col min="6" max="6" width="8.25" style="156" customWidth="1"/>
    <col min="7" max="7" width="6.75" style="157" customWidth="1"/>
    <col min="8" max="8" width="7.875" style="158" customWidth="1"/>
    <col min="9" max="9" width="8.5" style="157" customWidth="1"/>
    <col min="10" max="10" width="10.75" style="159" customWidth="1"/>
    <col min="11" max="11" width="9" style="159" customWidth="1"/>
    <col min="12" max="12" width="8" style="160" customWidth="1"/>
    <col min="13" max="13" width="10.125" style="159" customWidth="1"/>
    <col min="14" max="14" width="9.5" style="159" customWidth="1"/>
    <col min="15" max="15" width="8" style="160" customWidth="1"/>
    <col min="16" max="16" width="9.875" style="159" customWidth="1"/>
    <col min="17" max="17" width="9.125" style="159" customWidth="1"/>
    <col min="18" max="18" width="7.75" style="160" customWidth="1"/>
    <col min="19" max="16377" width="9" style="152"/>
  </cols>
  <sheetData>
    <row r="1" spans="1:18" ht="18.95" customHeight="1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18" s="152" customFormat="1" ht="20.100000000000001" customHeight="1">
      <c r="A2" s="188" t="s">
        <v>1</v>
      </c>
      <c r="B2" s="188" t="s">
        <v>2</v>
      </c>
      <c r="C2" s="190" t="s">
        <v>3</v>
      </c>
      <c r="D2" s="188" t="s">
        <v>4</v>
      </c>
      <c r="E2" s="188" t="s">
        <v>5</v>
      </c>
      <c r="F2" s="176" t="s">
        <v>6</v>
      </c>
      <c r="G2" s="177"/>
      <c r="H2" s="177"/>
      <c r="I2" s="178"/>
      <c r="J2" s="179" t="s">
        <v>7</v>
      </c>
      <c r="K2" s="180"/>
      <c r="L2" s="181"/>
      <c r="M2" s="182" t="s">
        <v>8</v>
      </c>
      <c r="N2" s="183"/>
      <c r="O2" s="184"/>
      <c r="P2" s="185" t="s">
        <v>9</v>
      </c>
      <c r="Q2" s="186"/>
      <c r="R2" s="187"/>
    </row>
    <row r="3" spans="1:18" s="152" customFormat="1" ht="29.1" customHeight="1">
      <c r="A3" s="189"/>
      <c r="B3" s="189"/>
      <c r="C3" s="191"/>
      <c r="D3" s="191"/>
      <c r="E3" s="189"/>
      <c r="F3" s="3" t="s">
        <v>10</v>
      </c>
      <c r="G3" s="4" t="s">
        <v>11</v>
      </c>
      <c r="H3" s="5" t="s">
        <v>12</v>
      </c>
      <c r="I3" s="5" t="s">
        <v>13</v>
      </c>
      <c r="J3" s="7" t="s">
        <v>14</v>
      </c>
      <c r="K3" s="7" t="s">
        <v>15</v>
      </c>
      <c r="L3" s="8" t="s">
        <v>16</v>
      </c>
      <c r="M3" s="9" t="s">
        <v>14</v>
      </c>
      <c r="N3" s="9" t="s">
        <v>15</v>
      </c>
      <c r="O3" s="10" t="s">
        <v>16</v>
      </c>
      <c r="P3" s="11" t="s">
        <v>14</v>
      </c>
      <c r="Q3" s="11" t="s">
        <v>15</v>
      </c>
      <c r="R3" s="14" t="s">
        <v>16</v>
      </c>
    </row>
    <row r="4" spans="1:18" s="152" customFormat="1" hidden="1">
      <c r="A4" s="161">
        <v>1</v>
      </c>
      <c r="B4" s="161">
        <v>307</v>
      </c>
      <c r="C4" s="36" t="s">
        <v>17</v>
      </c>
      <c r="D4" s="36" t="s">
        <v>18</v>
      </c>
      <c r="E4" s="33" t="s">
        <v>19</v>
      </c>
      <c r="F4" s="162">
        <v>20</v>
      </c>
      <c r="G4" s="64">
        <v>16</v>
      </c>
      <c r="H4" s="163">
        <v>180</v>
      </c>
      <c r="I4" s="64">
        <v>5</v>
      </c>
      <c r="J4" s="165">
        <v>90204.838095238098</v>
      </c>
      <c r="K4" s="165">
        <v>17470.384137142799</v>
      </c>
      <c r="L4" s="166">
        <v>0.193674580056312</v>
      </c>
      <c r="M4" s="167">
        <v>108245.80571428601</v>
      </c>
      <c r="N4" s="167">
        <v>19002.402438399899</v>
      </c>
      <c r="O4" s="168">
        <v>0.17554862576899</v>
      </c>
      <c r="P4" s="169">
        <v>129894.96685714299</v>
      </c>
      <c r="Q4" s="169">
        <v>20641.930795885699</v>
      </c>
      <c r="R4" s="170">
        <v>0.15891247594364</v>
      </c>
    </row>
    <row r="5" spans="1:18" s="152" customFormat="1" hidden="1">
      <c r="A5" s="161">
        <v>2</v>
      </c>
      <c r="B5" s="161">
        <v>337</v>
      </c>
      <c r="C5" s="36" t="s">
        <v>20</v>
      </c>
      <c r="D5" s="36" t="s">
        <v>21</v>
      </c>
      <c r="E5" s="33" t="s">
        <v>22</v>
      </c>
      <c r="F5" s="162">
        <v>10</v>
      </c>
      <c r="G5" s="64">
        <v>8</v>
      </c>
      <c r="H5" s="163">
        <v>80</v>
      </c>
      <c r="I5" s="64">
        <v>3</v>
      </c>
      <c r="J5" s="165">
        <v>33565.779999999897</v>
      </c>
      <c r="K5" s="165">
        <v>6836.7774799999997</v>
      </c>
      <c r="L5" s="166">
        <v>0.203682961635333</v>
      </c>
      <c r="M5" s="167">
        <v>40278.9359999999</v>
      </c>
      <c r="N5" s="167">
        <v>7436.3102743999998</v>
      </c>
      <c r="O5" s="168">
        <v>0.18462032548228199</v>
      </c>
      <c r="P5" s="169">
        <v>48334.723199999898</v>
      </c>
      <c r="Q5" s="169">
        <v>8077.9155455999999</v>
      </c>
      <c r="R5" s="170">
        <v>0.16712448134181099</v>
      </c>
    </row>
    <row r="6" spans="1:18" s="152" customFormat="1" hidden="1">
      <c r="A6" s="161">
        <v>3</v>
      </c>
      <c r="B6" s="161">
        <v>750</v>
      </c>
      <c r="C6" s="36" t="s">
        <v>23</v>
      </c>
      <c r="D6" s="36" t="s">
        <v>24</v>
      </c>
      <c r="E6" s="33" t="s">
        <v>22</v>
      </c>
      <c r="F6" s="162">
        <v>10</v>
      </c>
      <c r="G6" s="64">
        <v>8</v>
      </c>
      <c r="H6" s="163">
        <v>70</v>
      </c>
      <c r="I6" s="64">
        <v>3</v>
      </c>
      <c r="J6" s="165">
        <v>30969.5206666667</v>
      </c>
      <c r="K6" s="165">
        <v>7552.6079200000004</v>
      </c>
      <c r="L6" s="166">
        <v>0.24387228983266401</v>
      </c>
      <c r="M6" s="167">
        <v>37163.424800000001</v>
      </c>
      <c r="N6" s="167">
        <v>8214.9135375999995</v>
      </c>
      <c r="O6" s="168">
        <v>0.22104834475858101</v>
      </c>
      <c r="P6" s="169">
        <v>44596.109759999999</v>
      </c>
      <c r="Q6" s="169">
        <v>8923.6967423999995</v>
      </c>
      <c r="R6" s="170">
        <v>0.20010034037551899</v>
      </c>
    </row>
    <row r="7" spans="1:18" s="152" customFormat="1">
      <c r="A7" s="161">
        <v>4</v>
      </c>
      <c r="B7" s="161">
        <v>582</v>
      </c>
      <c r="C7" s="36" t="s">
        <v>25</v>
      </c>
      <c r="D7" s="36" t="s">
        <v>26</v>
      </c>
      <c r="E7" s="33" t="s">
        <v>22</v>
      </c>
      <c r="F7" s="162">
        <v>10</v>
      </c>
      <c r="G7" s="64">
        <v>8</v>
      </c>
      <c r="H7" s="163">
        <v>30</v>
      </c>
      <c r="I7" s="64">
        <v>3</v>
      </c>
      <c r="J7" s="165">
        <v>31454.708999999999</v>
      </c>
      <c r="K7" s="165">
        <v>5370.5643828571501</v>
      </c>
      <c r="L7" s="166">
        <v>0.17073959841298</v>
      </c>
      <c r="M7" s="167">
        <v>37745.650800000003</v>
      </c>
      <c r="N7" s="167">
        <v>5841.5215672000004</v>
      </c>
      <c r="O7" s="168">
        <v>0.154760123176893</v>
      </c>
      <c r="P7" s="169">
        <v>45294.780959999996</v>
      </c>
      <c r="Q7" s="169">
        <v>6345.5283785142901</v>
      </c>
      <c r="R7" s="170">
        <v>0.14009402946706001</v>
      </c>
    </row>
    <row r="8" spans="1:18" s="152" customFormat="1" hidden="1">
      <c r="A8" s="161">
        <v>5</v>
      </c>
      <c r="B8" s="161">
        <v>517</v>
      </c>
      <c r="C8" s="36" t="s">
        <v>27</v>
      </c>
      <c r="D8" s="36" t="s">
        <v>21</v>
      </c>
      <c r="E8" s="33" t="s">
        <v>22</v>
      </c>
      <c r="F8" s="162">
        <v>10</v>
      </c>
      <c r="G8" s="64">
        <v>5</v>
      </c>
      <c r="H8" s="163">
        <v>20</v>
      </c>
      <c r="I8" s="64">
        <v>3</v>
      </c>
      <c r="J8" s="165">
        <v>29451.789690476198</v>
      </c>
      <c r="K8" s="165">
        <v>5429.3334085714296</v>
      </c>
      <c r="L8" s="166">
        <v>0.18434646809688099</v>
      </c>
      <c r="M8" s="167">
        <v>35342.147628571402</v>
      </c>
      <c r="N8" s="167">
        <v>5905.4441844000003</v>
      </c>
      <c r="O8" s="168">
        <v>0.16709352941601899</v>
      </c>
      <c r="P8" s="169">
        <v>42410.577154285696</v>
      </c>
      <c r="Q8" s="169">
        <v>6414.9662427428502</v>
      </c>
      <c r="R8" s="170">
        <v>0.15125864048974899</v>
      </c>
    </row>
    <row r="9" spans="1:18" s="152" customFormat="1" hidden="1">
      <c r="A9" s="161">
        <v>6</v>
      </c>
      <c r="B9" s="161">
        <v>341</v>
      </c>
      <c r="C9" s="36" t="s">
        <v>28</v>
      </c>
      <c r="D9" s="36" t="s">
        <v>29</v>
      </c>
      <c r="E9" s="33" t="s">
        <v>30</v>
      </c>
      <c r="F9" s="162">
        <v>10</v>
      </c>
      <c r="G9" s="64">
        <v>5</v>
      </c>
      <c r="H9" s="163">
        <v>130</v>
      </c>
      <c r="I9" s="64">
        <v>3</v>
      </c>
      <c r="J9" s="165">
        <v>30839.174857142902</v>
      </c>
      <c r="K9" s="165">
        <v>6298.3047771428601</v>
      </c>
      <c r="L9" s="166">
        <v>0.20423065164092899</v>
      </c>
      <c r="M9" s="167">
        <v>37007.009828571499</v>
      </c>
      <c r="N9" s="167">
        <v>6850.6176575999998</v>
      </c>
      <c r="O9" s="168">
        <v>0.185116757320689</v>
      </c>
      <c r="P9" s="169">
        <v>44408.411794285697</v>
      </c>
      <c r="Q9" s="169">
        <v>7441.6893366857103</v>
      </c>
      <c r="R9" s="170">
        <v>0.16757386801307</v>
      </c>
    </row>
    <row r="10" spans="1:18" s="152" customFormat="1" hidden="1">
      <c r="A10" s="161">
        <v>7</v>
      </c>
      <c r="B10" s="33">
        <v>571</v>
      </c>
      <c r="C10" s="36" t="s">
        <v>31</v>
      </c>
      <c r="D10" s="36" t="s">
        <v>32</v>
      </c>
      <c r="E10" s="33" t="s">
        <v>30</v>
      </c>
      <c r="F10" s="162">
        <v>10</v>
      </c>
      <c r="G10" s="64">
        <v>5</v>
      </c>
      <c r="H10" s="163">
        <v>80</v>
      </c>
      <c r="I10" s="64">
        <v>3</v>
      </c>
      <c r="J10" s="165">
        <v>25646.7462857143</v>
      </c>
      <c r="K10" s="165">
        <v>5710.6790742857202</v>
      </c>
      <c r="L10" s="166">
        <v>0.22266680578762801</v>
      </c>
      <c r="M10" s="167">
        <v>30776.095542857202</v>
      </c>
      <c r="N10" s="167">
        <v>6211.4617007999996</v>
      </c>
      <c r="O10" s="168">
        <v>0.201827476528017</v>
      </c>
      <c r="P10" s="169">
        <v>36931.314651428598</v>
      </c>
      <c r="Q10" s="169">
        <v>6747.3869677714301</v>
      </c>
      <c r="R10" s="170">
        <v>0.18270096885138701</v>
      </c>
    </row>
    <row r="11" spans="1:18" s="152" customFormat="1" hidden="1">
      <c r="A11" s="161">
        <v>8</v>
      </c>
      <c r="B11" s="161">
        <v>387</v>
      </c>
      <c r="C11" s="36" t="s">
        <v>33</v>
      </c>
      <c r="D11" s="36" t="s">
        <v>24</v>
      </c>
      <c r="E11" s="33" t="s">
        <v>30</v>
      </c>
      <c r="F11" s="162">
        <v>10</v>
      </c>
      <c r="G11" s="64">
        <v>5</v>
      </c>
      <c r="H11" s="163">
        <v>60</v>
      </c>
      <c r="I11" s="64">
        <v>3</v>
      </c>
      <c r="J11" s="165">
        <v>15760.9602857143</v>
      </c>
      <c r="K11" s="165">
        <v>3266.1880457142802</v>
      </c>
      <c r="L11" s="166">
        <v>0.207232807297583</v>
      </c>
      <c r="M11" s="167">
        <v>18913.152342857102</v>
      </c>
      <c r="N11" s="167">
        <v>3552.6076128</v>
      </c>
      <c r="O11" s="168">
        <v>0.18783794199921899</v>
      </c>
      <c r="P11" s="169">
        <v>22695.782811428599</v>
      </c>
      <c r="Q11" s="169">
        <v>3859.1267986285702</v>
      </c>
      <c r="R11" s="170">
        <v>0.17003717521852901</v>
      </c>
    </row>
    <row r="12" spans="1:18" s="152" customFormat="1" hidden="1">
      <c r="A12" s="161">
        <v>9</v>
      </c>
      <c r="B12" s="161">
        <v>712</v>
      </c>
      <c r="C12" s="36" t="s">
        <v>34</v>
      </c>
      <c r="D12" s="36" t="s">
        <v>24</v>
      </c>
      <c r="E12" s="33" t="s">
        <v>30</v>
      </c>
      <c r="F12" s="162">
        <v>10</v>
      </c>
      <c r="G12" s="64">
        <v>6</v>
      </c>
      <c r="H12" s="163">
        <v>20</v>
      </c>
      <c r="I12" s="64">
        <v>3</v>
      </c>
      <c r="J12" s="165">
        <v>19529.940000000101</v>
      </c>
      <c r="K12" s="165">
        <v>5146.3713600000001</v>
      </c>
      <c r="L12" s="166">
        <v>0.263511887901345</v>
      </c>
      <c r="M12" s="167">
        <v>23435.928000000102</v>
      </c>
      <c r="N12" s="167">
        <v>5597.6685408000003</v>
      </c>
      <c r="O12" s="168">
        <v>0.23884987787980899</v>
      </c>
      <c r="P12" s="169">
        <v>28123.113600000099</v>
      </c>
      <c r="Q12" s="169">
        <v>6080.6356992000101</v>
      </c>
      <c r="R12" s="170">
        <v>0.216214882380591</v>
      </c>
    </row>
    <row r="13" spans="1:18" s="152" customFormat="1" hidden="1">
      <c r="A13" s="161">
        <v>10</v>
      </c>
      <c r="B13" s="161">
        <v>707</v>
      </c>
      <c r="C13" s="36" t="s">
        <v>35</v>
      </c>
      <c r="D13" s="36" t="s">
        <v>24</v>
      </c>
      <c r="E13" s="33" t="s">
        <v>30</v>
      </c>
      <c r="F13" s="162">
        <v>10</v>
      </c>
      <c r="G13" s="64">
        <v>6</v>
      </c>
      <c r="H13" s="163">
        <v>30</v>
      </c>
      <c r="I13" s="64">
        <v>3</v>
      </c>
      <c r="J13" s="165">
        <v>19050.8845714286</v>
      </c>
      <c r="K13" s="165">
        <v>5023.1449542857099</v>
      </c>
      <c r="L13" s="166">
        <v>0.26366990653122302</v>
      </c>
      <c r="M13" s="167">
        <v>22861.061485714399</v>
      </c>
      <c r="N13" s="167">
        <v>5463.6361272000004</v>
      </c>
      <c r="O13" s="168">
        <v>0.238993107586634</v>
      </c>
      <c r="P13" s="169">
        <v>27433.273782857199</v>
      </c>
      <c r="Q13" s="169">
        <v>5935.0389613714297</v>
      </c>
      <c r="R13" s="170">
        <v>0.21634453869228601</v>
      </c>
    </row>
    <row r="14" spans="1:18" s="152" customFormat="1">
      <c r="A14" s="161">
        <v>11</v>
      </c>
      <c r="B14" s="161">
        <v>343</v>
      </c>
      <c r="C14" s="36" t="s">
        <v>36</v>
      </c>
      <c r="D14" s="36" t="s">
        <v>26</v>
      </c>
      <c r="E14" s="33" t="s">
        <v>30</v>
      </c>
      <c r="F14" s="162">
        <v>10</v>
      </c>
      <c r="G14" s="64">
        <v>5</v>
      </c>
      <c r="H14" s="163">
        <v>80</v>
      </c>
      <c r="I14" s="64">
        <v>3</v>
      </c>
      <c r="J14" s="165">
        <v>27685.017904761899</v>
      </c>
      <c r="K14" s="165">
        <v>6010.4595200000003</v>
      </c>
      <c r="L14" s="166">
        <v>0.21710152186559301</v>
      </c>
      <c r="M14" s="167">
        <v>33222.0214857143</v>
      </c>
      <c r="N14" s="167">
        <v>6537.5305855999904</v>
      </c>
      <c r="O14" s="168">
        <v>0.196783046101249</v>
      </c>
      <c r="P14" s="169">
        <v>39866.425782857201</v>
      </c>
      <c r="Q14" s="169">
        <v>7101.5890943999902</v>
      </c>
      <c r="R14" s="170">
        <v>0.178134582043563</v>
      </c>
    </row>
    <row r="15" spans="1:18" s="152" customFormat="1">
      <c r="A15" s="161">
        <v>12</v>
      </c>
      <c r="B15" s="161">
        <v>365</v>
      </c>
      <c r="C15" s="36" t="s">
        <v>37</v>
      </c>
      <c r="D15" s="36" t="s">
        <v>26</v>
      </c>
      <c r="E15" s="33" t="s">
        <v>30</v>
      </c>
      <c r="F15" s="162">
        <v>10</v>
      </c>
      <c r="G15" s="64">
        <v>5</v>
      </c>
      <c r="H15" s="163">
        <v>30</v>
      </c>
      <c r="I15" s="64">
        <v>3</v>
      </c>
      <c r="J15" s="165">
        <v>14337.561142857099</v>
      </c>
      <c r="K15" s="165">
        <v>3441.4372571428498</v>
      </c>
      <c r="L15" s="166">
        <v>0.24002947383121401</v>
      </c>
      <c r="M15" s="167">
        <v>17205.0733714286</v>
      </c>
      <c r="N15" s="167">
        <v>3743.2248319999899</v>
      </c>
      <c r="O15" s="168">
        <v>0.21756517692136901</v>
      </c>
      <c r="P15" s="169">
        <v>20646.088045714299</v>
      </c>
      <c r="Q15" s="169">
        <v>4066.19048228571</v>
      </c>
      <c r="R15" s="170">
        <v>0.196947260579457</v>
      </c>
    </row>
    <row r="16" spans="1:18" s="152" customFormat="1">
      <c r="A16" s="161">
        <v>13</v>
      </c>
      <c r="B16" s="161">
        <v>585</v>
      </c>
      <c r="C16" s="36" t="s">
        <v>38</v>
      </c>
      <c r="D16" s="36" t="s">
        <v>26</v>
      </c>
      <c r="E16" s="33" t="s">
        <v>30</v>
      </c>
      <c r="F16" s="162">
        <v>10</v>
      </c>
      <c r="G16" s="64">
        <v>5</v>
      </c>
      <c r="H16" s="163">
        <v>30</v>
      </c>
      <c r="I16" s="64">
        <v>3</v>
      </c>
      <c r="J16" s="165">
        <v>18266.639999999901</v>
      </c>
      <c r="K16" s="165">
        <v>4261.99376571429</v>
      </c>
      <c r="L16" s="166">
        <v>0.23332116720504201</v>
      </c>
      <c r="M16" s="167">
        <v>21919.967999999899</v>
      </c>
      <c r="N16" s="167">
        <v>4635.7378344000099</v>
      </c>
      <c r="O16" s="168">
        <v>0.21148469899226199</v>
      </c>
      <c r="P16" s="169">
        <v>26303.9615999999</v>
      </c>
      <c r="Q16" s="169">
        <v>5035.7095570285801</v>
      </c>
      <c r="R16" s="170">
        <v>0.19144300898875199</v>
      </c>
    </row>
    <row r="17" spans="1:18" s="152" customFormat="1">
      <c r="A17" s="161">
        <v>14</v>
      </c>
      <c r="B17" s="161">
        <v>730</v>
      </c>
      <c r="C17" s="36" t="s">
        <v>39</v>
      </c>
      <c r="D17" s="36" t="s">
        <v>26</v>
      </c>
      <c r="E17" s="33" t="s">
        <v>30</v>
      </c>
      <c r="F17" s="162">
        <v>10</v>
      </c>
      <c r="G17" s="64">
        <v>5</v>
      </c>
      <c r="H17" s="163">
        <v>25</v>
      </c>
      <c r="I17" s="64">
        <v>3</v>
      </c>
      <c r="J17" s="165">
        <v>17563.112142857099</v>
      </c>
      <c r="K17" s="165">
        <v>3987.1844999999998</v>
      </c>
      <c r="L17" s="166">
        <v>0.227020386112013</v>
      </c>
      <c r="M17" s="167">
        <v>21075.7345714285</v>
      </c>
      <c r="N17" s="167">
        <v>4336.8299100000004</v>
      </c>
      <c r="O17" s="168">
        <v>0.205773606386145</v>
      </c>
      <c r="P17" s="169">
        <v>25290.881485714199</v>
      </c>
      <c r="Q17" s="169">
        <v>4711.0118400000001</v>
      </c>
      <c r="R17" s="170">
        <v>0.186273137322677</v>
      </c>
    </row>
    <row r="18" spans="1:18" s="152" customFormat="1">
      <c r="A18" s="161">
        <v>15</v>
      </c>
      <c r="B18" s="161">
        <v>709</v>
      </c>
      <c r="C18" s="36" t="s">
        <v>40</v>
      </c>
      <c r="D18" s="36" t="s">
        <v>26</v>
      </c>
      <c r="E18" s="33" t="s">
        <v>30</v>
      </c>
      <c r="F18" s="162">
        <v>10</v>
      </c>
      <c r="G18" s="64">
        <v>5</v>
      </c>
      <c r="H18" s="163">
        <v>9</v>
      </c>
      <c r="I18" s="64">
        <v>3</v>
      </c>
      <c r="J18" s="165">
        <v>13229.658666666701</v>
      </c>
      <c r="K18" s="165">
        <v>3033.6555600000002</v>
      </c>
      <c r="L18" s="166">
        <v>0.229307167814055</v>
      </c>
      <c r="M18" s="167">
        <v>15875.590399999999</v>
      </c>
      <c r="N18" s="167">
        <v>3299.6838167999999</v>
      </c>
      <c r="O18" s="168">
        <v>0.207846368775047</v>
      </c>
      <c r="P18" s="169">
        <v>19050.708480000001</v>
      </c>
      <c r="Q18" s="169">
        <v>3584.3807231999999</v>
      </c>
      <c r="R18" s="170">
        <v>0.18814947102691701</v>
      </c>
    </row>
    <row r="19" spans="1:18" s="152" customFormat="1" hidden="1">
      <c r="A19" s="161">
        <v>16</v>
      </c>
      <c r="B19" s="161">
        <v>385</v>
      </c>
      <c r="C19" s="164" t="s">
        <v>41</v>
      </c>
      <c r="D19" s="36" t="s">
        <v>29</v>
      </c>
      <c r="E19" s="33" t="s">
        <v>30</v>
      </c>
      <c r="F19" s="162">
        <v>10</v>
      </c>
      <c r="G19" s="64">
        <v>8</v>
      </c>
      <c r="H19" s="163">
        <v>30</v>
      </c>
      <c r="I19" s="64">
        <v>3</v>
      </c>
      <c r="J19" s="165">
        <v>21033.8102857142</v>
      </c>
      <c r="K19" s="165">
        <v>3802.6732342857099</v>
      </c>
      <c r="L19" s="166">
        <v>0.18078860570822999</v>
      </c>
      <c r="M19" s="167">
        <v>25240.5723428571</v>
      </c>
      <c r="N19" s="167">
        <v>4136.1384256000001</v>
      </c>
      <c r="O19" s="168">
        <v>0.16386864645605001</v>
      </c>
      <c r="P19" s="169">
        <v>30288.686811428499</v>
      </c>
      <c r="Q19" s="169">
        <v>4493.0046829714302</v>
      </c>
      <c r="R19" s="170">
        <v>0.14833936878623999</v>
      </c>
    </row>
    <row r="20" spans="1:18" s="152" customFormat="1">
      <c r="A20" s="161">
        <v>17</v>
      </c>
      <c r="B20" s="161">
        <v>581</v>
      </c>
      <c r="C20" s="36" t="s">
        <v>42</v>
      </c>
      <c r="D20" s="36" t="s">
        <v>26</v>
      </c>
      <c r="E20" s="33" t="s">
        <v>30</v>
      </c>
      <c r="F20" s="162">
        <v>10</v>
      </c>
      <c r="G20" s="64">
        <v>5</v>
      </c>
      <c r="H20" s="163">
        <v>9</v>
      </c>
      <c r="I20" s="64">
        <v>3</v>
      </c>
      <c r="J20" s="165">
        <v>16739.367428571401</v>
      </c>
      <c r="K20" s="165">
        <v>4192.8340628571495</v>
      </c>
      <c r="L20" s="166">
        <v>0.25047744968550301</v>
      </c>
      <c r="M20" s="167">
        <v>20087.2409142857</v>
      </c>
      <c r="N20" s="167">
        <v>4560.5133575999998</v>
      </c>
      <c r="O20" s="168">
        <v>0.227035329394424</v>
      </c>
      <c r="P20" s="169">
        <v>24104.689097142898</v>
      </c>
      <c r="Q20" s="169">
        <v>4953.99470811429</v>
      </c>
      <c r="R20" s="170">
        <v>0.20551995871630999</v>
      </c>
    </row>
    <row r="21" spans="1:18" s="152" customFormat="1" hidden="1">
      <c r="A21" s="161">
        <v>18</v>
      </c>
      <c r="B21" s="161">
        <v>754</v>
      </c>
      <c r="C21" s="36" t="s">
        <v>43</v>
      </c>
      <c r="D21" s="36" t="s">
        <v>44</v>
      </c>
      <c r="E21" s="33" t="s">
        <v>45</v>
      </c>
      <c r="F21" s="162">
        <v>8</v>
      </c>
      <c r="G21" s="64">
        <v>5</v>
      </c>
      <c r="H21" s="163">
        <v>12</v>
      </c>
      <c r="I21" s="64">
        <v>2</v>
      </c>
      <c r="J21" s="165">
        <v>11096.314285714299</v>
      </c>
      <c r="K21" s="165">
        <v>2353.5292114285799</v>
      </c>
      <c r="L21" s="166">
        <v>0.21210008574275699</v>
      </c>
      <c r="M21" s="167">
        <v>13315.577142857101</v>
      </c>
      <c r="N21" s="167">
        <v>2559.9156192</v>
      </c>
      <c r="O21" s="168">
        <v>0.19224969310272899</v>
      </c>
      <c r="P21" s="169">
        <v>15978.692571428601</v>
      </c>
      <c r="Q21" s="169">
        <v>2780.7852836571501</v>
      </c>
      <c r="R21" s="170">
        <v>0.1740308395838</v>
      </c>
    </row>
    <row r="22" spans="1:18" s="152" customFormat="1" hidden="1">
      <c r="A22" s="161">
        <v>19</v>
      </c>
      <c r="B22" s="161">
        <v>54</v>
      </c>
      <c r="C22" s="36" t="s">
        <v>46</v>
      </c>
      <c r="D22" s="36" t="s">
        <v>44</v>
      </c>
      <c r="E22" s="33" t="s">
        <v>45</v>
      </c>
      <c r="F22" s="162">
        <v>8</v>
      </c>
      <c r="G22" s="64">
        <v>5</v>
      </c>
      <c r="H22" s="163">
        <v>40</v>
      </c>
      <c r="I22" s="64">
        <v>2</v>
      </c>
      <c r="J22" s="165">
        <v>10676.451428571399</v>
      </c>
      <c r="K22" s="165">
        <v>2657.3675142857101</v>
      </c>
      <c r="L22" s="166">
        <v>0.248899883267795</v>
      </c>
      <c r="M22" s="167">
        <v>12811.741714285699</v>
      </c>
      <c r="N22" s="167">
        <v>2890.3982039999901</v>
      </c>
      <c r="O22" s="168">
        <v>0.225605407013245</v>
      </c>
      <c r="P22" s="169">
        <v>15374.090057142799</v>
      </c>
      <c r="Q22" s="169">
        <v>3139.7819245714199</v>
      </c>
      <c r="R22" s="170">
        <v>0.20422554524537001</v>
      </c>
    </row>
    <row r="23" spans="1:18" s="152" customFormat="1" hidden="1">
      <c r="A23" s="161">
        <v>20</v>
      </c>
      <c r="B23" s="161">
        <v>746</v>
      </c>
      <c r="C23" s="36" t="s">
        <v>47</v>
      </c>
      <c r="D23" s="36" t="s">
        <v>29</v>
      </c>
      <c r="E23" s="33" t="s">
        <v>45</v>
      </c>
      <c r="F23" s="162">
        <v>8</v>
      </c>
      <c r="G23" s="64">
        <v>5</v>
      </c>
      <c r="H23" s="163">
        <v>10</v>
      </c>
      <c r="I23" s="64">
        <v>2</v>
      </c>
      <c r="J23" s="165">
        <v>10863.206857142901</v>
      </c>
      <c r="K23" s="165">
        <v>2618.7728914285699</v>
      </c>
      <c r="L23" s="166">
        <v>0.24106812342495801</v>
      </c>
      <c r="M23" s="167">
        <v>13035.8482285714</v>
      </c>
      <c r="N23" s="167">
        <v>2848.4191295999899</v>
      </c>
      <c r="O23" s="168">
        <v>0.21850661956595499</v>
      </c>
      <c r="P23" s="169">
        <v>15643.017874285701</v>
      </c>
      <c r="Q23" s="169">
        <v>3094.1808932571398</v>
      </c>
      <c r="R23" s="170">
        <v>0.19779948588714499</v>
      </c>
    </row>
    <row r="24" spans="1:18" s="152" customFormat="1" hidden="1">
      <c r="A24" s="161">
        <v>21</v>
      </c>
      <c r="B24" s="161">
        <v>742</v>
      </c>
      <c r="C24" s="36" t="s">
        <v>48</v>
      </c>
      <c r="D24" s="36" t="s">
        <v>21</v>
      </c>
      <c r="E24" s="33" t="s">
        <v>45</v>
      </c>
      <c r="F24" s="162">
        <v>8</v>
      </c>
      <c r="G24" s="64">
        <v>5</v>
      </c>
      <c r="H24" s="163">
        <v>6</v>
      </c>
      <c r="I24" s="64">
        <v>2</v>
      </c>
      <c r="J24" s="165">
        <v>14779.948285714299</v>
      </c>
      <c r="K24" s="165">
        <v>2914.4920628571499</v>
      </c>
      <c r="L24" s="166">
        <v>0.19719230450042799</v>
      </c>
      <c r="M24" s="167">
        <v>17735.937942857101</v>
      </c>
      <c r="N24" s="167">
        <v>3170.0705975999999</v>
      </c>
      <c r="O24" s="168">
        <v>0.178737127284362</v>
      </c>
      <c r="P24" s="169">
        <v>21283.125531428599</v>
      </c>
      <c r="Q24" s="169">
        <v>3443.5844681142898</v>
      </c>
      <c r="R24" s="170">
        <v>0.161798813949069</v>
      </c>
    </row>
    <row r="25" spans="1:18" s="152" customFormat="1" hidden="1">
      <c r="A25" s="161">
        <v>22</v>
      </c>
      <c r="B25" s="161">
        <v>391</v>
      </c>
      <c r="C25" s="36" t="s">
        <v>49</v>
      </c>
      <c r="D25" s="36" t="s">
        <v>21</v>
      </c>
      <c r="E25" s="33" t="s">
        <v>45</v>
      </c>
      <c r="F25" s="162">
        <v>8</v>
      </c>
      <c r="G25" s="64">
        <v>5</v>
      </c>
      <c r="H25" s="163">
        <v>10</v>
      </c>
      <c r="I25" s="64">
        <v>2</v>
      </c>
      <c r="J25" s="165">
        <v>11896.338</v>
      </c>
      <c r="K25" s="165">
        <v>3035.72612571429</v>
      </c>
      <c r="L25" s="166">
        <v>0.25518156307548501</v>
      </c>
      <c r="M25" s="167">
        <v>14275.605600000001</v>
      </c>
      <c r="N25" s="167">
        <v>3301.9359552000101</v>
      </c>
      <c r="O25" s="168">
        <v>0.231299186018421</v>
      </c>
      <c r="P25" s="169">
        <v>17130.726719999999</v>
      </c>
      <c r="Q25" s="169">
        <v>3586.8271762285799</v>
      </c>
      <c r="R25" s="170">
        <v>0.20937974406193699</v>
      </c>
    </row>
    <row r="26" spans="1:18" s="152" customFormat="1" hidden="1">
      <c r="A26" s="161">
        <v>23</v>
      </c>
      <c r="B26" s="161">
        <v>355</v>
      </c>
      <c r="C26" s="36" t="s">
        <v>50</v>
      </c>
      <c r="D26" s="36" t="s">
        <v>21</v>
      </c>
      <c r="E26" s="33" t="s">
        <v>45</v>
      </c>
      <c r="F26" s="162">
        <v>8</v>
      </c>
      <c r="G26" s="64">
        <v>5</v>
      </c>
      <c r="H26" s="163">
        <v>36</v>
      </c>
      <c r="I26" s="64">
        <v>2</v>
      </c>
      <c r="J26" s="165">
        <v>12584.5037142857</v>
      </c>
      <c r="K26" s="165">
        <v>2965.5742628571402</v>
      </c>
      <c r="L26" s="166">
        <v>0.23565285768803701</v>
      </c>
      <c r="M26" s="167">
        <v>15101.4044571428</v>
      </c>
      <c r="N26" s="167">
        <v>3225.6323136000001</v>
      </c>
      <c r="O26" s="168">
        <v>0.213598167160823</v>
      </c>
      <c r="P26" s="169">
        <v>18121.685348571398</v>
      </c>
      <c r="Q26" s="169">
        <v>3503.9400521142802</v>
      </c>
      <c r="R26" s="170">
        <v>0.193356190923517</v>
      </c>
    </row>
    <row r="27" spans="1:18" s="152" customFormat="1" hidden="1">
      <c r="A27" s="161">
        <v>24</v>
      </c>
      <c r="B27" s="161">
        <v>744</v>
      </c>
      <c r="C27" s="36" t="s">
        <v>51</v>
      </c>
      <c r="D27" s="36" t="s">
        <v>21</v>
      </c>
      <c r="E27" s="33" t="s">
        <v>45</v>
      </c>
      <c r="F27" s="162">
        <v>8</v>
      </c>
      <c r="G27" s="64">
        <v>5</v>
      </c>
      <c r="H27" s="163">
        <v>16</v>
      </c>
      <c r="I27" s="64">
        <v>2</v>
      </c>
      <c r="J27" s="165">
        <v>15716.873142857101</v>
      </c>
      <c r="K27" s="165">
        <v>3132.6362228571402</v>
      </c>
      <c r="L27" s="166">
        <v>0.19931675940776</v>
      </c>
      <c r="M27" s="167">
        <v>18860.2477714286</v>
      </c>
      <c r="N27" s="167">
        <v>3407.3443223999998</v>
      </c>
      <c r="O27" s="168">
        <v>0.18066275500164899</v>
      </c>
      <c r="P27" s="169">
        <v>22632.297325714298</v>
      </c>
      <c r="Q27" s="169">
        <v>3701.33018331428</v>
      </c>
      <c r="R27" s="170">
        <v>0.16354195643713601</v>
      </c>
    </row>
    <row r="28" spans="1:18" s="152" customFormat="1" hidden="1">
      <c r="A28" s="161">
        <v>25</v>
      </c>
      <c r="B28" s="161">
        <v>578</v>
      </c>
      <c r="C28" s="36" t="s">
        <v>52</v>
      </c>
      <c r="D28" s="36" t="s">
        <v>21</v>
      </c>
      <c r="E28" s="33" t="s">
        <v>45</v>
      </c>
      <c r="F28" s="162">
        <v>8</v>
      </c>
      <c r="G28" s="64">
        <v>5</v>
      </c>
      <c r="H28" s="163">
        <v>40</v>
      </c>
      <c r="I28" s="64">
        <v>2</v>
      </c>
      <c r="J28" s="165">
        <v>13464.3352380952</v>
      </c>
      <c r="K28" s="165">
        <v>3560.6949485714299</v>
      </c>
      <c r="L28" s="166">
        <v>0.26445382453765698</v>
      </c>
      <c r="M28" s="167">
        <v>16157.2022857143</v>
      </c>
      <c r="N28" s="167">
        <v>3872.9405056000001</v>
      </c>
      <c r="O28" s="168">
        <v>0.23970365890785</v>
      </c>
      <c r="P28" s="169">
        <v>19388.642742857101</v>
      </c>
      <c r="Q28" s="169">
        <v>4207.0980315428496</v>
      </c>
      <c r="R28" s="170">
        <v>0.216987753466795</v>
      </c>
    </row>
    <row r="29" spans="1:18" s="152" customFormat="1" hidden="1">
      <c r="A29" s="161">
        <v>26</v>
      </c>
      <c r="B29" s="161">
        <v>515</v>
      </c>
      <c r="C29" s="36" t="s">
        <v>53</v>
      </c>
      <c r="D29" s="36" t="s">
        <v>21</v>
      </c>
      <c r="E29" s="33" t="s">
        <v>45</v>
      </c>
      <c r="F29" s="162">
        <v>8</v>
      </c>
      <c r="G29" s="64">
        <v>5</v>
      </c>
      <c r="H29" s="163">
        <v>15</v>
      </c>
      <c r="I29" s="64">
        <v>2</v>
      </c>
      <c r="J29" s="165">
        <v>11146.223142857099</v>
      </c>
      <c r="K29" s="165">
        <v>2704.28919428571</v>
      </c>
      <c r="L29" s="166">
        <v>0.242619330299224</v>
      </c>
      <c r="M29" s="167">
        <v>13375.467771428601</v>
      </c>
      <c r="N29" s="167">
        <v>2941.4345543999898</v>
      </c>
      <c r="O29" s="168">
        <v>0.21991264938660399</v>
      </c>
      <c r="P29" s="169">
        <v>16050.5613257143</v>
      </c>
      <c r="Q29" s="169">
        <v>3195.22169417142</v>
      </c>
      <c r="R29" s="170">
        <v>0.199072271014748</v>
      </c>
    </row>
    <row r="30" spans="1:18" s="152" customFormat="1" hidden="1">
      <c r="A30" s="161">
        <v>27</v>
      </c>
      <c r="B30" s="161">
        <v>373</v>
      </c>
      <c r="C30" s="36" t="s">
        <v>54</v>
      </c>
      <c r="D30" s="36" t="s">
        <v>21</v>
      </c>
      <c r="E30" s="33" t="s">
        <v>45</v>
      </c>
      <c r="F30" s="162">
        <v>8</v>
      </c>
      <c r="G30" s="64">
        <v>5</v>
      </c>
      <c r="H30" s="163">
        <v>6</v>
      </c>
      <c r="I30" s="64">
        <v>2</v>
      </c>
      <c r="J30" s="165">
        <v>15555.2792380952</v>
      </c>
      <c r="K30" s="165">
        <v>3414.3152457142801</v>
      </c>
      <c r="L30" s="166">
        <v>0.21949559332580501</v>
      </c>
      <c r="M30" s="167">
        <v>18666.335085714301</v>
      </c>
      <c r="N30" s="167">
        <v>3713.7244288000002</v>
      </c>
      <c r="O30" s="168">
        <v>0.19895305702736399</v>
      </c>
      <c r="P30" s="169">
        <v>22399.602102857101</v>
      </c>
      <c r="Q30" s="169">
        <v>4034.1447826285698</v>
      </c>
      <c r="R30" s="170">
        <v>0.18009894836989099</v>
      </c>
    </row>
    <row r="31" spans="1:18" s="152" customFormat="1" hidden="1">
      <c r="A31" s="161">
        <v>28</v>
      </c>
      <c r="B31" s="161">
        <v>747</v>
      </c>
      <c r="C31" s="36" t="s">
        <v>55</v>
      </c>
      <c r="D31" s="36" t="s">
        <v>21</v>
      </c>
      <c r="E31" s="33" t="s">
        <v>45</v>
      </c>
      <c r="F31" s="162">
        <v>8</v>
      </c>
      <c r="G31" s="64">
        <v>5</v>
      </c>
      <c r="H31" s="163">
        <v>37</v>
      </c>
      <c r="I31" s="64">
        <v>2</v>
      </c>
      <c r="J31" s="165">
        <v>12616.3242857143</v>
      </c>
      <c r="K31" s="165">
        <v>2138.9217942857099</v>
      </c>
      <c r="L31" s="166">
        <v>0.16953605074242201</v>
      </c>
      <c r="M31" s="167">
        <v>15139.589142857099</v>
      </c>
      <c r="N31" s="167">
        <v>2326.4887824000002</v>
      </c>
      <c r="O31" s="168">
        <v>0.153669215224221</v>
      </c>
      <c r="P31" s="169">
        <v>18167.5069714286</v>
      </c>
      <c r="Q31" s="169">
        <v>2527.2183661714298</v>
      </c>
      <c r="R31" s="170">
        <v>0.13910650317327</v>
      </c>
    </row>
    <row r="32" spans="1:18" s="152" customFormat="1" hidden="1">
      <c r="A32" s="161">
        <v>29</v>
      </c>
      <c r="B32" s="161">
        <v>546</v>
      </c>
      <c r="C32" s="36" t="s">
        <v>56</v>
      </c>
      <c r="D32" s="36" t="s">
        <v>24</v>
      </c>
      <c r="E32" s="33" t="s">
        <v>45</v>
      </c>
      <c r="F32" s="162">
        <v>8</v>
      </c>
      <c r="G32" s="64">
        <v>6</v>
      </c>
      <c r="H32" s="163">
        <v>40</v>
      </c>
      <c r="I32" s="64">
        <v>2</v>
      </c>
      <c r="J32" s="165">
        <v>13080.178285714301</v>
      </c>
      <c r="K32" s="165">
        <v>3476.3901714285698</v>
      </c>
      <c r="L32" s="166">
        <v>0.26577544246666501</v>
      </c>
      <c r="M32" s="167">
        <v>15696.213942857101</v>
      </c>
      <c r="N32" s="167">
        <v>3781.2428479999999</v>
      </c>
      <c r="O32" s="168">
        <v>0.24090158695375899</v>
      </c>
      <c r="P32" s="169">
        <v>18835.4567314286</v>
      </c>
      <c r="Q32" s="169">
        <v>4107.4886948571502</v>
      </c>
      <c r="R32" s="170">
        <v>0.218072157921366</v>
      </c>
    </row>
    <row r="33" spans="1:18" s="152" customFormat="1" hidden="1">
      <c r="A33" s="161">
        <v>30</v>
      </c>
      <c r="B33" s="161">
        <v>598</v>
      </c>
      <c r="C33" s="36" t="s">
        <v>57</v>
      </c>
      <c r="D33" s="36" t="s">
        <v>24</v>
      </c>
      <c r="E33" s="33" t="s">
        <v>45</v>
      </c>
      <c r="F33" s="162">
        <v>8</v>
      </c>
      <c r="G33" s="64">
        <v>4</v>
      </c>
      <c r="H33" s="163">
        <v>13</v>
      </c>
      <c r="I33" s="64">
        <v>2</v>
      </c>
      <c r="J33" s="165">
        <v>10126.1142857143</v>
      </c>
      <c r="K33" s="165">
        <v>2554.2109542857102</v>
      </c>
      <c r="L33" s="166">
        <v>0.25223998882662602</v>
      </c>
      <c r="M33" s="167">
        <v>12151.337142857101</v>
      </c>
      <c r="N33" s="167">
        <v>2778.1956071999998</v>
      </c>
      <c r="O33" s="168">
        <v>0.228632912949262</v>
      </c>
      <c r="P33" s="169">
        <v>14581.604571428599</v>
      </c>
      <c r="Q33" s="169">
        <v>3017.8984813714301</v>
      </c>
      <c r="R33" s="170">
        <v>0.206966144678257</v>
      </c>
    </row>
    <row r="34" spans="1:18" s="152" customFormat="1" hidden="1">
      <c r="A34" s="161">
        <v>31</v>
      </c>
      <c r="B34" s="161">
        <v>399</v>
      </c>
      <c r="C34" s="36" t="s">
        <v>58</v>
      </c>
      <c r="D34" s="36" t="s">
        <v>24</v>
      </c>
      <c r="E34" s="33" t="s">
        <v>45</v>
      </c>
      <c r="F34" s="162">
        <v>8</v>
      </c>
      <c r="G34" s="64">
        <v>3</v>
      </c>
      <c r="H34" s="163">
        <v>18</v>
      </c>
      <c r="I34" s="64">
        <v>2</v>
      </c>
      <c r="J34" s="165">
        <v>11891.9914285714</v>
      </c>
      <c r="K34" s="165">
        <v>2967.5726228571398</v>
      </c>
      <c r="L34" s="166">
        <v>0.24954379093541201</v>
      </c>
      <c r="M34" s="167">
        <v>14270.3897142857</v>
      </c>
      <c r="N34" s="167">
        <v>3227.8059143999899</v>
      </c>
      <c r="O34" s="168">
        <v>0.226189051527354</v>
      </c>
      <c r="P34" s="169">
        <v>17124.467657142799</v>
      </c>
      <c r="Q34" s="169">
        <v>3506.30119131428</v>
      </c>
      <c r="R34" s="170">
        <v>0.204753879741876</v>
      </c>
    </row>
    <row r="35" spans="1:18" s="152" customFormat="1" hidden="1">
      <c r="A35" s="161">
        <v>32</v>
      </c>
      <c r="B35" s="161">
        <v>377</v>
      </c>
      <c r="C35" s="36" t="s">
        <v>59</v>
      </c>
      <c r="D35" s="36" t="s">
        <v>24</v>
      </c>
      <c r="E35" s="33" t="s">
        <v>45</v>
      </c>
      <c r="F35" s="162">
        <v>8</v>
      </c>
      <c r="G35" s="64">
        <v>4</v>
      </c>
      <c r="H35" s="163">
        <v>20</v>
      </c>
      <c r="I35" s="64">
        <v>2</v>
      </c>
      <c r="J35" s="165">
        <v>12252.8957142857</v>
      </c>
      <c r="K35" s="165">
        <v>3208.9228971428602</v>
      </c>
      <c r="L35" s="166">
        <v>0.26189098250477699</v>
      </c>
      <c r="M35" s="167">
        <v>14703.474857142901</v>
      </c>
      <c r="N35" s="167">
        <v>3490.3207511999999</v>
      </c>
      <c r="O35" s="168">
        <v>0.237380672603689</v>
      </c>
      <c r="P35" s="169">
        <v>17644.169828571401</v>
      </c>
      <c r="Q35" s="169">
        <v>3791.4658230857199</v>
      </c>
      <c r="R35" s="170">
        <v>0.214884908721868</v>
      </c>
    </row>
    <row r="36" spans="1:18" s="152" customFormat="1" hidden="1">
      <c r="A36" s="161">
        <v>33</v>
      </c>
      <c r="B36" s="161">
        <v>724</v>
      </c>
      <c r="C36" s="36" t="s">
        <v>60</v>
      </c>
      <c r="D36" s="36" t="s">
        <v>24</v>
      </c>
      <c r="E36" s="33" t="s">
        <v>45</v>
      </c>
      <c r="F36" s="162">
        <v>8</v>
      </c>
      <c r="G36" s="64">
        <v>8</v>
      </c>
      <c r="H36" s="163">
        <v>64</v>
      </c>
      <c r="I36" s="64">
        <v>2</v>
      </c>
      <c r="J36" s="165">
        <v>14599.865095238099</v>
      </c>
      <c r="K36" s="165">
        <v>3380.5196285714301</v>
      </c>
      <c r="L36" s="166">
        <v>0.23154457979711199</v>
      </c>
      <c r="M36" s="167">
        <v>17519.8381142857</v>
      </c>
      <c r="N36" s="167">
        <v>3676.9651960000001</v>
      </c>
      <c r="O36" s="168">
        <v>0.20987438194430499</v>
      </c>
      <c r="P36" s="169">
        <v>21023.8057371428</v>
      </c>
      <c r="Q36" s="169">
        <v>3994.2139611428602</v>
      </c>
      <c r="R36" s="170">
        <v>0.18998529624378399</v>
      </c>
    </row>
    <row r="37" spans="1:18" s="152" customFormat="1">
      <c r="A37" s="161">
        <v>34</v>
      </c>
      <c r="B37" s="161">
        <v>379</v>
      </c>
      <c r="C37" s="36" t="s">
        <v>61</v>
      </c>
      <c r="D37" s="36" t="s">
        <v>26</v>
      </c>
      <c r="E37" s="33" t="s">
        <v>45</v>
      </c>
      <c r="F37" s="162">
        <v>8</v>
      </c>
      <c r="G37" s="64">
        <v>4</v>
      </c>
      <c r="H37" s="163">
        <v>12</v>
      </c>
      <c r="I37" s="64">
        <v>2</v>
      </c>
      <c r="J37" s="165">
        <v>10901.053714285699</v>
      </c>
      <c r="K37" s="165">
        <v>2357.1403885714299</v>
      </c>
      <c r="L37" s="166">
        <v>0.21623050856839901</v>
      </c>
      <c r="M37" s="167">
        <v>13081.264457142899</v>
      </c>
      <c r="N37" s="167">
        <v>2563.8434688000102</v>
      </c>
      <c r="O37" s="168">
        <v>0.195993550715203</v>
      </c>
      <c r="P37" s="169">
        <v>15697.5173485714</v>
      </c>
      <c r="Q37" s="169">
        <v>2785.05202834286</v>
      </c>
      <c r="R37" s="170">
        <v>0.17741990446637901</v>
      </c>
    </row>
    <row r="38" spans="1:18" s="152" customFormat="1">
      <c r="A38" s="161">
        <v>35</v>
      </c>
      <c r="B38" s="161">
        <v>357</v>
      </c>
      <c r="C38" s="36" t="s">
        <v>62</v>
      </c>
      <c r="D38" s="36" t="s">
        <v>26</v>
      </c>
      <c r="E38" s="33" t="s">
        <v>45</v>
      </c>
      <c r="F38" s="162">
        <v>8</v>
      </c>
      <c r="G38" s="64">
        <v>4</v>
      </c>
      <c r="H38" s="163">
        <v>20</v>
      </c>
      <c r="I38" s="64">
        <v>2</v>
      </c>
      <c r="J38" s="165">
        <v>12771.672</v>
      </c>
      <c r="K38" s="165">
        <v>2445.0140000000001</v>
      </c>
      <c r="L38" s="166">
        <v>0.19144040028588299</v>
      </c>
      <c r="M38" s="167">
        <v>15326.0064</v>
      </c>
      <c r="N38" s="167">
        <v>2659.42292</v>
      </c>
      <c r="O38" s="168">
        <v>0.17352354231040901</v>
      </c>
      <c r="P38" s="169">
        <v>18391.20768</v>
      </c>
      <c r="Q38" s="169">
        <v>2888.87808</v>
      </c>
      <c r="R38" s="170">
        <v>0.15707930279867299</v>
      </c>
    </row>
    <row r="39" spans="1:18" s="152" customFormat="1">
      <c r="A39" s="161">
        <v>36</v>
      </c>
      <c r="B39" s="161">
        <v>513</v>
      </c>
      <c r="C39" s="36" t="s">
        <v>63</v>
      </c>
      <c r="D39" s="36" t="s">
        <v>26</v>
      </c>
      <c r="E39" s="33" t="s">
        <v>45</v>
      </c>
      <c r="F39" s="162">
        <v>8</v>
      </c>
      <c r="G39" s="64">
        <v>4</v>
      </c>
      <c r="H39" s="163">
        <v>8</v>
      </c>
      <c r="I39" s="64">
        <v>2</v>
      </c>
      <c r="J39" s="165">
        <v>11903.509333333301</v>
      </c>
      <c r="K39" s="165">
        <v>3015.29874285714</v>
      </c>
      <c r="L39" s="166">
        <v>0.25331174684875601</v>
      </c>
      <c r="M39" s="167">
        <v>14284.2112</v>
      </c>
      <c r="N39" s="167">
        <v>3279.7172479999999</v>
      </c>
      <c r="O39" s="168">
        <v>0.22960436541291099</v>
      </c>
      <c r="P39" s="169">
        <v>17141.05344</v>
      </c>
      <c r="Q39" s="169">
        <v>3562.6914377142798</v>
      </c>
      <c r="R39" s="170">
        <v>0.20784553587590299</v>
      </c>
    </row>
    <row r="40" spans="1:18" s="152" customFormat="1">
      <c r="A40" s="161">
        <v>37</v>
      </c>
      <c r="B40" s="161">
        <v>359</v>
      </c>
      <c r="C40" s="36" t="s">
        <v>64</v>
      </c>
      <c r="D40" s="36" t="s">
        <v>26</v>
      </c>
      <c r="E40" s="33" t="s">
        <v>45</v>
      </c>
      <c r="F40" s="162">
        <v>8</v>
      </c>
      <c r="G40" s="64">
        <v>4</v>
      </c>
      <c r="H40" s="163">
        <v>8</v>
      </c>
      <c r="I40" s="64">
        <v>2</v>
      </c>
      <c r="J40" s="165">
        <v>9752.6504761904798</v>
      </c>
      <c r="K40" s="165">
        <v>2029.57262857144</v>
      </c>
      <c r="L40" s="166">
        <v>0.20810472327766799</v>
      </c>
      <c r="M40" s="167">
        <v>11703.1805714286</v>
      </c>
      <c r="N40" s="167">
        <v>2207.5505360000102</v>
      </c>
      <c r="O40" s="168">
        <v>0.18862825558629601</v>
      </c>
      <c r="P40" s="169">
        <v>14043.816685714301</v>
      </c>
      <c r="Q40" s="169">
        <v>2398.0181211428699</v>
      </c>
      <c r="R40" s="170">
        <v>0.170752593458599</v>
      </c>
    </row>
    <row r="41" spans="1:18" s="152" customFormat="1">
      <c r="A41" s="161">
        <v>38</v>
      </c>
      <c r="B41" s="161">
        <v>102934</v>
      </c>
      <c r="C41" s="36" t="s">
        <v>65</v>
      </c>
      <c r="D41" s="36" t="s">
        <v>26</v>
      </c>
      <c r="E41" s="33" t="s">
        <v>45</v>
      </c>
      <c r="F41" s="162">
        <v>8</v>
      </c>
      <c r="G41" s="64">
        <v>4</v>
      </c>
      <c r="H41" s="163">
        <v>6</v>
      </c>
      <c r="I41" s="64">
        <v>2</v>
      </c>
      <c r="J41" s="165">
        <v>14550.8388571429</v>
      </c>
      <c r="K41" s="165">
        <v>2965.41618285714</v>
      </c>
      <c r="L41" s="166">
        <v>0.20379692277338701</v>
      </c>
      <c r="M41" s="167">
        <v>17461.006628571398</v>
      </c>
      <c r="N41" s="167">
        <v>3225.4603711999998</v>
      </c>
      <c r="O41" s="168">
        <v>0.18472362102664699</v>
      </c>
      <c r="P41" s="169">
        <v>20953.207954285699</v>
      </c>
      <c r="Q41" s="169">
        <v>3503.7532745142798</v>
      </c>
      <c r="R41" s="170">
        <v>0.16721798791662501</v>
      </c>
    </row>
    <row r="42" spans="1:18" s="152" customFormat="1">
      <c r="A42" s="161">
        <v>39</v>
      </c>
      <c r="B42" s="161">
        <v>726</v>
      </c>
      <c r="C42" s="36" t="s">
        <v>66</v>
      </c>
      <c r="D42" s="36" t="s">
        <v>26</v>
      </c>
      <c r="E42" s="33" t="s">
        <v>45</v>
      </c>
      <c r="F42" s="162">
        <v>8</v>
      </c>
      <c r="G42" s="64">
        <v>4</v>
      </c>
      <c r="H42" s="163">
        <v>20</v>
      </c>
      <c r="I42" s="64">
        <v>2</v>
      </c>
      <c r="J42" s="165">
        <v>13629.2961904762</v>
      </c>
      <c r="K42" s="165">
        <v>2917.1219999999998</v>
      </c>
      <c r="L42" s="166">
        <v>0.214033208995664</v>
      </c>
      <c r="M42" s="167">
        <v>16355.155428571399</v>
      </c>
      <c r="N42" s="167">
        <v>3172.9311600000001</v>
      </c>
      <c r="O42" s="168">
        <v>0.19400189584607</v>
      </c>
      <c r="P42" s="169">
        <v>19626.186514285699</v>
      </c>
      <c r="Q42" s="169">
        <v>3446.69184</v>
      </c>
      <c r="R42" s="170">
        <v>0.17561699199644301</v>
      </c>
    </row>
    <row r="43" spans="1:18" s="152" customFormat="1">
      <c r="A43" s="161">
        <v>40</v>
      </c>
      <c r="B43" s="161">
        <v>311</v>
      </c>
      <c r="C43" s="36" t="s">
        <v>67</v>
      </c>
      <c r="D43" s="36" t="s">
        <v>26</v>
      </c>
      <c r="E43" s="33" t="s">
        <v>45</v>
      </c>
      <c r="F43" s="162">
        <v>8</v>
      </c>
      <c r="G43" s="64">
        <v>4</v>
      </c>
      <c r="H43" s="163">
        <v>8</v>
      </c>
      <c r="I43" s="64">
        <v>2</v>
      </c>
      <c r="J43" s="165">
        <v>15428.084571428601</v>
      </c>
      <c r="K43" s="165">
        <v>2819.4495085714302</v>
      </c>
      <c r="L43" s="166">
        <v>0.18274786448816899</v>
      </c>
      <c r="M43" s="167">
        <v>18513.7014857143</v>
      </c>
      <c r="N43" s="167">
        <v>3066.6935424000098</v>
      </c>
      <c r="O43" s="168">
        <v>0.165644538709148</v>
      </c>
      <c r="P43" s="169">
        <v>22216.441782857099</v>
      </c>
      <c r="Q43" s="169">
        <v>3331.28803474286</v>
      </c>
      <c r="R43" s="170">
        <v>0.149946965733882</v>
      </c>
    </row>
    <row r="44" spans="1:18" s="152" customFormat="1" hidden="1">
      <c r="A44" s="161">
        <v>41</v>
      </c>
      <c r="B44" s="161">
        <v>514</v>
      </c>
      <c r="C44" s="36" t="s">
        <v>68</v>
      </c>
      <c r="D44" s="36" t="s">
        <v>29</v>
      </c>
      <c r="E44" s="33" t="s">
        <v>45</v>
      </c>
      <c r="F44" s="162">
        <v>8</v>
      </c>
      <c r="G44" s="64">
        <v>4</v>
      </c>
      <c r="H44" s="163">
        <v>30</v>
      </c>
      <c r="I44" s="64">
        <v>2</v>
      </c>
      <c r="J44" s="165">
        <v>12136.9645714286</v>
      </c>
      <c r="K44" s="165">
        <v>3080.92289142857</v>
      </c>
      <c r="L44" s="166">
        <v>0.25384624576406101</v>
      </c>
      <c r="M44" s="167">
        <v>14564.357485714299</v>
      </c>
      <c r="N44" s="167">
        <v>3351.09612959999</v>
      </c>
      <c r="O44" s="168">
        <v>0.23008884071178401</v>
      </c>
      <c r="P44" s="169">
        <v>17477.228982857199</v>
      </c>
      <c r="Q44" s="169">
        <v>3640.22889325714</v>
      </c>
      <c r="R44" s="170">
        <v>0.20828409908846099</v>
      </c>
    </row>
    <row r="45" spans="1:18" s="152" customFormat="1" hidden="1">
      <c r="A45" s="161">
        <v>42</v>
      </c>
      <c r="B45" s="161">
        <v>308</v>
      </c>
      <c r="C45" s="36" t="s">
        <v>69</v>
      </c>
      <c r="D45" s="36" t="s">
        <v>21</v>
      </c>
      <c r="E45" s="33" t="s">
        <v>45</v>
      </c>
      <c r="F45" s="162">
        <v>6</v>
      </c>
      <c r="G45" s="64">
        <v>4</v>
      </c>
      <c r="H45" s="163">
        <v>8</v>
      </c>
      <c r="I45" s="64">
        <v>2</v>
      </c>
      <c r="J45" s="165">
        <v>12894.342857142899</v>
      </c>
      <c r="K45" s="165">
        <v>3436.7319257142799</v>
      </c>
      <c r="L45" s="166">
        <v>0.26653021125543402</v>
      </c>
      <c r="M45" s="167">
        <v>15473.2114285714</v>
      </c>
      <c r="N45" s="167">
        <v>3738.1068792000001</v>
      </c>
      <c r="O45" s="168">
        <v>0.241585717125118</v>
      </c>
      <c r="P45" s="169">
        <v>18567.853714285699</v>
      </c>
      <c r="Q45" s="169">
        <v>4060.6309522285701</v>
      </c>
      <c r="R45" s="170">
        <v>0.218691455389074</v>
      </c>
    </row>
    <row r="46" spans="1:18" s="152" customFormat="1" hidden="1">
      <c r="A46" s="161">
        <v>43</v>
      </c>
      <c r="B46" s="161">
        <v>351</v>
      </c>
      <c r="C46" s="36" t="s">
        <v>70</v>
      </c>
      <c r="D46" s="36" t="s">
        <v>44</v>
      </c>
      <c r="E46" s="33" t="s">
        <v>71</v>
      </c>
      <c r="F46" s="162">
        <v>8</v>
      </c>
      <c r="G46" s="64">
        <v>4</v>
      </c>
      <c r="H46" s="163">
        <v>20</v>
      </c>
      <c r="I46" s="64">
        <v>2</v>
      </c>
      <c r="J46" s="165">
        <v>9762.7639999999992</v>
      </c>
      <c r="K46" s="165">
        <v>2487.2472114285702</v>
      </c>
      <c r="L46" s="166">
        <v>0.25476875313472402</v>
      </c>
      <c r="M46" s="167">
        <v>11715.316800000001</v>
      </c>
      <c r="N46" s="167">
        <v>2705.3596591999999</v>
      </c>
      <c r="O46" s="168">
        <v>0.230925010854166</v>
      </c>
      <c r="P46" s="169">
        <v>14058.380160000001</v>
      </c>
      <c r="Q46" s="169">
        <v>2938.7782436571401</v>
      </c>
      <c r="R46" s="170">
        <v>0.20904102821310699</v>
      </c>
    </row>
    <row r="47" spans="1:18" s="152" customFormat="1" hidden="1">
      <c r="A47" s="161">
        <v>44</v>
      </c>
      <c r="B47" s="161">
        <v>587</v>
      </c>
      <c r="C47" s="36" t="s">
        <v>72</v>
      </c>
      <c r="D47" s="36" t="s">
        <v>44</v>
      </c>
      <c r="E47" s="33" t="s">
        <v>71</v>
      </c>
      <c r="F47" s="162">
        <v>8</v>
      </c>
      <c r="G47" s="64">
        <v>4</v>
      </c>
      <c r="H47" s="163">
        <v>10</v>
      </c>
      <c r="I47" s="64">
        <v>2</v>
      </c>
      <c r="J47" s="165">
        <v>9568.1845238095193</v>
      </c>
      <c r="K47" s="165">
        <v>2291.7421428571402</v>
      </c>
      <c r="L47" s="166">
        <v>0.23951692582374001</v>
      </c>
      <c r="M47" s="167">
        <v>11481.8214285714</v>
      </c>
      <c r="N47" s="167">
        <v>2492.7103000000002</v>
      </c>
      <c r="O47" s="168">
        <v>0.21710059815049201</v>
      </c>
      <c r="P47" s="169">
        <v>13778.185714285701</v>
      </c>
      <c r="Q47" s="169">
        <v>2707.7814857142798</v>
      </c>
      <c r="R47" s="170">
        <v>0.196526708368197</v>
      </c>
    </row>
    <row r="48" spans="1:18" s="152" customFormat="1" hidden="1">
      <c r="A48" s="161">
        <v>45</v>
      </c>
      <c r="B48" s="161">
        <v>329</v>
      </c>
      <c r="C48" s="36" t="s">
        <v>73</v>
      </c>
      <c r="D48" s="36" t="s">
        <v>44</v>
      </c>
      <c r="E48" s="33" t="s">
        <v>71</v>
      </c>
      <c r="F48" s="162">
        <v>8</v>
      </c>
      <c r="G48" s="64">
        <v>4</v>
      </c>
      <c r="H48" s="163">
        <v>12</v>
      </c>
      <c r="I48" s="64">
        <v>2</v>
      </c>
      <c r="J48" s="165">
        <v>9562.5413333333399</v>
      </c>
      <c r="K48" s="165">
        <v>1898.1493885714401</v>
      </c>
      <c r="L48" s="166">
        <v>0.19849842446744001</v>
      </c>
      <c r="M48" s="167">
        <v>11475.0496</v>
      </c>
      <c r="N48" s="167">
        <v>2064.6024888000102</v>
      </c>
      <c r="O48" s="168">
        <v>0.17992100781856399</v>
      </c>
      <c r="P48" s="169">
        <v>13770.059520000001</v>
      </c>
      <c r="Q48" s="169">
        <v>2242.7365083428699</v>
      </c>
      <c r="R48" s="170">
        <v>0.16287050212713</v>
      </c>
    </row>
    <row r="49" spans="1:18" s="152" customFormat="1" hidden="1">
      <c r="A49" s="161">
        <v>46</v>
      </c>
      <c r="B49" s="161">
        <v>101453</v>
      </c>
      <c r="C49" s="36" t="s">
        <v>74</v>
      </c>
      <c r="D49" s="36" t="s">
        <v>44</v>
      </c>
      <c r="E49" s="33" t="s">
        <v>71</v>
      </c>
      <c r="F49" s="162">
        <v>8</v>
      </c>
      <c r="G49" s="64">
        <v>6</v>
      </c>
      <c r="H49" s="163">
        <v>12</v>
      </c>
      <c r="I49" s="64">
        <v>2</v>
      </c>
      <c r="J49" s="165">
        <v>9967.4485714285693</v>
      </c>
      <c r="K49" s="165">
        <v>2656.9336114285802</v>
      </c>
      <c r="L49" s="166">
        <v>0.26656105545852599</v>
      </c>
      <c r="M49" s="167">
        <v>11960.938285714299</v>
      </c>
      <c r="N49" s="167">
        <v>2889.9262512</v>
      </c>
      <c r="O49" s="168">
        <v>0.241613674627151</v>
      </c>
      <c r="P49" s="169">
        <v>14353.125942857099</v>
      </c>
      <c r="Q49" s="169">
        <v>3139.2692516571501</v>
      </c>
      <c r="R49" s="170">
        <v>0.218716763453149</v>
      </c>
    </row>
    <row r="50" spans="1:18" s="152" customFormat="1" hidden="1">
      <c r="A50" s="161">
        <v>47</v>
      </c>
      <c r="B50" s="161">
        <v>721</v>
      </c>
      <c r="C50" s="36" t="s">
        <v>75</v>
      </c>
      <c r="D50" s="36" t="s">
        <v>29</v>
      </c>
      <c r="E50" s="33" t="s">
        <v>71</v>
      </c>
      <c r="F50" s="162">
        <v>8</v>
      </c>
      <c r="G50" s="64">
        <v>4</v>
      </c>
      <c r="H50" s="163">
        <v>20</v>
      </c>
      <c r="I50" s="64">
        <v>2</v>
      </c>
      <c r="J50" s="165">
        <v>10606.091857142899</v>
      </c>
      <c r="K50" s="165">
        <v>2730.5696600000101</v>
      </c>
      <c r="L50" s="166">
        <v>0.25745295220699499</v>
      </c>
      <c r="M50" s="167">
        <v>12727.310228571399</v>
      </c>
      <c r="N50" s="167">
        <v>2970.01961480001</v>
      </c>
      <c r="O50" s="168">
        <v>0.23335799642352001</v>
      </c>
      <c r="P50" s="169">
        <v>15272.7722742857</v>
      </c>
      <c r="Q50" s="169">
        <v>3226.2730752000102</v>
      </c>
      <c r="R50" s="170">
        <v>0.211243447964714</v>
      </c>
    </row>
    <row r="51" spans="1:18" s="152" customFormat="1" hidden="1">
      <c r="A51" s="161">
        <v>48</v>
      </c>
      <c r="B51" s="161">
        <v>748</v>
      </c>
      <c r="C51" s="36" t="s">
        <v>76</v>
      </c>
      <c r="D51" s="36" t="s">
        <v>29</v>
      </c>
      <c r="E51" s="33" t="s">
        <v>71</v>
      </c>
      <c r="F51" s="162">
        <v>8</v>
      </c>
      <c r="G51" s="64">
        <v>4</v>
      </c>
      <c r="H51" s="163">
        <v>12</v>
      </c>
      <c r="I51" s="64">
        <v>2</v>
      </c>
      <c r="J51" s="165">
        <v>9558.4259047619107</v>
      </c>
      <c r="K51" s="165">
        <v>2282.4156457142899</v>
      </c>
      <c r="L51" s="166">
        <v>0.23878572355488101</v>
      </c>
      <c r="M51" s="167">
        <v>11470.111085714299</v>
      </c>
      <c r="N51" s="167">
        <v>2482.5659408000001</v>
      </c>
      <c r="O51" s="168">
        <v>0.21643782891448801</v>
      </c>
      <c r="P51" s="169">
        <v>13764.133302857101</v>
      </c>
      <c r="Q51" s="169">
        <v>2696.7618706285798</v>
      </c>
      <c r="R51" s="170">
        <v>0.19592674753221001</v>
      </c>
    </row>
    <row r="52" spans="1:18" s="152" customFormat="1" hidden="1">
      <c r="A52" s="161">
        <v>49</v>
      </c>
      <c r="B52" s="161">
        <v>349</v>
      </c>
      <c r="C52" s="36" t="s">
        <v>77</v>
      </c>
      <c r="D52" s="36" t="s">
        <v>21</v>
      </c>
      <c r="E52" s="33" t="s">
        <v>71</v>
      </c>
      <c r="F52" s="162">
        <v>8</v>
      </c>
      <c r="G52" s="64">
        <v>4</v>
      </c>
      <c r="H52" s="163">
        <v>12</v>
      </c>
      <c r="I52" s="64">
        <v>2</v>
      </c>
      <c r="J52" s="165">
        <v>10215.7266666667</v>
      </c>
      <c r="K52" s="165">
        <v>2673.4314285714399</v>
      </c>
      <c r="L52" s="166">
        <v>0.26169762717856299</v>
      </c>
      <c r="M52" s="167">
        <v>12258.871999999999</v>
      </c>
      <c r="N52" s="167">
        <v>2907.8708000000101</v>
      </c>
      <c r="O52" s="168">
        <v>0.23720541335287701</v>
      </c>
      <c r="P52" s="169">
        <v>14710.6464</v>
      </c>
      <c r="Q52" s="169">
        <v>3158.7620571428702</v>
      </c>
      <c r="R52" s="170">
        <v>0.21472625819779501</v>
      </c>
    </row>
    <row r="53" spans="1:18" s="152" customFormat="1" hidden="1">
      <c r="A53" s="161">
        <v>50</v>
      </c>
      <c r="B53" s="161">
        <v>102935</v>
      </c>
      <c r="C53" s="36" t="s">
        <v>78</v>
      </c>
      <c r="D53" s="36" t="s">
        <v>21</v>
      </c>
      <c r="E53" s="33" t="s">
        <v>71</v>
      </c>
      <c r="F53" s="162">
        <v>8</v>
      </c>
      <c r="G53" s="64">
        <v>4</v>
      </c>
      <c r="H53" s="163">
        <v>12</v>
      </c>
      <c r="I53" s="64">
        <v>2</v>
      </c>
      <c r="J53" s="165">
        <v>9459.5666666666602</v>
      </c>
      <c r="K53" s="165">
        <v>2280.3879428571399</v>
      </c>
      <c r="L53" s="166">
        <v>0.24106685043963999</v>
      </c>
      <c r="M53" s="167">
        <v>11351.48</v>
      </c>
      <c r="N53" s="167">
        <v>2480.36042399999</v>
      </c>
      <c r="O53" s="168">
        <v>0.218505465719007</v>
      </c>
      <c r="P53" s="169">
        <v>13621.776</v>
      </c>
      <c r="Q53" s="169">
        <v>2694.36606171428</v>
      </c>
      <c r="R53" s="170">
        <v>0.19779844138637201</v>
      </c>
    </row>
    <row r="54" spans="1:18" s="152" customFormat="1" hidden="1">
      <c r="A54" s="161">
        <v>51</v>
      </c>
      <c r="B54" s="161">
        <v>511</v>
      </c>
      <c r="C54" s="36" t="s">
        <v>79</v>
      </c>
      <c r="D54" s="36" t="s">
        <v>21</v>
      </c>
      <c r="E54" s="33" t="s">
        <v>71</v>
      </c>
      <c r="F54" s="162">
        <v>8</v>
      </c>
      <c r="G54" s="64">
        <v>4</v>
      </c>
      <c r="H54" s="163">
        <v>12</v>
      </c>
      <c r="I54" s="64">
        <v>2</v>
      </c>
      <c r="J54" s="165">
        <v>11643.653333333301</v>
      </c>
      <c r="K54" s="165">
        <v>2742.9175428571498</v>
      </c>
      <c r="L54" s="166">
        <v>0.235571900359207</v>
      </c>
      <c r="M54" s="167">
        <v>13972.384</v>
      </c>
      <c r="N54" s="167">
        <v>2983.4503120000099</v>
      </c>
      <c r="O54" s="168">
        <v>0.21352478660763999</v>
      </c>
      <c r="P54" s="169">
        <v>16766.860799999999</v>
      </c>
      <c r="Q54" s="169">
        <v>3240.8625737142902</v>
      </c>
      <c r="R54" s="170">
        <v>0.193289764397298</v>
      </c>
    </row>
    <row r="55" spans="1:18" s="152" customFormat="1" hidden="1">
      <c r="A55" s="161">
        <v>52</v>
      </c>
      <c r="B55" s="161">
        <v>572</v>
      </c>
      <c r="C55" s="36" t="s">
        <v>80</v>
      </c>
      <c r="D55" s="36" t="s">
        <v>21</v>
      </c>
      <c r="E55" s="33" t="s">
        <v>71</v>
      </c>
      <c r="F55" s="162">
        <v>8</v>
      </c>
      <c r="G55" s="64">
        <v>4</v>
      </c>
      <c r="H55" s="163">
        <v>12</v>
      </c>
      <c r="I55" s="64">
        <v>2</v>
      </c>
      <c r="J55" s="165">
        <v>11007.740952381</v>
      </c>
      <c r="K55" s="165">
        <v>2448.7877142857101</v>
      </c>
      <c r="L55" s="166">
        <v>0.22246051436703199</v>
      </c>
      <c r="M55" s="167">
        <v>13209.2891428572</v>
      </c>
      <c r="N55" s="167">
        <v>2663.52755999999</v>
      </c>
      <c r="O55" s="168">
        <v>0.20164049186857899</v>
      </c>
      <c r="P55" s="169">
        <v>15851.146971428599</v>
      </c>
      <c r="Q55" s="169">
        <v>2893.3368685714199</v>
      </c>
      <c r="R55" s="170">
        <v>0.18253170409602601</v>
      </c>
    </row>
    <row r="56" spans="1:18" s="152" customFormat="1" hidden="1">
      <c r="A56" s="161">
        <v>53</v>
      </c>
      <c r="B56" s="161">
        <v>103639</v>
      </c>
      <c r="C56" s="36" t="s">
        <v>81</v>
      </c>
      <c r="D56" s="36" t="s">
        <v>24</v>
      </c>
      <c r="E56" s="33" t="s">
        <v>71</v>
      </c>
      <c r="F56" s="162">
        <v>8</v>
      </c>
      <c r="G56" s="64">
        <v>4</v>
      </c>
      <c r="H56" s="163">
        <v>12</v>
      </c>
      <c r="I56" s="64">
        <v>2</v>
      </c>
      <c r="J56" s="165">
        <v>9233.2784761904804</v>
      </c>
      <c r="K56" s="165">
        <v>2225.0217600000001</v>
      </c>
      <c r="L56" s="166">
        <v>0.240978517623787</v>
      </c>
      <c r="M56" s="167">
        <v>11079.9341714286</v>
      </c>
      <c r="N56" s="167">
        <v>2420.1390528000002</v>
      </c>
      <c r="O56" s="168">
        <v>0.21842539994874</v>
      </c>
      <c r="P56" s="169">
        <v>13295.921005714299</v>
      </c>
      <c r="Q56" s="169">
        <v>2628.9487872</v>
      </c>
      <c r="R56" s="170">
        <v>0.197725963178492</v>
      </c>
    </row>
    <row r="57" spans="1:18" s="152" customFormat="1">
      <c r="A57" s="161">
        <v>54</v>
      </c>
      <c r="B57" s="161">
        <v>102565</v>
      </c>
      <c r="C57" s="36" t="s">
        <v>82</v>
      </c>
      <c r="D57" s="36" t="s">
        <v>26</v>
      </c>
      <c r="E57" s="33" t="s">
        <v>71</v>
      </c>
      <c r="F57" s="162">
        <v>8</v>
      </c>
      <c r="G57" s="64">
        <v>4</v>
      </c>
      <c r="H57" s="163">
        <v>6</v>
      </c>
      <c r="I57" s="64">
        <v>2</v>
      </c>
      <c r="J57" s="165">
        <v>10542.803142857099</v>
      </c>
      <c r="K57" s="165">
        <v>2359.2408171428501</v>
      </c>
      <c r="L57" s="166">
        <v>0.22377737544509299</v>
      </c>
      <c r="M57" s="167">
        <v>12651.3637714286</v>
      </c>
      <c r="N57" s="167">
        <v>2566.1280888000001</v>
      </c>
      <c r="O57" s="168">
        <v>0.20283410825600101</v>
      </c>
      <c r="P57" s="169">
        <v>15181.636525714301</v>
      </c>
      <c r="Q57" s="169">
        <v>2787.5337654857099</v>
      </c>
      <c r="R57" s="170">
        <v>0.18361220549341001</v>
      </c>
    </row>
    <row r="58" spans="1:18" s="152" customFormat="1">
      <c r="A58" s="161">
        <v>55</v>
      </c>
      <c r="B58" s="161">
        <v>103198</v>
      </c>
      <c r="C58" s="36" t="s">
        <v>83</v>
      </c>
      <c r="D58" s="36" t="s">
        <v>26</v>
      </c>
      <c r="E58" s="33" t="s">
        <v>71</v>
      </c>
      <c r="F58" s="162">
        <v>8</v>
      </c>
      <c r="G58" s="64">
        <v>4</v>
      </c>
      <c r="H58" s="163">
        <v>8</v>
      </c>
      <c r="I58" s="64">
        <v>2</v>
      </c>
      <c r="J58" s="165">
        <v>10066.718571428601</v>
      </c>
      <c r="K58" s="165">
        <v>1954.99044</v>
      </c>
      <c r="L58" s="166">
        <v>0.19420334701207001</v>
      </c>
      <c r="M58" s="167">
        <v>12080.062285714301</v>
      </c>
      <c r="N58" s="167">
        <v>2126.42806319999</v>
      </c>
      <c r="O58" s="168">
        <v>0.176027905560941</v>
      </c>
      <c r="P58" s="169">
        <v>14496.074742857099</v>
      </c>
      <c r="Q58" s="169">
        <v>2309.8963967999898</v>
      </c>
      <c r="R58" s="170">
        <v>0.159346336009904</v>
      </c>
    </row>
    <row r="59" spans="1:18" s="152" customFormat="1" hidden="1">
      <c r="A59" s="161">
        <v>56</v>
      </c>
      <c r="B59" s="161">
        <v>716</v>
      </c>
      <c r="C59" s="36" t="s">
        <v>84</v>
      </c>
      <c r="D59" s="36" t="s">
        <v>29</v>
      </c>
      <c r="E59" s="33" t="s">
        <v>71</v>
      </c>
      <c r="F59" s="162">
        <v>8</v>
      </c>
      <c r="G59" s="64">
        <v>4</v>
      </c>
      <c r="H59" s="163">
        <v>8</v>
      </c>
      <c r="I59" s="64">
        <v>2</v>
      </c>
      <c r="J59" s="165">
        <v>10228.4888571429</v>
      </c>
      <c r="K59" s="165">
        <v>2484.9977657142899</v>
      </c>
      <c r="L59" s="166">
        <v>0.24294867017222599</v>
      </c>
      <c r="M59" s="167">
        <v>12274.1866285714</v>
      </c>
      <c r="N59" s="167">
        <v>2702.9129544000002</v>
      </c>
      <c r="O59" s="168">
        <v>0.220211166425338</v>
      </c>
      <c r="P59" s="169">
        <v>14729.0239542857</v>
      </c>
      <c r="Q59" s="169">
        <v>2936.12043702857</v>
      </c>
      <c r="R59" s="170">
        <v>0.199342498602852</v>
      </c>
    </row>
    <row r="60" spans="1:18" s="152" customFormat="1" hidden="1">
      <c r="A60" s="161">
        <v>57</v>
      </c>
      <c r="B60" s="161">
        <v>367</v>
      </c>
      <c r="C60" s="36" t="s">
        <v>85</v>
      </c>
      <c r="D60" s="36" t="s">
        <v>44</v>
      </c>
      <c r="E60" s="33" t="s">
        <v>71</v>
      </c>
      <c r="F60" s="162">
        <v>6</v>
      </c>
      <c r="G60" s="64">
        <v>4</v>
      </c>
      <c r="H60" s="163">
        <v>20</v>
      </c>
      <c r="I60" s="64">
        <v>2</v>
      </c>
      <c r="J60" s="165">
        <v>9081.6402857142803</v>
      </c>
      <c r="K60" s="165">
        <v>1833.8152114285699</v>
      </c>
      <c r="L60" s="166">
        <v>0.20192555020189701</v>
      </c>
      <c r="M60" s="167">
        <v>10897.968342857101</v>
      </c>
      <c r="N60" s="167">
        <v>1994.6266992000001</v>
      </c>
      <c r="O60" s="168">
        <v>0.18302738973428401</v>
      </c>
      <c r="P60" s="169">
        <v>13077.562011428599</v>
      </c>
      <c r="Q60" s="169">
        <v>2166.7232036571399</v>
      </c>
      <c r="R60" s="170">
        <v>0.16568250272976201</v>
      </c>
    </row>
    <row r="61" spans="1:18" s="152" customFormat="1" hidden="1">
      <c r="A61" s="161">
        <v>58</v>
      </c>
      <c r="B61" s="161">
        <v>737</v>
      </c>
      <c r="C61" s="36" t="s">
        <v>86</v>
      </c>
      <c r="D61" s="36" t="s">
        <v>24</v>
      </c>
      <c r="E61" s="33" t="s">
        <v>71</v>
      </c>
      <c r="F61" s="162">
        <v>6</v>
      </c>
      <c r="G61" s="64">
        <v>4</v>
      </c>
      <c r="H61" s="163">
        <v>20</v>
      </c>
      <c r="I61" s="64">
        <v>2</v>
      </c>
      <c r="J61" s="165">
        <v>11490.419333333301</v>
      </c>
      <c r="K61" s="165">
        <v>2247.1872800000001</v>
      </c>
      <c r="L61" s="166">
        <v>0.195570519648572</v>
      </c>
      <c r="M61" s="167">
        <v>13788.503199999999</v>
      </c>
      <c r="N61" s="167">
        <v>2444.2483183999998</v>
      </c>
      <c r="O61" s="168">
        <v>0.177267124860949</v>
      </c>
      <c r="P61" s="169">
        <v>16546.203839999998</v>
      </c>
      <c r="Q61" s="169">
        <v>2655.1382015999998</v>
      </c>
      <c r="R61" s="170">
        <v>0.16046811868600799</v>
      </c>
    </row>
    <row r="62" spans="1:18" s="152" customFormat="1">
      <c r="A62" s="161">
        <v>59</v>
      </c>
      <c r="B62" s="161">
        <v>745</v>
      </c>
      <c r="C62" s="36" t="s">
        <v>87</v>
      </c>
      <c r="D62" s="36" t="s">
        <v>26</v>
      </c>
      <c r="E62" s="33" t="s">
        <v>71</v>
      </c>
      <c r="F62" s="162">
        <v>6</v>
      </c>
      <c r="G62" s="64">
        <v>4</v>
      </c>
      <c r="H62" s="163">
        <v>8</v>
      </c>
      <c r="I62" s="64">
        <v>2</v>
      </c>
      <c r="J62" s="165">
        <v>8790.9416666666693</v>
      </c>
      <c r="K62" s="165">
        <v>2000.45392857143</v>
      </c>
      <c r="L62" s="166">
        <v>0.22755854883632201</v>
      </c>
      <c r="M62" s="167">
        <v>10549.13</v>
      </c>
      <c r="N62" s="167">
        <v>2175.87835</v>
      </c>
      <c r="O62" s="168">
        <v>0.20626140259907699</v>
      </c>
      <c r="P62" s="169">
        <v>12658.956</v>
      </c>
      <c r="Q62" s="169">
        <v>2363.6132571428602</v>
      </c>
      <c r="R62" s="170">
        <v>0.18671470673749499</v>
      </c>
    </row>
    <row r="63" spans="1:18" s="152" customFormat="1">
      <c r="A63" s="161">
        <v>60</v>
      </c>
      <c r="B63" s="161">
        <v>347</v>
      </c>
      <c r="C63" s="36" t="s">
        <v>88</v>
      </c>
      <c r="D63" s="36" t="s">
        <v>26</v>
      </c>
      <c r="E63" s="33" t="s">
        <v>71</v>
      </c>
      <c r="F63" s="162">
        <v>6</v>
      </c>
      <c r="G63" s="64">
        <v>4</v>
      </c>
      <c r="H63" s="163">
        <v>8</v>
      </c>
      <c r="I63" s="64">
        <v>2</v>
      </c>
      <c r="J63" s="165">
        <v>9044.6881904761794</v>
      </c>
      <c r="K63" s="165">
        <v>1991.11157142857</v>
      </c>
      <c r="L63" s="166">
        <v>0.220141538270514</v>
      </c>
      <c r="M63" s="167">
        <v>10853.625828571399</v>
      </c>
      <c r="N63" s="167">
        <v>2165.7167399999998</v>
      </c>
      <c r="O63" s="168">
        <v>0.19953854815032401</v>
      </c>
      <c r="P63" s="169">
        <v>13024.3509942857</v>
      </c>
      <c r="Q63" s="169">
        <v>2352.5749028571499</v>
      </c>
      <c r="R63" s="170">
        <v>0.18062895447836999</v>
      </c>
    </row>
    <row r="64" spans="1:18" s="152" customFormat="1">
      <c r="A64" s="161">
        <v>61</v>
      </c>
      <c r="B64" s="161">
        <v>103199</v>
      </c>
      <c r="C64" s="36" t="s">
        <v>89</v>
      </c>
      <c r="D64" s="36" t="s">
        <v>26</v>
      </c>
      <c r="E64" s="33" t="s">
        <v>71</v>
      </c>
      <c r="F64" s="162">
        <v>6</v>
      </c>
      <c r="G64" s="64">
        <v>4</v>
      </c>
      <c r="H64" s="163">
        <v>6</v>
      </c>
      <c r="I64" s="64">
        <v>2</v>
      </c>
      <c r="J64" s="165">
        <v>8526.3865714285694</v>
      </c>
      <c r="K64" s="165">
        <v>2239.1199257142798</v>
      </c>
      <c r="L64" s="166">
        <v>0.262610650708407</v>
      </c>
      <c r="M64" s="167">
        <v>10231.663885714301</v>
      </c>
      <c r="N64" s="167">
        <v>2435.4735191999998</v>
      </c>
      <c r="O64" s="168">
        <v>0.23803298724467201</v>
      </c>
      <c r="P64" s="169">
        <v>12277.9966628571</v>
      </c>
      <c r="Q64" s="169">
        <v>2645.60631222857</v>
      </c>
      <c r="R64" s="170">
        <v>0.215475405709462</v>
      </c>
    </row>
    <row r="65" spans="1:18" s="152" customFormat="1" hidden="1">
      <c r="A65" s="161">
        <v>62</v>
      </c>
      <c r="B65" s="161">
        <v>106066</v>
      </c>
      <c r="C65" s="36" t="s">
        <v>90</v>
      </c>
      <c r="D65" s="36" t="s">
        <v>18</v>
      </c>
      <c r="E65" s="33" t="s">
        <v>91</v>
      </c>
      <c r="F65" s="162">
        <v>6</v>
      </c>
      <c r="G65" s="64">
        <v>3</v>
      </c>
      <c r="H65" s="163">
        <v>6</v>
      </c>
      <c r="I65" s="64">
        <v>2</v>
      </c>
      <c r="J65" s="165">
        <v>7901.4653333333299</v>
      </c>
      <c r="K65" s="165">
        <v>2147.4497200000001</v>
      </c>
      <c r="L65" s="166">
        <v>0.27177866755179098</v>
      </c>
      <c r="M65" s="167">
        <v>9481.7584000000006</v>
      </c>
      <c r="N65" s="167">
        <v>2335.7645416</v>
      </c>
      <c r="O65" s="168">
        <v>0.24634297174245701</v>
      </c>
      <c r="P65" s="169">
        <v>11378.11008</v>
      </c>
      <c r="Q65" s="169">
        <v>2537.2944384000002</v>
      </c>
      <c r="R65" s="170">
        <v>0.22299788106813601</v>
      </c>
    </row>
    <row r="66" spans="1:18" s="152" customFormat="1" hidden="1">
      <c r="A66" s="161">
        <v>63</v>
      </c>
      <c r="B66" s="161">
        <v>104428</v>
      </c>
      <c r="C66" s="36" t="s">
        <v>92</v>
      </c>
      <c r="D66" s="36" t="s">
        <v>44</v>
      </c>
      <c r="E66" s="33" t="s">
        <v>91</v>
      </c>
      <c r="F66" s="162">
        <v>6</v>
      </c>
      <c r="G66" s="64">
        <v>3</v>
      </c>
      <c r="H66" s="163">
        <v>10</v>
      </c>
      <c r="I66" s="64">
        <v>2</v>
      </c>
      <c r="J66" s="165">
        <v>8657.3885714285807</v>
      </c>
      <c r="K66" s="165">
        <v>1899.9559428571499</v>
      </c>
      <c r="L66" s="166">
        <v>0.21946062917026199</v>
      </c>
      <c r="M66" s="167">
        <v>10388.866285714301</v>
      </c>
      <c r="N66" s="167">
        <v>2066.5674640000102</v>
      </c>
      <c r="O66" s="168">
        <v>0.19892136515817299</v>
      </c>
      <c r="P66" s="169">
        <v>12466.6395428572</v>
      </c>
      <c r="Q66" s="169">
        <v>2244.8710217142898</v>
      </c>
      <c r="R66" s="170">
        <v>0.18007025983201</v>
      </c>
    </row>
    <row r="67" spans="1:18" s="152" customFormat="1" hidden="1">
      <c r="A67" s="161">
        <v>64</v>
      </c>
      <c r="B67" s="161">
        <v>52</v>
      </c>
      <c r="C67" s="36" t="s">
        <v>93</v>
      </c>
      <c r="D67" s="36" t="s">
        <v>44</v>
      </c>
      <c r="E67" s="33" t="s">
        <v>91</v>
      </c>
      <c r="F67" s="162">
        <v>8</v>
      </c>
      <c r="G67" s="64">
        <v>3</v>
      </c>
      <c r="H67" s="163">
        <v>20</v>
      </c>
      <c r="I67" s="64">
        <v>2</v>
      </c>
      <c r="J67" s="165">
        <v>10826.396428571399</v>
      </c>
      <c r="K67" s="165">
        <v>2892.27992857144</v>
      </c>
      <c r="L67" s="166">
        <v>0.267150750266133</v>
      </c>
      <c r="M67" s="167">
        <v>12991.6757142857</v>
      </c>
      <c r="N67" s="167">
        <v>3145.9106300000099</v>
      </c>
      <c r="O67" s="168">
        <v>0.242148180048918</v>
      </c>
      <c r="P67" s="169">
        <v>15590.010857142801</v>
      </c>
      <c r="Q67" s="169">
        <v>3417.3399771428699</v>
      </c>
      <c r="R67" s="170">
        <v>0.21920061560298101</v>
      </c>
    </row>
    <row r="68" spans="1:18" s="152" customFormat="1" hidden="1">
      <c r="A68" s="161">
        <v>65</v>
      </c>
      <c r="B68" s="161">
        <v>704</v>
      </c>
      <c r="C68" s="36" t="s">
        <v>94</v>
      </c>
      <c r="D68" s="36" t="s">
        <v>44</v>
      </c>
      <c r="E68" s="33" t="s">
        <v>91</v>
      </c>
      <c r="F68" s="162">
        <v>8</v>
      </c>
      <c r="G68" s="64">
        <v>3</v>
      </c>
      <c r="H68" s="163">
        <v>15</v>
      </c>
      <c r="I68" s="64">
        <v>2</v>
      </c>
      <c r="J68" s="165">
        <v>10535.8706666667</v>
      </c>
      <c r="K68" s="165">
        <v>2575.71287999999</v>
      </c>
      <c r="L68" s="166">
        <v>0.244470814182355</v>
      </c>
      <c r="M68" s="167">
        <v>12643.0448</v>
      </c>
      <c r="N68" s="167">
        <v>2801.58308639999</v>
      </c>
      <c r="O68" s="168">
        <v>0.221590853367853</v>
      </c>
      <c r="P68" s="169">
        <v>15171.653759999999</v>
      </c>
      <c r="Q68" s="169">
        <v>3043.30383359999</v>
      </c>
      <c r="R68" s="170">
        <v>0.20059143727782999</v>
      </c>
    </row>
    <row r="69" spans="1:18" s="152" customFormat="1" hidden="1">
      <c r="A69" s="161">
        <v>66</v>
      </c>
      <c r="B69" s="161">
        <v>591</v>
      </c>
      <c r="C69" s="36" t="s">
        <v>95</v>
      </c>
      <c r="D69" s="36" t="s">
        <v>29</v>
      </c>
      <c r="E69" s="33" t="s">
        <v>91</v>
      </c>
      <c r="F69" s="162">
        <v>6</v>
      </c>
      <c r="G69" s="64">
        <v>3</v>
      </c>
      <c r="H69" s="163">
        <v>12</v>
      </c>
      <c r="I69" s="64">
        <v>2</v>
      </c>
      <c r="J69" s="165">
        <v>8681.3897142857004</v>
      </c>
      <c r="K69" s="165">
        <v>2141.0269028571402</v>
      </c>
      <c r="L69" s="166">
        <v>0.24662259998925801</v>
      </c>
      <c r="M69" s="167">
        <v>10417.6676571428</v>
      </c>
      <c r="N69" s="167">
        <v>2328.7784928000001</v>
      </c>
      <c r="O69" s="168">
        <v>0.22354125409282699</v>
      </c>
      <c r="P69" s="169">
        <v>12501.2011885714</v>
      </c>
      <c r="Q69" s="169">
        <v>2529.7056329142802</v>
      </c>
      <c r="R69" s="170">
        <v>0.202357005119391</v>
      </c>
    </row>
    <row r="70" spans="1:18" s="152" customFormat="1" hidden="1">
      <c r="A70" s="161">
        <v>67</v>
      </c>
      <c r="B70" s="161">
        <v>717</v>
      </c>
      <c r="C70" s="36" t="s">
        <v>96</v>
      </c>
      <c r="D70" s="36" t="s">
        <v>29</v>
      </c>
      <c r="E70" s="33" t="s">
        <v>91</v>
      </c>
      <c r="F70" s="162">
        <v>6</v>
      </c>
      <c r="G70" s="64">
        <v>3</v>
      </c>
      <c r="H70" s="163">
        <v>8</v>
      </c>
      <c r="I70" s="64">
        <v>2</v>
      </c>
      <c r="J70" s="165">
        <v>8424.3704761904792</v>
      </c>
      <c r="K70" s="165">
        <v>2149.23205714286</v>
      </c>
      <c r="L70" s="166">
        <v>0.25512079071275001</v>
      </c>
      <c r="M70" s="167">
        <v>10109.2445714286</v>
      </c>
      <c r="N70" s="167">
        <v>2337.703176</v>
      </c>
      <c r="O70" s="168">
        <v>0.231244101325531</v>
      </c>
      <c r="P70" s="169">
        <v>12131.0934857143</v>
      </c>
      <c r="Q70" s="169">
        <v>2539.40033828572</v>
      </c>
      <c r="R70" s="170">
        <v>0.20932987955918</v>
      </c>
    </row>
    <row r="71" spans="1:18" s="152" customFormat="1" hidden="1">
      <c r="A71" s="161">
        <v>68</v>
      </c>
      <c r="B71" s="161">
        <v>549</v>
      </c>
      <c r="C71" s="36" t="s">
        <v>97</v>
      </c>
      <c r="D71" s="36" t="s">
        <v>29</v>
      </c>
      <c r="E71" s="33" t="s">
        <v>91</v>
      </c>
      <c r="F71" s="162">
        <v>6</v>
      </c>
      <c r="G71" s="64">
        <v>6</v>
      </c>
      <c r="H71" s="163">
        <v>8</v>
      </c>
      <c r="I71" s="64">
        <v>2</v>
      </c>
      <c r="J71" s="165">
        <v>8230.6352380952394</v>
      </c>
      <c r="K71" s="165">
        <v>1899.2903428571401</v>
      </c>
      <c r="L71" s="166">
        <v>0.23075865810045099</v>
      </c>
      <c r="M71" s="167">
        <v>9876.7622857142906</v>
      </c>
      <c r="N71" s="167">
        <v>2065.843496</v>
      </c>
      <c r="O71" s="168">
        <v>0.20916201445771601</v>
      </c>
      <c r="P71" s="169">
        <v>11852.1147428571</v>
      </c>
      <c r="Q71" s="169">
        <v>2244.0845897142899</v>
      </c>
      <c r="R71" s="170">
        <v>0.18934043741575499</v>
      </c>
    </row>
    <row r="72" spans="1:18" s="152" customFormat="1" hidden="1">
      <c r="A72" s="161">
        <v>69</v>
      </c>
      <c r="B72" s="161">
        <v>539</v>
      </c>
      <c r="C72" s="36" t="s">
        <v>98</v>
      </c>
      <c r="D72" s="36" t="s">
        <v>29</v>
      </c>
      <c r="E72" s="33" t="s">
        <v>91</v>
      </c>
      <c r="F72" s="162">
        <v>6</v>
      </c>
      <c r="G72" s="64">
        <v>3</v>
      </c>
      <c r="H72" s="163">
        <v>12</v>
      </c>
      <c r="I72" s="64">
        <v>2</v>
      </c>
      <c r="J72" s="165">
        <v>7314.0839999999998</v>
      </c>
      <c r="K72" s="165">
        <v>1614.5612228571399</v>
      </c>
      <c r="L72" s="166">
        <v>0.22074687997254899</v>
      </c>
      <c r="M72" s="167">
        <v>8776.9007999999994</v>
      </c>
      <c r="N72" s="167">
        <v>1756.1458224</v>
      </c>
      <c r="O72" s="168">
        <v>0.200087236077682</v>
      </c>
      <c r="P72" s="169">
        <v>10532.28096</v>
      </c>
      <c r="Q72" s="169">
        <v>1907.66618331428</v>
      </c>
      <c r="R72" s="170">
        <v>0.18112564510568099</v>
      </c>
    </row>
    <row r="73" spans="1:18" s="152" customFormat="1" hidden="1">
      <c r="A73" s="161">
        <v>70</v>
      </c>
      <c r="B73" s="161">
        <v>594</v>
      </c>
      <c r="C73" s="36" t="s">
        <v>99</v>
      </c>
      <c r="D73" s="36" t="s">
        <v>29</v>
      </c>
      <c r="E73" s="33" t="s">
        <v>91</v>
      </c>
      <c r="F73" s="162">
        <v>6</v>
      </c>
      <c r="G73" s="64">
        <v>3</v>
      </c>
      <c r="H73" s="163">
        <v>6</v>
      </c>
      <c r="I73" s="64">
        <v>2</v>
      </c>
      <c r="J73" s="165">
        <v>6948.0533333333397</v>
      </c>
      <c r="K73" s="165">
        <v>1582.17577142857</v>
      </c>
      <c r="L73" s="166">
        <v>0.22771497216897801</v>
      </c>
      <c r="M73" s="167">
        <v>8337.6640000000098</v>
      </c>
      <c r="N73" s="167">
        <v>1720.9204159999999</v>
      </c>
      <c r="O73" s="168">
        <v>0.206403186312137</v>
      </c>
      <c r="P73" s="169">
        <v>10005.1968</v>
      </c>
      <c r="Q73" s="169">
        <v>1869.40152685715</v>
      </c>
      <c r="R73" s="170">
        <v>0.18684305408736601</v>
      </c>
    </row>
    <row r="74" spans="1:18" s="152" customFormat="1" hidden="1">
      <c r="A74" s="161">
        <v>71</v>
      </c>
      <c r="B74" s="161">
        <v>723</v>
      </c>
      <c r="C74" s="36" t="s">
        <v>100</v>
      </c>
      <c r="D74" s="36" t="s">
        <v>21</v>
      </c>
      <c r="E74" s="33" t="s">
        <v>91</v>
      </c>
      <c r="F74" s="162">
        <v>8</v>
      </c>
      <c r="G74" s="64">
        <v>3</v>
      </c>
      <c r="H74" s="163">
        <v>12</v>
      </c>
      <c r="I74" s="64">
        <v>2</v>
      </c>
      <c r="J74" s="165">
        <v>7543.4047619047597</v>
      </c>
      <c r="K74" s="165">
        <v>1757.7864571428599</v>
      </c>
      <c r="L74" s="166">
        <v>0.23302295351032001</v>
      </c>
      <c r="M74" s="167">
        <v>9052.0857142857094</v>
      </c>
      <c r="N74" s="167">
        <v>1911.9308080000001</v>
      </c>
      <c r="O74" s="168">
        <v>0.211214395040764</v>
      </c>
      <c r="P74" s="169">
        <v>10862.502857142899</v>
      </c>
      <c r="Q74" s="169">
        <v>2076.8923062857102</v>
      </c>
      <c r="R74" s="170">
        <v>0.19119832082898</v>
      </c>
    </row>
    <row r="75" spans="1:18" s="152" customFormat="1" hidden="1">
      <c r="A75" s="161">
        <v>72</v>
      </c>
      <c r="B75" s="161">
        <v>743</v>
      </c>
      <c r="C75" s="36" t="s">
        <v>101</v>
      </c>
      <c r="D75" s="36" t="s">
        <v>24</v>
      </c>
      <c r="E75" s="33" t="s">
        <v>91</v>
      </c>
      <c r="F75" s="162">
        <v>8</v>
      </c>
      <c r="G75" s="64">
        <v>3</v>
      </c>
      <c r="H75" s="163">
        <v>6</v>
      </c>
      <c r="I75" s="64">
        <v>2</v>
      </c>
      <c r="J75" s="165">
        <v>8706.7122857142895</v>
      </c>
      <c r="K75" s="165">
        <v>2122.9529657142798</v>
      </c>
      <c r="L75" s="166">
        <v>0.24382946123045299</v>
      </c>
      <c r="M75" s="167">
        <v>10448.054742857101</v>
      </c>
      <c r="N75" s="167">
        <v>2309.1196104000001</v>
      </c>
      <c r="O75" s="168">
        <v>0.22100952447427</v>
      </c>
      <c r="P75" s="169">
        <v>12537.6656914286</v>
      </c>
      <c r="Q75" s="169">
        <v>2508.3505810285701</v>
      </c>
      <c r="R75" s="170">
        <v>0.20006519895832101</v>
      </c>
    </row>
    <row r="76" spans="1:18" s="152" customFormat="1" hidden="1">
      <c r="A76" s="161">
        <v>73</v>
      </c>
      <c r="B76" s="161">
        <v>573</v>
      </c>
      <c r="C76" s="36" t="s">
        <v>102</v>
      </c>
      <c r="D76" s="36" t="s">
        <v>24</v>
      </c>
      <c r="E76" s="33" t="s">
        <v>91</v>
      </c>
      <c r="F76" s="162">
        <v>6</v>
      </c>
      <c r="G76" s="64">
        <v>3</v>
      </c>
      <c r="H76" s="163">
        <v>12</v>
      </c>
      <c r="I76" s="64">
        <v>2</v>
      </c>
      <c r="J76" s="165">
        <v>6856.4428571428598</v>
      </c>
      <c r="K76" s="165">
        <v>1539.8321714285701</v>
      </c>
      <c r="L76" s="166">
        <v>0.22458178439049001</v>
      </c>
      <c r="M76" s="167">
        <v>8227.7314285714292</v>
      </c>
      <c r="N76" s="167">
        <v>1674.8636080000001</v>
      </c>
      <c r="O76" s="168">
        <v>0.20356323277445701</v>
      </c>
      <c r="P76" s="169">
        <v>9873.2777142857194</v>
      </c>
      <c r="Q76" s="169">
        <v>1819.3709348571399</v>
      </c>
      <c r="R76" s="170">
        <v>0.18427223334604301</v>
      </c>
    </row>
    <row r="77" spans="1:18" s="152" customFormat="1">
      <c r="A77" s="161">
        <v>74</v>
      </c>
      <c r="B77" s="161">
        <v>727</v>
      </c>
      <c r="C77" s="36" t="s">
        <v>103</v>
      </c>
      <c r="D77" s="36" t="s">
        <v>26</v>
      </c>
      <c r="E77" s="33" t="s">
        <v>91</v>
      </c>
      <c r="F77" s="162">
        <v>6</v>
      </c>
      <c r="G77" s="64">
        <v>3</v>
      </c>
      <c r="H77" s="163">
        <v>12</v>
      </c>
      <c r="I77" s="64">
        <v>2</v>
      </c>
      <c r="J77" s="165">
        <v>8054.1857142857198</v>
      </c>
      <c r="K77" s="165">
        <v>1938.69817142857</v>
      </c>
      <c r="L77" s="166">
        <v>0.24070691193398999</v>
      </c>
      <c r="M77" s="167">
        <v>9665.0228571428597</v>
      </c>
      <c r="N77" s="167">
        <v>2108.7070880000001</v>
      </c>
      <c r="O77" s="168">
        <v>0.21817921376580901</v>
      </c>
      <c r="P77" s="169">
        <v>11598.0274285714</v>
      </c>
      <c r="Q77" s="169">
        <v>2290.6464548571498</v>
      </c>
      <c r="R77" s="170">
        <v>0.197503107227889</v>
      </c>
    </row>
    <row r="78" spans="1:18" s="152" customFormat="1">
      <c r="A78" s="161">
        <v>75</v>
      </c>
      <c r="B78" s="161">
        <v>570</v>
      </c>
      <c r="C78" s="36" t="s">
        <v>104</v>
      </c>
      <c r="D78" s="36" t="s">
        <v>26</v>
      </c>
      <c r="E78" s="33" t="s">
        <v>91</v>
      </c>
      <c r="F78" s="162">
        <v>6</v>
      </c>
      <c r="G78" s="64">
        <v>3</v>
      </c>
      <c r="H78" s="163">
        <v>6</v>
      </c>
      <c r="I78" s="64">
        <v>2</v>
      </c>
      <c r="J78" s="165">
        <v>7829.8765714285701</v>
      </c>
      <c r="K78" s="165">
        <v>1655.0385428571401</v>
      </c>
      <c r="L78" s="166">
        <v>0.21137479342859899</v>
      </c>
      <c r="M78" s="167">
        <v>9395.8518857142899</v>
      </c>
      <c r="N78" s="167">
        <v>1800.1726920000001</v>
      </c>
      <c r="O78" s="168">
        <v>0.191592280710281</v>
      </c>
      <c r="P78" s="169">
        <v>11275.022262857099</v>
      </c>
      <c r="Q78" s="169">
        <v>1955.49169371428</v>
      </c>
      <c r="R78" s="170">
        <v>0.17343572794141501</v>
      </c>
    </row>
    <row r="79" spans="1:18" s="152" customFormat="1" hidden="1">
      <c r="A79" s="161">
        <v>76</v>
      </c>
      <c r="B79" s="161">
        <v>720</v>
      </c>
      <c r="C79" s="36" t="s">
        <v>105</v>
      </c>
      <c r="D79" s="36" t="s">
        <v>29</v>
      </c>
      <c r="E79" s="33" t="s">
        <v>91</v>
      </c>
      <c r="F79" s="162">
        <v>8</v>
      </c>
      <c r="G79" s="64">
        <v>3</v>
      </c>
      <c r="H79" s="163">
        <v>12</v>
      </c>
      <c r="I79" s="64">
        <v>2</v>
      </c>
      <c r="J79" s="165">
        <v>8509.7927619047605</v>
      </c>
      <c r="K79" s="165">
        <v>2023.4655257142799</v>
      </c>
      <c r="L79" s="166">
        <v>0.23778082290941299</v>
      </c>
      <c r="M79" s="167">
        <v>10211.751314285701</v>
      </c>
      <c r="N79" s="167">
        <v>2200.90788719999</v>
      </c>
      <c r="O79" s="168">
        <v>0.21552697666276199</v>
      </c>
      <c r="P79" s="169">
        <v>12254.101577142899</v>
      </c>
      <c r="Q79" s="169">
        <v>2390.8023442285598</v>
      </c>
      <c r="R79" s="170">
        <v>0.195102213669262</v>
      </c>
    </row>
    <row r="80" spans="1:18" s="152" customFormat="1" hidden="1">
      <c r="A80" s="161">
        <v>77</v>
      </c>
      <c r="B80" s="161">
        <v>102479</v>
      </c>
      <c r="C80" s="36" t="s">
        <v>106</v>
      </c>
      <c r="D80" s="36" t="s">
        <v>21</v>
      </c>
      <c r="E80" s="33" t="s">
        <v>91</v>
      </c>
      <c r="F80" s="162">
        <v>6</v>
      </c>
      <c r="G80" s="64">
        <v>3</v>
      </c>
      <c r="H80" s="163">
        <v>12</v>
      </c>
      <c r="I80" s="64">
        <v>2</v>
      </c>
      <c r="J80" s="165">
        <v>5738.1211428571396</v>
      </c>
      <c r="K80" s="165">
        <v>1403.7801142857199</v>
      </c>
      <c r="L80" s="166">
        <v>0.244641073155654</v>
      </c>
      <c r="M80" s="167">
        <v>6885.7453714285602</v>
      </c>
      <c r="N80" s="167">
        <v>1526.8808320000001</v>
      </c>
      <c r="O80" s="168">
        <v>0.22174517784749601</v>
      </c>
      <c r="P80" s="169">
        <v>8262.8944457142807</v>
      </c>
      <c r="Q80" s="169">
        <v>1658.6201965714299</v>
      </c>
      <c r="R80" s="170">
        <v>0.200731136948229</v>
      </c>
    </row>
    <row r="81" spans="1:18" s="152" customFormat="1">
      <c r="A81" s="161">
        <v>78</v>
      </c>
      <c r="B81" s="161">
        <v>105267</v>
      </c>
      <c r="C81" s="36" t="s">
        <v>107</v>
      </c>
      <c r="D81" s="36" t="s">
        <v>26</v>
      </c>
      <c r="E81" s="33" t="s">
        <v>91</v>
      </c>
      <c r="F81" s="162">
        <v>6</v>
      </c>
      <c r="G81" s="64">
        <v>3</v>
      </c>
      <c r="H81" s="163">
        <v>6</v>
      </c>
      <c r="I81" s="64">
        <v>2</v>
      </c>
      <c r="J81" s="165">
        <v>6478.7558095238101</v>
      </c>
      <c r="K81" s="165">
        <v>1271.9419885714301</v>
      </c>
      <c r="L81" s="166">
        <v>0.196325039246219</v>
      </c>
      <c r="M81" s="167">
        <v>7774.5069714285701</v>
      </c>
      <c r="N81" s="167">
        <v>1383.48151680001</v>
      </c>
      <c r="O81" s="168">
        <v>0.17795102916291899</v>
      </c>
      <c r="P81" s="169">
        <v>9329.4083657142801</v>
      </c>
      <c r="Q81" s="169">
        <v>1502.8483803428601</v>
      </c>
      <c r="R81" s="170">
        <v>0.16108721168920601</v>
      </c>
    </row>
    <row r="82" spans="1:18" s="152" customFormat="1" hidden="1">
      <c r="A82" s="161">
        <v>79</v>
      </c>
      <c r="B82" s="161">
        <v>56</v>
      </c>
      <c r="C82" s="36" t="s">
        <v>108</v>
      </c>
      <c r="D82" s="36" t="s">
        <v>44</v>
      </c>
      <c r="E82" s="33" t="s">
        <v>109</v>
      </c>
      <c r="F82" s="162">
        <v>8</v>
      </c>
      <c r="G82" s="64">
        <v>2</v>
      </c>
      <c r="H82" s="163">
        <v>10</v>
      </c>
      <c r="I82" s="64">
        <v>1</v>
      </c>
      <c r="J82" s="165">
        <v>8829.3814285714197</v>
      </c>
      <c r="K82" s="165">
        <v>2034.162</v>
      </c>
      <c r="L82" s="166">
        <v>0.23038556171302799</v>
      </c>
      <c r="M82" s="167">
        <v>10595.257714285701</v>
      </c>
      <c r="N82" s="167">
        <v>2212.5423599999999</v>
      </c>
      <c r="O82" s="168">
        <v>0.20882383606552599</v>
      </c>
      <c r="P82" s="169">
        <v>12714.309257142801</v>
      </c>
      <c r="Q82" s="169">
        <v>2403.4406399999998</v>
      </c>
      <c r="R82" s="170">
        <v>0.189034307046587</v>
      </c>
    </row>
    <row r="83" spans="1:18" s="152" customFormat="1" hidden="1">
      <c r="A83" s="161">
        <v>80</v>
      </c>
      <c r="B83" s="161">
        <v>738</v>
      </c>
      <c r="C83" s="36" t="s">
        <v>110</v>
      </c>
      <c r="D83" s="36" t="s">
        <v>44</v>
      </c>
      <c r="E83" s="33" t="s">
        <v>109</v>
      </c>
      <c r="F83" s="162">
        <v>8</v>
      </c>
      <c r="G83" s="64">
        <v>2</v>
      </c>
      <c r="H83" s="163">
        <v>8</v>
      </c>
      <c r="I83" s="64">
        <v>1</v>
      </c>
      <c r="J83" s="165">
        <v>7359.1369999999997</v>
      </c>
      <c r="K83" s="165">
        <v>1759.9491</v>
      </c>
      <c r="L83" s="166">
        <v>0.23915156084198499</v>
      </c>
      <c r="M83" s="167">
        <v>8830.9643999999898</v>
      </c>
      <c r="N83" s="167">
        <v>1914.2830980000001</v>
      </c>
      <c r="O83" s="168">
        <v>0.21676942758369599</v>
      </c>
      <c r="P83" s="169">
        <v>10597.157279999999</v>
      </c>
      <c r="Q83" s="169">
        <v>2079.4475520000001</v>
      </c>
      <c r="R83" s="170">
        <v>0.1962269217165</v>
      </c>
    </row>
    <row r="84" spans="1:18" s="152" customFormat="1" hidden="1">
      <c r="A84" s="161">
        <v>81</v>
      </c>
      <c r="B84" s="161">
        <v>710</v>
      </c>
      <c r="C84" s="36" t="s">
        <v>111</v>
      </c>
      <c r="D84" s="36" t="s">
        <v>44</v>
      </c>
      <c r="E84" s="33" t="s">
        <v>109</v>
      </c>
      <c r="F84" s="162">
        <v>8</v>
      </c>
      <c r="G84" s="64">
        <v>2</v>
      </c>
      <c r="H84" s="163">
        <v>8</v>
      </c>
      <c r="I84" s="64">
        <v>1</v>
      </c>
      <c r="J84" s="165">
        <v>6653.9974285714397</v>
      </c>
      <c r="K84" s="165">
        <v>1789.57472571428</v>
      </c>
      <c r="L84" s="166">
        <v>0.26894731248768899</v>
      </c>
      <c r="M84" s="167">
        <v>7984.7969142857301</v>
      </c>
      <c r="N84" s="167">
        <v>1946.50666319999</v>
      </c>
      <c r="O84" s="168">
        <v>0.24377660247281499</v>
      </c>
      <c r="P84" s="169">
        <v>9581.7562971428706</v>
      </c>
      <c r="Q84" s="169">
        <v>2114.4513682285601</v>
      </c>
      <c r="R84" s="170">
        <v>0.22067471793861601</v>
      </c>
    </row>
    <row r="85" spans="1:18" s="152" customFormat="1" hidden="1">
      <c r="A85" s="161">
        <v>82</v>
      </c>
      <c r="B85" s="161">
        <v>102567</v>
      </c>
      <c r="C85" s="36" t="s">
        <v>112</v>
      </c>
      <c r="D85" s="36" t="s">
        <v>29</v>
      </c>
      <c r="E85" s="33" t="s">
        <v>109</v>
      </c>
      <c r="F85" s="162">
        <v>8</v>
      </c>
      <c r="G85" s="64">
        <v>2</v>
      </c>
      <c r="H85" s="163">
        <v>8</v>
      </c>
      <c r="I85" s="64">
        <v>1</v>
      </c>
      <c r="J85" s="165">
        <v>6898.7438095238003</v>
      </c>
      <c r="K85" s="165">
        <v>1513.8121142857101</v>
      </c>
      <c r="L85" s="166">
        <v>0.21943300926697401</v>
      </c>
      <c r="M85" s="167">
        <v>8278.49257142856</v>
      </c>
      <c r="N85" s="167">
        <v>1646.561792</v>
      </c>
      <c r="O85" s="168">
        <v>0.198896330194552</v>
      </c>
      <c r="P85" s="169">
        <v>9934.1910857142702</v>
      </c>
      <c r="Q85" s="169">
        <v>1788.6272365714301</v>
      </c>
      <c r="R85" s="170">
        <v>0.180047597347261</v>
      </c>
    </row>
    <row r="86" spans="1:18" s="152" customFormat="1" hidden="1">
      <c r="A86" s="161">
        <v>83</v>
      </c>
      <c r="B86" s="161">
        <v>102564</v>
      </c>
      <c r="C86" s="36" t="s">
        <v>113</v>
      </c>
      <c r="D86" s="36" t="s">
        <v>29</v>
      </c>
      <c r="E86" s="33" t="s">
        <v>109</v>
      </c>
      <c r="F86" s="162">
        <v>6</v>
      </c>
      <c r="G86" s="64">
        <v>2</v>
      </c>
      <c r="H86" s="163">
        <v>10</v>
      </c>
      <c r="I86" s="64">
        <v>1</v>
      </c>
      <c r="J86" s="165">
        <v>6561.1071428571404</v>
      </c>
      <c r="K86" s="165">
        <v>1450.54326857143</v>
      </c>
      <c r="L86" s="166">
        <v>0.22108208827996301</v>
      </c>
      <c r="M86" s="167">
        <v>7873.3285714285603</v>
      </c>
      <c r="N86" s="167">
        <v>1577.7447552000101</v>
      </c>
      <c r="O86" s="168">
        <v>0.200391072325556</v>
      </c>
      <c r="P86" s="169">
        <v>9447.9942857142796</v>
      </c>
      <c r="Q86" s="169">
        <v>1713.8726619428601</v>
      </c>
      <c r="R86" s="170">
        <v>0.18140068781945601</v>
      </c>
    </row>
    <row r="87" spans="1:18" s="152" customFormat="1" hidden="1">
      <c r="A87" s="161">
        <v>84</v>
      </c>
      <c r="B87" s="161">
        <v>740</v>
      </c>
      <c r="C87" s="36" t="s">
        <v>114</v>
      </c>
      <c r="D87" s="36" t="s">
        <v>24</v>
      </c>
      <c r="E87" s="33" t="s">
        <v>109</v>
      </c>
      <c r="F87" s="162">
        <v>8</v>
      </c>
      <c r="G87" s="64">
        <v>2</v>
      </c>
      <c r="H87" s="163">
        <v>10</v>
      </c>
      <c r="I87" s="64">
        <v>1</v>
      </c>
      <c r="J87" s="165">
        <v>6622.3695238095197</v>
      </c>
      <c r="K87" s="165">
        <v>1672.7330285714299</v>
      </c>
      <c r="L87" s="166">
        <v>0.25258829525556098</v>
      </c>
      <c r="M87" s="167">
        <v>7946.8434285714202</v>
      </c>
      <c r="N87" s="167">
        <v>1819.418848</v>
      </c>
      <c r="O87" s="168">
        <v>0.228948621468822</v>
      </c>
      <c r="P87" s="169">
        <v>9536.2121142857104</v>
      </c>
      <c r="Q87" s="169">
        <v>1976.3984091428499</v>
      </c>
      <c r="R87" s="170">
        <v>0.207251934568665</v>
      </c>
    </row>
    <row r="88" spans="1:18" s="152" customFormat="1" hidden="1">
      <c r="A88" s="161">
        <v>85</v>
      </c>
      <c r="B88" s="161">
        <v>104430</v>
      </c>
      <c r="C88" s="36" t="s">
        <v>115</v>
      </c>
      <c r="D88" s="36" t="s">
        <v>24</v>
      </c>
      <c r="E88" s="33" t="s">
        <v>109</v>
      </c>
      <c r="F88" s="162">
        <v>6</v>
      </c>
      <c r="G88" s="64">
        <v>2</v>
      </c>
      <c r="H88" s="163">
        <v>6</v>
      </c>
      <c r="I88" s="64">
        <v>1</v>
      </c>
      <c r="J88" s="165">
        <v>5216.4980952381002</v>
      </c>
      <c r="K88" s="165">
        <v>1015.50057142857</v>
      </c>
      <c r="L88" s="166">
        <v>0.19467093687920201</v>
      </c>
      <c r="M88" s="167">
        <v>6259.7977142857198</v>
      </c>
      <c r="N88" s="167">
        <v>1104.55216</v>
      </c>
      <c r="O88" s="168">
        <v>0.176451733812302</v>
      </c>
      <c r="P88" s="169">
        <v>7511.75725714286</v>
      </c>
      <c r="Q88" s="169">
        <v>1199.85298285714</v>
      </c>
      <c r="R88" s="170">
        <v>0.15972999949062699</v>
      </c>
    </row>
    <row r="89" spans="1:18" s="152" customFormat="1" hidden="1">
      <c r="A89" s="161">
        <v>86</v>
      </c>
      <c r="B89" s="161">
        <v>105751</v>
      </c>
      <c r="C89" s="36" t="s">
        <v>116</v>
      </c>
      <c r="D89" s="36" t="s">
        <v>24</v>
      </c>
      <c r="E89" s="33" t="s">
        <v>109</v>
      </c>
      <c r="F89" s="162">
        <v>6</v>
      </c>
      <c r="G89" s="64">
        <v>2</v>
      </c>
      <c r="H89" s="163">
        <v>6</v>
      </c>
      <c r="I89" s="64">
        <v>1</v>
      </c>
      <c r="J89" s="165">
        <v>8987.5504761904795</v>
      </c>
      <c r="K89" s="165">
        <v>2121.10674285714</v>
      </c>
      <c r="L89" s="166">
        <v>0.23600498806391201</v>
      </c>
      <c r="M89" s="167">
        <v>10785.060571428599</v>
      </c>
      <c r="N89" s="167">
        <v>2307.111488</v>
      </c>
      <c r="O89" s="168">
        <v>0.21391734174511001</v>
      </c>
      <c r="P89" s="169">
        <v>12942.0726857143</v>
      </c>
      <c r="Q89" s="169">
        <v>2506.16919771429</v>
      </c>
      <c r="R89" s="170">
        <v>0.19364511841141499</v>
      </c>
    </row>
    <row r="90" spans="1:18" s="152" customFormat="1" hidden="1">
      <c r="A90" s="161">
        <v>87</v>
      </c>
      <c r="B90" s="161">
        <v>733</v>
      </c>
      <c r="C90" s="36" t="s">
        <v>117</v>
      </c>
      <c r="D90" s="36" t="s">
        <v>24</v>
      </c>
      <c r="E90" s="33" t="s">
        <v>109</v>
      </c>
      <c r="F90" s="162">
        <v>8</v>
      </c>
      <c r="G90" s="64">
        <v>2</v>
      </c>
      <c r="H90" s="163">
        <v>10</v>
      </c>
      <c r="I90" s="64">
        <v>1</v>
      </c>
      <c r="J90" s="165">
        <v>6620.6780952380996</v>
      </c>
      <c r="K90" s="165">
        <v>1509.15662857143</v>
      </c>
      <c r="L90" s="166">
        <v>0.22794593044130701</v>
      </c>
      <c r="M90" s="167">
        <v>7944.8137142857204</v>
      </c>
      <c r="N90" s="167">
        <v>1641.4980559999999</v>
      </c>
      <c r="O90" s="168">
        <v>0.20661252925897899</v>
      </c>
      <c r="P90" s="169">
        <v>9533.7764571428597</v>
      </c>
      <c r="Q90" s="169">
        <v>1783.12660114286</v>
      </c>
      <c r="R90" s="170">
        <v>0.187032558310816</v>
      </c>
    </row>
    <row r="91" spans="1:18" s="152" customFormat="1">
      <c r="A91" s="161">
        <v>88</v>
      </c>
      <c r="B91" s="161">
        <v>752</v>
      </c>
      <c r="C91" s="36" t="s">
        <v>118</v>
      </c>
      <c r="D91" s="36" t="s">
        <v>26</v>
      </c>
      <c r="E91" s="33" t="s">
        <v>109</v>
      </c>
      <c r="F91" s="162">
        <v>8</v>
      </c>
      <c r="G91" s="64">
        <v>2</v>
      </c>
      <c r="H91" s="163">
        <v>6</v>
      </c>
      <c r="I91" s="64">
        <v>1</v>
      </c>
      <c r="J91" s="165">
        <v>7750.9676190476202</v>
      </c>
      <c r="K91" s="165">
        <v>1647.29537142857</v>
      </c>
      <c r="L91" s="166">
        <v>0.21252770652536601</v>
      </c>
      <c r="M91" s="167">
        <v>9301.1611428571396</v>
      </c>
      <c r="N91" s="167">
        <v>1791.7505040000001</v>
      </c>
      <c r="O91" s="168">
        <v>0.19263729296594101</v>
      </c>
      <c r="P91" s="169">
        <v>11161.393371428599</v>
      </c>
      <c r="Q91" s="169">
        <v>1946.3428388571399</v>
      </c>
      <c r="R91" s="170">
        <v>0.174381707918249</v>
      </c>
    </row>
    <row r="92" spans="1:18" s="152" customFormat="1">
      <c r="A92" s="161">
        <v>89</v>
      </c>
      <c r="B92" s="161">
        <v>339</v>
      </c>
      <c r="C92" s="36" t="s">
        <v>119</v>
      </c>
      <c r="D92" s="36" t="s">
        <v>26</v>
      </c>
      <c r="E92" s="33" t="s">
        <v>109</v>
      </c>
      <c r="F92" s="162">
        <v>8</v>
      </c>
      <c r="G92" s="64">
        <v>2</v>
      </c>
      <c r="H92" s="163">
        <v>6</v>
      </c>
      <c r="I92" s="64">
        <v>1</v>
      </c>
      <c r="J92" s="165">
        <v>7782.7011428571504</v>
      </c>
      <c r="K92" s="165">
        <v>1694.93405714286</v>
      </c>
      <c r="L92" s="166">
        <v>0.21778223601691901</v>
      </c>
      <c r="M92" s="167">
        <v>9339.2413714285703</v>
      </c>
      <c r="N92" s="167">
        <v>1843.566736</v>
      </c>
      <c r="O92" s="168">
        <v>0.19740005238969399</v>
      </c>
      <c r="P92" s="169">
        <v>11207.089645714301</v>
      </c>
      <c r="Q92" s="169">
        <v>2002.62977828572</v>
      </c>
      <c r="R92" s="170">
        <v>0.178693116731831</v>
      </c>
    </row>
    <row r="93" spans="1:18" s="152" customFormat="1" hidden="1">
      <c r="A93" s="161">
        <v>90</v>
      </c>
      <c r="B93" s="161">
        <v>706</v>
      </c>
      <c r="C93" s="36" t="s">
        <v>120</v>
      </c>
      <c r="D93" s="36" t="s">
        <v>44</v>
      </c>
      <c r="E93" s="33" t="s">
        <v>109</v>
      </c>
      <c r="F93" s="162">
        <v>6</v>
      </c>
      <c r="G93" s="64">
        <v>2</v>
      </c>
      <c r="H93" s="163">
        <v>10</v>
      </c>
      <c r="I93" s="64">
        <v>1</v>
      </c>
      <c r="J93" s="165">
        <v>5736.4304761904796</v>
      </c>
      <c r="K93" s="165">
        <v>1503.2167428571399</v>
      </c>
      <c r="L93" s="166">
        <v>0.26204740894121598</v>
      </c>
      <c r="M93" s="167">
        <v>6883.7165714285802</v>
      </c>
      <c r="N93" s="167">
        <v>1635.037288</v>
      </c>
      <c r="O93" s="168">
        <v>0.23752245913005099</v>
      </c>
      <c r="P93" s="169">
        <v>8260.4598857142901</v>
      </c>
      <c r="Q93" s="169">
        <v>1776.10839771429</v>
      </c>
      <c r="R93" s="170">
        <v>0.21501325861843401</v>
      </c>
    </row>
    <row r="94" spans="1:18" s="152" customFormat="1" hidden="1">
      <c r="A94" s="161">
        <v>91</v>
      </c>
      <c r="B94" s="161">
        <v>371</v>
      </c>
      <c r="C94" s="36" t="s">
        <v>121</v>
      </c>
      <c r="D94" s="36" t="s">
        <v>29</v>
      </c>
      <c r="E94" s="33" t="s">
        <v>109</v>
      </c>
      <c r="F94" s="162">
        <v>6</v>
      </c>
      <c r="G94" s="64">
        <v>2</v>
      </c>
      <c r="H94" s="163">
        <v>10</v>
      </c>
      <c r="I94" s="64">
        <v>1</v>
      </c>
      <c r="J94" s="165">
        <v>6023.4523809523798</v>
      </c>
      <c r="K94" s="165">
        <v>1579.0141714285701</v>
      </c>
      <c r="L94" s="166">
        <v>0.262144376939344</v>
      </c>
      <c r="M94" s="167">
        <v>7228.1428571428596</v>
      </c>
      <c r="N94" s="167">
        <v>1717.4815679999999</v>
      </c>
      <c r="O94" s="168">
        <v>0.23761035191809801</v>
      </c>
      <c r="P94" s="169">
        <v>8673.7714285714301</v>
      </c>
      <c r="Q94" s="169">
        <v>1865.6659748571401</v>
      </c>
      <c r="R94" s="170">
        <v>0.21509282210407701</v>
      </c>
    </row>
    <row r="95" spans="1:18" s="152" customFormat="1" hidden="1">
      <c r="A95" s="161">
        <v>92</v>
      </c>
      <c r="B95" s="161">
        <v>732</v>
      </c>
      <c r="C95" s="36" t="s">
        <v>122</v>
      </c>
      <c r="D95" s="36" t="s">
        <v>29</v>
      </c>
      <c r="E95" s="33" t="s">
        <v>109</v>
      </c>
      <c r="F95" s="162">
        <v>6</v>
      </c>
      <c r="G95" s="64">
        <v>2</v>
      </c>
      <c r="H95" s="163">
        <v>10</v>
      </c>
      <c r="I95" s="64">
        <v>1</v>
      </c>
      <c r="J95" s="165">
        <v>6513.5466666666698</v>
      </c>
      <c r="K95" s="165">
        <v>1323.8041142857201</v>
      </c>
      <c r="L95" s="166">
        <v>0.203238601338398</v>
      </c>
      <c r="M95" s="167">
        <v>7816.2560000000103</v>
      </c>
      <c r="N95" s="167">
        <v>1439.8915520000101</v>
      </c>
      <c r="O95" s="168">
        <v>0.18421755275159901</v>
      </c>
      <c r="P95" s="169">
        <v>9379.5072000000091</v>
      </c>
      <c r="Q95" s="169">
        <v>1564.12547657143</v>
      </c>
      <c r="R95" s="170">
        <v>0.16675987802125</v>
      </c>
    </row>
    <row r="96" spans="1:18" s="152" customFormat="1" hidden="1">
      <c r="A96" s="161">
        <v>93</v>
      </c>
      <c r="B96" s="161">
        <v>713</v>
      </c>
      <c r="C96" s="36" t="s">
        <v>123</v>
      </c>
      <c r="D96" s="36" t="s">
        <v>44</v>
      </c>
      <c r="E96" s="33" t="s">
        <v>124</v>
      </c>
      <c r="F96" s="162">
        <v>8</v>
      </c>
      <c r="G96" s="64">
        <v>2</v>
      </c>
      <c r="H96" s="163">
        <v>10</v>
      </c>
      <c r="I96" s="64">
        <v>1</v>
      </c>
      <c r="J96" s="165">
        <v>5056.2847619047598</v>
      </c>
      <c r="K96" s="165">
        <v>1331.2178285714299</v>
      </c>
      <c r="L96" s="166">
        <v>0.26327983712490599</v>
      </c>
      <c r="M96" s="167">
        <v>6067.5417142857104</v>
      </c>
      <c r="N96" s="167">
        <v>1447.9553920000001</v>
      </c>
      <c r="O96" s="168">
        <v>0.23863954467603599</v>
      </c>
      <c r="P96" s="169">
        <v>7281.0500571428502</v>
      </c>
      <c r="Q96" s="169">
        <v>1572.88506514286</v>
      </c>
      <c r="R96" s="170">
        <v>0.21602448174351299</v>
      </c>
    </row>
    <row r="97" spans="1:18" s="152" customFormat="1" hidden="1">
      <c r="A97" s="161">
        <v>94</v>
      </c>
      <c r="B97" s="161">
        <v>104533</v>
      </c>
      <c r="C97" s="36" t="s">
        <v>125</v>
      </c>
      <c r="D97" s="36" t="s">
        <v>29</v>
      </c>
      <c r="E97" s="33" t="s">
        <v>124</v>
      </c>
      <c r="F97" s="162">
        <v>6</v>
      </c>
      <c r="G97" s="64">
        <v>2</v>
      </c>
      <c r="H97" s="163">
        <v>6</v>
      </c>
      <c r="I97" s="64">
        <v>1</v>
      </c>
      <c r="J97" s="165">
        <v>6543.3457142857196</v>
      </c>
      <c r="K97" s="165">
        <v>1347.31628571429</v>
      </c>
      <c r="L97" s="166">
        <v>0.205906327518775</v>
      </c>
      <c r="M97" s="167">
        <v>7852.0148571428599</v>
      </c>
      <c r="N97" s="167">
        <v>1465.4655600000001</v>
      </c>
      <c r="O97" s="168">
        <v>0.18663560712278701</v>
      </c>
      <c r="P97" s="169">
        <v>9422.4178285714406</v>
      </c>
      <c r="Q97" s="169">
        <v>1591.9060114285701</v>
      </c>
      <c r="R97" s="170">
        <v>0.168948781553866</v>
      </c>
    </row>
    <row r="98" spans="1:18" s="152" customFormat="1" hidden="1">
      <c r="A98" s="161">
        <v>95</v>
      </c>
      <c r="B98" s="161">
        <v>718</v>
      </c>
      <c r="C98" s="36" t="s">
        <v>126</v>
      </c>
      <c r="D98" s="36" t="s">
        <v>21</v>
      </c>
      <c r="E98" s="33" t="s">
        <v>124</v>
      </c>
      <c r="F98" s="162">
        <v>4</v>
      </c>
      <c r="G98" s="64">
        <v>2</v>
      </c>
      <c r="H98" s="163">
        <v>6</v>
      </c>
      <c r="I98" s="64">
        <v>1</v>
      </c>
      <c r="J98" s="165">
        <v>4330.6923809523796</v>
      </c>
      <c r="K98" s="165">
        <v>903.73251428571405</v>
      </c>
      <c r="L98" s="166">
        <v>0.20868083779411101</v>
      </c>
      <c r="M98" s="167">
        <v>5196.8308571428597</v>
      </c>
      <c r="N98" s="167">
        <v>982.98290399999905</v>
      </c>
      <c r="O98" s="168">
        <v>0.18915045169286701</v>
      </c>
      <c r="P98" s="169">
        <v>6236.1970285714297</v>
      </c>
      <c r="Q98" s="169">
        <v>1067.7947245714299</v>
      </c>
      <c r="R98" s="170">
        <v>0.171225302805424</v>
      </c>
    </row>
    <row r="99" spans="1:18" s="152" customFormat="1" hidden="1">
      <c r="A99" s="161">
        <v>96</v>
      </c>
      <c r="B99" s="161">
        <v>753</v>
      </c>
      <c r="C99" s="36" t="s">
        <v>127</v>
      </c>
      <c r="D99" s="36" t="s">
        <v>24</v>
      </c>
      <c r="E99" s="33" t="s">
        <v>124</v>
      </c>
      <c r="F99" s="162">
        <v>6</v>
      </c>
      <c r="G99" s="64">
        <v>4</v>
      </c>
      <c r="H99" s="163">
        <v>10</v>
      </c>
      <c r="I99" s="64">
        <v>1</v>
      </c>
      <c r="J99" s="165">
        <v>5275.2038095238004</v>
      </c>
      <c r="K99" s="165">
        <v>1176.6589714285701</v>
      </c>
      <c r="L99" s="166">
        <v>0.22305469398248501</v>
      </c>
      <c r="M99" s="167">
        <v>6330.2445714285604</v>
      </c>
      <c r="N99" s="167">
        <v>1279.8429120000001</v>
      </c>
      <c r="O99" s="168">
        <v>0.202179062366176</v>
      </c>
      <c r="P99" s="169">
        <v>7596.29348571427</v>
      </c>
      <c r="Q99" s="169">
        <v>1390.2678308571401</v>
      </c>
      <c r="R99" s="170">
        <v>0.18301923608819301</v>
      </c>
    </row>
    <row r="100" spans="1:18" s="152" customFormat="1" hidden="1">
      <c r="A100" s="161">
        <v>97</v>
      </c>
      <c r="B100" s="161">
        <v>105396</v>
      </c>
      <c r="C100" s="36" t="s">
        <v>128</v>
      </c>
      <c r="D100" s="36" t="s">
        <v>24</v>
      </c>
      <c r="E100" s="33" t="s">
        <v>124</v>
      </c>
      <c r="F100" s="162">
        <v>6</v>
      </c>
      <c r="G100" s="64">
        <v>2</v>
      </c>
      <c r="H100" s="163">
        <v>10</v>
      </c>
      <c r="I100" s="64">
        <v>1</v>
      </c>
      <c r="J100" s="165">
        <v>5675.4038095238002</v>
      </c>
      <c r="K100" s="165">
        <v>1351.60777142857</v>
      </c>
      <c r="L100" s="166">
        <v>0.23815182439714</v>
      </c>
      <c r="M100" s="167">
        <v>6810.4845714285602</v>
      </c>
      <c r="N100" s="167">
        <v>1470.133376</v>
      </c>
      <c r="O100" s="168">
        <v>0.215863256216382</v>
      </c>
      <c r="P100" s="169">
        <v>8172.5814857142695</v>
      </c>
      <c r="Q100" s="169">
        <v>1596.9765668571399</v>
      </c>
      <c r="R100" s="170">
        <v>0.195406625146371</v>
      </c>
    </row>
    <row r="101" spans="1:18" s="152" customFormat="1" hidden="1">
      <c r="A101" s="161">
        <v>98</v>
      </c>
      <c r="B101" s="161">
        <v>545</v>
      </c>
      <c r="C101" s="36" t="s">
        <v>129</v>
      </c>
      <c r="D101" s="36" t="s">
        <v>24</v>
      </c>
      <c r="E101" s="33" t="s">
        <v>124</v>
      </c>
      <c r="F101" s="162">
        <v>6</v>
      </c>
      <c r="G101" s="64">
        <v>2</v>
      </c>
      <c r="H101" s="163">
        <v>10</v>
      </c>
      <c r="I101" s="64">
        <v>1</v>
      </c>
      <c r="J101" s="165">
        <v>5783.9369047619002</v>
      </c>
      <c r="K101" s="165">
        <v>1371.09514285714</v>
      </c>
      <c r="L101" s="166">
        <v>0.23705223024274799</v>
      </c>
      <c r="M101" s="167">
        <v>6940.7242857142801</v>
      </c>
      <c r="N101" s="167">
        <v>1491.3296399999999</v>
      </c>
      <c r="O101" s="168">
        <v>0.21486657279695201</v>
      </c>
      <c r="P101" s="169">
        <v>8328.8691428571401</v>
      </c>
      <c r="Q101" s="169">
        <v>1620.0016457142899</v>
      </c>
      <c r="R101" s="170">
        <v>0.19450439404533101</v>
      </c>
    </row>
    <row r="102" spans="1:18" s="152" customFormat="1">
      <c r="A102" s="161">
        <v>99</v>
      </c>
      <c r="B102" s="161">
        <v>104429</v>
      </c>
      <c r="C102" s="36" t="s">
        <v>130</v>
      </c>
      <c r="D102" s="36" t="s">
        <v>26</v>
      </c>
      <c r="E102" s="33" t="s">
        <v>124</v>
      </c>
      <c r="F102" s="162">
        <v>4</v>
      </c>
      <c r="G102" s="64">
        <v>2</v>
      </c>
      <c r="H102" s="163">
        <v>10</v>
      </c>
      <c r="I102" s="64">
        <v>1</v>
      </c>
      <c r="J102" s="165">
        <v>5735.8219999999901</v>
      </c>
      <c r="K102" s="165">
        <v>892.61328000000003</v>
      </c>
      <c r="L102" s="166">
        <v>0.155620812500807</v>
      </c>
      <c r="M102" s="167">
        <v>6882.9863999999898</v>
      </c>
      <c r="N102" s="167">
        <v>970.88859839999998</v>
      </c>
      <c r="O102" s="168">
        <v>0.14105630056162899</v>
      </c>
      <c r="P102" s="169">
        <v>8259.5836799999906</v>
      </c>
      <c r="Q102" s="169">
        <v>1054.6569216</v>
      </c>
      <c r="R102" s="170">
        <v>0.12768887179553401</v>
      </c>
    </row>
    <row r="103" spans="1:18" s="152" customFormat="1" hidden="1">
      <c r="A103" s="161">
        <v>100</v>
      </c>
      <c r="B103" s="161">
        <v>104838</v>
      </c>
      <c r="C103" s="36" t="s">
        <v>131</v>
      </c>
      <c r="D103" s="36" t="s">
        <v>44</v>
      </c>
      <c r="E103" s="33" t="s">
        <v>124</v>
      </c>
      <c r="F103" s="162">
        <v>6</v>
      </c>
      <c r="G103" s="64">
        <v>2</v>
      </c>
      <c r="H103" s="163">
        <v>10</v>
      </c>
      <c r="I103" s="64">
        <v>1</v>
      </c>
      <c r="J103" s="165">
        <v>5828.1466666666602</v>
      </c>
      <c r="K103" s="165">
        <v>1170.6225142857199</v>
      </c>
      <c r="L103" s="166">
        <v>0.200856735637924</v>
      </c>
      <c r="M103" s="167">
        <v>6993.7759999999898</v>
      </c>
      <c r="N103" s="167">
        <v>1273.277104</v>
      </c>
      <c r="O103" s="168">
        <v>0.18205860525129799</v>
      </c>
      <c r="P103" s="169">
        <v>8392.5311999999903</v>
      </c>
      <c r="Q103" s="169">
        <v>1383.1355245714301</v>
      </c>
      <c r="R103" s="170">
        <v>0.164805526677271</v>
      </c>
    </row>
    <row r="104" spans="1:18" s="152" customFormat="1" hidden="1">
      <c r="A104" s="161">
        <v>101</v>
      </c>
      <c r="B104" s="161">
        <v>102478</v>
      </c>
      <c r="C104" s="36" t="s">
        <v>132</v>
      </c>
      <c r="D104" s="36" t="s">
        <v>21</v>
      </c>
      <c r="E104" s="33" t="s">
        <v>124</v>
      </c>
      <c r="F104" s="162">
        <v>6</v>
      </c>
      <c r="G104" s="64">
        <v>2</v>
      </c>
      <c r="H104" s="163">
        <v>10</v>
      </c>
      <c r="I104" s="64">
        <v>1</v>
      </c>
      <c r="J104" s="165">
        <v>4225.4320952380904</v>
      </c>
      <c r="K104" s="165">
        <v>965.19933714285696</v>
      </c>
      <c r="L104" s="166">
        <v>0.22842618586406899</v>
      </c>
      <c r="M104" s="167">
        <v>5070.5185142857099</v>
      </c>
      <c r="N104" s="167">
        <v>1049.8398944</v>
      </c>
      <c r="O104" s="168">
        <v>0.20704783769986701</v>
      </c>
      <c r="P104" s="169">
        <v>6084.6222171428499</v>
      </c>
      <c r="Q104" s="169">
        <v>1140.4201398857099</v>
      </c>
      <c r="R104" s="170">
        <v>0.18742661404231301</v>
      </c>
    </row>
    <row r="105" spans="1:18" s="152" customFormat="1" hidden="1">
      <c r="A105" s="161">
        <v>102</v>
      </c>
      <c r="B105" s="161">
        <v>105910</v>
      </c>
      <c r="C105" s="36" t="s">
        <v>133</v>
      </c>
      <c r="D105" s="36" t="s">
        <v>24</v>
      </c>
      <c r="E105" s="33" t="s">
        <v>124</v>
      </c>
      <c r="F105" s="162">
        <v>4</v>
      </c>
      <c r="G105" s="64">
        <v>2</v>
      </c>
      <c r="H105" s="163">
        <v>0</v>
      </c>
      <c r="I105" s="64">
        <v>1</v>
      </c>
      <c r="J105" s="165">
        <v>4731.56409523809</v>
      </c>
      <c r="K105" s="165">
        <v>992.32929714285694</v>
      </c>
      <c r="L105" s="166">
        <v>0.20972542634296101</v>
      </c>
      <c r="M105" s="167">
        <v>5677.87691428571</v>
      </c>
      <c r="N105" s="167">
        <v>1079.3489431999999</v>
      </c>
      <c r="O105" s="168">
        <v>0.19009727746727401</v>
      </c>
      <c r="P105" s="169">
        <v>6813.4522971428496</v>
      </c>
      <c r="Q105" s="169">
        <v>1172.47523108571</v>
      </c>
      <c r="R105" s="170">
        <v>0.172082401101917</v>
      </c>
    </row>
    <row r="106" spans="1:18" s="152" customFormat="1">
      <c r="A106" s="161">
        <v>103</v>
      </c>
      <c r="B106" s="161">
        <v>741</v>
      </c>
      <c r="C106" s="36" t="s">
        <v>134</v>
      </c>
      <c r="D106" s="36" t="s">
        <v>26</v>
      </c>
      <c r="E106" s="33" t="s">
        <v>124</v>
      </c>
      <c r="F106" s="162">
        <v>4</v>
      </c>
      <c r="G106" s="64">
        <v>2</v>
      </c>
      <c r="H106" s="163">
        <v>10</v>
      </c>
      <c r="I106" s="64">
        <v>1</v>
      </c>
      <c r="J106" s="165">
        <v>4709.1476190476196</v>
      </c>
      <c r="K106" s="165">
        <v>867.07548571428595</v>
      </c>
      <c r="L106" s="166">
        <v>0.184125781533611</v>
      </c>
      <c r="M106" s="167">
        <v>5650.9771428571403</v>
      </c>
      <c r="N106" s="167">
        <v>943.11133600000005</v>
      </c>
      <c r="O106" s="168">
        <v>0.166893496851619</v>
      </c>
      <c r="P106" s="169">
        <v>6781.1725714285703</v>
      </c>
      <c r="Q106" s="169">
        <v>1024.48303542857</v>
      </c>
      <c r="R106" s="170">
        <v>0.15107756433527</v>
      </c>
    </row>
    <row r="107" spans="1:18" s="152" customFormat="1">
      <c r="A107" s="161">
        <v>104</v>
      </c>
      <c r="B107" s="161">
        <v>106399</v>
      </c>
      <c r="C107" s="164" t="s">
        <v>135</v>
      </c>
      <c r="D107" s="36" t="s">
        <v>26</v>
      </c>
      <c r="E107" s="33" t="s">
        <v>124</v>
      </c>
      <c r="F107" s="162">
        <v>0</v>
      </c>
      <c r="G107" s="64">
        <v>2</v>
      </c>
      <c r="H107" s="163">
        <v>0</v>
      </c>
      <c r="I107" s="64">
        <v>1</v>
      </c>
      <c r="J107" s="165">
        <v>5328.0968571428602</v>
      </c>
      <c r="K107" s="165">
        <v>984.66999428571501</v>
      </c>
      <c r="L107" s="166">
        <v>0.18480707477486299</v>
      </c>
      <c r="M107" s="167">
        <v>6393.7162285714303</v>
      </c>
      <c r="N107" s="167">
        <v>1071.0179783999999</v>
      </c>
      <c r="O107" s="168">
        <v>0.16751102803311299</v>
      </c>
      <c r="P107" s="169">
        <v>7672.4594742857098</v>
      </c>
      <c r="Q107" s="169">
        <v>1163.4254701714301</v>
      </c>
      <c r="R107" s="170">
        <v>0.151636574174247</v>
      </c>
    </row>
    <row r="108" spans="1:18" s="152" customFormat="1" hidden="1">
      <c r="A108" s="161">
        <v>105</v>
      </c>
      <c r="B108" s="161">
        <v>106485</v>
      </c>
      <c r="C108" s="164" t="s">
        <v>136</v>
      </c>
      <c r="D108" s="36" t="s">
        <v>24</v>
      </c>
      <c r="E108" s="33" t="s">
        <v>124</v>
      </c>
      <c r="F108" s="162">
        <v>4</v>
      </c>
      <c r="G108" s="64">
        <v>2</v>
      </c>
      <c r="H108" s="163">
        <v>6</v>
      </c>
      <c r="I108" s="64">
        <v>1</v>
      </c>
      <c r="J108" s="165">
        <v>3060.9464285714198</v>
      </c>
      <c r="K108" s="165">
        <v>251.30857142857101</v>
      </c>
      <c r="L108" s="166">
        <v>8.2101590894506096E-2</v>
      </c>
      <c r="M108" s="167">
        <v>3673.13571428571</v>
      </c>
      <c r="N108" s="167">
        <v>273.34639999999899</v>
      </c>
      <c r="O108" s="168">
        <v>7.44177240543792E-2</v>
      </c>
      <c r="P108" s="169">
        <v>4407.7628571428504</v>
      </c>
      <c r="Q108" s="169">
        <v>296.93074285714198</v>
      </c>
      <c r="R108" s="170">
        <v>6.7365407913440895E-2</v>
      </c>
    </row>
    <row r="109" spans="1:18" s="152" customFormat="1" hidden="1">
      <c r="A109" s="161">
        <v>106</v>
      </c>
      <c r="B109" s="161">
        <v>106568</v>
      </c>
      <c r="C109" s="164" t="s">
        <v>137</v>
      </c>
      <c r="D109" s="36" t="s">
        <v>24</v>
      </c>
      <c r="E109" s="33" t="s">
        <v>124</v>
      </c>
      <c r="F109" s="162">
        <v>0</v>
      </c>
      <c r="G109" s="64">
        <v>2</v>
      </c>
      <c r="H109" s="163">
        <v>0</v>
      </c>
      <c r="I109" s="64">
        <v>1</v>
      </c>
      <c r="J109" s="165">
        <v>3215.0045714285602</v>
      </c>
      <c r="K109" s="165">
        <v>623.68020000000001</v>
      </c>
      <c r="L109" s="166">
        <v>0.19399045511243901</v>
      </c>
      <c r="M109" s="167">
        <v>3858.00548571427</v>
      </c>
      <c r="N109" s="167">
        <v>678.37215600000002</v>
      </c>
      <c r="O109" s="168">
        <v>0.17583493815960899</v>
      </c>
      <c r="P109" s="169">
        <v>4629.60658285713</v>
      </c>
      <c r="Q109" s="169">
        <v>736.90214400000002</v>
      </c>
      <c r="R109" s="170">
        <v>0.15917165547687301</v>
      </c>
    </row>
    <row r="110" spans="1:18" s="152" customFormat="1">
      <c r="A110" s="161">
        <v>107</v>
      </c>
      <c r="B110" s="161">
        <v>106569</v>
      </c>
      <c r="C110" s="164" t="s">
        <v>138</v>
      </c>
      <c r="D110" s="36" t="s">
        <v>26</v>
      </c>
      <c r="E110" s="33" t="s">
        <v>124</v>
      </c>
      <c r="F110" s="162">
        <v>4</v>
      </c>
      <c r="G110" s="64">
        <v>2</v>
      </c>
      <c r="H110" s="163">
        <v>6</v>
      </c>
      <c r="I110" s="64">
        <v>1</v>
      </c>
      <c r="J110" s="165">
        <v>5132.6559999999999</v>
      </c>
      <c r="K110" s="165">
        <v>1054.79830857143</v>
      </c>
      <c r="L110" s="166">
        <v>0.20550730627017</v>
      </c>
      <c r="M110" s="167">
        <v>6159.1872000000003</v>
      </c>
      <c r="N110" s="167">
        <v>1147.2960063999999</v>
      </c>
      <c r="O110" s="168">
        <v>0.18627393017052599</v>
      </c>
      <c r="P110" s="169">
        <v>7391.0246399999996</v>
      </c>
      <c r="Q110" s="169">
        <v>1246.28477074286</v>
      </c>
      <c r="R110" s="170">
        <v>0.16862137950372999</v>
      </c>
    </row>
    <row r="111" spans="1:18" s="152" customFormat="1">
      <c r="A111" s="161">
        <v>108</v>
      </c>
      <c r="B111" s="171">
        <v>107658</v>
      </c>
      <c r="C111" s="172" t="s">
        <v>139</v>
      </c>
      <c r="D111" s="36" t="s">
        <v>26</v>
      </c>
      <c r="E111" s="33" t="s">
        <v>140</v>
      </c>
      <c r="F111" s="162">
        <v>0</v>
      </c>
      <c r="G111" s="64">
        <v>2</v>
      </c>
      <c r="H111" s="163">
        <v>0</v>
      </c>
      <c r="I111" s="64">
        <v>1</v>
      </c>
      <c r="J111" s="165">
        <v>3181.5410000000002</v>
      </c>
      <c r="K111" s="165">
        <v>663.05095999999901</v>
      </c>
      <c r="L111" s="166">
        <v>0.208405599676383</v>
      </c>
      <c r="M111" s="167">
        <v>3817.8492000000001</v>
      </c>
      <c r="N111" s="167">
        <v>721.19542879999904</v>
      </c>
      <c r="O111" s="168">
        <v>0.188900973040004</v>
      </c>
      <c r="P111" s="169">
        <v>4581.4190399999998</v>
      </c>
      <c r="Q111" s="169">
        <v>783.42021119999902</v>
      </c>
      <c r="R111" s="170">
        <v>0.170999466401135</v>
      </c>
    </row>
    <row r="112" spans="1:18" s="152" customFormat="1" hidden="1">
      <c r="A112" s="161">
        <v>109</v>
      </c>
      <c r="B112" s="171">
        <v>106865</v>
      </c>
      <c r="C112" s="172" t="s">
        <v>141</v>
      </c>
      <c r="D112" s="36" t="s">
        <v>21</v>
      </c>
      <c r="E112" s="33" t="s">
        <v>140</v>
      </c>
      <c r="F112" s="162">
        <v>0</v>
      </c>
      <c r="G112" s="64">
        <v>2</v>
      </c>
      <c r="H112" s="163">
        <v>0</v>
      </c>
      <c r="I112" s="64">
        <v>1</v>
      </c>
      <c r="J112" s="165">
        <v>3457.328</v>
      </c>
      <c r="K112" s="165">
        <v>582.44316000000003</v>
      </c>
      <c r="L112" s="166">
        <v>0.168466272219471</v>
      </c>
      <c r="M112" s="167">
        <v>4148.7936</v>
      </c>
      <c r="N112" s="167">
        <v>633.51894479999999</v>
      </c>
      <c r="O112" s="168">
        <v>0.15269955699893101</v>
      </c>
      <c r="P112" s="169">
        <v>4978.5523199999998</v>
      </c>
      <c r="Q112" s="169">
        <v>688.17899520000003</v>
      </c>
      <c r="R112" s="170">
        <v>0.138228736180079</v>
      </c>
    </row>
    <row r="113" spans="1:18" s="152" customFormat="1" hidden="1">
      <c r="A113" s="161"/>
      <c r="B113" s="161"/>
      <c r="C113" s="164" t="s">
        <v>142</v>
      </c>
      <c r="D113" s="173"/>
      <c r="E113" s="161"/>
      <c r="F113" s="174">
        <f>SUM(F4:F112)</f>
        <v>800</v>
      </c>
      <c r="G113" s="64">
        <f>SUM(G4:G112)</f>
        <v>422</v>
      </c>
      <c r="H113" s="163">
        <f>SUM(H4:H112)</f>
        <v>2043</v>
      </c>
      <c r="I113" s="64">
        <f>SUM(I4:I112)</f>
        <v>206</v>
      </c>
      <c r="J113" s="165">
        <v>1276066.33459524</v>
      </c>
      <c r="K113" s="165">
        <v>281857.16222736199</v>
      </c>
      <c r="L113" s="166">
        <v>0.22087971023604</v>
      </c>
      <c r="M113" s="167">
        <v>1531279.6015142901</v>
      </c>
      <c r="N113" s="167">
        <v>306573.86722268403</v>
      </c>
      <c r="O113" s="168">
        <v>0.200207634790872</v>
      </c>
      <c r="P113" s="169">
        <v>1837535.52181714</v>
      </c>
      <c r="Q113" s="169">
        <v>333025.07783171302</v>
      </c>
      <c r="R113" s="170">
        <v>0.18123463403982801</v>
      </c>
    </row>
  </sheetData>
  <autoFilter ref="A3:XEW113">
    <filterColumn colId="3">
      <filters>
        <filter val="西北片"/>
      </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S492"/>
  <sheetViews>
    <sheetView tabSelected="1" workbookViewId="0">
      <pane ySplit="2" topLeftCell="A303" activePane="bottomLeft" state="frozen"/>
      <selection pane="bottomLeft" activeCell="T443" sqref="T443"/>
    </sheetView>
  </sheetViews>
  <sheetFormatPr defaultColWidth="9" defaultRowHeight="13.5"/>
  <cols>
    <col min="1" max="1" width="8" style="20" customWidth="1"/>
    <col min="2" max="2" width="8.375" style="21" customWidth="1"/>
    <col min="3" max="3" width="7.125" style="21" customWidth="1"/>
    <col min="4" max="4" width="10.625" style="22" customWidth="1"/>
    <col min="5" max="5" width="8.625" style="20" customWidth="1"/>
    <col min="6" max="6" width="7.25" style="20" customWidth="1"/>
    <col min="7" max="7" width="10" style="22" customWidth="1"/>
    <col min="8" max="8" width="16.625" style="23" customWidth="1"/>
    <col min="9" max="9" width="9.25" style="24" customWidth="1"/>
    <col min="10" max="12" width="9" style="24"/>
    <col min="13" max="14" width="8.75" style="24" customWidth="1"/>
    <col min="15" max="16" width="8.75" style="25" customWidth="1"/>
    <col min="17" max="17" width="8.75" style="26" customWidth="1"/>
    <col min="18" max="18" width="8.75" style="25" customWidth="1"/>
    <col min="19" max="19" width="9" style="25"/>
    <col min="20" max="16384" width="9" style="16"/>
  </cols>
  <sheetData>
    <row r="1" spans="1:19" ht="23.1" customHeight="1">
      <c r="A1" s="192" t="s">
        <v>143</v>
      </c>
      <c r="B1" s="192"/>
      <c r="C1" s="192"/>
      <c r="D1" s="192"/>
      <c r="E1" s="192"/>
      <c r="F1" s="192"/>
      <c r="G1" s="193"/>
      <c r="H1" s="192"/>
      <c r="I1" s="192"/>
      <c r="J1" s="192"/>
      <c r="K1" s="192"/>
      <c r="L1" s="192"/>
      <c r="M1" s="194" t="s">
        <v>7</v>
      </c>
      <c r="N1" s="194"/>
      <c r="O1" s="194" t="s">
        <v>8</v>
      </c>
      <c r="P1" s="194"/>
      <c r="Q1" s="195" t="s">
        <v>9</v>
      </c>
      <c r="R1" s="194"/>
    </row>
    <row r="2" spans="1:19" ht="36">
      <c r="A2" s="27" t="s">
        <v>1</v>
      </c>
      <c r="B2" s="28" t="s">
        <v>4</v>
      </c>
      <c r="C2" s="29" t="s">
        <v>2</v>
      </c>
      <c r="D2" s="30" t="s">
        <v>144</v>
      </c>
      <c r="E2" s="27" t="s">
        <v>145</v>
      </c>
      <c r="F2" s="27" t="s">
        <v>146</v>
      </c>
      <c r="G2" s="31" t="s">
        <v>147</v>
      </c>
      <c r="H2" s="29" t="s">
        <v>148</v>
      </c>
      <c r="I2" s="59" t="s">
        <v>149</v>
      </c>
      <c r="J2" s="60" t="s">
        <v>150</v>
      </c>
      <c r="K2" s="60" t="s">
        <v>151</v>
      </c>
      <c r="L2" s="59" t="s">
        <v>152</v>
      </c>
      <c r="M2" s="59" t="s">
        <v>153</v>
      </c>
      <c r="N2" s="59" t="s">
        <v>154</v>
      </c>
      <c r="O2" s="59" t="s">
        <v>153</v>
      </c>
      <c r="P2" s="59" t="s">
        <v>154</v>
      </c>
      <c r="Q2" s="65" t="s">
        <v>153</v>
      </c>
      <c r="R2" s="59" t="s">
        <v>154</v>
      </c>
    </row>
    <row r="3" spans="1:19" s="17" customFormat="1" hidden="1">
      <c r="A3" s="32">
        <v>1</v>
      </c>
      <c r="B3" s="33" t="s">
        <v>44</v>
      </c>
      <c r="C3" s="34">
        <v>52</v>
      </c>
      <c r="D3" s="35" t="s">
        <v>155</v>
      </c>
      <c r="E3" s="33" t="s">
        <v>156</v>
      </c>
      <c r="F3" s="33">
        <v>9983</v>
      </c>
      <c r="G3" s="33" t="s">
        <v>157</v>
      </c>
      <c r="H3" s="33"/>
      <c r="I3" s="15"/>
      <c r="J3" s="15"/>
      <c r="K3" s="15"/>
      <c r="L3" s="15"/>
      <c r="M3" s="15"/>
      <c r="N3" s="15"/>
      <c r="O3" s="61"/>
      <c r="P3" s="61"/>
      <c r="Q3" s="61"/>
      <c r="R3" s="61"/>
      <c r="S3" s="66"/>
    </row>
    <row r="4" spans="1:19" s="17" customFormat="1" hidden="1">
      <c r="A4" s="32">
        <f t="shared" ref="A4:A63" si="0">A3+1</f>
        <v>2</v>
      </c>
      <c r="B4" s="33" t="s">
        <v>44</v>
      </c>
      <c r="C4" s="34">
        <v>52</v>
      </c>
      <c r="D4" s="36" t="s">
        <v>155</v>
      </c>
      <c r="E4" s="37" t="s">
        <v>158</v>
      </c>
      <c r="F4" s="38">
        <v>12092</v>
      </c>
      <c r="G4" s="37" t="s">
        <v>159</v>
      </c>
      <c r="H4" s="37"/>
      <c r="I4" s="15"/>
      <c r="J4" s="15"/>
      <c r="K4" s="15"/>
      <c r="L4" s="15"/>
      <c r="M4" s="15"/>
      <c r="N4" s="15"/>
      <c r="O4" s="61"/>
      <c r="P4" s="61"/>
      <c r="Q4" s="61"/>
      <c r="R4" s="61"/>
      <c r="S4" s="66"/>
    </row>
    <row r="5" spans="1:19" s="17" customFormat="1" hidden="1">
      <c r="A5" s="32">
        <f t="shared" si="0"/>
        <v>3</v>
      </c>
      <c r="B5" s="33" t="s">
        <v>44</v>
      </c>
      <c r="C5" s="34">
        <v>52</v>
      </c>
      <c r="D5" s="36" t="s">
        <v>155</v>
      </c>
      <c r="E5" s="33" t="s">
        <v>160</v>
      </c>
      <c r="F5" s="38">
        <v>11446</v>
      </c>
      <c r="G5" s="38" t="s">
        <v>159</v>
      </c>
      <c r="H5" s="38"/>
      <c r="I5" s="15"/>
      <c r="J5" s="15"/>
      <c r="K5" s="15"/>
      <c r="L5" s="15"/>
      <c r="M5" s="15"/>
      <c r="N5" s="15"/>
      <c r="O5" s="61"/>
      <c r="P5" s="61"/>
      <c r="Q5" s="61"/>
      <c r="R5" s="61"/>
      <c r="S5" s="66"/>
    </row>
    <row r="6" spans="1:19" s="17" customFormat="1" hidden="1">
      <c r="A6" s="32">
        <f t="shared" si="0"/>
        <v>4</v>
      </c>
      <c r="B6" s="37" t="s">
        <v>44</v>
      </c>
      <c r="C6" s="34">
        <v>52</v>
      </c>
      <c r="D6" s="36" t="s">
        <v>155</v>
      </c>
      <c r="E6" s="39" t="s">
        <v>161</v>
      </c>
      <c r="F6" s="39">
        <v>12186</v>
      </c>
      <c r="G6" s="40" t="s">
        <v>162</v>
      </c>
      <c r="H6" s="40"/>
      <c r="I6" s="15"/>
      <c r="J6" s="15"/>
      <c r="K6" s="15"/>
      <c r="L6" s="15"/>
      <c r="M6" s="15"/>
      <c r="N6" s="15"/>
      <c r="O6" s="61"/>
      <c r="P6" s="61"/>
      <c r="Q6" s="61"/>
      <c r="R6" s="61"/>
      <c r="S6" s="66"/>
    </row>
    <row r="7" spans="1:19" s="17" customFormat="1" hidden="1">
      <c r="A7" s="32">
        <f t="shared" si="0"/>
        <v>5</v>
      </c>
      <c r="B7" s="33" t="s">
        <v>44</v>
      </c>
      <c r="C7" s="34">
        <v>54</v>
      </c>
      <c r="D7" s="35" t="s">
        <v>163</v>
      </c>
      <c r="E7" s="33" t="s">
        <v>164</v>
      </c>
      <c r="F7" s="33">
        <v>6884</v>
      </c>
      <c r="G7" s="40" t="s">
        <v>157</v>
      </c>
      <c r="H7" s="40"/>
      <c r="I7" s="15"/>
      <c r="J7" s="15"/>
      <c r="K7" s="15"/>
      <c r="L7" s="15"/>
      <c r="M7" s="15"/>
      <c r="N7" s="15"/>
      <c r="O7" s="61"/>
      <c r="P7" s="61"/>
      <c r="Q7" s="61"/>
      <c r="R7" s="61"/>
      <c r="S7" s="66"/>
    </row>
    <row r="8" spans="1:19" s="17" customFormat="1" hidden="1">
      <c r="A8" s="32">
        <f t="shared" si="0"/>
        <v>6</v>
      </c>
      <c r="B8" s="33" t="s">
        <v>44</v>
      </c>
      <c r="C8" s="34">
        <v>54</v>
      </c>
      <c r="D8" s="36" t="s">
        <v>163</v>
      </c>
      <c r="E8" s="33" t="s">
        <v>165</v>
      </c>
      <c r="F8" s="32">
        <v>6301</v>
      </c>
      <c r="G8" s="41" t="s">
        <v>159</v>
      </c>
      <c r="H8" s="41"/>
      <c r="I8" s="15"/>
      <c r="J8" s="15"/>
      <c r="K8" s="15"/>
      <c r="L8" s="15"/>
      <c r="M8" s="15"/>
      <c r="N8" s="15"/>
      <c r="O8" s="61"/>
      <c r="P8" s="61"/>
      <c r="Q8" s="61"/>
      <c r="R8" s="61"/>
      <c r="S8" s="66"/>
    </row>
    <row r="9" spans="1:19" s="17" customFormat="1" hidden="1">
      <c r="A9" s="32">
        <f t="shared" si="0"/>
        <v>7</v>
      </c>
      <c r="B9" s="33" t="s">
        <v>44</v>
      </c>
      <c r="C9" s="34">
        <v>54</v>
      </c>
      <c r="D9" s="36" t="s">
        <v>163</v>
      </c>
      <c r="E9" s="33" t="s">
        <v>166</v>
      </c>
      <c r="F9" s="33">
        <v>7379</v>
      </c>
      <c r="G9" s="33" t="s">
        <v>159</v>
      </c>
      <c r="H9" s="33"/>
      <c r="I9" s="15"/>
      <c r="J9" s="15"/>
      <c r="K9" s="15"/>
      <c r="L9" s="15"/>
      <c r="M9" s="15"/>
      <c r="N9" s="15"/>
      <c r="O9" s="61"/>
      <c r="P9" s="61"/>
      <c r="Q9" s="61"/>
      <c r="R9" s="61"/>
      <c r="S9" s="66"/>
    </row>
    <row r="10" spans="1:19" s="17" customFormat="1" hidden="1">
      <c r="A10" s="32">
        <f t="shared" si="0"/>
        <v>8</v>
      </c>
      <c r="B10" s="33" t="s">
        <v>44</v>
      </c>
      <c r="C10" s="34">
        <v>54</v>
      </c>
      <c r="D10" s="36" t="s">
        <v>163</v>
      </c>
      <c r="E10" s="33" t="s">
        <v>167</v>
      </c>
      <c r="F10" s="32">
        <v>10808</v>
      </c>
      <c r="G10" s="33" t="s">
        <v>159</v>
      </c>
      <c r="H10" s="33"/>
      <c r="I10" s="15"/>
      <c r="J10" s="15"/>
      <c r="K10" s="15"/>
      <c r="L10" s="15"/>
      <c r="M10" s="15"/>
      <c r="N10" s="15"/>
      <c r="O10" s="61"/>
      <c r="P10" s="61"/>
      <c r="Q10" s="61"/>
      <c r="R10" s="61"/>
      <c r="S10" s="66"/>
    </row>
    <row r="11" spans="1:19" s="17" customFormat="1" hidden="1">
      <c r="A11" s="32">
        <f t="shared" si="0"/>
        <v>9</v>
      </c>
      <c r="B11" s="33" t="s">
        <v>44</v>
      </c>
      <c r="C11" s="34">
        <v>56</v>
      </c>
      <c r="D11" s="35" t="s">
        <v>168</v>
      </c>
      <c r="E11" s="33" t="s">
        <v>169</v>
      </c>
      <c r="F11" s="33">
        <v>10983</v>
      </c>
      <c r="G11" s="33" t="s">
        <v>157</v>
      </c>
      <c r="H11" s="33"/>
      <c r="I11" s="15"/>
      <c r="J11" s="15"/>
      <c r="K11" s="15"/>
      <c r="L11" s="15"/>
      <c r="M11" s="15"/>
      <c r="N11" s="15"/>
      <c r="O11" s="61"/>
      <c r="P11" s="61"/>
      <c r="Q11" s="61"/>
      <c r="R11" s="61"/>
      <c r="S11" s="66"/>
    </row>
    <row r="12" spans="1:19" s="17" customFormat="1" hidden="1">
      <c r="A12" s="32">
        <f t="shared" si="0"/>
        <v>10</v>
      </c>
      <c r="B12" s="33" t="s">
        <v>44</v>
      </c>
      <c r="C12" s="34">
        <v>56</v>
      </c>
      <c r="D12" s="36" t="s">
        <v>168</v>
      </c>
      <c r="E12" s="33" t="s">
        <v>170</v>
      </c>
      <c r="F12" s="32">
        <v>7948</v>
      </c>
      <c r="G12" s="33" t="s">
        <v>159</v>
      </c>
      <c r="H12" s="33"/>
      <c r="I12" s="15"/>
      <c r="J12" s="15"/>
      <c r="K12" s="15"/>
      <c r="L12" s="15"/>
      <c r="M12" s="15"/>
      <c r="N12" s="15"/>
      <c r="O12" s="61"/>
      <c r="P12" s="61"/>
      <c r="Q12" s="61"/>
      <c r="R12" s="61"/>
      <c r="S12" s="66"/>
    </row>
    <row r="13" spans="1:19" s="17" customFormat="1" hidden="1">
      <c r="A13" s="32">
        <f t="shared" si="0"/>
        <v>11</v>
      </c>
      <c r="B13" s="33" t="s">
        <v>44</v>
      </c>
      <c r="C13" s="34">
        <v>56</v>
      </c>
      <c r="D13" s="36" t="s">
        <v>168</v>
      </c>
      <c r="E13" s="33" t="s">
        <v>171</v>
      </c>
      <c r="F13" s="42">
        <v>11830</v>
      </c>
      <c r="G13" s="37" t="s">
        <v>159</v>
      </c>
      <c r="H13" s="37"/>
      <c r="I13" s="15"/>
      <c r="J13" s="15"/>
      <c r="K13" s="15"/>
      <c r="L13" s="15"/>
      <c r="M13" s="15"/>
      <c r="N13" s="15"/>
      <c r="O13" s="61"/>
      <c r="P13" s="61"/>
      <c r="Q13" s="61"/>
      <c r="R13" s="61"/>
      <c r="S13" s="66"/>
    </row>
    <row r="14" spans="1:19" s="17" customFormat="1" hidden="1">
      <c r="A14" s="32">
        <f t="shared" si="0"/>
        <v>12</v>
      </c>
      <c r="B14" s="33" t="s">
        <v>44</v>
      </c>
      <c r="C14" s="34">
        <v>329</v>
      </c>
      <c r="D14" s="35" t="s">
        <v>172</v>
      </c>
      <c r="E14" s="33" t="s">
        <v>173</v>
      </c>
      <c r="F14" s="33">
        <v>9988</v>
      </c>
      <c r="G14" s="40" t="s">
        <v>157</v>
      </c>
      <c r="H14" s="40"/>
      <c r="I14" s="15"/>
      <c r="J14" s="15"/>
      <c r="K14" s="15"/>
      <c r="L14" s="15"/>
      <c r="M14" s="15"/>
      <c r="N14" s="15"/>
      <c r="O14" s="61"/>
      <c r="P14" s="61"/>
      <c r="Q14" s="61"/>
      <c r="R14" s="61"/>
      <c r="S14" s="66"/>
    </row>
    <row r="15" spans="1:19" s="17" customFormat="1" hidden="1">
      <c r="A15" s="32">
        <f t="shared" si="0"/>
        <v>13</v>
      </c>
      <c r="B15" s="33" t="s">
        <v>44</v>
      </c>
      <c r="C15" s="33">
        <v>329</v>
      </c>
      <c r="D15" s="36" t="s">
        <v>172</v>
      </c>
      <c r="E15" s="33" t="s">
        <v>174</v>
      </c>
      <c r="F15" s="38">
        <v>11711</v>
      </c>
      <c r="G15" s="37" t="s">
        <v>159</v>
      </c>
      <c r="H15" s="37"/>
      <c r="I15" s="15"/>
      <c r="J15" s="15"/>
      <c r="K15" s="15"/>
      <c r="L15" s="15"/>
      <c r="M15" s="15"/>
      <c r="N15" s="15"/>
      <c r="O15" s="61"/>
      <c r="P15" s="61"/>
      <c r="Q15" s="61"/>
      <c r="R15" s="61"/>
      <c r="S15" s="66"/>
    </row>
    <row r="16" spans="1:19" s="17" customFormat="1" hidden="1">
      <c r="A16" s="32">
        <f t="shared" si="0"/>
        <v>14</v>
      </c>
      <c r="B16" s="33" t="s">
        <v>44</v>
      </c>
      <c r="C16" s="33">
        <v>329</v>
      </c>
      <c r="D16" s="36" t="s">
        <v>172</v>
      </c>
      <c r="E16" s="33" t="s">
        <v>175</v>
      </c>
      <c r="F16" s="42">
        <v>11825</v>
      </c>
      <c r="G16" s="37" t="s">
        <v>159</v>
      </c>
      <c r="H16" s="37"/>
      <c r="I16" s="15"/>
      <c r="J16" s="15"/>
      <c r="K16" s="15"/>
      <c r="L16" s="15"/>
      <c r="M16" s="15"/>
      <c r="N16" s="15"/>
      <c r="O16" s="61"/>
      <c r="P16" s="61"/>
      <c r="Q16" s="61"/>
      <c r="R16" s="61"/>
      <c r="S16" s="66"/>
    </row>
    <row r="17" spans="1:19" s="17" customFormat="1" hidden="1">
      <c r="A17" s="32">
        <f t="shared" si="0"/>
        <v>15</v>
      </c>
      <c r="B17" s="33" t="s">
        <v>44</v>
      </c>
      <c r="C17" s="33">
        <v>329</v>
      </c>
      <c r="D17" s="36" t="s">
        <v>172</v>
      </c>
      <c r="E17" s="43" t="s">
        <v>176</v>
      </c>
      <c r="F17" s="44">
        <v>12491</v>
      </c>
      <c r="G17" s="45" t="s">
        <v>177</v>
      </c>
      <c r="H17" s="45"/>
      <c r="I17" s="15"/>
      <c r="J17" s="15"/>
      <c r="K17" s="15"/>
      <c r="L17" s="15"/>
      <c r="M17" s="15"/>
      <c r="N17" s="15"/>
      <c r="O17" s="61"/>
      <c r="P17" s="61"/>
      <c r="Q17" s="61"/>
      <c r="R17" s="61"/>
      <c r="S17" s="66"/>
    </row>
    <row r="18" spans="1:19" s="17" customFormat="1" hidden="1">
      <c r="A18" s="32">
        <f t="shared" si="0"/>
        <v>16</v>
      </c>
      <c r="B18" s="33" t="s">
        <v>44</v>
      </c>
      <c r="C18" s="33">
        <v>329</v>
      </c>
      <c r="D18" s="36" t="s">
        <v>172</v>
      </c>
      <c r="E18" s="43" t="s">
        <v>178</v>
      </c>
      <c r="F18" s="44">
        <v>12493</v>
      </c>
      <c r="G18" s="45" t="s">
        <v>177</v>
      </c>
      <c r="H18" s="45"/>
      <c r="I18" s="15"/>
      <c r="J18" s="15"/>
      <c r="K18" s="15"/>
      <c r="L18" s="15"/>
      <c r="M18" s="15"/>
      <c r="N18" s="15"/>
      <c r="O18" s="61"/>
      <c r="P18" s="61"/>
      <c r="Q18" s="61"/>
      <c r="R18" s="61"/>
      <c r="S18" s="66"/>
    </row>
    <row r="19" spans="1:19" s="17" customFormat="1" hidden="1">
      <c r="A19" s="32">
        <f t="shared" si="0"/>
        <v>17</v>
      </c>
      <c r="B19" s="33" t="s">
        <v>179</v>
      </c>
      <c r="C19" s="34">
        <v>307</v>
      </c>
      <c r="D19" s="35" t="s">
        <v>180</v>
      </c>
      <c r="E19" s="33" t="s">
        <v>181</v>
      </c>
      <c r="F19" s="33">
        <v>4529</v>
      </c>
      <c r="G19" s="33" t="s">
        <v>157</v>
      </c>
      <c r="H19" s="33"/>
      <c r="I19" s="15"/>
      <c r="J19" s="15"/>
      <c r="K19" s="15"/>
      <c r="L19" s="15"/>
      <c r="M19" s="15"/>
      <c r="N19" s="15"/>
      <c r="O19" s="61"/>
      <c r="P19" s="61"/>
      <c r="Q19" s="61"/>
      <c r="R19" s="61"/>
      <c r="S19" s="66"/>
    </row>
    <row r="20" spans="1:19" s="17" customFormat="1" hidden="1">
      <c r="A20" s="32">
        <f t="shared" si="0"/>
        <v>18</v>
      </c>
      <c r="B20" s="37" t="s">
        <v>179</v>
      </c>
      <c r="C20" s="34">
        <v>307</v>
      </c>
      <c r="D20" s="46" t="s">
        <v>180</v>
      </c>
      <c r="E20" s="37" t="s">
        <v>182</v>
      </c>
      <c r="F20" s="38">
        <v>9679</v>
      </c>
      <c r="G20" s="40" t="s">
        <v>183</v>
      </c>
      <c r="H20" s="40"/>
      <c r="I20" s="15"/>
      <c r="J20" s="15"/>
      <c r="K20" s="15"/>
      <c r="L20" s="15"/>
      <c r="M20" s="15"/>
      <c r="N20" s="15"/>
      <c r="O20" s="61"/>
      <c r="P20" s="61"/>
      <c r="Q20" s="61"/>
      <c r="R20" s="61"/>
      <c r="S20" s="66"/>
    </row>
    <row r="21" spans="1:19" s="17" customFormat="1" hidden="1">
      <c r="A21" s="32">
        <f t="shared" si="0"/>
        <v>19</v>
      </c>
      <c r="B21" s="33" t="s">
        <v>179</v>
      </c>
      <c r="C21" s="33">
        <v>307</v>
      </c>
      <c r="D21" s="36" t="s">
        <v>180</v>
      </c>
      <c r="E21" s="33" t="s">
        <v>184</v>
      </c>
      <c r="F21" s="33">
        <v>10613</v>
      </c>
      <c r="G21" s="33" t="s">
        <v>159</v>
      </c>
      <c r="H21" s="33"/>
      <c r="I21" s="15"/>
      <c r="J21" s="15"/>
      <c r="K21" s="15"/>
      <c r="L21" s="15"/>
      <c r="M21" s="15"/>
      <c r="N21" s="15"/>
      <c r="O21" s="61"/>
      <c r="P21" s="61"/>
      <c r="Q21" s="61"/>
      <c r="R21" s="61"/>
      <c r="S21" s="66"/>
    </row>
    <row r="22" spans="1:19" s="17" customFormat="1" hidden="1">
      <c r="A22" s="32">
        <f t="shared" si="0"/>
        <v>20</v>
      </c>
      <c r="B22" s="33" t="s">
        <v>179</v>
      </c>
      <c r="C22" s="34">
        <v>307</v>
      </c>
      <c r="D22" s="46" t="s">
        <v>180</v>
      </c>
      <c r="E22" s="33" t="s">
        <v>185</v>
      </c>
      <c r="F22" s="33">
        <v>7107</v>
      </c>
      <c r="G22" s="33" t="s">
        <v>159</v>
      </c>
      <c r="H22" s="33"/>
      <c r="I22" s="15"/>
      <c r="J22" s="15"/>
      <c r="K22" s="15"/>
      <c r="L22" s="15"/>
      <c r="M22" s="15"/>
      <c r="N22" s="15"/>
      <c r="O22" s="61"/>
      <c r="P22" s="61"/>
      <c r="Q22" s="61"/>
      <c r="R22" s="61"/>
      <c r="S22" s="66"/>
    </row>
    <row r="23" spans="1:19" s="17" customFormat="1" hidden="1">
      <c r="A23" s="32">
        <f t="shared" si="0"/>
        <v>21</v>
      </c>
      <c r="B23" s="33" t="s">
        <v>179</v>
      </c>
      <c r="C23" s="34">
        <v>307</v>
      </c>
      <c r="D23" s="46" t="s">
        <v>180</v>
      </c>
      <c r="E23" s="33" t="s">
        <v>186</v>
      </c>
      <c r="F23" s="33">
        <v>4291</v>
      </c>
      <c r="G23" s="33" t="s">
        <v>159</v>
      </c>
      <c r="H23" s="33"/>
      <c r="I23" s="15"/>
      <c r="J23" s="15"/>
      <c r="K23" s="15"/>
      <c r="L23" s="15"/>
      <c r="M23" s="15"/>
      <c r="N23" s="15"/>
      <c r="O23" s="61"/>
      <c r="P23" s="61"/>
      <c r="Q23" s="61"/>
      <c r="R23" s="61"/>
      <c r="S23" s="66"/>
    </row>
    <row r="24" spans="1:19" s="17" customFormat="1" hidden="1">
      <c r="A24" s="32">
        <f t="shared" si="0"/>
        <v>22</v>
      </c>
      <c r="B24" s="33" t="s">
        <v>179</v>
      </c>
      <c r="C24" s="34">
        <v>307</v>
      </c>
      <c r="D24" s="46" t="s">
        <v>180</v>
      </c>
      <c r="E24" s="33" t="s">
        <v>187</v>
      </c>
      <c r="F24" s="33">
        <v>7551</v>
      </c>
      <c r="G24" s="33" t="s">
        <v>159</v>
      </c>
      <c r="H24" s="33"/>
      <c r="I24" s="15"/>
      <c r="J24" s="15"/>
      <c r="K24" s="15"/>
      <c r="L24" s="15"/>
      <c r="M24" s="15"/>
      <c r="N24" s="15"/>
      <c r="O24" s="61"/>
      <c r="P24" s="61"/>
      <c r="Q24" s="61"/>
      <c r="R24" s="61"/>
      <c r="S24" s="66"/>
    </row>
    <row r="25" spans="1:19" s="17" customFormat="1" hidden="1">
      <c r="A25" s="32">
        <f t="shared" si="0"/>
        <v>23</v>
      </c>
      <c r="B25" s="33" t="s">
        <v>179</v>
      </c>
      <c r="C25" s="34">
        <v>307</v>
      </c>
      <c r="D25" s="36" t="s">
        <v>180</v>
      </c>
      <c r="E25" s="33" t="s">
        <v>188</v>
      </c>
      <c r="F25" s="33">
        <v>8022</v>
      </c>
      <c r="G25" s="41" t="s">
        <v>159</v>
      </c>
      <c r="H25" s="41"/>
      <c r="I25" s="15"/>
      <c r="J25" s="15"/>
      <c r="K25" s="15"/>
      <c r="L25" s="15"/>
      <c r="M25" s="15"/>
      <c r="N25" s="15"/>
      <c r="O25" s="61"/>
      <c r="P25" s="61"/>
      <c r="Q25" s="61"/>
      <c r="R25" s="61"/>
      <c r="S25" s="66"/>
    </row>
    <row r="26" spans="1:19" s="17" customFormat="1" hidden="1">
      <c r="A26" s="32">
        <f t="shared" si="0"/>
        <v>24</v>
      </c>
      <c r="B26" s="33" t="s">
        <v>179</v>
      </c>
      <c r="C26" s="34">
        <v>307</v>
      </c>
      <c r="D26" s="36" t="s">
        <v>180</v>
      </c>
      <c r="E26" s="33" t="s">
        <v>189</v>
      </c>
      <c r="F26" s="33">
        <v>8592</v>
      </c>
      <c r="G26" s="47" t="s">
        <v>159</v>
      </c>
      <c r="H26" s="47"/>
      <c r="I26" s="15"/>
      <c r="J26" s="15"/>
      <c r="K26" s="15"/>
      <c r="L26" s="15"/>
      <c r="M26" s="15"/>
      <c r="N26" s="15"/>
      <c r="O26" s="61"/>
      <c r="P26" s="61"/>
      <c r="Q26" s="61"/>
      <c r="R26" s="61"/>
      <c r="S26" s="66"/>
    </row>
    <row r="27" spans="1:19" s="17" customFormat="1" hidden="1">
      <c r="A27" s="32">
        <f t="shared" si="0"/>
        <v>25</v>
      </c>
      <c r="B27" s="33" t="s">
        <v>179</v>
      </c>
      <c r="C27" s="34">
        <v>307</v>
      </c>
      <c r="D27" s="46" t="s">
        <v>180</v>
      </c>
      <c r="E27" s="33" t="s">
        <v>190</v>
      </c>
      <c r="F27" s="33">
        <v>9563</v>
      </c>
      <c r="G27" s="47" t="s">
        <v>159</v>
      </c>
      <c r="H27" s="47"/>
      <c r="I27" s="15"/>
      <c r="J27" s="15"/>
      <c r="K27" s="15"/>
      <c r="L27" s="15"/>
      <c r="M27" s="15"/>
      <c r="N27" s="15"/>
      <c r="O27" s="61"/>
      <c r="P27" s="61"/>
      <c r="Q27" s="61"/>
      <c r="R27" s="61"/>
      <c r="S27" s="66"/>
    </row>
    <row r="28" spans="1:19" s="17" customFormat="1" hidden="1">
      <c r="A28" s="32">
        <f t="shared" si="0"/>
        <v>26</v>
      </c>
      <c r="B28" s="33" t="s">
        <v>179</v>
      </c>
      <c r="C28" s="33">
        <v>307</v>
      </c>
      <c r="D28" s="36" t="s">
        <v>180</v>
      </c>
      <c r="E28" s="33" t="s">
        <v>191</v>
      </c>
      <c r="F28" s="33">
        <v>9669</v>
      </c>
      <c r="G28" s="47" t="s">
        <v>159</v>
      </c>
      <c r="H28" s="47"/>
      <c r="I28" s="15"/>
      <c r="J28" s="15"/>
      <c r="K28" s="15"/>
      <c r="L28" s="15"/>
      <c r="M28" s="15"/>
      <c r="N28" s="15"/>
      <c r="O28" s="61"/>
      <c r="P28" s="61"/>
      <c r="Q28" s="61"/>
      <c r="R28" s="61"/>
      <c r="S28" s="66"/>
    </row>
    <row r="29" spans="1:19" s="17" customFormat="1" hidden="1">
      <c r="A29" s="32">
        <f t="shared" si="0"/>
        <v>27</v>
      </c>
      <c r="B29" s="33" t="s">
        <v>179</v>
      </c>
      <c r="C29" s="34">
        <v>307</v>
      </c>
      <c r="D29" s="46" t="s">
        <v>180</v>
      </c>
      <c r="E29" s="32" t="s">
        <v>192</v>
      </c>
      <c r="F29" s="32">
        <v>5880</v>
      </c>
      <c r="G29" s="40" t="s">
        <v>159</v>
      </c>
      <c r="H29" s="40"/>
      <c r="I29" s="15"/>
      <c r="J29" s="15"/>
      <c r="K29" s="15"/>
      <c r="L29" s="15"/>
      <c r="M29" s="15"/>
      <c r="N29" s="15"/>
      <c r="O29" s="61"/>
      <c r="P29" s="61"/>
      <c r="Q29" s="61"/>
      <c r="R29" s="61"/>
      <c r="S29" s="66"/>
    </row>
    <row r="30" spans="1:19" s="17" customFormat="1" hidden="1">
      <c r="A30" s="32">
        <f t="shared" si="0"/>
        <v>28</v>
      </c>
      <c r="B30" s="33" t="s">
        <v>179</v>
      </c>
      <c r="C30" s="33">
        <v>307</v>
      </c>
      <c r="D30" s="36" t="s">
        <v>180</v>
      </c>
      <c r="E30" s="33" t="s">
        <v>193</v>
      </c>
      <c r="F30" s="33">
        <v>9190</v>
      </c>
      <c r="G30" s="40" t="s">
        <v>159</v>
      </c>
      <c r="H30" s="40"/>
      <c r="I30" s="15"/>
      <c r="J30" s="15"/>
      <c r="K30" s="15"/>
      <c r="L30" s="15"/>
      <c r="M30" s="15"/>
      <c r="N30" s="15"/>
      <c r="O30" s="61"/>
      <c r="P30" s="61"/>
      <c r="Q30" s="61"/>
      <c r="R30" s="61"/>
      <c r="S30" s="66"/>
    </row>
    <row r="31" spans="1:19" s="17" customFormat="1" hidden="1">
      <c r="A31" s="32">
        <f t="shared" si="0"/>
        <v>29</v>
      </c>
      <c r="B31" s="33" t="s">
        <v>179</v>
      </c>
      <c r="C31" s="33">
        <v>307</v>
      </c>
      <c r="D31" s="36" t="s">
        <v>180</v>
      </c>
      <c r="E31" s="33" t="s">
        <v>194</v>
      </c>
      <c r="F31" s="33">
        <v>10886</v>
      </c>
      <c r="G31" s="33" t="s">
        <v>159</v>
      </c>
      <c r="H31" s="33"/>
      <c r="I31" s="15"/>
      <c r="J31" s="15"/>
      <c r="K31" s="15"/>
      <c r="L31" s="15"/>
      <c r="M31" s="15"/>
      <c r="N31" s="15"/>
      <c r="O31" s="61"/>
      <c r="P31" s="61"/>
      <c r="Q31" s="61"/>
      <c r="R31" s="61"/>
      <c r="S31" s="66"/>
    </row>
    <row r="32" spans="1:19" s="17" customFormat="1" hidden="1">
      <c r="A32" s="32">
        <f t="shared" si="0"/>
        <v>30</v>
      </c>
      <c r="B32" s="33" t="s">
        <v>179</v>
      </c>
      <c r="C32" s="34">
        <v>307</v>
      </c>
      <c r="D32" s="48" t="s">
        <v>180</v>
      </c>
      <c r="E32" s="33" t="s">
        <v>195</v>
      </c>
      <c r="F32" s="33">
        <v>10989</v>
      </c>
      <c r="G32" s="33" t="s">
        <v>159</v>
      </c>
      <c r="H32" s="33"/>
      <c r="I32" s="15"/>
      <c r="J32" s="15"/>
      <c r="K32" s="15"/>
      <c r="L32" s="15"/>
      <c r="M32" s="15"/>
      <c r="N32" s="15"/>
      <c r="O32" s="61"/>
      <c r="P32" s="61"/>
      <c r="Q32" s="61"/>
      <c r="R32" s="61"/>
      <c r="S32" s="66"/>
    </row>
    <row r="33" spans="1:19" s="17" customFormat="1" hidden="1">
      <c r="A33" s="32">
        <f t="shared" si="0"/>
        <v>31</v>
      </c>
      <c r="B33" s="33" t="s">
        <v>179</v>
      </c>
      <c r="C33" s="34">
        <v>307</v>
      </c>
      <c r="D33" s="46" t="s">
        <v>180</v>
      </c>
      <c r="E33" s="33" t="s">
        <v>196</v>
      </c>
      <c r="F33" s="33">
        <v>10902</v>
      </c>
      <c r="G33" s="33" t="s">
        <v>159</v>
      </c>
      <c r="H33" s="33"/>
      <c r="I33" s="15"/>
      <c r="J33" s="15"/>
      <c r="K33" s="15"/>
      <c r="L33" s="15"/>
      <c r="M33" s="15"/>
      <c r="N33" s="15"/>
      <c r="O33" s="61"/>
      <c r="P33" s="61"/>
      <c r="Q33" s="61"/>
      <c r="R33" s="61"/>
      <c r="S33" s="66"/>
    </row>
    <row r="34" spans="1:19" s="17" customFormat="1" hidden="1">
      <c r="A34" s="32">
        <f t="shared" si="0"/>
        <v>32</v>
      </c>
      <c r="B34" s="33" t="s">
        <v>179</v>
      </c>
      <c r="C34" s="34">
        <v>307</v>
      </c>
      <c r="D34" s="46" t="s">
        <v>180</v>
      </c>
      <c r="E34" s="33" t="s">
        <v>197</v>
      </c>
      <c r="F34" s="33">
        <v>10890</v>
      </c>
      <c r="G34" s="33" t="s">
        <v>159</v>
      </c>
      <c r="H34" s="33"/>
      <c r="I34" s="15"/>
      <c r="J34" s="15"/>
      <c r="K34" s="15"/>
      <c r="L34" s="15"/>
      <c r="M34" s="15"/>
      <c r="N34" s="15"/>
      <c r="O34" s="61"/>
      <c r="P34" s="61"/>
      <c r="Q34" s="61"/>
      <c r="R34" s="61"/>
      <c r="S34" s="66"/>
    </row>
    <row r="35" spans="1:19" s="17" customFormat="1" hidden="1">
      <c r="A35" s="32">
        <f t="shared" si="0"/>
        <v>33</v>
      </c>
      <c r="B35" s="33" t="s">
        <v>179</v>
      </c>
      <c r="C35" s="34">
        <v>307</v>
      </c>
      <c r="D35" s="46" t="s">
        <v>180</v>
      </c>
      <c r="E35" s="33" t="s">
        <v>198</v>
      </c>
      <c r="F35" s="33">
        <v>10892</v>
      </c>
      <c r="G35" s="33" t="s">
        <v>159</v>
      </c>
      <c r="H35" s="33"/>
      <c r="I35" s="15"/>
      <c r="J35" s="15"/>
      <c r="K35" s="15"/>
      <c r="L35" s="15"/>
      <c r="M35" s="15"/>
      <c r="N35" s="15"/>
      <c r="O35" s="61"/>
      <c r="P35" s="61"/>
      <c r="Q35" s="61"/>
      <c r="R35" s="61"/>
      <c r="S35" s="66"/>
    </row>
    <row r="36" spans="1:19" s="17" customFormat="1" hidden="1">
      <c r="A36" s="32">
        <f t="shared" si="0"/>
        <v>34</v>
      </c>
      <c r="B36" s="33" t="s">
        <v>179</v>
      </c>
      <c r="C36" s="34">
        <v>307</v>
      </c>
      <c r="D36" s="46" t="s">
        <v>180</v>
      </c>
      <c r="E36" s="33" t="s">
        <v>199</v>
      </c>
      <c r="F36" s="38">
        <v>11393</v>
      </c>
      <c r="G36" s="38" t="s">
        <v>159</v>
      </c>
      <c r="H36" s="38"/>
      <c r="I36" s="15"/>
      <c r="J36" s="15"/>
      <c r="K36" s="15"/>
      <c r="L36" s="15"/>
      <c r="M36" s="15"/>
      <c r="N36" s="15"/>
      <c r="O36" s="61"/>
      <c r="P36" s="61"/>
      <c r="Q36" s="61"/>
      <c r="R36" s="61"/>
      <c r="S36" s="66"/>
    </row>
    <row r="37" spans="1:19" s="17" customFormat="1" hidden="1">
      <c r="A37" s="32">
        <f t="shared" si="0"/>
        <v>35</v>
      </c>
      <c r="B37" s="33" t="s">
        <v>179</v>
      </c>
      <c r="C37" s="34">
        <v>307</v>
      </c>
      <c r="D37" s="46" t="s">
        <v>180</v>
      </c>
      <c r="E37" s="33" t="s">
        <v>200</v>
      </c>
      <c r="F37" s="33">
        <v>11117</v>
      </c>
      <c r="G37" s="33" t="s">
        <v>159</v>
      </c>
      <c r="H37" s="33"/>
      <c r="I37" s="15"/>
      <c r="J37" s="15"/>
      <c r="K37" s="15"/>
      <c r="L37" s="15"/>
      <c r="M37" s="15"/>
      <c r="N37" s="15"/>
      <c r="O37" s="61"/>
      <c r="P37" s="61"/>
      <c r="Q37" s="61"/>
      <c r="R37" s="61"/>
      <c r="S37" s="66"/>
    </row>
    <row r="38" spans="1:19" s="17" customFormat="1" hidden="1">
      <c r="A38" s="32">
        <f t="shared" si="0"/>
        <v>36</v>
      </c>
      <c r="B38" s="33" t="s">
        <v>179</v>
      </c>
      <c r="C38" s="34">
        <v>307</v>
      </c>
      <c r="D38" s="46" t="s">
        <v>180</v>
      </c>
      <c r="E38" s="49" t="s">
        <v>201</v>
      </c>
      <c r="F38" s="42">
        <v>11752</v>
      </c>
      <c r="G38" s="37" t="s">
        <v>159</v>
      </c>
      <c r="H38" s="37"/>
      <c r="I38" s="15"/>
      <c r="J38" s="15"/>
      <c r="K38" s="15"/>
      <c r="L38" s="15"/>
      <c r="M38" s="15"/>
      <c r="N38" s="15"/>
      <c r="O38" s="61"/>
      <c r="P38" s="61"/>
      <c r="Q38" s="61"/>
      <c r="R38" s="61"/>
      <c r="S38" s="66"/>
    </row>
    <row r="39" spans="1:19" s="17" customFormat="1" hidden="1">
      <c r="A39" s="32">
        <f t="shared" si="0"/>
        <v>37</v>
      </c>
      <c r="B39" s="33" t="s">
        <v>179</v>
      </c>
      <c r="C39" s="34">
        <v>307</v>
      </c>
      <c r="D39" s="46" t="s">
        <v>180</v>
      </c>
      <c r="E39" s="37" t="s">
        <v>202</v>
      </c>
      <c r="F39" s="38">
        <v>11986</v>
      </c>
      <c r="G39" s="37" t="s">
        <v>159</v>
      </c>
      <c r="H39" s="37"/>
      <c r="I39" s="15"/>
      <c r="J39" s="15"/>
      <c r="K39" s="15"/>
      <c r="L39" s="15"/>
      <c r="M39" s="15"/>
      <c r="N39" s="15"/>
      <c r="O39" s="61"/>
      <c r="P39" s="61"/>
      <c r="Q39" s="61"/>
      <c r="R39" s="61"/>
      <c r="S39" s="66"/>
    </row>
    <row r="40" spans="1:19" s="17" customFormat="1" ht="14.25" hidden="1">
      <c r="A40" s="32">
        <f t="shared" si="0"/>
        <v>38</v>
      </c>
      <c r="B40" s="37" t="s">
        <v>179</v>
      </c>
      <c r="C40" s="34">
        <v>307</v>
      </c>
      <c r="D40" s="46" t="s">
        <v>180</v>
      </c>
      <c r="E40" s="50" t="s">
        <v>203</v>
      </c>
      <c r="F40" s="51">
        <v>12140</v>
      </c>
      <c r="G40" s="37" t="s">
        <v>159</v>
      </c>
      <c r="H40" s="37"/>
      <c r="I40" s="15"/>
      <c r="J40" s="15"/>
      <c r="K40" s="15"/>
      <c r="L40" s="15"/>
      <c r="M40" s="15"/>
      <c r="N40" s="15"/>
      <c r="O40" s="61"/>
      <c r="P40" s="61"/>
      <c r="Q40" s="61"/>
      <c r="R40" s="61"/>
      <c r="S40" s="66"/>
    </row>
    <row r="41" spans="1:19" s="17" customFormat="1" hidden="1">
      <c r="A41" s="32">
        <f t="shared" si="0"/>
        <v>39</v>
      </c>
      <c r="B41" s="37" t="s">
        <v>179</v>
      </c>
      <c r="C41" s="34">
        <v>307</v>
      </c>
      <c r="D41" s="46" t="s">
        <v>180</v>
      </c>
      <c r="E41" s="52" t="s">
        <v>204</v>
      </c>
      <c r="F41" s="44">
        <v>12399</v>
      </c>
      <c r="G41" s="38" t="s">
        <v>162</v>
      </c>
      <c r="H41" s="38"/>
      <c r="I41" s="15"/>
      <c r="J41" s="15"/>
      <c r="K41" s="15"/>
      <c r="L41" s="15"/>
      <c r="M41" s="15"/>
      <c r="N41" s="15"/>
      <c r="O41" s="61"/>
      <c r="P41" s="61"/>
      <c r="Q41" s="61"/>
      <c r="R41" s="61"/>
      <c r="S41" s="66"/>
    </row>
    <row r="42" spans="1:19" s="17" customFormat="1" hidden="1">
      <c r="A42" s="32">
        <f t="shared" si="0"/>
        <v>40</v>
      </c>
      <c r="B42" s="37" t="s">
        <v>179</v>
      </c>
      <c r="C42" s="34">
        <v>307</v>
      </c>
      <c r="D42" s="46" t="s">
        <v>180</v>
      </c>
      <c r="E42" s="52" t="s">
        <v>205</v>
      </c>
      <c r="F42" s="44">
        <v>12408</v>
      </c>
      <c r="G42" s="38" t="s">
        <v>162</v>
      </c>
      <c r="H42" s="38"/>
      <c r="I42" s="15"/>
      <c r="J42" s="15"/>
      <c r="K42" s="15"/>
      <c r="L42" s="15"/>
      <c r="M42" s="15"/>
      <c r="N42" s="15"/>
      <c r="O42" s="61"/>
      <c r="P42" s="61"/>
      <c r="Q42" s="61"/>
      <c r="R42" s="61"/>
      <c r="S42" s="66"/>
    </row>
    <row r="43" spans="1:19" s="17" customFormat="1" hidden="1">
      <c r="A43" s="32">
        <f t="shared" si="0"/>
        <v>41</v>
      </c>
      <c r="B43" s="37" t="s">
        <v>179</v>
      </c>
      <c r="C43" s="34">
        <v>307</v>
      </c>
      <c r="D43" s="46" t="s">
        <v>180</v>
      </c>
      <c r="E43" s="44" t="s">
        <v>206</v>
      </c>
      <c r="F43" s="44">
        <v>12518</v>
      </c>
      <c r="G43" s="38" t="s">
        <v>162</v>
      </c>
      <c r="H43" s="38"/>
      <c r="I43" s="15"/>
      <c r="J43" s="15"/>
      <c r="K43" s="15"/>
      <c r="L43" s="15"/>
      <c r="M43" s="15"/>
      <c r="N43" s="15"/>
      <c r="O43" s="61"/>
      <c r="P43" s="61"/>
      <c r="Q43" s="61"/>
      <c r="R43" s="61"/>
      <c r="S43" s="66"/>
    </row>
    <row r="44" spans="1:19" s="17" customFormat="1" hidden="1">
      <c r="A44" s="32">
        <f t="shared" si="0"/>
        <v>42</v>
      </c>
      <c r="B44" s="37" t="s">
        <v>179</v>
      </c>
      <c r="C44" s="34">
        <v>307</v>
      </c>
      <c r="D44" s="46" t="s">
        <v>180</v>
      </c>
      <c r="E44" s="43" t="s">
        <v>207</v>
      </c>
      <c r="F44" s="44">
        <v>12469</v>
      </c>
      <c r="G44" s="45" t="s">
        <v>177</v>
      </c>
      <c r="H44" s="45"/>
      <c r="I44" s="15"/>
      <c r="J44" s="15"/>
      <c r="K44" s="15"/>
      <c r="L44" s="15"/>
      <c r="M44" s="15"/>
      <c r="N44" s="15"/>
      <c r="O44" s="61"/>
      <c r="P44" s="61"/>
      <c r="Q44" s="61"/>
      <c r="R44" s="61"/>
      <c r="S44" s="66"/>
    </row>
    <row r="45" spans="1:19" s="17" customFormat="1" hidden="1">
      <c r="A45" s="32">
        <f t="shared" si="0"/>
        <v>43</v>
      </c>
      <c r="B45" s="37" t="s">
        <v>179</v>
      </c>
      <c r="C45" s="34">
        <v>307</v>
      </c>
      <c r="D45" s="46" t="s">
        <v>180</v>
      </c>
      <c r="E45" s="43" t="s">
        <v>208</v>
      </c>
      <c r="F45" s="44">
        <v>12470</v>
      </c>
      <c r="G45" s="45" t="s">
        <v>177</v>
      </c>
      <c r="H45" s="45"/>
      <c r="I45" s="15"/>
      <c r="J45" s="15"/>
      <c r="K45" s="15"/>
      <c r="L45" s="15"/>
      <c r="M45" s="15"/>
      <c r="N45" s="15"/>
      <c r="O45" s="61"/>
      <c r="P45" s="61"/>
      <c r="Q45" s="61"/>
      <c r="R45" s="61"/>
      <c r="S45" s="66"/>
    </row>
    <row r="46" spans="1:19" s="17" customFormat="1" hidden="1">
      <c r="A46" s="32">
        <f t="shared" si="0"/>
        <v>44</v>
      </c>
      <c r="B46" s="33" t="s">
        <v>209</v>
      </c>
      <c r="C46" s="33">
        <v>308</v>
      </c>
      <c r="D46" s="53" t="s">
        <v>210</v>
      </c>
      <c r="E46" s="32" t="s">
        <v>211</v>
      </c>
      <c r="F46" s="33">
        <v>4089</v>
      </c>
      <c r="G46" s="33" t="s">
        <v>157</v>
      </c>
      <c r="H46" s="33"/>
      <c r="I46" s="15"/>
      <c r="J46" s="15"/>
      <c r="K46" s="15"/>
      <c r="L46" s="15"/>
      <c r="M46" s="15"/>
      <c r="N46" s="15"/>
      <c r="O46" s="61"/>
      <c r="P46" s="61"/>
      <c r="Q46" s="61"/>
      <c r="R46" s="61"/>
      <c r="S46" s="66"/>
    </row>
    <row r="47" spans="1:19" s="17" customFormat="1" hidden="1">
      <c r="A47" s="32">
        <f t="shared" si="0"/>
        <v>45</v>
      </c>
      <c r="B47" s="33" t="s">
        <v>209</v>
      </c>
      <c r="C47" s="33">
        <v>308</v>
      </c>
      <c r="D47" s="36" t="s">
        <v>210</v>
      </c>
      <c r="E47" s="33" t="s">
        <v>212</v>
      </c>
      <c r="F47" s="33">
        <v>9967</v>
      </c>
      <c r="G47" s="33" t="s">
        <v>159</v>
      </c>
      <c r="H47" s="33"/>
      <c r="I47" s="15"/>
      <c r="J47" s="15"/>
      <c r="K47" s="15"/>
      <c r="L47" s="15"/>
      <c r="M47" s="15"/>
      <c r="N47" s="15"/>
      <c r="O47" s="61"/>
      <c r="P47" s="61"/>
      <c r="Q47" s="61"/>
      <c r="R47" s="61"/>
      <c r="S47" s="66"/>
    </row>
    <row r="48" spans="1:19" s="17" customFormat="1" hidden="1">
      <c r="A48" s="32">
        <f t="shared" si="0"/>
        <v>46</v>
      </c>
      <c r="B48" s="33" t="s">
        <v>209</v>
      </c>
      <c r="C48" s="34">
        <v>308</v>
      </c>
      <c r="D48" s="48" t="s">
        <v>210</v>
      </c>
      <c r="E48" s="33" t="s">
        <v>213</v>
      </c>
      <c r="F48" s="33">
        <v>9200</v>
      </c>
      <c r="G48" s="40" t="s">
        <v>159</v>
      </c>
      <c r="H48" s="40"/>
      <c r="I48" s="15"/>
      <c r="J48" s="15"/>
      <c r="K48" s="15"/>
      <c r="L48" s="15"/>
      <c r="M48" s="15"/>
      <c r="N48" s="15"/>
      <c r="O48" s="61"/>
      <c r="P48" s="61"/>
      <c r="Q48" s="61"/>
      <c r="R48" s="61"/>
      <c r="S48" s="66"/>
    </row>
    <row r="49" spans="1:19" s="17" customFormat="1" hidden="1">
      <c r="A49" s="32">
        <f t="shared" si="0"/>
        <v>47</v>
      </c>
      <c r="B49" s="33" t="s">
        <v>209</v>
      </c>
      <c r="C49" s="34">
        <v>308</v>
      </c>
      <c r="D49" s="48" t="s">
        <v>210</v>
      </c>
      <c r="E49" s="33" t="s">
        <v>214</v>
      </c>
      <c r="F49" s="33">
        <v>5347</v>
      </c>
      <c r="G49" s="33" t="s">
        <v>159</v>
      </c>
      <c r="H49" s="33"/>
      <c r="I49" s="15"/>
      <c r="J49" s="15"/>
      <c r="K49" s="15"/>
      <c r="L49" s="15"/>
      <c r="M49" s="15"/>
      <c r="N49" s="15"/>
      <c r="O49" s="61"/>
      <c r="P49" s="61"/>
      <c r="Q49" s="61"/>
      <c r="R49" s="61"/>
      <c r="S49" s="66"/>
    </row>
    <row r="50" spans="1:19" s="17" customFormat="1" hidden="1">
      <c r="A50" s="32">
        <f t="shared" si="0"/>
        <v>48</v>
      </c>
      <c r="B50" s="33" t="s">
        <v>209</v>
      </c>
      <c r="C50" s="34">
        <v>308</v>
      </c>
      <c r="D50" s="48" t="s">
        <v>210</v>
      </c>
      <c r="E50" s="33" t="s">
        <v>215</v>
      </c>
      <c r="F50" s="33">
        <v>11251</v>
      </c>
      <c r="G50" s="33" t="s">
        <v>159</v>
      </c>
      <c r="H50" s="33"/>
      <c r="I50" s="15"/>
      <c r="J50" s="15"/>
      <c r="K50" s="15"/>
      <c r="L50" s="15"/>
      <c r="M50" s="15"/>
      <c r="N50" s="15"/>
      <c r="O50" s="61"/>
      <c r="P50" s="61"/>
      <c r="Q50" s="61"/>
      <c r="R50" s="61"/>
      <c r="S50" s="66"/>
    </row>
    <row r="51" spans="1:19" s="17" customFormat="1" hidden="1">
      <c r="A51" s="32">
        <f t="shared" si="0"/>
        <v>49</v>
      </c>
      <c r="B51" s="33" t="s">
        <v>209</v>
      </c>
      <c r="C51" s="34">
        <v>308</v>
      </c>
      <c r="D51" s="48" t="s">
        <v>210</v>
      </c>
      <c r="E51" s="43" t="s">
        <v>216</v>
      </c>
      <c r="F51" s="44">
        <v>12515</v>
      </c>
      <c r="G51" s="45" t="s">
        <v>177</v>
      </c>
      <c r="H51" s="45"/>
      <c r="I51" s="15"/>
      <c r="J51" s="15"/>
      <c r="K51" s="15"/>
      <c r="L51" s="15"/>
      <c r="M51" s="15"/>
      <c r="N51" s="15"/>
      <c r="O51" s="61"/>
      <c r="P51" s="61"/>
      <c r="Q51" s="61"/>
      <c r="R51" s="61"/>
      <c r="S51" s="66"/>
    </row>
    <row r="52" spans="1:19" s="17" customFormat="1" hidden="1">
      <c r="A52" s="32">
        <f t="shared" si="0"/>
        <v>50</v>
      </c>
      <c r="B52" s="33" t="s">
        <v>209</v>
      </c>
      <c r="C52" s="34">
        <v>308</v>
      </c>
      <c r="D52" s="48" t="s">
        <v>210</v>
      </c>
      <c r="E52" s="43" t="s">
        <v>217</v>
      </c>
      <c r="F52" s="44">
        <v>12516</v>
      </c>
      <c r="G52" s="45" t="s">
        <v>177</v>
      </c>
      <c r="H52" s="45"/>
      <c r="I52" s="15"/>
      <c r="J52" s="15"/>
      <c r="K52" s="15"/>
      <c r="L52" s="15"/>
      <c r="M52" s="15"/>
      <c r="N52" s="15"/>
      <c r="O52" s="61"/>
      <c r="P52" s="61"/>
      <c r="Q52" s="61"/>
      <c r="R52" s="61"/>
      <c r="S52" s="66"/>
    </row>
    <row r="53" spans="1:19">
      <c r="A53" s="32">
        <f t="shared" si="0"/>
        <v>51</v>
      </c>
      <c r="B53" s="33" t="s">
        <v>218</v>
      </c>
      <c r="C53" s="33">
        <v>311</v>
      </c>
      <c r="D53" s="36" t="s">
        <v>219</v>
      </c>
      <c r="E53" s="32" t="s">
        <v>220</v>
      </c>
      <c r="F53" s="33">
        <v>4093</v>
      </c>
      <c r="G53" s="54" t="s">
        <v>157</v>
      </c>
      <c r="H53" s="40"/>
      <c r="I53" s="62">
        <v>3</v>
      </c>
      <c r="J53" s="62">
        <v>260</v>
      </c>
      <c r="K53" s="62">
        <v>20</v>
      </c>
      <c r="L53" s="62">
        <v>1</v>
      </c>
      <c r="M53" s="62">
        <v>7714</v>
      </c>
      <c r="N53" s="62">
        <v>1415</v>
      </c>
      <c r="O53" s="63"/>
      <c r="P53" s="63"/>
      <c r="Q53" s="67"/>
      <c r="R53" s="63"/>
    </row>
    <row r="54" spans="1:19">
      <c r="A54" s="32">
        <f t="shared" si="0"/>
        <v>52</v>
      </c>
      <c r="B54" s="33" t="s">
        <v>218</v>
      </c>
      <c r="C54" s="33">
        <v>311</v>
      </c>
      <c r="D54" s="36" t="s">
        <v>219</v>
      </c>
      <c r="E54" s="32" t="s">
        <v>221</v>
      </c>
      <c r="F54" s="33">
        <v>4302</v>
      </c>
      <c r="G54" s="54" t="s">
        <v>159</v>
      </c>
      <c r="H54" s="16"/>
      <c r="I54" s="62">
        <v>3</v>
      </c>
      <c r="J54" s="62">
        <v>260</v>
      </c>
      <c r="K54" s="62">
        <v>20</v>
      </c>
      <c r="L54" s="62">
        <v>1</v>
      </c>
      <c r="M54" s="62">
        <v>7714</v>
      </c>
      <c r="N54" s="62">
        <v>1415</v>
      </c>
      <c r="O54" s="63"/>
      <c r="P54" s="63"/>
      <c r="Q54" s="67"/>
      <c r="R54" s="63"/>
    </row>
    <row r="55" spans="1:19" s="17" customFormat="1" hidden="1">
      <c r="A55" s="32">
        <f t="shared" si="0"/>
        <v>53</v>
      </c>
      <c r="B55" s="33" t="s">
        <v>209</v>
      </c>
      <c r="C55" s="34">
        <v>337</v>
      </c>
      <c r="D55" s="35" t="s">
        <v>222</v>
      </c>
      <c r="E55" s="33" t="s">
        <v>223</v>
      </c>
      <c r="F55" s="33">
        <v>4264</v>
      </c>
      <c r="G55" s="47" t="s">
        <v>157</v>
      </c>
      <c r="H55" s="47"/>
      <c r="I55" s="64">
        <v>1</v>
      </c>
      <c r="J55" s="64">
        <v>100</v>
      </c>
      <c r="K55" s="64">
        <v>20</v>
      </c>
      <c r="L55" s="64">
        <v>0.6</v>
      </c>
      <c r="M55" s="64">
        <v>1796</v>
      </c>
      <c r="N55" s="64">
        <v>391</v>
      </c>
      <c r="O55" s="61"/>
      <c r="P55" s="61"/>
      <c r="Q55" s="61"/>
      <c r="R55" s="61"/>
      <c r="S55" s="66"/>
    </row>
    <row r="56" spans="1:19" s="17" customFormat="1" hidden="1">
      <c r="A56" s="32">
        <f t="shared" si="0"/>
        <v>54</v>
      </c>
      <c r="B56" s="33" t="s">
        <v>209</v>
      </c>
      <c r="C56" s="34">
        <v>337</v>
      </c>
      <c r="D56" s="36" t="s">
        <v>222</v>
      </c>
      <c r="E56" s="33" t="s">
        <v>224</v>
      </c>
      <c r="F56" s="33">
        <v>4061</v>
      </c>
      <c r="G56" s="33" t="s">
        <v>159</v>
      </c>
      <c r="H56" s="33"/>
      <c r="I56" s="64">
        <v>1</v>
      </c>
      <c r="J56" s="64">
        <v>100</v>
      </c>
      <c r="K56" s="64">
        <v>20</v>
      </c>
      <c r="L56" s="64">
        <v>1</v>
      </c>
      <c r="M56" s="64">
        <v>7714</v>
      </c>
      <c r="N56" s="64">
        <v>1415</v>
      </c>
      <c r="O56" s="61"/>
      <c r="P56" s="61"/>
      <c r="Q56" s="61"/>
      <c r="R56" s="61"/>
      <c r="S56" s="66"/>
    </row>
    <row r="57" spans="1:19" s="17" customFormat="1" hidden="1">
      <c r="A57" s="32">
        <f t="shared" si="0"/>
        <v>55</v>
      </c>
      <c r="B57" s="33" t="s">
        <v>209</v>
      </c>
      <c r="C57" s="34">
        <v>337</v>
      </c>
      <c r="D57" s="36" t="s">
        <v>222</v>
      </c>
      <c r="E57" s="32" t="s">
        <v>225</v>
      </c>
      <c r="F57" s="32">
        <v>6965</v>
      </c>
      <c r="G57" s="33" t="s">
        <v>159</v>
      </c>
      <c r="H57" s="33"/>
      <c r="I57" s="64">
        <v>1</v>
      </c>
      <c r="J57" s="64">
        <v>100</v>
      </c>
      <c r="K57" s="64">
        <v>20</v>
      </c>
      <c r="L57" s="64">
        <v>1</v>
      </c>
      <c r="M57" s="64">
        <v>7714</v>
      </c>
      <c r="N57" s="64">
        <v>1415</v>
      </c>
      <c r="O57" s="61"/>
      <c r="P57" s="61"/>
      <c r="Q57" s="61"/>
      <c r="R57" s="61"/>
      <c r="S57" s="66"/>
    </row>
    <row r="58" spans="1:19" s="17" customFormat="1" hidden="1">
      <c r="A58" s="32">
        <f t="shared" si="0"/>
        <v>56</v>
      </c>
      <c r="B58" s="33" t="s">
        <v>209</v>
      </c>
      <c r="C58" s="33">
        <v>337</v>
      </c>
      <c r="D58" s="36" t="s">
        <v>222</v>
      </c>
      <c r="E58" s="33" t="s">
        <v>226</v>
      </c>
      <c r="F58" s="33">
        <v>10816</v>
      </c>
      <c r="G58" s="40" t="s">
        <v>159</v>
      </c>
      <c r="H58" s="40"/>
      <c r="I58" s="15"/>
      <c r="J58" s="15"/>
      <c r="K58" s="15"/>
      <c r="L58" s="15"/>
      <c r="M58" s="15"/>
      <c r="N58" s="15"/>
      <c r="O58" s="61"/>
      <c r="P58" s="61"/>
      <c r="Q58" s="61"/>
      <c r="R58" s="61"/>
      <c r="S58" s="66"/>
    </row>
    <row r="59" spans="1:19" s="17" customFormat="1" hidden="1">
      <c r="A59" s="32">
        <f t="shared" si="0"/>
        <v>57</v>
      </c>
      <c r="B59" s="33" t="s">
        <v>209</v>
      </c>
      <c r="C59" s="33">
        <v>337</v>
      </c>
      <c r="D59" s="36" t="s">
        <v>222</v>
      </c>
      <c r="E59" s="52" t="s">
        <v>227</v>
      </c>
      <c r="F59" s="44">
        <v>12339</v>
      </c>
      <c r="G59" s="38" t="s">
        <v>162</v>
      </c>
      <c r="H59" s="38"/>
      <c r="I59" s="15"/>
      <c r="J59" s="15"/>
      <c r="K59" s="15"/>
      <c r="L59" s="15"/>
      <c r="M59" s="15"/>
      <c r="N59" s="15"/>
      <c r="O59" s="61"/>
      <c r="P59" s="61"/>
      <c r="Q59" s="61"/>
      <c r="R59" s="61"/>
      <c r="S59" s="66"/>
    </row>
    <row r="60" spans="1:19" s="17" customFormat="1" hidden="1">
      <c r="A60" s="32">
        <f t="shared" si="0"/>
        <v>58</v>
      </c>
      <c r="B60" s="33" t="s">
        <v>209</v>
      </c>
      <c r="C60" s="33">
        <v>337</v>
      </c>
      <c r="D60" s="36" t="s">
        <v>222</v>
      </c>
      <c r="E60" s="55" t="s">
        <v>228</v>
      </c>
      <c r="F60" s="42">
        <v>11883</v>
      </c>
      <c r="G60" s="37" t="s">
        <v>159</v>
      </c>
      <c r="H60" s="37"/>
      <c r="I60" s="15"/>
      <c r="J60" s="15"/>
      <c r="K60" s="15"/>
      <c r="L60" s="15"/>
      <c r="M60" s="15"/>
      <c r="N60" s="15"/>
      <c r="O60" s="61"/>
      <c r="P60" s="61"/>
      <c r="Q60" s="61"/>
      <c r="R60" s="61"/>
      <c r="S60" s="66"/>
    </row>
    <row r="61" spans="1:19" s="17" customFormat="1" hidden="1">
      <c r="A61" s="32">
        <f t="shared" si="0"/>
        <v>59</v>
      </c>
      <c r="B61" s="37" t="s">
        <v>209</v>
      </c>
      <c r="C61" s="33">
        <v>337</v>
      </c>
      <c r="D61" s="36" t="s">
        <v>222</v>
      </c>
      <c r="E61" s="56" t="s">
        <v>229</v>
      </c>
      <c r="F61" s="39">
        <v>12210</v>
      </c>
      <c r="G61" s="37" t="s">
        <v>177</v>
      </c>
      <c r="H61" s="37"/>
      <c r="I61" s="15"/>
      <c r="J61" s="15"/>
      <c r="K61" s="15"/>
      <c r="L61" s="15"/>
      <c r="M61" s="15"/>
      <c r="N61" s="15"/>
      <c r="O61" s="61"/>
      <c r="P61" s="61"/>
      <c r="Q61" s="61"/>
      <c r="R61" s="61"/>
      <c r="S61" s="66"/>
    </row>
    <row r="62" spans="1:19" s="17" customFormat="1" hidden="1">
      <c r="A62" s="32">
        <f t="shared" si="0"/>
        <v>60</v>
      </c>
      <c r="B62" s="37" t="s">
        <v>209</v>
      </c>
      <c r="C62" s="33">
        <v>337</v>
      </c>
      <c r="D62" s="36" t="s">
        <v>222</v>
      </c>
      <c r="E62" s="43" t="s">
        <v>230</v>
      </c>
      <c r="F62" s="44">
        <v>12503</v>
      </c>
      <c r="G62" s="45" t="s">
        <v>177</v>
      </c>
      <c r="H62" s="45"/>
      <c r="I62" s="15"/>
      <c r="J62" s="15"/>
      <c r="K62" s="15"/>
      <c r="L62" s="15"/>
      <c r="M62" s="15"/>
      <c r="N62" s="15"/>
      <c r="O62" s="61"/>
      <c r="P62" s="61"/>
      <c r="Q62" s="61"/>
      <c r="R62" s="61"/>
      <c r="S62" s="66"/>
    </row>
    <row r="63" spans="1:19" s="17" customFormat="1" hidden="1">
      <c r="A63" s="32">
        <f t="shared" si="0"/>
        <v>61</v>
      </c>
      <c r="B63" s="37" t="s">
        <v>209</v>
      </c>
      <c r="C63" s="33">
        <v>337</v>
      </c>
      <c r="D63" s="36" t="s">
        <v>222</v>
      </c>
      <c r="E63" s="43" t="s">
        <v>231</v>
      </c>
      <c r="F63" s="44">
        <v>12504</v>
      </c>
      <c r="G63" s="45" t="s">
        <v>177</v>
      </c>
      <c r="H63" s="45"/>
      <c r="I63" s="15"/>
      <c r="J63" s="15"/>
      <c r="K63" s="15"/>
      <c r="L63" s="15"/>
      <c r="M63" s="15"/>
      <c r="N63" s="15"/>
      <c r="O63" s="61"/>
      <c r="P63" s="61"/>
      <c r="Q63" s="61"/>
      <c r="R63" s="61"/>
      <c r="S63" s="66"/>
    </row>
    <row r="64" spans="1:19">
      <c r="A64" s="32"/>
      <c r="B64" s="33" t="s">
        <v>218</v>
      </c>
      <c r="C64" s="33">
        <v>339</v>
      </c>
      <c r="D64" s="36" t="s">
        <v>232</v>
      </c>
      <c r="E64" s="57" t="s">
        <v>220</v>
      </c>
      <c r="F64" s="58"/>
      <c r="G64" s="54" t="s">
        <v>157</v>
      </c>
      <c r="H64" s="45"/>
      <c r="I64" s="62">
        <v>3</v>
      </c>
      <c r="J64" s="62">
        <v>260</v>
      </c>
      <c r="K64" s="62">
        <v>20</v>
      </c>
      <c r="L64" s="62"/>
      <c r="M64" s="62"/>
      <c r="N64" s="62"/>
      <c r="O64" s="63"/>
      <c r="P64" s="63"/>
      <c r="Q64" s="63"/>
      <c r="R64" s="63"/>
    </row>
    <row r="65" spans="1:19">
      <c r="A65" s="32">
        <f>A63+1</f>
        <v>62</v>
      </c>
      <c r="B65" s="33" t="s">
        <v>218</v>
      </c>
      <c r="C65" s="33">
        <v>339</v>
      </c>
      <c r="D65" s="36" t="s">
        <v>232</v>
      </c>
      <c r="E65" s="33" t="s">
        <v>233</v>
      </c>
      <c r="F65" s="38">
        <v>11394</v>
      </c>
      <c r="G65" s="68" t="s">
        <v>159</v>
      </c>
      <c r="H65" s="40"/>
      <c r="I65" s="62">
        <v>3</v>
      </c>
      <c r="J65" s="62">
        <v>260</v>
      </c>
      <c r="K65" s="62">
        <v>20</v>
      </c>
      <c r="L65" s="62">
        <v>1</v>
      </c>
      <c r="M65" s="62">
        <v>2993</v>
      </c>
      <c r="N65" s="62">
        <v>652</v>
      </c>
      <c r="O65" s="63"/>
      <c r="P65" s="63"/>
      <c r="Q65" s="67"/>
      <c r="R65" s="63"/>
    </row>
    <row r="66" spans="1:19">
      <c r="A66" s="32">
        <f>A65+1</f>
        <v>63</v>
      </c>
      <c r="B66" s="37" t="s">
        <v>218</v>
      </c>
      <c r="C66" s="33">
        <v>339</v>
      </c>
      <c r="D66" s="36" t="s">
        <v>232</v>
      </c>
      <c r="E66" s="37" t="s">
        <v>234</v>
      </c>
      <c r="F66" s="38">
        <v>12118</v>
      </c>
      <c r="G66" s="69" t="s">
        <v>159</v>
      </c>
      <c r="H66" s="37"/>
      <c r="I66" s="62">
        <v>3</v>
      </c>
      <c r="J66" s="62">
        <v>260</v>
      </c>
      <c r="K66" s="62">
        <v>20</v>
      </c>
      <c r="L66" s="62">
        <v>1</v>
      </c>
      <c r="M66" s="62">
        <v>2993</v>
      </c>
      <c r="N66" s="62">
        <v>652</v>
      </c>
      <c r="O66" s="63"/>
      <c r="P66" s="63"/>
      <c r="Q66" s="67"/>
      <c r="R66" s="63"/>
    </row>
    <row r="67" spans="1:19">
      <c r="A67" s="32">
        <f>A66+1</f>
        <v>64</v>
      </c>
      <c r="B67" s="37" t="s">
        <v>218</v>
      </c>
      <c r="C67" s="33">
        <v>339</v>
      </c>
      <c r="D67" s="36" t="s">
        <v>232</v>
      </c>
      <c r="E67" s="52" t="s">
        <v>235</v>
      </c>
      <c r="F67" s="58">
        <v>12348</v>
      </c>
      <c r="G67" s="68" t="s">
        <v>236</v>
      </c>
      <c r="H67" s="33"/>
      <c r="I67" s="62">
        <v>3</v>
      </c>
      <c r="J67" s="62">
        <v>260</v>
      </c>
      <c r="K67" s="62">
        <v>20</v>
      </c>
      <c r="L67" s="62">
        <v>0.6</v>
      </c>
      <c r="M67" s="62">
        <v>1796</v>
      </c>
      <c r="N67" s="62">
        <v>391</v>
      </c>
      <c r="O67" s="63"/>
      <c r="P67" s="63"/>
      <c r="Q67" s="67"/>
      <c r="R67" s="63"/>
    </row>
    <row r="68" spans="1:19" s="17" customFormat="1" hidden="1">
      <c r="A68" s="32">
        <f>A67+1</f>
        <v>65</v>
      </c>
      <c r="B68" s="33" t="s">
        <v>29</v>
      </c>
      <c r="C68" s="34">
        <v>341</v>
      </c>
      <c r="D68" s="53" t="s">
        <v>237</v>
      </c>
      <c r="E68" s="41" t="s">
        <v>238</v>
      </c>
      <c r="F68" s="32">
        <v>4187</v>
      </c>
      <c r="G68" s="40" t="s">
        <v>157</v>
      </c>
      <c r="H68" s="40"/>
      <c r="I68" s="15"/>
      <c r="J68" s="15"/>
      <c r="K68" s="15"/>
      <c r="L68" s="15"/>
      <c r="M68" s="15"/>
      <c r="N68" s="15"/>
      <c r="O68" s="61"/>
      <c r="P68" s="61"/>
      <c r="Q68" s="61"/>
      <c r="R68" s="61"/>
      <c r="S68" s="66"/>
    </row>
    <row r="69" spans="1:19" s="17" customFormat="1" hidden="1">
      <c r="A69" s="32">
        <f t="shared" ref="A69:A132" si="1">A68+1</f>
        <v>66</v>
      </c>
      <c r="B69" s="33" t="s">
        <v>29</v>
      </c>
      <c r="C69" s="34">
        <v>341</v>
      </c>
      <c r="D69" s="36" t="s">
        <v>237</v>
      </c>
      <c r="E69" s="33" t="s">
        <v>239</v>
      </c>
      <c r="F69" s="38">
        <v>11372</v>
      </c>
      <c r="G69" s="33" t="s">
        <v>159</v>
      </c>
      <c r="H69" s="33"/>
      <c r="I69" s="15"/>
      <c r="J69" s="15"/>
      <c r="K69" s="15"/>
      <c r="L69" s="15"/>
      <c r="M69" s="15"/>
      <c r="N69" s="15"/>
      <c r="O69" s="61"/>
      <c r="P69" s="61"/>
      <c r="Q69" s="61"/>
      <c r="R69" s="61"/>
      <c r="S69" s="66"/>
    </row>
    <row r="70" spans="1:19" s="17" customFormat="1" hidden="1">
      <c r="A70" s="32">
        <f t="shared" si="1"/>
        <v>67</v>
      </c>
      <c r="B70" s="33" t="s">
        <v>29</v>
      </c>
      <c r="C70" s="34">
        <v>341</v>
      </c>
      <c r="D70" s="36" t="s">
        <v>237</v>
      </c>
      <c r="E70" s="33" t="s">
        <v>240</v>
      </c>
      <c r="F70" s="38">
        <v>11483</v>
      </c>
      <c r="G70" s="38" t="s">
        <v>159</v>
      </c>
      <c r="H70" s="38"/>
      <c r="I70" s="15"/>
      <c r="J70" s="15"/>
      <c r="K70" s="15"/>
      <c r="L70" s="15"/>
      <c r="M70" s="15"/>
      <c r="N70" s="15"/>
      <c r="O70" s="61"/>
      <c r="P70" s="61"/>
      <c r="Q70" s="61"/>
      <c r="R70" s="61"/>
      <c r="S70" s="66"/>
    </row>
    <row r="71" spans="1:19" s="17" customFormat="1" hidden="1">
      <c r="A71" s="32">
        <f t="shared" si="1"/>
        <v>68</v>
      </c>
      <c r="B71" s="33" t="s">
        <v>29</v>
      </c>
      <c r="C71" s="34">
        <v>341</v>
      </c>
      <c r="D71" s="36" t="s">
        <v>237</v>
      </c>
      <c r="E71" s="33" t="s">
        <v>241</v>
      </c>
      <c r="F71" s="38">
        <v>11490</v>
      </c>
      <c r="G71" s="37" t="s">
        <v>159</v>
      </c>
      <c r="H71" s="37"/>
      <c r="I71" s="15"/>
      <c r="J71" s="15"/>
      <c r="K71" s="15"/>
      <c r="L71" s="15"/>
      <c r="M71" s="15"/>
      <c r="N71" s="15"/>
      <c r="O71" s="61"/>
      <c r="P71" s="61"/>
      <c r="Q71" s="61"/>
      <c r="R71" s="61"/>
      <c r="S71" s="66"/>
    </row>
    <row r="72" spans="1:19" s="17" customFormat="1" hidden="1">
      <c r="A72" s="32">
        <f t="shared" si="1"/>
        <v>69</v>
      </c>
      <c r="B72" s="37" t="s">
        <v>29</v>
      </c>
      <c r="C72" s="34">
        <v>341</v>
      </c>
      <c r="D72" s="36" t="s">
        <v>237</v>
      </c>
      <c r="E72" s="37" t="s">
        <v>242</v>
      </c>
      <c r="F72" s="38">
        <v>12113</v>
      </c>
      <c r="G72" s="40" t="s">
        <v>159</v>
      </c>
      <c r="H72" s="40"/>
      <c r="I72" s="15"/>
      <c r="J72" s="15"/>
      <c r="K72" s="15"/>
      <c r="L72" s="15"/>
      <c r="M72" s="15"/>
      <c r="N72" s="15"/>
      <c r="O72" s="61"/>
      <c r="P72" s="61"/>
      <c r="Q72" s="61"/>
      <c r="R72" s="61"/>
      <c r="S72" s="66"/>
    </row>
    <row r="73" spans="1:19" s="17" customFormat="1" ht="14.25" hidden="1">
      <c r="A73" s="32">
        <f t="shared" si="1"/>
        <v>70</v>
      </c>
      <c r="B73" s="37" t="s">
        <v>29</v>
      </c>
      <c r="C73" s="34">
        <v>341</v>
      </c>
      <c r="D73" s="36" t="s">
        <v>237</v>
      </c>
      <c r="E73" s="50" t="s">
        <v>243</v>
      </c>
      <c r="F73" s="51">
        <v>12143</v>
      </c>
      <c r="G73" s="40" t="s">
        <v>159</v>
      </c>
      <c r="H73" s="40"/>
      <c r="I73" s="15"/>
      <c r="J73" s="15"/>
      <c r="K73" s="15"/>
      <c r="L73" s="15"/>
      <c r="M73" s="15"/>
      <c r="N73" s="15"/>
      <c r="O73" s="61"/>
      <c r="P73" s="61"/>
      <c r="Q73" s="61"/>
      <c r="R73" s="61"/>
      <c r="S73" s="66"/>
    </row>
    <row r="74" spans="1:19">
      <c r="A74" s="32">
        <f t="shared" si="1"/>
        <v>71</v>
      </c>
      <c r="B74" s="33" t="s">
        <v>218</v>
      </c>
      <c r="C74" s="33">
        <v>343</v>
      </c>
      <c r="D74" s="36" t="s">
        <v>244</v>
      </c>
      <c r="E74" s="33" t="s">
        <v>245</v>
      </c>
      <c r="F74" s="33">
        <v>7583</v>
      </c>
      <c r="G74" s="54" t="s">
        <v>157</v>
      </c>
      <c r="H74" s="40"/>
      <c r="I74" s="62">
        <v>3</v>
      </c>
      <c r="J74" s="62">
        <v>260</v>
      </c>
      <c r="K74" s="62">
        <v>20</v>
      </c>
      <c r="L74" s="62">
        <v>0.9</v>
      </c>
      <c r="M74" s="85">
        <v>19167.060000000001</v>
      </c>
      <c r="N74" s="85">
        <v>4161.38</v>
      </c>
      <c r="O74" s="63">
        <v>22999.86</v>
      </c>
      <c r="P74" s="63">
        <v>4525.9799999999996</v>
      </c>
      <c r="Q74" s="67">
        <v>27599.83</v>
      </c>
      <c r="R74" s="63">
        <v>4916.4799999999996</v>
      </c>
    </row>
    <row r="75" spans="1:19">
      <c r="A75" s="32">
        <f t="shared" si="1"/>
        <v>72</v>
      </c>
      <c r="B75" s="33" t="s">
        <v>218</v>
      </c>
      <c r="C75" s="33">
        <v>343</v>
      </c>
      <c r="D75" s="36" t="s">
        <v>244</v>
      </c>
      <c r="E75" s="33" t="s">
        <v>246</v>
      </c>
      <c r="F75" s="33">
        <v>10932</v>
      </c>
      <c r="G75" s="36" t="s">
        <v>159</v>
      </c>
      <c r="H75" s="16"/>
      <c r="I75" s="62">
        <v>3</v>
      </c>
      <c r="J75" s="62">
        <v>260</v>
      </c>
      <c r="K75" s="62">
        <v>20</v>
      </c>
      <c r="L75" s="62">
        <v>1</v>
      </c>
      <c r="M75" s="62">
        <v>21296</v>
      </c>
      <c r="N75" s="62">
        <v>4623</v>
      </c>
      <c r="O75" s="63">
        <v>25555.4</v>
      </c>
      <c r="P75" s="63">
        <v>5028.8599999999997</v>
      </c>
      <c r="Q75" s="67">
        <v>30666.48</v>
      </c>
      <c r="R75" s="63">
        <v>5462.76</v>
      </c>
    </row>
    <row r="76" spans="1:19">
      <c r="A76" s="32">
        <f t="shared" si="1"/>
        <v>73</v>
      </c>
      <c r="B76" s="33" t="s">
        <v>218</v>
      </c>
      <c r="C76" s="33">
        <v>343</v>
      </c>
      <c r="D76" s="36" t="s">
        <v>244</v>
      </c>
      <c r="E76" s="33" t="s">
        <v>247</v>
      </c>
      <c r="F76" s="38">
        <v>11517</v>
      </c>
      <c r="G76" s="69" t="s">
        <v>159</v>
      </c>
      <c r="H76" s="37"/>
      <c r="I76" s="62">
        <v>3</v>
      </c>
      <c r="J76" s="62">
        <v>260</v>
      </c>
      <c r="K76" s="62">
        <v>20</v>
      </c>
      <c r="L76" s="62">
        <v>1</v>
      </c>
      <c r="M76" s="62">
        <v>21296</v>
      </c>
      <c r="N76" s="62">
        <v>4623</v>
      </c>
      <c r="O76" s="63">
        <v>25555.4</v>
      </c>
      <c r="P76" s="63">
        <v>5028.8599999999997</v>
      </c>
      <c r="Q76" s="67">
        <v>30666.48</v>
      </c>
      <c r="R76" s="63">
        <v>5462.76</v>
      </c>
    </row>
    <row r="77" spans="1:19">
      <c r="A77" s="32">
        <f t="shared" si="1"/>
        <v>74</v>
      </c>
      <c r="B77" s="45" t="s">
        <v>218</v>
      </c>
      <c r="C77" s="33">
        <v>343</v>
      </c>
      <c r="D77" s="36" t="s">
        <v>244</v>
      </c>
      <c r="E77" s="45" t="s">
        <v>248</v>
      </c>
      <c r="F77" s="70">
        <v>12255</v>
      </c>
      <c r="G77" s="69" t="s">
        <v>249</v>
      </c>
      <c r="H77" s="38"/>
      <c r="I77" s="62">
        <v>3</v>
      </c>
      <c r="J77" s="62">
        <v>260</v>
      </c>
      <c r="K77" s="62">
        <v>20</v>
      </c>
      <c r="L77" s="62">
        <v>1</v>
      </c>
      <c r="M77" s="62">
        <v>21296</v>
      </c>
      <c r="N77" s="62">
        <v>4623</v>
      </c>
      <c r="O77" s="63">
        <v>25555.4</v>
      </c>
      <c r="P77" s="63">
        <v>5028.8599999999997</v>
      </c>
      <c r="Q77" s="67">
        <v>30666.48</v>
      </c>
      <c r="R77" s="63">
        <v>5462.76</v>
      </c>
    </row>
    <row r="78" spans="1:19" s="17" customFormat="1" hidden="1">
      <c r="A78" s="32">
        <f t="shared" si="1"/>
        <v>75</v>
      </c>
      <c r="B78" s="45" t="s">
        <v>218</v>
      </c>
      <c r="C78" s="34">
        <v>343</v>
      </c>
      <c r="D78" s="36" t="s">
        <v>244</v>
      </c>
      <c r="E78" s="43" t="s">
        <v>250</v>
      </c>
      <c r="F78" s="44">
        <v>12501</v>
      </c>
      <c r="G78" s="71" t="s">
        <v>177</v>
      </c>
      <c r="H78" s="45" t="s">
        <v>251</v>
      </c>
      <c r="I78" s="15"/>
      <c r="J78" s="15"/>
      <c r="K78" s="15"/>
      <c r="L78" s="15"/>
      <c r="M78" s="15"/>
      <c r="N78" s="15"/>
      <c r="O78" s="61"/>
      <c r="P78" s="61"/>
      <c r="Q78" s="86"/>
      <c r="R78" s="61"/>
      <c r="S78" s="66"/>
    </row>
    <row r="79" spans="1:19" s="17" customFormat="1" hidden="1">
      <c r="A79" s="32">
        <f t="shared" si="1"/>
        <v>76</v>
      </c>
      <c r="B79" s="45" t="s">
        <v>218</v>
      </c>
      <c r="C79" s="34">
        <v>343</v>
      </c>
      <c r="D79" s="36" t="s">
        <v>244</v>
      </c>
      <c r="E79" s="43" t="s">
        <v>252</v>
      </c>
      <c r="F79" s="44">
        <v>12506</v>
      </c>
      <c r="G79" s="71" t="s">
        <v>177</v>
      </c>
      <c r="H79" s="45" t="s">
        <v>251</v>
      </c>
      <c r="I79" s="15"/>
      <c r="J79" s="15"/>
      <c r="K79" s="15"/>
      <c r="L79" s="15"/>
      <c r="M79" s="15"/>
      <c r="N79" s="15"/>
      <c r="O79" s="61"/>
      <c r="P79" s="61"/>
      <c r="Q79" s="86"/>
      <c r="R79" s="61"/>
      <c r="S79" s="66"/>
    </row>
    <row r="80" spans="1:19">
      <c r="A80" s="32">
        <f t="shared" si="1"/>
        <v>77</v>
      </c>
      <c r="B80" s="33" t="s">
        <v>218</v>
      </c>
      <c r="C80" s="33">
        <v>347</v>
      </c>
      <c r="D80" s="48" t="s">
        <v>253</v>
      </c>
      <c r="E80" s="32" t="s">
        <v>254</v>
      </c>
      <c r="F80" s="32">
        <v>8400</v>
      </c>
      <c r="G80" s="36" t="s">
        <v>157</v>
      </c>
      <c r="H80" s="33"/>
      <c r="I80" s="62">
        <v>3</v>
      </c>
      <c r="J80" s="62">
        <v>260</v>
      </c>
      <c r="K80" s="62">
        <v>20</v>
      </c>
      <c r="L80" s="62"/>
      <c r="M80" s="62"/>
      <c r="N80" s="62"/>
      <c r="O80" s="63"/>
      <c r="P80" s="63"/>
      <c r="Q80" s="67"/>
      <c r="R80" s="63"/>
    </row>
    <row r="81" spans="1:19" ht="14.25">
      <c r="A81" s="32">
        <f t="shared" si="1"/>
        <v>78</v>
      </c>
      <c r="B81" s="37" t="s">
        <v>218</v>
      </c>
      <c r="C81" s="33">
        <v>347</v>
      </c>
      <c r="D81" s="48" t="s">
        <v>253</v>
      </c>
      <c r="E81" s="50" t="s">
        <v>255</v>
      </c>
      <c r="F81" s="72">
        <v>12147</v>
      </c>
      <c r="G81" s="69" t="s">
        <v>249</v>
      </c>
      <c r="H81" s="38"/>
      <c r="I81" s="62">
        <v>3</v>
      </c>
      <c r="J81" s="62">
        <v>260</v>
      </c>
      <c r="K81" s="62">
        <v>20</v>
      </c>
      <c r="L81" s="62"/>
      <c r="M81" s="62"/>
      <c r="N81" s="62"/>
      <c r="O81" s="63"/>
      <c r="P81" s="63"/>
      <c r="Q81" s="67"/>
      <c r="R81" s="63"/>
    </row>
    <row r="82" spans="1:19">
      <c r="A82" s="32">
        <f t="shared" si="1"/>
        <v>79</v>
      </c>
      <c r="B82" s="37" t="s">
        <v>218</v>
      </c>
      <c r="C82" s="33">
        <v>347</v>
      </c>
      <c r="D82" s="48" t="s">
        <v>253</v>
      </c>
      <c r="E82" s="73" t="s">
        <v>256</v>
      </c>
      <c r="F82" s="74">
        <v>11768</v>
      </c>
      <c r="G82" s="69" t="s">
        <v>159</v>
      </c>
      <c r="H82" s="37"/>
      <c r="I82" s="62">
        <v>3</v>
      </c>
      <c r="J82" s="62">
        <v>260</v>
      </c>
      <c r="K82" s="62">
        <v>20</v>
      </c>
      <c r="L82" s="62"/>
      <c r="M82" s="62"/>
      <c r="N82" s="62"/>
      <c r="O82" s="63"/>
      <c r="P82" s="63"/>
      <c r="Q82" s="67"/>
      <c r="R82" s="63"/>
    </row>
    <row r="83" spans="1:19" s="17" customFormat="1" hidden="1">
      <c r="A83" s="32">
        <f t="shared" si="1"/>
        <v>80</v>
      </c>
      <c r="B83" s="37" t="s">
        <v>218</v>
      </c>
      <c r="C83" s="33">
        <v>347</v>
      </c>
      <c r="D83" s="48" t="s">
        <v>253</v>
      </c>
      <c r="E83" s="43" t="s">
        <v>257</v>
      </c>
      <c r="F83" s="44">
        <v>12500</v>
      </c>
      <c r="G83" s="71" t="s">
        <v>177</v>
      </c>
      <c r="H83" s="45" t="s">
        <v>251</v>
      </c>
      <c r="I83" s="15"/>
      <c r="J83" s="15"/>
      <c r="K83" s="15"/>
      <c r="L83" s="15"/>
      <c r="M83" s="15"/>
      <c r="N83" s="15"/>
      <c r="O83" s="61"/>
      <c r="P83" s="61"/>
      <c r="Q83" s="86"/>
      <c r="R83" s="61"/>
      <c r="S83" s="66"/>
    </row>
    <row r="84" spans="1:19">
      <c r="A84" s="32">
        <f t="shared" si="1"/>
        <v>81</v>
      </c>
      <c r="B84" s="33" t="s">
        <v>218</v>
      </c>
      <c r="C84" s="33">
        <v>357</v>
      </c>
      <c r="D84" s="48" t="s">
        <v>258</v>
      </c>
      <c r="E84" s="33" t="s">
        <v>259</v>
      </c>
      <c r="F84" s="38">
        <v>11453</v>
      </c>
      <c r="G84" s="54" t="s">
        <v>157</v>
      </c>
      <c r="H84" s="40"/>
      <c r="I84" s="62">
        <v>3</v>
      </c>
      <c r="J84" s="62">
        <v>260</v>
      </c>
      <c r="K84" s="62">
        <v>20</v>
      </c>
      <c r="L84" s="62">
        <v>1</v>
      </c>
      <c r="M84" s="62">
        <v>5321.5</v>
      </c>
      <c r="N84" s="62">
        <v>1018.75</v>
      </c>
      <c r="O84" s="63"/>
      <c r="P84" s="63"/>
      <c r="Q84" s="67"/>
      <c r="R84" s="63"/>
    </row>
    <row r="85" spans="1:19">
      <c r="A85" s="32">
        <f t="shared" si="1"/>
        <v>82</v>
      </c>
      <c r="B85" s="33" t="s">
        <v>218</v>
      </c>
      <c r="C85" s="33">
        <v>357</v>
      </c>
      <c r="D85" s="36" t="s">
        <v>258</v>
      </c>
      <c r="E85" s="32" t="s">
        <v>260</v>
      </c>
      <c r="F85" s="32">
        <v>6814</v>
      </c>
      <c r="G85" s="36" t="s">
        <v>159</v>
      </c>
      <c r="H85" s="33"/>
      <c r="I85" s="62">
        <v>3</v>
      </c>
      <c r="J85" s="62">
        <v>260</v>
      </c>
      <c r="K85" s="62">
        <v>20</v>
      </c>
      <c r="L85" s="62">
        <v>1</v>
      </c>
      <c r="M85" s="62">
        <v>5321.5</v>
      </c>
      <c r="N85" s="62">
        <v>1018.75</v>
      </c>
      <c r="O85" s="63"/>
      <c r="P85" s="63"/>
      <c r="Q85" s="67"/>
      <c r="R85" s="63"/>
    </row>
    <row r="86" spans="1:19">
      <c r="A86" s="32">
        <f t="shared" si="1"/>
        <v>83</v>
      </c>
      <c r="B86" s="37" t="s">
        <v>218</v>
      </c>
      <c r="C86" s="33">
        <v>357</v>
      </c>
      <c r="D86" s="36" t="s">
        <v>258</v>
      </c>
      <c r="E86" s="75" t="s">
        <v>261</v>
      </c>
      <c r="F86" s="76">
        <v>12224</v>
      </c>
      <c r="G86" s="69" t="s">
        <v>177</v>
      </c>
      <c r="H86" s="37" t="s">
        <v>262</v>
      </c>
      <c r="I86" s="62">
        <v>3</v>
      </c>
      <c r="J86" s="62">
        <v>180</v>
      </c>
      <c r="K86" s="62">
        <v>10</v>
      </c>
      <c r="L86" s="62">
        <v>0.4</v>
      </c>
      <c r="M86" s="62">
        <v>2128.67</v>
      </c>
      <c r="N86" s="62">
        <v>407.51</v>
      </c>
      <c r="O86" s="63"/>
      <c r="P86" s="63"/>
      <c r="Q86" s="67"/>
      <c r="R86" s="63"/>
    </row>
    <row r="87" spans="1:19" s="17" customFormat="1" hidden="1">
      <c r="A87" s="32">
        <f t="shared" si="1"/>
        <v>84</v>
      </c>
      <c r="B87" s="37" t="s">
        <v>218</v>
      </c>
      <c r="C87" s="33">
        <v>357</v>
      </c>
      <c r="D87" s="36" t="s">
        <v>258</v>
      </c>
      <c r="E87" s="43" t="s">
        <v>263</v>
      </c>
      <c r="F87" s="44">
        <v>12459</v>
      </c>
      <c r="G87" s="71" t="s">
        <v>177</v>
      </c>
      <c r="H87" s="45" t="s">
        <v>251</v>
      </c>
      <c r="I87" s="15"/>
      <c r="J87" s="15"/>
      <c r="K87" s="15"/>
      <c r="L87" s="15"/>
      <c r="M87" s="15"/>
      <c r="N87" s="15"/>
      <c r="O87" s="61"/>
      <c r="P87" s="61"/>
      <c r="Q87" s="86"/>
      <c r="R87" s="61"/>
      <c r="S87" s="66"/>
    </row>
    <row r="88" spans="1:19" s="17" customFormat="1" hidden="1">
      <c r="A88" s="32">
        <f t="shared" si="1"/>
        <v>85</v>
      </c>
      <c r="B88" s="33" t="s">
        <v>209</v>
      </c>
      <c r="C88" s="77">
        <v>349</v>
      </c>
      <c r="D88" s="35" t="s">
        <v>264</v>
      </c>
      <c r="E88" s="33" t="s">
        <v>265</v>
      </c>
      <c r="F88" s="42">
        <v>11841</v>
      </c>
      <c r="G88" s="37" t="s">
        <v>157</v>
      </c>
      <c r="H88" s="37"/>
      <c r="I88" s="15"/>
      <c r="J88" s="15"/>
      <c r="K88" s="15"/>
      <c r="L88" s="15"/>
      <c r="M88" s="15"/>
      <c r="N88" s="15"/>
      <c r="O88" s="61"/>
      <c r="P88" s="61"/>
      <c r="Q88" s="61"/>
      <c r="R88" s="61"/>
      <c r="S88" s="66"/>
    </row>
    <row r="89" spans="1:19" s="17" customFormat="1" hidden="1">
      <c r="A89" s="32">
        <f t="shared" si="1"/>
        <v>86</v>
      </c>
      <c r="B89" s="33" t="s">
        <v>209</v>
      </c>
      <c r="C89" s="33">
        <v>349</v>
      </c>
      <c r="D89" s="36" t="s">
        <v>264</v>
      </c>
      <c r="E89" s="37" t="s">
        <v>266</v>
      </c>
      <c r="F89" s="38">
        <v>12091</v>
      </c>
      <c r="G89" s="40" t="s">
        <v>159</v>
      </c>
      <c r="H89" s="40"/>
      <c r="I89" s="15"/>
      <c r="J89" s="15"/>
      <c r="K89" s="15"/>
      <c r="L89" s="15"/>
      <c r="M89" s="15"/>
      <c r="N89" s="15"/>
      <c r="O89" s="61"/>
      <c r="P89" s="61"/>
      <c r="Q89" s="61"/>
      <c r="R89" s="61"/>
      <c r="S89" s="66"/>
    </row>
    <row r="90" spans="1:19" s="17" customFormat="1" hidden="1">
      <c r="A90" s="32">
        <f t="shared" si="1"/>
        <v>87</v>
      </c>
      <c r="B90" s="37" t="s">
        <v>209</v>
      </c>
      <c r="C90" s="33">
        <v>349</v>
      </c>
      <c r="D90" s="36" t="s">
        <v>264</v>
      </c>
      <c r="E90" s="56" t="s">
        <v>267</v>
      </c>
      <c r="F90" s="39">
        <v>12201</v>
      </c>
      <c r="G90" s="37" t="s">
        <v>177</v>
      </c>
      <c r="H90" s="37"/>
      <c r="I90" s="15"/>
      <c r="J90" s="15"/>
      <c r="K90" s="15"/>
      <c r="L90" s="15"/>
      <c r="M90" s="15"/>
      <c r="N90" s="15"/>
      <c r="O90" s="61"/>
      <c r="P90" s="61"/>
      <c r="Q90" s="61"/>
      <c r="R90" s="61"/>
      <c r="S90" s="66"/>
    </row>
    <row r="91" spans="1:19" s="17" customFormat="1" hidden="1">
      <c r="A91" s="32">
        <f t="shared" si="1"/>
        <v>88</v>
      </c>
      <c r="B91" s="33" t="s">
        <v>209</v>
      </c>
      <c r="C91" s="33">
        <v>349</v>
      </c>
      <c r="D91" s="36" t="s">
        <v>264</v>
      </c>
      <c r="E91" s="43" t="s">
        <v>268</v>
      </c>
      <c r="F91" s="44">
        <v>12200</v>
      </c>
      <c r="G91" s="78" t="s">
        <v>177</v>
      </c>
      <c r="H91" s="78"/>
      <c r="I91" s="15"/>
      <c r="J91" s="15"/>
      <c r="K91" s="15"/>
      <c r="L91" s="15"/>
      <c r="M91" s="15"/>
      <c r="N91" s="15"/>
      <c r="O91" s="61"/>
      <c r="P91" s="61"/>
      <c r="Q91" s="61"/>
      <c r="R91" s="61"/>
      <c r="S91" s="66"/>
    </row>
    <row r="92" spans="1:19" s="17" customFormat="1" hidden="1">
      <c r="A92" s="32">
        <f t="shared" si="1"/>
        <v>89</v>
      </c>
      <c r="B92" s="33" t="s">
        <v>44</v>
      </c>
      <c r="C92" s="34">
        <v>351</v>
      </c>
      <c r="D92" s="35" t="s">
        <v>269</v>
      </c>
      <c r="E92" s="32" t="s">
        <v>270</v>
      </c>
      <c r="F92" s="32">
        <v>8594</v>
      </c>
      <c r="G92" s="33" t="s">
        <v>157</v>
      </c>
      <c r="H92" s="33"/>
      <c r="I92" s="15"/>
      <c r="J92" s="15"/>
      <c r="K92" s="15"/>
      <c r="L92" s="15"/>
      <c r="M92" s="15"/>
      <c r="N92" s="15"/>
      <c r="O92" s="61"/>
      <c r="P92" s="61"/>
      <c r="Q92" s="61"/>
      <c r="R92" s="61"/>
      <c r="S92" s="66"/>
    </row>
    <row r="93" spans="1:19" s="17" customFormat="1" hidden="1">
      <c r="A93" s="32">
        <f t="shared" si="1"/>
        <v>90</v>
      </c>
      <c r="B93" s="33" t="s">
        <v>44</v>
      </c>
      <c r="C93" s="34">
        <v>351</v>
      </c>
      <c r="D93" s="36" t="s">
        <v>269</v>
      </c>
      <c r="E93" s="33" t="s">
        <v>271</v>
      </c>
      <c r="F93" s="33">
        <v>8606</v>
      </c>
      <c r="G93" s="33" t="s">
        <v>159</v>
      </c>
      <c r="H93" s="33"/>
      <c r="I93" s="15"/>
      <c r="J93" s="15"/>
      <c r="K93" s="15"/>
      <c r="L93" s="15"/>
      <c r="M93" s="15"/>
      <c r="N93" s="15"/>
      <c r="O93" s="61"/>
      <c r="P93" s="61"/>
      <c r="Q93" s="61"/>
      <c r="R93" s="61"/>
      <c r="S93" s="66"/>
    </row>
    <row r="94" spans="1:19" s="17" customFormat="1" hidden="1">
      <c r="A94" s="32">
        <f t="shared" si="1"/>
        <v>91</v>
      </c>
      <c r="B94" s="33" t="s">
        <v>44</v>
      </c>
      <c r="C94" s="34">
        <v>351</v>
      </c>
      <c r="D94" s="36" t="s">
        <v>269</v>
      </c>
      <c r="E94" s="33" t="s">
        <v>272</v>
      </c>
      <c r="F94" s="38">
        <v>11256</v>
      </c>
      <c r="G94" s="37" t="s">
        <v>159</v>
      </c>
      <c r="H94" s="37"/>
      <c r="I94" s="15"/>
      <c r="J94" s="15"/>
      <c r="K94" s="15"/>
      <c r="L94" s="15"/>
      <c r="M94" s="15"/>
      <c r="N94" s="15"/>
      <c r="O94" s="61"/>
      <c r="P94" s="61"/>
      <c r="Q94" s="61"/>
      <c r="R94" s="61"/>
      <c r="S94" s="66"/>
    </row>
    <row r="95" spans="1:19" s="17" customFormat="1" hidden="1">
      <c r="A95" s="32">
        <f t="shared" si="1"/>
        <v>92</v>
      </c>
      <c r="B95" s="33" t="s">
        <v>44</v>
      </c>
      <c r="C95" s="34">
        <v>351</v>
      </c>
      <c r="D95" s="36" t="s">
        <v>269</v>
      </c>
      <c r="E95" s="52" t="s">
        <v>273</v>
      </c>
      <c r="F95" s="44">
        <v>12408</v>
      </c>
      <c r="G95" s="38" t="s">
        <v>249</v>
      </c>
      <c r="H95" s="38"/>
      <c r="I95" s="15"/>
      <c r="J95" s="15"/>
      <c r="K95" s="15"/>
      <c r="L95" s="15"/>
      <c r="M95" s="15"/>
      <c r="N95" s="15"/>
      <c r="O95" s="61"/>
      <c r="P95" s="61"/>
      <c r="Q95" s="61"/>
      <c r="R95" s="61"/>
      <c r="S95" s="66"/>
    </row>
    <row r="96" spans="1:19" s="17" customFormat="1" hidden="1">
      <c r="A96" s="32">
        <f t="shared" si="1"/>
        <v>93</v>
      </c>
      <c r="B96" s="33" t="s">
        <v>209</v>
      </c>
      <c r="C96" s="34">
        <v>355</v>
      </c>
      <c r="D96" s="53" t="s">
        <v>274</v>
      </c>
      <c r="E96" s="33" t="s">
        <v>275</v>
      </c>
      <c r="F96" s="33">
        <v>9895</v>
      </c>
      <c r="G96" s="33" t="s">
        <v>157</v>
      </c>
      <c r="H96" s="33"/>
      <c r="I96" s="15"/>
      <c r="J96" s="15"/>
      <c r="K96" s="15"/>
      <c r="L96" s="15"/>
      <c r="M96" s="15"/>
      <c r="N96" s="15"/>
      <c r="O96" s="61"/>
      <c r="P96" s="61"/>
      <c r="Q96" s="61"/>
      <c r="R96" s="61"/>
      <c r="S96" s="66"/>
    </row>
    <row r="97" spans="1:19" s="17" customFormat="1" hidden="1">
      <c r="A97" s="32">
        <f t="shared" si="1"/>
        <v>94</v>
      </c>
      <c r="B97" s="33" t="s">
        <v>209</v>
      </c>
      <c r="C97" s="34">
        <v>355</v>
      </c>
      <c r="D97" s="36" t="s">
        <v>274</v>
      </c>
      <c r="E97" s="33" t="s">
        <v>276</v>
      </c>
      <c r="F97" s="33">
        <v>8233</v>
      </c>
      <c r="G97" s="41" t="s">
        <v>159</v>
      </c>
      <c r="H97" s="41"/>
      <c r="I97" s="15"/>
      <c r="J97" s="15"/>
      <c r="K97" s="15"/>
      <c r="L97" s="15"/>
      <c r="M97" s="15"/>
      <c r="N97" s="15"/>
      <c r="O97" s="61"/>
      <c r="P97" s="61"/>
      <c r="Q97" s="61"/>
      <c r="R97" s="61"/>
      <c r="S97" s="66"/>
    </row>
    <row r="98" spans="1:19" s="17" customFormat="1" hidden="1">
      <c r="A98" s="32">
        <f t="shared" si="1"/>
        <v>95</v>
      </c>
      <c r="B98" s="33" t="s">
        <v>209</v>
      </c>
      <c r="C98" s="34">
        <v>355</v>
      </c>
      <c r="D98" s="36" t="s">
        <v>274</v>
      </c>
      <c r="E98" s="43" t="s">
        <v>277</v>
      </c>
      <c r="F98" s="44">
        <v>12492</v>
      </c>
      <c r="G98" s="45" t="s">
        <v>177</v>
      </c>
      <c r="H98" s="45"/>
      <c r="I98" s="15"/>
      <c r="J98" s="15"/>
      <c r="K98" s="15"/>
      <c r="L98" s="15"/>
      <c r="M98" s="15"/>
      <c r="N98" s="15"/>
      <c r="O98" s="61"/>
      <c r="P98" s="61"/>
      <c r="Q98" s="61"/>
      <c r="R98" s="61"/>
      <c r="S98" s="66"/>
    </row>
    <row r="99" spans="1:19">
      <c r="A99" s="32">
        <f t="shared" si="1"/>
        <v>96</v>
      </c>
      <c r="B99" s="33" t="s">
        <v>218</v>
      </c>
      <c r="C99" s="33">
        <v>359</v>
      </c>
      <c r="D99" s="48" t="s">
        <v>278</v>
      </c>
      <c r="E99" s="33" t="s">
        <v>279</v>
      </c>
      <c r="F99" s="79">
        <v>11101</v>
      </c>
      <c r="G99" s="54" t="s">
        <v>157</v>
      </c>
      <c r="H99" s="40"/>
      <c r="I99" s="62">
        <v>3</v>
      </c>
      <c r="J99" s="62">
        <v>260</v>
      </c>
      <c r="K99" s="62">
        <v>20</v>
      </c>
      <c r="L99" s="62">
        <v>1</v>
      </c>
      <c r="M99" s="62"/>
      <c r="N99" s="62"/>
      <c r="O99" s="63">
        <v>3657.2</v>
      </c>
      <c r="P99" s="63">
        <v>689.8</v>
      </c>
      <c r="Q99" s="67"/>
      <c r="R99" s="63"/>
    </row>
    <row r="100" spans="1:19">
      <c r="A100" s="32">
        <f t="shared" si="1"/>
        <v>97</v>
      </c>
      <c r="B100" s="33" t="s">
        <v>218</v>
      </c>
      <c r="C100" s="33">
        <v>359</v>
      </c>
      <c r="D100" s="48" t="s">
        <v>278</v>
      </c>
      <c r="E100" s="80" t="s">
        <v>280</v>
      </c>
      <c r="F100" s="74">
        <v>11871</v>
      </c>
      <c r="G100" s="69" t="s">
        <v>159</v>
      </c>
      <c r="H100" s="37"/>
      <c r="I100" s="62">
        <v>3</v>
      </c>
      <c r="J100" s="62">
        <v>260</v>
      </c>
      <c r="K100" s="62">
        <v>20</v>
      </c>
      <c r="L100" s="62">
        <v>1</v>
      </c>
      <c r="M100" s="62"/>
      <c r="N100" s="62"/>
      <c r="O100" s="63">
        <v>3657.2</v>
      </c>
      <c r="P100" s="63">
        <v>689.8</v>
      </c>
      <c r="Q100" s="67"/>
      <c r="R100" s="63"/>
    </row>
    <row r="101" spans="1:19" ht="14.25">
      <c r="A101" s="32">
        <f t="shared" si="1"/>
        <v>98</v>
      </c>
      <c r="B101" s="37" t="s">
        <v>218</v>
      </c>
      <c r="C101" s="33">
        <v>359</v>
      </c>
      <c r="D101" s="48" t="s">
        <v>278</v>
      </c>
      <c r="E101" s="50" t="s">
        <v>281</v>
      </c>
      <c r="F101" s="72">
        <v>12137</v>
      </c>
      <c r="G101" s="69" t="s">
        <v>249</v>
      </c>
      <c r="H101" s="38" t="s">
        <v>282</v>
      </c>
      <c r="I101" s="62">
        <v>3</v>
      </c>
      <c r="J101" s="62">
        <v>260</v>
      </c>
      <c r="K101" s="62">
        <v>20</v>
      </c>
      <c r="L101" s="62">
        <v>0.6</v>
      </c>
      <c r="M101" s="62"/>
      <c r="N101" s="62"/>
      <c r="O101" s="63">
        <v>2194.3000000000002</v>
      </c>
      <c r="P101" s="63">
        <v>413.97500000000002</v>
      </c>
      <c r="Q101" s="67"/>
      <c r="R101" s="63"/>
    </row>
    <row r="102" spans="1:19">
      <c r="A102" s="32">
        <f t="shared" si="1"/>
        <v>99</v>
      </c>
      <c r="B102" s="37" t="s">
        <v>218</v>
      </c>
      <c r="C102" s="33">
        <v>359</v>
      </c>
      <c r="D102" s="48" t="s">
        <v>278</v>
      </c>
      <c r="E102" s="75" t="s">
        <v>283</v>
      </c>
      <c r="F102" s="76">
        <v>12223</v>
      </c>
      <c r="G102" s="69" t="s">
        <v>177</v>
      </c>
      <c r="H102" s="37" t="s">
        <v>284</v>
      </c>
      <c r="I102" s="62">
        <v>3</v>
      </c>
      <c r="J102" s="62">
        <v>180</v>
      </c>
      <c r="K102" s="62">
        <v>10</v>
      </c>
      <c r="L102" s="62">
        <v>0.6</v>
      </c>
      <c r="M102" s="62"/>
      <c r="N102" s="62"/>
      <c r="O102" s="63">
        <v>2194.3000000000002</v>
      </c>
      <c r="P102" s="63">
        <v>413.97500000000002</v>
      </c>
      <c r="Q102" s="67"/>
      <c r="R102" s="63"/>
    </row>
    <row r="103" spans="1:19" s="17" customFormat="1" hidden="1">
      <c r="A103" s="32">
        <f t="shared" si="1"/>
        <v>100</v>
      </c>
      <c r="B103" s="37" t="s">
        <v>218</v>
      </c>
      <c r="C103" s="34">
        <v>359</v>
      </c>
      <c r="D103" s="81" t="s">
        <v>278</v>
      </c>
      <c r="E103" s="43" t="s">
        <v>285</v>
      </c>
      <c r="F103" s="44">
        <v>12482</v>
      </c>
      <c r="G103" s="71" t="s">
        <v>177</v>
      </c>
      <c r="H103" s="45" t="s">
        <v>251</v>
      </c>
      <c r="I103" s="15"/>
      <c r="J103" s="15"/>
      <c r="K103" s="15"/>
      <c r="L103" s="15"/>
      <c r="M103" s="15"/>
      <c r="N103" s="15"/>
      <c r="O103" s="61"/>
      <c r="P103" s="61"/>
      <c r="Q103" s="86"/>
      <c r="R103" s="61"/>
      <c r="S103" s="66"/>
    </row>
    <row r="104" spans="1:19">
      <c r="A104" s="32">
        <f t="shared" si="1"/>
        <v>101</v>
      </c>
      <c r="B104" s="33" t="s">
        <v>218</v>
      </c>
      <c r="C104" s="33">
        <v>365</v>
      </c>
      <c r="D104" s="36" t="s">
        <v>286</v>
      </c>
      <c r="E104" s="33" t="s">
        <v>287</v>
      </c>
      <c r="F104" s="32">
        <v>4301</v>
      </c>
      <c r="G104" s="54" t="s">
        <v>157</v>
      </c>
      <c r="H104" s="40"/>
      <c r="I104" s="62">
        <v>3</v>
      </c>
      <c r="J104" s="62">
        <v>260</v>
      </c>
      <c r="K104" s="62">
        <v>20</v>
      </c>
      <c r="L104" s="62"/>
      <c r="M104" s="62"/>
      <c r="N104" s="62"/>
      <c r="O104" s="63"/>
      <c r="P104" s="63"/>
      <c r="Q104" s="67"/>
      <c r="R104" s="63"/>
    </row>
    <row r="105" spans="1:19">
      <c r="A105" s="32">
        <f t="shared" si="1"/>
        <v>102</v>
      </c>
      <c r="B105" s="33" t="s">
        <v>218</v>
      </c>
      <c r="C105" s="33">
        <v>365</v>
      </c>
      <c r="D105" s="48" t="s">
        <v>286</v>
      </c>
      <c r="E105" s="33" t="s">
        <v>288</v>
      </c>
      <c r="F105" s="33">
        <v>10931</v>
      </c>
      <c r="G105" s="36" t="s">
        <v>159</v>
      </c>
      <c r="H105" s="33"/>
      <c r="I105" s="62">
        <v>3</v>
      </c>
      <c r="J105" s="62">
        <v>260</v>
      </c>
      <c r="K105" s="62">
        <v>20</v>
      </c>
      <c r="L105" s="62"/>
      <c r="M105" s="62"/>
      <c r="N105" s="62"/>
      <c r="O105" s="63"/>
      <c r="P105" s="63"/>
      <c r="Q105" s="67"/>
      <c r="R105" s="63"/>
    </row>
    <row r="106" spans="1:19">
      <c r="A106" s="32">
        <f t="shared" si="1"/>
        <v>103</v>
      </c>
      <c r="B106" s="33" t="s">
        <v>218</v>
      </c>
      <c r="C106" s="33">
        <v>365</v>
      </c>
      <c r="D106" s="48" t="s">
        <v>286</v>
      </c>
      <c r="E106" s="33" t="s">
        <v>289</v>
      </c>
      <c r="F106" s="33">
        <v>9840</v>
      </c>
      <c r="G106" s="36" t="s">
        <v>159</v>
      </c>
      <c r="H106" s="33"/>
      <c r="I106" s="62">
        <v>3</v>
      </c>
      <c r="J106" s="62">
        <v>260</v>
      </c>
      <c r="K106" s="62">
        <v>20</v>
      </c>
      <c r="L106" s="62"/>
      <c r="M106" s="62"/>
      <c r="N106" s="62"/>
      <c r="O106" s="63"/>
      <c r="P106" s="63"/>
      <c r="Q106" s="67"/>
      <c r="R106" s="63"/>
    </row>
    <row r="107" spans="1:19">
      <c r="A107" s="32">
        <f t="shared" si="1"/>
        <v>104</v>
      </c>
      <c r="B107" s="37" t="s">
        <v>218</v>
      </c>
      <c r="C107" s="33">
        <v>365</v>
      </c>
      <c r="D107" s="48" t="s">
        <v>286</v>
      </c>
      <c r="E107" s="75" t="s">
        <v>290</v>
      </c>
      <c r="F107" s="76">
        <v>12219</v>
      </c>
      <c r="G107" s="69" t="s">
        <v>177</v>
      </c>
      <c r="H107" s="37" t="s">
        <v>284</v>
      </c>
      <c r="I107" s="62">
        <v>3</v>
      </c>
      <c r="J107" s="62">
        <v>180</v>
      </c>
      <c r="K107" s="62">
        <v>10</v>
      </c>
      <c r="L107" s="62"/>
      <c r="M107" s="62"/>
      <c r="N107" s="62"/>
      <c r="O107" s="63"/>
      <c r="P107" s="63"/>
      <c r="Q107" s="67"/>
      <c r="R107" s="63"/>
    </row>
    <row r="108" spans="1:19" s="17" customFormat="1" hidden="1">
      <c r="A108" s="32">
        <f t="shared" si="1"/>
        <v>105</v>
      </c>
      <c r="B108" s="37" t="s">
        <v>218</v>
      </c>
      <c r="C108" s="34">
        <v>365</v>
      </c>
      <c r="D108" s="48" t="s">
        <v>286</v>
      </c>
      <c r="E108" s="43" t="s">
        <v>291</v>
      </c>
      <c r="F108" s="82">
        <v>12439</v>
      </c>
      <c r="G108" s="71" t="s">
        <v>177</v>
      </c>
      <c r="H108" s="45" t="s">
        <v>251</v>
      </c>
      <c r="I108" s="15"/>
      <c r="J108" s="15"/>
      <c r="K108" s="15"/>
      <c r="L108" s="15"/>
      <c r="M108" s="15"/>
      <c r="N108" s="15"/>
      <c r="O108" s="61"/>
      <c r="P108" s="61"/>
      <c r="Q108" s="86"/>
      <c r="R108" s="61"/>
      <c r="S108" s="66"/>
    </row>
    <row r="109" spans="1:19" s="17" customFormat="1" hidden="1">
      <c r="A109" s="32">
        <f t="shared" si="1"/>
        <v>106</v>
      </c>
      <c r="B109" s="37" t="s">
        <v>218</v>
      </c>
      <c r="C109" s="34">
        <v>365</v>
      </c>
      <c r="D109" s="48" t="s">
        <v>286</v>
      </c>
      <c r="E109" s="43" t="s">
        <v>292</v>
      </c>
      <c r="F109" s="44">
        <v>12497</v>
      </c>
      <c r="G109" s="71" t="s">
        <v>177</v>
      </c>
      <c r="H109" s="45" t="s">
        <v>251</v>
      </c>
      <c r="I109" s="15"/>
      <c r="J109" s="15"/>
      <c r="K109" s="15"/>
      <c r="L109" s="15"/>
      <c r="M109" s="15"/>
      <c r="N109" s="15"/>
      <c r="O109" s="61"/>
      <c r="P109" s="61"/>
      <c r="Q109" s="86"/>
      <c r="R109" s="61"/>
      <c r="S109" s="66"/>
    </row>
    <row r="110" spans="1:19" s="17" customFormat="1" hidden="1">
      <c r="A110" s="32">
        <f t="shared" si="1"/>
        <v>107</v>
      </c>
      <c r="B110" s="33" t="s">
        <v>44</v>
      </c>
      <c r="C110" s="33">
        <v>367</v>
      </c>
      <c r="D110" s="35" t="s">
        <v>293</v>
      </c>
      <c r="E110" s="33" t="s">
        <v>294</v>
      </c>
      <c r="F110" s="33">
        <v>10043</v>
      </c>
      <c r="G110" s="40" t="s">
        <v>157</v>
      </c>
      <c r="H110" s="40"/>
      <c r="I110" s="15"/>
      <c r="J110" s="15"/>
      <c r="K110" s="15"/>
      <c r="L110" s="15"/>
      <c r="M110" s="15"/>
      <c r="N110" s="15"/>
      <c r="O110" s="61"/>
      <c r="P110" s="61"/>
      <c r="Q110" s="61"/>
      <c r="R110" s="61"/>
      <c r="S110" s="66"/>
    </row>
    <row r="111" spans="1:19" s="17" customFormat="1" hidden="1">
      <c r="A111" s="32">
        <f t="shared" si="1"/>
        <v>108</v>
      </c>
      <c r="B111" s="33" t="s">
        <v>44</v>
      </c>
      <c r="C111" s="33">
        <v>367</v>
      </c>
      <c r="D111" s="36" t="s">
        <v>293</v>
      </c>
      <c r="E111" s="33" t="s">
        <v>295</v>
      </c>
      <c r="F111" s="33">
        <v>10955</v>
      </c>
      <c r="G111" s="33" t="s">
        <v>159</v>
      </c>
      <c r="H111" s="33"/>
      <c r="I111" s="15"/>
      <c r="J111" s="15"/>
      <c r="K111" s="15"/>
      <c r="L111" s="15"/>
      <c r="M111" s="15"/>
      <c r="N111" s="15"/>
      <c r="O111" s="61"/>
      <c r="P111" s="61"/>
      <c r="Q111" s="61"/>
      <c r="R111" s="61"/>
      <c r="S111" s="66"/>
    </row>
    <row r="112" spans="1:19" s="17" customFormat="1" hidden="1">
      <c r="A112" s="32">
        <f t="shared" si="1"/>
        <v>109</v>
      </c>
      <c r="B112" s="33" t="s">
        <v>44</v>
      </c>
      <c r="C112" s="33">
        <v>367</v>
      </c>
      <c r="D112" s="36" t="s">
        <v>293</v>
      </c>
      <c r="E112" s="52" t="s">
        <v>296</v>
      </c>
      <c r="F112" s="44">
        <v>12277</v>
      </c>
      <c r="G112" s="38" t="s">
        <v>249</v>
      </c>
      <c r="H112" s="38"/>
      <c r="I112" s="15"/>
      <c r="J112" s="15"/>
      <c r="K112" s="15"/>
      <c r="L112" s="15"/>
      <c r="M112" s="15"/>
      <c r="N112" s="15"/>
      <c r="O112" s="61"/>
      <c r="P112" s="61"/>
      <c r="Q112" s="61"/>
      <c r="R112" s="61"/>
      <c r="S112" s="66"/>
    </row>
    <row r="113" spans="1:19" s="17" customFormat="1" hidden="1">
      <c r="A113" s="32">
        <f t="shared" si="1"/>
        <v>110</v>
      </c>
      <c r="B113" s="33" t="s">
        <v>44</v>
      </c>
      <c r="C113" s="33">
        <v>367</v>
      </c>
      <c r="D113" s="36" t="s">
        <v>293</v>
      </c>
      <c r="E113" s="52" t="s">
        <v>297</v>
      </c>
      <c r="F113" s="44">
        <v>11799</v>
      </c>
      <c r="G113" s="38" t="s">
        <v>249</v>
      </c>
      <c r="H113" s="38"/>
      <c r="I113" s="15"/>
      <c r="J113" s="15"/>
      <c r="K113" s="15"/>
      <c r="L113" s="15"/>
      <c r="M113" s="15"/>
      <c r="N113" s="15"/>
      <c r="O113" s="61"/>
      <c r="P113" s="61"/>
      <c r="Q113" s="61"/>
      <c r="R113" s="61"/>
      <c r="S113" s="66"/>
    </row>
    <row r="114" spans="1:19" s="17" customFormat="1" hidden="1">
      <c r="A114" s="32">
        <f t="shared" si="1"/>
        <v>111</v>
      </c>
      <c r="B114" s="33" t="s">
        <v>29</v>
      </c>
      <c r="C114" s="33">
        <v>371</v>
      </c>
      <c r="D114" s="35" t="s">
        <v>298</v>
      </c>
      <c r="E114" s="33" t="s">
        <v>299</v>
      </c>
      <c r="F114" s="38">
        <v>11388</v>
      </c>
      <c r="G114" s="40" t="s">
        <v>157</v>
      </c>
      <c r="H114" s="40"/>
      <c r="I114" s="15"/>
      <c r="J114" s="15"/>
      <c r="K114" s="15"/>
      <c r="L114" s="15"/>
      <c r="M114" s="15"/>
      <c r="N114" s="15"/>
      <c r="O114" s="61"/>
      <c r="P114" s="61"/>
      <c r="Q114" s="61"/>
      <c r="R114" s="61"/>
      <c r="S114" s="66"/>
    </row>
    <row r="115" spans="1:19" s="17" customFormat="1" hidden="1">
      <c r="A115" s="32">
        <f t="shared" si="1"/>
        <v>112</v>
      </c>
      <c r="B115" s="33" t="s">
        <v>29</v>
      </c>
      <c r="C115" s="34">
        <v>371</v>
      </c>
      <c r="D115" s="83" t="s">
        <v>298</v>
      </c>
      <c r="E115" s="33" t="s">
        <v>300</v>
      </c>
      <c r="F115" s="33">
        <v>9112</v>
      </c>
      <c r="G115" s="33" t="s">
        <v>159</v>
      </c>
      <c r="H115" s="33"/>
      <c r="I115" s="15"/>
      <c r="J115" s="15"/>
      <c r="K115" s="15"/>
      <c r="L115" s="15"/>
      <c r="M115" s="15"/>
      <c r="N115" s="15"/>
      <c r="O115" s="61"/>
      <c r="P115" s="61"/>
      <c r="Q115" s="61"/>
      <c r="R115" s="61"/>
      <c r="S115" s="66"/>
    </row>
    <row r="116" spans="1:19" s="17" customFormat="1" hidden="1">
      <c r="A116" s="32">
        <f t="shared" si="1"/>
        <v>113</v>
      </c>
      <c r="B116" s="33" t="s">
        <v>29</v>
      </c>
      <c r="C116" s="33">
        <v>371</v>
      </c>
      <c r="D116" s="36" t="s">
        <v>298</v>
      </c>
      <c r="E116" s="33" t="s">
        <v>301</v>
      </c>
      <c r="F116" s="38">
        <v>11947</v>
      </c>
      <c r="G116" s="33" t="s">
        <v>159</v>
      </c>
      <c r="H116" s="33"/>
      <c r="I116" s="15"/>
      <c r="J116" s="15"/>
      <c r="K116" s="15"/>
      <c r="L116" s="15"/>
      <c r="M116" s="15"/>
      <c r="N116" s="15"/>
      <c r="O116" s="61"/>
      <c r="P116" s="61"/>
      <c r="Q116" s="61"/>
      <c r="R116" s="61"/>
      <c r="S116" s="66"/>
    </row>
    <row r="117" spans="1:19" s="17" customFormat="1" hidden="1">
      <c r="A117" s="32">
        <f t="shared" si="1"/>
        <v>114</v>
      </c>
      <c r="B117" s="33" t="s">
        <v>209</v>
      </c>
      <c r="C117" s="34">
        <v>373</v>
      </c>
      <c r="D117" s="35" t="s">
        <v>302</v>
      </c>
      <c r="E117" s="33" t="s">
        <v>303</v>
      </c>
      <c r="F117" s="33">
        <v>8903</v>
      </c>
      <c r="G117" s="47" t="s">
        <v>157</v>
      </c>
      <c r="H117" s="47"/>
      <c r="I117" s="15"/>
      <c r="J117" s="15"/>
      <c r="K117" s="15"/>
      <c r="L117" s="15"/>
      <c r="M117" s="15"/>
      <c r="N117" s="15"/>
      <c r="O117" s="61"/>
      <c r="P117" s="61"/>
      <c r="Q117" s="61"/>
      <c r="R117" s="61"/>
      <c r="S117" s="66"/>
    </row>
    <row r="118" spans="1:19" s="17" customFormat="1" hidden="1">
      <c r="A118" s="32">
        <f t="shared" si="1"/>
        <v>115</v>
      </c>
      <c r="B118" s="33" t="s">
        <v>209</v>
      </c>
      <c r="C118" s="34">
        <v>373</v>
      </c>
      <c r="D118" s="36" t="s">
        <v>302</v>
      </c>
      <c r="E118" s="33" t="s">
        <v>304</v>
      </c>
      <c r="F118" s="32">
        <v>8075</v>
      </c>
      <c r="G118" s="33" t="s">
        <v>159</v>
      </c>
      <c r="H118" s="33"/>
      <c r="I118" s="15"/>
      <c r="J118" s="15"/>
      <c r="K118" s="15"/>
      <c r="L118" s="15"/>
      <c r="M118" s="15"/>
      <c r="N118" s="15"/>
      <c r="O118" s="61"/>
      <c r="P118" s="61"/>
      <c r="Q118" s="61"/>
      <c r="R118" s="61"/>
      <c r="S118" s="66"/>
    </row>
    <row r="119" spans="1:19" s="17" customFormat="1" hidden="1">
      <c r="A119" s="32">
        <f t="shared" si="1"/>
        <v>116</v>
      </c>
      <c r="B119" s="33" t="s">
        <v>209</v>
      </c>
      <c r="C119" s="34">
        <v>373</v>
      </c>
      <c r="D119" s="36" t="s">
        <v>302</v>
      </c>
      <c r="E119" s="33" t="s">
        <v>305</v>
      </c>
      <c r="F119" s="38">
        <v>11452</v>
      </c>
      <c r="G119" s="37" t="s">
        <v>159</v>
      </c>
      <c r="H119" s="37"/>
      <c r="I119" s="15"/>
      <c r="J119" s="15"/>
      <c r="K119" s="15"/>
      <c r="L119" s="15"/>
      <c r="M119" s="15"/>
      <c r="N119" s="15"/>
      <c r="O119" s="61"/>
      <c r="P119" s="61"/>
      <c r="Q119" s="61"/>
      <c r="R119" s="61"/>
      <c r="S119" s="66"/>
    </row>
    <row r="120" spans="1:19" s="17" customFormat="1" hidden="1">
      <c r="A120" s="32">
        <f t="shared" si="1"/>
        <v>117</v>
      </c>
      <c r="B120" s="33" t="s">
        <v>209</v>
      </c>
      <c r="C120" s="34">
        <v>373</v>
      </c>
      <c r="D120" s="36" t="s">
        <v>302</v>
      </c>
      <c r="E120" s="52" t="s">
        <v>306</v>
      </c>
      <c r="F120" s="44">
        <v>12349</v>
      </c>
      <c r="G120" s="38" t="s">
        <v>249</v>
      </c>
      <c r="H120" s="38"/>
      <c r="I120" s="15"/>
      <c r="J120" s="15"/>
      <c r="K120" s="15"/>
      <c r="L120" s="15"/>
      <c r="M120" s="15"/>
      <c r="N120" s="15"/>
      <c r="O120" s="61"/>
      <c r="P120" s="61"/>
      <c r="Q120" s="61"/>
      <c r="R120" s="61"/>
      <c r="S120" s="66"/>
    </row>
    <row r="121" spans="1:19" s="17" customFormat="1" hidden="1">
      <c r="A121" s="32">
        <f t="shared" si="1"/>
        <v>118</v>
      </c>
      <c r="B121" s="33" t="s">
        <v>209</v>
      </c>
      <c r="C121" s="34">
        <v>373</v>
      </c>
      <c r="D121" s="36" t="s">
        <v>302</v>
      </c>
      <c r="E121" s="49" t="s">
        <v>307</v>
      </c>
      <c r="F121" s="42">
        <v>11751</v>
      </c>
      <c r="G121" s="37" t="s">
        <v>177</v>
      </c>
      <c r="H121" s="37"/>
      <c r="I121" s="15"/>
      <c r="J121" s="15"/>
      <c r="K121" s="15"/>
      <c r="L121" s="15"/>
      <c r="M121" s="15"/>
      <c r="N121" s="15"/>
      <c r="O121" s="61"/>
      <c r="P121" s="61"/>
      <c r="Q121" s="61"/>
      <c r="R121" s="61"/>
      <c r="S121" s="66"/>
    </row>
    <row r="122" spans="1:19" s="17" customFormat="1" hidden="1">
      <c r="A122" s="32">
        <f t="shared" si="1"/>
        <v>119</v>
      </c>
      <c r="B122" s="33" t="s">
        <v>209</v>
      </c>
      <c r="C122" s="34">
        <v>373</v>
      </c>
      <c r="D122" s="36" t="s">
        <v>302</v>
      </c>
      <c r="E122" s="43" t="s">
        <v>308</v>
      </c>
      <c r="F122" s="44">
        <v>12507</v>
      </c>
      <c r="G122" s="45" t="s">
        <v>177</v>
      </c>
      <c r="H122" s="45"/>
      <c r="I122" s="15"/>
      <c r="J122" s="15"/>
      <c r="K122" s="15"/>
      <c r="L122" s="15"/>
      <c r="M122" s="15"/>
      <c r="N122" s="15"/>
      <c r="O122" s="61"/>
      <c r="P122" s="61"/>
      <c r="Q122" s="61"/>
      <c r="R122" s="61"/>
      <c r="S122" s="66"/>
    </row>
    <row r="123" spans="1:19" s="17" customFormat="1" hidden="1">
      <c r="A123" s="32">
        <f t="shared" si="1"/>
        <v>120</v>
      </c>
      <c r="B123" s="33" t="s">
        <v>309</v>
      </c>
      <c r="C123" s="34">
        <v>377</v>
      </c>
      <c r="D123" s="35" t="s">
        <v>310</v>
      </c>
      <c r="E123" s="33" t="s">
        <v>311</v>
      </c>
      <c r="F123" s="33">
        <v>8940</v>
      </c>
      <c r="G123" s="47" t="s">
        <v>157</v>
      </c>
      <c r="H123" s="47"/>
      <c r="I123" s="15"/>
      <c r="J123" s="15"/>
      <c r="K123" s="15"/>
      <c r="L123" s="15"/>
      <c r="M123" s="15"/>
      <c r="N123" s="15"/>
      <c r="O123" s="61"/>
      <c r="P123" s="61"/>
      <c r="Q123" s="61"/>
      <c r="R123" s="61"/>
      <c r="S123" s="66"/>
    </row>
    <row r="124" spans="1:19" s="17" customFormat="1" hidden="1">
      <c r="A124" s="32">
        <f t="shared" si="1"/>
        <v>121</v>
      </c>
      <c r="B124" s="33" t="s">
        <v>309</v>
      </c>
      <c r="C124" s="34">
        <v>377</v>
      </c>
      <c r="D124" s="36" t="s">
        <v>310</v>
      </c>
      <c r="E124" s="84" t="s">
        <v>312</v>
      </c>
      <c r="F124" s="38">
        <v>11323</v>
      </c>
      <c r="G124" s="33" t="s">
        <v>159</v>
      </c>
      <c r="H124" s="33"/>
      <c r="I124" s="15"/>
      <c r="J124" s="15"/>
      <c r="K124" s="15"/>
      <c r="L124" s="15"/>
      <c r="M124" s="15"/>
      <c r="N124" s="15"/>
      <c r="O124" s="61"/>
      <c r="P124" s="61"/>
      <c r="Q124" s="61"/>
      <c r="R124" s="61"/>
      <c r="S124" s="66"/>
    </row>
    <row r="125" spans="1:19" s="17" customFormat="1" hidden="1">
      <c r="A125" s="32">
        <f t="shared" si="1"/>
        <v>122</v>
      </c>
      <c r="B125" s="33" t="s">
        <v>309</v>
      </c>
      <c r="C125" s="34">
        <v>377</v>
      </c>
      <c r="D125" s="36" t="s">
        <v>310</v>
      </c>
      <c r="E125" s="49" t="s">
        <v>313</v>
      </c>
      <c r="F125" s="42">
        <v>11753</v>
      </c>
      <c r="G125" s="37" t="s">
        <v>159</v>
      </c>
      <c r="H125" s="37"/>
      <c r="I125" s="15"/>
      <c r="J125" s="15"/>
      <c r="K125" s="15"/>
      <c r="L125" s="15"/>
      <c r="M125" s="15"/>
      <c r="N125" s="15"/>
      <c r="O125" s="61"/>
      <c r="P125" s="61"/>
      <c r="Q125" s="61"/>
      <c r="R125" s="61"/>
      <c r="S125" s="66"/>
    </row>
    <row r="126" spans="1:19" s="17" customFormat="1" hidden="1">
      <c r="A126" s="32">
        <f t="shared" si="1"/>
        <v>123</v>
      </c>
      <c r="B126" s="33" t="s">
        <v>309</v>
      </c>
      <c r="C126" s="34">
        <v>377</v>
      </c>
      <c r="D126" s="36" t="s">
        <v>310</v>
      </c>
      <c r="E126" s="44" t="s">
        <v>314</v>
      </c>
      <c r="F126" s="82">
        <v>12453</v>
      </c>
      <c r="G126" s="38" t="s">
        <v>249</v>
      </c>
      <c r="H126" s="38"/>
      <c r="I126" s="15"/>
      <c r="J126" s="15"/>
      <c r="K126" s="15"/>
      <c r="L126" s="15"/>
      <c r="M126" s="15"/>
      <c r="N126" s="15"/>
      <c r="O126" s="61"/>
      <c r="P126" s="61"/>
      <c r="Q126" s="61"/>
      <c r="R126" s="61"/>
      <c r="S126" s="66"/>
    </row>
    <row r="127" spans="1:19" s="17" customFormat="1" hidden="1">
      <c r="A127" s="32">
        <f t="shared" si="1"/>
        <v>124</v>
      </c>
      <c r="B127" s="33" t="s">
        <v>309</v>
      </c>
      <c r="C127" s="34">
        <v>377</v>
      </c>
      <c r="D127" s="36" t="s">
        <v>310</v>
      </c>
      <c r="E127" s="43" t="s">
        <v>315</v>
      </c>
      <c r="F127" s="44">
        <v>12464</v>
      </c>
      <c r="G127" s="45" t="s">
        <v>177</v>
      </c>
      <c r="H127" s="45"/>
      <c r="I127" s="15"/>
      <c r="J127" s="15"/>
      <c r="K127" s="15"/>
      <c r="L127" s="15"/>
      <c r="M127" s="15"/>
      <c r="N127" s="15"/>
      <c r="O127" s="61"/>
      <c r="P127" s="61"/>
      <c r="Q127" s="61"/>
      <c r="R127" s="61"/>
      <c r="S127" s="66"/>
    </row>
    <row r="128" spans="1:19" s="17" customFormat="1" hidden="1">
      <c r="A128" s="32">
        <f t="shared" si="1"/>
        <v>125</v>
      </c>
      <c r="B128" s="33" t="s">
        <v>309</v>
      </c>
      <c r="C128" s="34">
        <v>377</v>
      </c>
      <c r="D128" s="36" t="s">
        <v>310</v>
      </c>
      <c r="E128" s="43" t="s">
        <v>316</v>
      </c>
      <c r="F128" s="44">
        <v>12498</v>
      </c>
      <c r="G128" s="45" t="s">
        <v>177</v>
      </c>
      <c r="H128" s="45"/>
      <c r="I128" s="15"/>
      <c r="J128" s="15"/>
      <c r="K128" s="15"/>
      <c r="L128" s="15"/>
      <c r="M128" s="15"/>
      <c r="N128" s="15"/>
      <c r="O128" s="61"/>
      <c r="P128" s="61"/>
      <c r="Q128" s="61"/>
      <c r="R128" s="61"/>
      <c r="S128" s="66"/>
    </row>
    <row r="129" spans="1:19">
      <c r="A129" s="32">
        <f t="shared" si="1"/>
        <v>126</v>
      </c>
      <c r="B129" s="33" t="s">
        <v>218</v>
      </c>
      <c r="C129" s="33">
        <v>379</v>
      </c>
      <c r="D129" s="36" t="s">
        <v>317</v>
      </c>
      <c r="E129" s="33" t="s">
        <v>318</v>
      </c>
      <c r="F129" s="33">
        <v>6830</v>
      </c>
      <c r="G129" s="87" t="s">
        <v>157</v>
      </c>
      <c r="H129" s="16"/>
      <c r="I129" s="62">
        <v>3</v>
      </c>
      <c r="J129" s="62">
        <v>260</v>
      </c>
      <c r="K129" s="62">
        <v>20</v>
      </c>
      <c r="L129" s="62">
        <v>1</v>
      </c>
      <c r="M129" s="62">
        <v>3406.5</v>
      </c>
      <c r="N129" s="62">
        <v>736.6</v>
      </c>
      <c r="O129" s="63">
        <v>4087.9</v>
      </c>
      <c r="P129" s="63">
        <v>801.2</v>
      </c>
      <c r="Q129" s="67">
        <v>4905.4799999999996</v>
      </c>
      <c r="R129" s="63">
        <v>870.32</v>
      </c>
    </row>
    <row r="130" spans="1:19">
      <c r="A130" s="32">
        <f t="shared" si="1"/>
        <v>127</v>
      </c>
      <c r="B130" s="33" t="s">
        <v>218</v>
      </c>
      <c r="C130" s="33">
        <v>379</v>
      </c>
      <c r="D130" s="36" t="s">
        <v>317</v>
      </c>
      <c r="E130" s="32" t="s">
        <v>319</v>
      </c>
      <c r="F130" s="32">
        <v>5344</v>
      </c>
      <c r="G130" s="36" t="s">
        <v>159</v>
      </c>
      <c r="H130" s="16"/>
      <c r="I130" s="62">
        <v>3</v>
      </c>
      <c r="J130" s="62">
        <v>260</v>
      </c>
      <c r="K130" s="62">
        <v>20</v>
      </c>
      <c r="L130" s="62">
        <v>1</v>
      </c>
      <c r="M130" s="62">
        <v>3406.5</v>
      </c>
      <c r="N130" s="62">
        <v>736.6</v>
      </c>
      <c r="O130" s="63">
        <v>4087.9</v>
      </c>
      <c r="P130" s="63">
        <v>801.2</v>
      </c>
      <c r="Q130" s="67">
        <v>4905.4799999999996</v>
      </c>
      <c r="R130" s="63">
        <v>870.32</v>
      </c>
    </row>
    <row r="131" spans="1:19">
      <c r="A131" s="32">
        <f t="shared" si="1"/>
        <v>128</v>
      </c>
      <c r="B131" s="37" t="s">
        <v>218</v>
      </c>
      <c r="C131" s="33">
        <v>379</v>
      </c>
      <c r="D131" s="36" t="s">
        <v>317</v>
      </c>
      <c r="E131" s="75" t="s">
        <v>320</v>
      </c>
      <c r="F131" s="76">
        <v>12206</v>
      </c>
      <c r="G131" s="69" t="s">
        <v>177</v>
      </c>
      <c r="H131" s="16" t="s">
        <v>251</v>
      </c>
      <c r="I131" s="62">
        <v>3</v>
      </c>
      <c r="J131" s="62">
        <v>180</v>
      </c>
      <c r="K131" s="62">
        <v>10</v>
      </c>
      <c r="L131" s="62">
        <v>0.3</v>
      </c>
      <c r="M131" s="62">
        <v>2043.9</v>
      </c>
      <c r="N131" s="62">
        <v>441.96</v>
      </c>
      <c r="O131" s="63">
        <v>2452.73</v>
      </c>
      <c r="P131" s="63">
        <v>480.72</v>
      </c>
      <c r="Q131" s="67">
        <v>2943.28</v>
      </c>
      <c r="R131" s="63">
        <v>522.20000000000005</v>
      </c>
    </row>
    <row r="132" spans="1:19">
      <c r="A132" s="32">
        <f t="shared" si="1"/>
        <v>129</v>
      </c>
      <c r="B132" s="37" t="s">
        <v>218</v>
      </c>
      <c r="C132" s="33">
        <v>379</v>
      </c>
      <c r="D132" s="36" t="s">
        <v>317</v>
      </c>
      <c r="E132" s="75" t="s">
        <v>321</v>
      </c>
      <c r="F132" s="76">
        <v>12207</v>
      </c>
      <c r="G132" s="69" t="s">
        <v>177</v>
      </c>
      <c r="H132" s="16" t="s">
        <v>251</v>
      </c>
      <c r="I132" s="62">
        <v>3</v>
      </c>
      <c r="J132" s="62">
        <v>180</v>
      </c>
      <c r="K132" s="62">
        <v>10</v>
      </c>
      <c r="L132" s="62">
        <v>0.3</v>
      </c>
      <c r="M132" s="62">
        <v>2043.9</v>
      </c>
      <c r="N132" s="62">
        <v>441.96</v>
      </c>
      <c r="O132" s="63">
        <v>2452.73</v>
      </c>
      <c r="P132" s="63">
        <v>480.72</v>
      </c>
      <c r="Q132" s="67">
        <v>2943.28</v>
      </c>
      <c r="R132" s="63">
        <v>522.20000000000005</v>
      </c>
    </row>
    <row r="133" spans="1:19" s="17" customFormat="1" hidden="1">
      <c r="A133" s="32">
        <f t="shared" ref="A133:A196" si="2">A132+1</f>
        <v>130</v>
      </c>
      <c r="B133" s="33" t="s">
        <v>29</v>
      </c>
      <c r="C133" s="34">
        <v>385</v>
      </c>
      <c r="D133" s="35" t="s">
        <v>322</v>
      </c>
      <c r="E133" s="33" t="s">
        <v>323</v>
      </c>
      <c r="F133" s="33">
        <v>7317</v>
      </c>
      <c r="G133" s="40" t="s">
        <v>157</v>
      </c>
      <c r="H133" s="40"/>
      <c r="I133" s="15"/>
      <c r="J133" s="15"/>
      <c r="K133" s="15"/>
      <c r="L133" s="15"/>
      <c r="M133" s="15"/>
      <c r="N133" s="15"/>
      <c r="O133" s="61"/>
      <c r="P133" s="61"/>
      <c r="Q133" s="61"/>
      <c r="R133" s="61"/>
      <c r="S133" s="66"/>
    </row>
    <row r="134" spans="1:19" s="17" customFormat="1" hidden="1">
      <c r="A134" s="32">
        <f t="shared" si="2"/>
        <v>131</v>
      </c>
      <c r="B134" s="33" t="s">
        <v>29</v>
      </c>
      <c r="C134" s="34">
        <v>385</v>
      </c>
      <c r="D134" s="36" t="s">
        <v>322</v>
      </c>
      <c r="E134" s="32" t="s">
        <v>324</v>
      </c>
      <c r="F134" s="32">
        <v>5954</v>
      </c>
      <c r="G134" s="33" t="s">
        <v>159</v>
      </c>
      <c r="H134" s="33"/>
      <c r="I134" s="15"/>
      <c r="J134" s="15"/>
      <c r="K134" s="15"/>
      <c r="L134" s="15"/>
      <c r="M134" s="15"/>
      <c r="N134" s="15"/>
      <c r="O134" s="61"/>
      <c r="P134" s="61"/>
      <c r="Q134" s="61"/>
      <c r="R134" s="61"/>
      <c r="S134" s="66"/>
    </row>
    <row r="135" spans="1:19" s="17" customFormat="1" hidden="1">
      <c r="A135" s="32">
        <f t="shared" si="2"/>
        <v>132</v>
      </c>
      <c r="B135" s="33" t="s">
        <v>29</v>
      </c>
      <c r="C135" s="34">
        <v>385</v>
      </c>
      <c r="D135" s="36" t="s">
        <v>322</v>
      </c>
      <c r="E135" s="33" t="s">
        <v>325</v>
      </c>
      <c r="F135" s="33">
        <v>7749</v>
      </c>
      <c r="G135" s="33" t="s">
        <v>159</v>
      </c>
      <c r="H135" s="33"/>
      <c r="I135" s="15"/>
      <c r="J135" s="15"/>
      <c r="K135" s="15"/>
      <c r="L135" s="15"/>
      <c r="M135" s="15"/>
      <c r="N135" s="15"/>
      <c r="O135" s="61"/>
      <c r="P135" s="61"/>
      <c r="Q135" s="61"/>
      <c r="R135" s="61"/>
      <c r="S135" s="66"/>
    </row>
    <row r="136" spans="1:19" s="17" customFormat="1" hidden="1">
      <c r="A136" s="32">
        <f t="shared" si="2"/>
        <v>133</v>
      </c>
      <c r="B136" s="33" t="s">
        <v>29</v>
      </c>
      <c r="C136" s="34">
        <v>385</v>
      </c>
      <c r="D136" s="36" t="s">
        <v>322</v>
      </c>
      <c r="E136" s="33" t="s">
        <v>326</v>
      </c>
      <c r="F136" s="38">
        <v>11458</v>
      </c>
      <c r="G136" s="38" t="s">
        <v>159</v>
      </c>
      <c r="H136" s="38"/>
      <c r="I136" s="15"/>
      <c r="J136" s="15"/>
      <c r="K136" s="15"/>
      <c r="L136" s="15"/>
      <c r="M136" s="15"/>
      <c r="N136" s="15"/>
      <c r="O136" s="61"/>
      <c r="P136" s="61"/>
      <c r="Q136" s="61"/>
      <c r="R136" s="61"/>
      <c r="S136" s="66"/>
    </row>
    <row r="137" spans="1:19" s="17" customFormat="1" hidden="1">
      <c r="A137" s="32">
        <f t="shared" si="2"/>
        <v>134</v>
      </c>
      <c r="B137" s="33" t="s">
        <v>309</v>
      </c>
      <c r="C137" s="34">
        <v>387</v>
      </c>
      <c r="D137" s="53" t="s">
        <v>327</v>
      </c>
      <c r="E137" s="33" t="s">
        <v>328</v>
      </c>
      <c r="F137" s="33">
        <v>5408</v>
      </c>
      <c r="G137" s="33" t="s">
        <v>157</v>
      </c>
      <c r="H137" s="33"/>
      <c r="I137" s="15"/>
      <c r="J137" s="15"/>
      <c r="K137" s="15"/>
      <c r="L137" s="15"/>
      <c r="M137" s="15"/>
      <c r="N137" s="15"/>
      <c r="O137" s="61"/>
      <c r="P137" s="61"/>
      <c r="Q137" s="61"/>
      <c r="R137" s="61"/>
      <c r="S137" s="66"/>
    </row>
    <row r="138" spans="1:19" s="17" customFormat="1" hidden="1">
      <c r="A138" s="32">
        <f t="shared" si="2"/>
        <v>135</v>
      </c>
      <c r="B138" s="33" t="s">
        <v>309</v>
      </c>
      <c r="C138" s="34">
        <v>387</v>
      </c>
      <c r="D138" s="36" t="s">
        <v>327</v>
      </c>
      <c r="E138" s="33" t="s">
        <v>329</v>
      </c>
      <c r="F138" s="32">
        <v>5701</v>
      </c>
      <c r="G138" s="33" t="s">
        <v>159</v>
      </c>
      <c r="H138" s="33"/>
      <c r="I138" s="15"/>
      <c r="J138" s="15"/>
      <c r="K138" s="15"/>
      <c r="L138" s="15"/>
      <c r="M138" s="15"/>
      <c r="N138" s="15"/>
      <c r="O138" s="61"/>
      <c r="P138" s="61"/>
      <c r="Q138" s="61"/>
      <c r="R138" s="61"/>
      <c r="S138" s="66"/>
    </row>
    <row r="139" spans="1:19" s="17" customFormat="1" hidden="1">
      <c r="A139" s="32">
        <f t="shared" si="2"/>
        <v>136</v>
      </c>
      <c r="B139" s="33" t="s">
        <v>309</v>
      </c>
      <c r="C139" s="34">
        <v>387</v>
      </c>
      <c r="D139" s="36" t="s">
        <v>327</v>
      </c>
      <c r="E139" s="33" t="s">
        <v>330</v>
      </c>
      <c r="F139" s="33">
        <v>10856</v>
      </c>
      <c r="G139" s="33" t="s">
        <v>159</v>
      </c>
      <c r="H139" s="33"/>
      <c r="I139" s="15"/>
      <c r="J139" s="15"/>
      <c r="K139" s="15"/>
      <c r="L139" s="15"/>
      <c r="M139" s="15"/>
      <c r="N139" s="15"/>
      <c r="O139" s="61"/>
      <c r="P139" s="61"/>
      <c r="Q139" s="61"/>
      <c r="R139" s="61"/>
      <c r="S139" s="66"/>
    </row>
    <row r="140" spans="1:19" s="17" customFormat="1" hidden="1">
      <c r="A140" s="32">
        <f t="shared" si="2"/>
        <v>137</v>
      </c>
      <c r="B140" s="37" t="s">
        <v>309</v>
      </c>
      <c r="C140" s="34">
        <v>387</v>
      </c>
      <c r="D140" s="36" t="s">
        <v>327</v>
      </c>
      <c r="E140" s="56" t="s">
        <v>331</v>
      </c>
      <c r="F140" s="39">
        <v>12214</v>
      </c>
      <c r="G140" s="37" t="s">
        <v>177</v>
      </c>
      <c r="H140" s="37"/>
      <c r="I140" s="15"/>
      <c r="J140" s="15"/>
      <c r="K140" s="15"/>
      <c r="L140" s="15"/>
      <c r="M140" s="15"/>
      <c r="N140" s="15"/>
      <c r="O140" s="61"/>
      <c r="P140" s="61"/>
      <c r="Q140" s="61"/>
      <c r="R140" s="61"/>
      <c r="S140" s="66"/>
    </row>
    <row r="141" spans="1:19" s="17" customFormat="1" ht="14.25" hidden="1">
      <c r="A141" s="32">
        <f t="shared" si="2"/>
        <v>138</v>
      </c>
      <c r="B141" s="37" t="s">
        <v>309</v>
      </c>
      <c r="C141" s="34">
        <v>387</v>
      </c>
      <c r="D141" s="36" t="s">
        <v>327</v>
      </c>
      <c r="E141" s="88" t="s">
        <v>332</v>
      </c>
      <c r="F141" s="51">
        <v>12146</v>
      </c>
      <c r="G141" s="38" t="s">
        <v>249</v>
      </c>
      <c r="H141" s="38"/>
      <c r="I141" s="15"/>
      <c r="J141" s="15"/>
      <c r="K141" s="15"/>
      <c r="L141" s="15"/>
      <c r="M141" s="15"/>
      <c r="N141" s="15"/>
      <c r="O141" s="61"/>
      <c r="P141" s="61"/>
      <c r="Q141" s="61"/>
      <c r="R141" s="61"/>
      <c r="S141" s="66"/>
    </row>
    <row r="142" spans="1:19" s="17" customFormat="1" hidden="1">
      <c r="A142" s="32">
        <f t="shared" si="2"/>
        <v>139</v>
      </c>
      <c r="B142" s="37" t="s">
        <v>309</v>
      </c>
      <c r="C142" s="34">
        <v>387</v>
      </c>
      <c r="D142" s="36" t="s">
        <v>327</v>
      </c>
      <c r="E142" s="89" t="s">
        <v>333</v>
      </c>
      <c r="F142" s="44">
        <v>12394</v>
      </c>
      <c r="G142" s="45" t="s">
        <v>177</v>
      </c>
      <c r="H142" s="45"/>
      <c r="I142" s="15"/>
      <c r="J142" s="15"/>
      <c r="K142" s="15"/>
      <c r="L142" s="15"/>
      <c r="M142" s="15"/>
      <c r="N142" s="15"/>
      <c r="O142" s="61"/>
      <c r="P142" s="61"/>
      <c r="Q142" s="61"/>
      <c r="R142" s="61"/>
      <c r="S142" s="66"/>
    </row>
    <row r="143" spans="1:19" s="17" customFormat="1" hidden="1">
      <c r="A143" s="32">
        <f t="shared" si="2"/>
        <v>140</v>
      </c>
      <c r="B143" s="37" t="s">
        <v>309</v>
      </c>
      <c r="C143" s="34">
        <v>387</v>
      </c>
      <c r="D143" s="36" t="s">
        <v>327</v>
      </c>
      <c r="E143" s="43" t="s">
        <v>334</v>
      </c>
      <c r="F143" s="44">
        <v>12484</v>
      </c>
      <c r="G143" s="45" t="s">
        <v>177</v>
      </c>
      <c r="H143" s="45"/>
      <c r="I143" s="15"/>
      <c r="J143" s="15"/>
      <c r="K143" s="15"/>
      <c r="L143" s="15"/>
      <c r="M143" s="15"/>
      <c r="N143" s="15"/>
      <c r="O143" s="61"/>
      <c r="P143" s="61"/>
      <c r="Q143" s="61"/>
      <c r="R143" s="61"/>
      <c r="S143" s="66"/>
    </row>
    <row r="144" spans="1:19" s="17" customFormat="1" hidden="1">
      <c r="A144" s="32">
        <f t="shared" si="2"/>
        <v>141</v>
      </c>
      <c r="B144" s="33" t="s">
        <v>209</v>
      </c>
      <c r="C144" s="34">
        <v>391</v>
      </c>
      <c r="D144" s="35" t="s">
        <v>335</v>
      </c>
      <c r="E144" s="90" t="s">
        <v>336</v>
      </c>
      <c r="F144" s="33">
        <v>4188</v>
      </c>
      <c r="G144" s="40" t="s">
        <v>157</v>
      </c>
      <c r="H144" s="40"/>
      <c r="I144" s="15"/>
      <c r="J144" s="15"/>
      <c r="K144" s="15"/>
      <c r="L144" s="15"/>
      <c r="M144" s="15"/>
      <c r="N144" s="15"/>
      <c r="O144" s="61"/>
      <c r="P144" s="61"/>
      <c r="Q144" s="61"/>
      <c r="R144" s="61"/>
      <c r="S144" s="66"/>
    </row>
    <row r="145" spans="1:19" s="17" customFormat="1" hidden="1">
      <c r="A145" s="32">
        <f t="shared" si="2"/>
        <v>142</v>
      </c>
      <c r="B145" s="33" t="s">
        <v>209</v>
      </c>
      <c r="C145" s="34">
        <v>391</v>
      </c>
      <c r="D145" s="36" t="s">
        <v>335</v>
      </c>
      <c r="E145" s="32" t="s">
        <v>337</v>
      </c>
      <c r="F145" s="33">
        <v>4246</v>
      </c>
      <c r="G145" s="40" t="s">
        <v>159</v>
      </c>
      <c r="H145" s="40"/>
      <c r="I145" s="15"/>
      <c r="J145" s="15"/>
      <c r="K145" s="15"/>
      <c r="L145" s="15"/>
      <c r="M145" s="15"/>
      <c r="N145" s="15"/>
      <c r="O145" s="61"/>
      <c r="P145" s="61"/>
      <c r="Q145" s="61"/>
      <c r="R145" s="61"/>
      <c r="S145" s="66"/>
    </row>
    <row r="146" spans="1:19" s="17" customFormat="1" hidden="1">
      <c r="A146" s="32">
        <f t="shared" si="2"/>
        <v>143</v>
      </c>
      <c r="B146" s="37" t="s">
        <v>209</v>
      </c>
      <c r="C146" s="34">
        <v>391</v>
      </c>
      <c r="D146" s="36" t="s">
        <v>335</v>
      </c>
      <c r="E146" s="37" t="s">
        <v>338</v>
      </c>
      <c r="F146" s="38">
        <v>12127</v>
      </c>
      <c r="G146" s="40" t="s">
        <v>159</v>
      </c>
      <c r="H146" s="40"/>
      <c r="I146" s="15"/>
      <c r="J146" s="15"/>
      <c r="K146" s="15"/>
      <c r="L146" s="15"/>
      <c r="M146" s="15"/>
      <c r="N146" s="15"/>
      <c r="O146" s="61"/>
      <c r="P146" s="61"/>
      <c r="Q146" s="61"/>
      <c r="R146" s="61"/>
      <c r="S146" s="66"/>
    </row>
    <row r="147" spans="1:19" s="17" customFormat="1" hidden="1">
      <c r="A147" s="32">
        <f t="shared" si="2"/>
        <v>144</v>
      </c>
      <c r="B147" s="37" t="s">
        <v>209</v>
      </c>
      <c r="C147" s="34">
        <v>391</v>
      </c>
      <c r="D147" s="36" t="s">
        <v>335</v>
      </c>
      <c r="E147" s="56" t="s">
        <v>339</v>
      </c>
      <c r="F147" s="39">
        <v>12197</v>
      </c>
      <c r="G147" s="37" t="s">
        <v>177</v>
      </c>
      <c r="H147" s="37"/>
      <c r="I147" s="15"/>
      <c r="J147" s="15"/>
      <c r="K147" s="15"/>
      <c r="L147" s="15"/>
      <c r="M147" s="15"/>
      <c r="N147" s="15"/>
      <c r="O147" s="61"/>
      <c r="P147" s="61"/>
      <c r="Q147" s="61"/>
      <c r="R147" s="61"/>
      <c r="S147" s="66"/>
    </row>
    <row r="148" spans="1:19" s="17" customFormat="1" hidden="1">
      <c r="A148" s="32">
        <f t="shared" si="2"/>
        <v>145</v>
      </c>
      <c r="B148" s="33" t="s">
        <v>309</v>
      </c>
      <c r="C148" s="34">
        <v>399</v>
      </c>
      <c r="D148" s="53" t="s">
        <v>340</v>
      </c>
      <c r="E148" s="33" t="s">
        <v>341</v>
      </c>
      <c r="F148" s="32">
        <v>6220</v>
      </c>
      <c r="G148" s="40" t="s">
        <v>157</v>
      </c>
      <c r="H148" s="40"/>
      <c r="I148" s="15"/>
      <c r="J148" s="15"/>
      <c r="K148" s="15"/>
      <c r="L148" s="15"/>
      <c r="M148" s="15"/>
      <c r="N148" s="15"/>
      <c r="O148" s="61"/>
      <c r="P148" s="61"/>
      <c r="Q148" s="61"/>
      <c r="R148" s="61"/>
      <c r="S148" s="66"/>
    </row>
    <row r="149" spans="1:19" s="17" customFormat="1" hidden="1">
      <c r="A149" s="32">
        <f t="shared" si="2"/>
        <v>146</v>
      </c>
      <c r="B149" s="33" t="s">
        <v>309</v>
      </c>
      <c r="C149" s="34">
        <v>399</v>
      </c>
      <c r="D149" s="36" t="s">
        <v>340</v>
      </c>
      <c r="E149" s="33" t="s">
        <v>342</v>
      </c>
      <c r="F149" s="33">
        <v>7369</v>
      </c>
      <c r="G149" s="33" t="s">
        <v>343</v>
      </c>
      <c r="H149" s="33"/>
      <c r="I149" s="15"/>
      <c r="J149" s="15"/>
      <c r="K149" s="15"/>
      <c r="L149" s="15"/>
      <c r="M149" s="15"/>
      <c r="N149" s="15"/>
      <c r="O149" s="61"/>
      <c r="P149" s="61"/>
      <c r="Q149" s="61"/>
      <c r="R149" s="61"/>
      <c r="S149" s="66"/>
    </row>
    <row r="150" spans="1:19" s="17" customFormat="1" hidden="1">
      <c r="A150" s="32">
        <f t="shared" si="2"/>
        <v>147</v>
      </c>
      <c r="B150" s="37" t="s">
        <v>309</v>
      </c>
      <c r="C150" s="34">
        <v>399</v>
      </c>
      <c r="D150" s="36" t="s">
        <v>340</v>
      </c>
      <c r="E150" s="56" t="s">
        <v>344</v>
      </c>
      <c r="F150" s="39">
        <v>12205</v>
      </c>
      <c r="G150" s="37" t="s">
        <v>177</v>
      </c>
      <c r="H150" s="37"/>
      <c r="I150" s="15"/>
      <c r="J150" s="15"/>
      <c r="K150" s="15"/>
      <c r="L150" s="15"/>
      <c r="M150" s="15"/>
      <c r="N150" s="15"/>
      <c r="O150" s="61"/>
      <c r="P150" s="61"/>
      <c r="Q150" s="61"/>
      <c r="R150" s="61"/>
      <c r="S150" s="66"/>
    </row>
    <row r="151" spans="1:19" s="17" customFormat="1" hidden="1">
      <c r="A151" s="32">
        <f t="shared" si="2"/>
        <v>148</v>
      </c>
      <c r="B151" s="37" t="s">
        <v>309</v>
      </c>
      <c r="C151" s="34">
        <v>399</v>
      </c>
      <c r="D151" s="36" t="s">
        <v>340</v>
      </c>
      <c r="E151" s="43" t="s">
        <v>345</v>
      </c>
      <c r="F151" s="82">
        <v>12440</v>
      </c>
      <c r="G151" s="45" t="s">
        <v>177</v>
      </c>
      <c r="H151" s="45"/>
      <c r="I151" s="15"/>
      <c r="J151" s="15"/>
      <c r="K151" s="15"/>
      <c r="L151" s="15"/>
      <c r="M151" s="15"/>
      <c r="N151" s="15"/>
      <c r="O151" s="61"/>
      <c r="P151" s="61"/>
      <c r="Q151" s="61"/>
      <c r="R151" s="61"/>
      <c r="S151" s="66"/>
    </row>
    <row r="152" spans="1:19" s="17" customFormat="1" hidden="1">
      <c r="A152" s="32">
        <f t="shared" si="2"/>
        <v>149</v>
      </c>
      <c r="B152" s="33" t="s">
        <v>209</v>
      </c>
      <c r="C152" s="34">
        <v>511</v>
      </c>
      <c r="D152" s="53" t="s">
        <v>346</v>
      </c>
      <c r="E152" s="33" t="s">
        <v>347</v>
      </c>
      <c r="F152" s="33">
        <v>5527</v>
      </c>
      <c r="G152" s="47" t="s">
        <v>157</v>
      </c>
      <c r="H152" s="47"/>
      <c r="I152" s="15"/>
      <c r="J152" s="15"/>
      <c r="K152" s="15"/>
      <c r="L152" s="15"/>
      <c r="M152" s="15"/>
      <c r="N152" s="15"/>
      <c r="O152" s="61"/>
      <c r="P152" s="61"/>
      <c r="Q152" s="61"/>
      <c r="R152" s="61"/>
      <c r="S152" s="66"/>
    </row>
    <row r="153" spans="1:19" s="17" customFormat="1" hidden="1">
      <c r="A153" s="32">
        <f t="shared" si="2"/>
        <v>150</v>
      </c>
      <c r="B153" s="33" t="s">
        <v>209</v>
      </c>
      <c r="C153" s="33">
        <v>511</v>
      </c>
      <c r="D153" s="36" t="s">
        <v>346</v>
      </c>
      <c r="E153" s="33" t="s">
        <v>348</v>
      </c>
      <c r="F153" s="38">
        <v>11602</v>
      </c>
      <c r="G153" s="38" t="s">
        <v>159</v>
      </c>
      <c r="H153" s="38"/>
      <c r="I153" s="15"/>
      <c r="J153" s="15"/>
      <c r="K153" s="15"/>
      <c r="L153" s="15"/>
      <c r="M153" s="15"/>
      <c r="N153" s="15"/>
      <c r="O153" s="61"/>
      <c r="P153" s="61"/>
      <c r="Q153" s="61"/>
      <c r="R153" s="61"/>
      <c r="S153" s="66"/>
    </row>
    <row r="154" spans="1:19" s="17" customFormat="1" hidden="1">
      <c r="A154" s="32">
        <f t="shared" si="2"/>
        <v>151</v>
      </c>
      <c r="B154" s="33" t="s">
        <v>209</v>
      </c>
      <c r="C154" s="33">
        <v>511</v>
      </c>
      <c r="D154" s="36" t="s">
        <v>346</v>
      </c>
      <c r="E154" s="33" t="s">
        <v>349</v>
      </c>
      <c r="F154" s="42">
        <v>11829</v>
      </c>
      <c r="G154" s="37" t="s">
        <v>159</v>
      </c>
      <c r="H154" s="37"/>
      <c r="I154" s="15"/>
      <c r="J154" s="15"/>
      <c r="K154" s="15"/>
      <c r="L154" s="15"/>
      <c r="M154" s="15"/>
      <c r="N154" s="15"/>
      <c r="O154" s="61"/>
      <c r="P154" s="61"/>
      <c r="Q154" s="61"/>
      <c r="R154" s="61"/>
      <c r="S154" s="66"/>
    </row>
    <row r="155" spans="1:19" s="17" customFormat="1" hidden="1">
      <c r="A155" s="32">
        <f t="shared" si="2"/>
        <v>152</v>
      </c>
      <c r="B155" s="33" t="s">
        <v>209</v>
      </c>
      <c r="C155" s="33">
        <v>511</v>
      </c>
      <c r="D155" s="36" t="s">
        <v>346</v>
      </c>
      <c r="E155" s="55" t="s">
        <v>350</v>
      </c>
      <c r="F155" s="42">
        <v>11876</v>
      </c>
      <c r="G155" s="37" t="s">
        <v>159</v>
      </c>
      <c r="H155" s="37"/>
      <c r="I155" s="15"/>
      <c r="J155" s="15"/>
      <c r="K155" s="15"/>
      <c r="L155" s="15"/>
      <c r="M155" s="15"/>
      <c r="N155" s="15"/>
      <c r="O155" s="61"/>
      <c r="P155" s="61"/>
      <c r="Q155" s="61"/>
      <c r="R155" s="61"/>
      <c r="S155" s="66"/>
    </row>
    <row r="156" spans="1:19" s="17" customFormat="1" hidden="1">
      <c r="A156" s="32">
        <f t="shared" si="2"/>
        <v>153</v>
      </c>
      <c r="B156" s="33" t="s">
        <v>209</v>
      </c>
      <c r="C156" s="33">
        <v>511</v>
      </c>
      <c r="D156" s="36" t="s">
        <v>346</v>
      </c>
      <c r="E156" s="43" t="s">
        <v>351</v>
      </c>
      <c r="F156" s="44">
        <v>12483</v>
      </c>
      <c r="G156" s="45" t="s">
        <v>177</v>
      </c>
      <c r="H156" s="45"/>
      <c r="I156" s="15"/>
      <c r="J156" s="15"/>
      <c r="K156" s="15"/>
      <c r="L156" s="15"/>
      <c r="M156" s="15"/>
      <c r="N156" s="15"/>
      <c r="O156" s="61"/>
      <c r="P156" s="61"/>
      <c r="Q156" s="61"/>
      <c r="R156" s="61"/>
      <c r="S156" s="66"/>
    </row>
    <row r="157" spans="1:19">
      <c r="A157" s="32">
        <f t="shared" si="2"/>
        <v>154</v>
      </c>
      <c r="B157" s="33" t="s">
        <v>218</v>
      </c>
      <c r="C157" s="33">
        <v>513</v>
      </c>
      <c r="D157" s="36" t="s">
        <v>352</v>
      </c>
      <c r="E157" s="32" t="s">
        <v>353</v>
      </c>
      <c r="F157" s="32">
        <v>9760</v>
      </c>
      <c r="G157" s="87" t="s">
        <v>157</v>
      </c>
      <c r="H157" s="47"/>
      <c r="I157" s="62">
        <v>3</v>
      </c>
      <c r="J157" s="62">
        <v>260</v>
      </c>
      <c r="K157" s="62">
        <v>20</v>
      </c>
      <c r="L157" s="62">
        <v>1</v>
      </c>
      <c r="M157" s="63">
        <v>3720</v>
      </c>
      <c r="N157" s="63">
        <v>943</v>
      </c>
      <c r="O157" s="63"/>
      <c r="P157" s="63"/>
      <c r="Q157" s="16"/>
      <c r="R157" s="16"/>
    </row>
    <row r="158" spans="1:19">
      <c r="A158" s="32">
        <f t="shared" si="2"/>
        <v>155</v>
      </c>
      <c r="B158" s="33" t="s">
        <v>218</v>
      </c>
      <c r="C158" s="33">
        <v>513</v>
      </c>
      <c r="D158" s="36" t="s">
        <v>352</v>
      </c>
      <c r="E158" s="84" t="s">
        <v>354</v>
      </c>
      <c r="F158" s="38">
        <v>11329</v>
      </c>
      <c r="G158" s="36" t="s">
        <v>159</v>
      </c>
      <c r="H158" s="33"/>
      <c r="I158" s="62">
        <v>3</v>
      </c>
      <c r="J158" s="62">
        <v>260</v>
      </c>
      <c r="K158" s="62">
        <v>20</v>
      </c>
      <c r="L158" s="62">
        <v>1</v>
      </c>
      <c r="M158" s="63">
        <v>3720</v>
      </c>
      <c r="N158" s="63">
        <v>943</v>
      </c>
      <c r="O158" s="63"/>
      <c r="P158" s="63"/>
      <c r="Q158" s="16"/>
      <c r="R158" s="16"/>
    </row>
    <row r="159" spans="1:19">
      <c r="A159" s="32">
        <f t="shared" si="2"/>
        <v>156</v>
      </c>
      <c r="B159" s="37" t="s">
        <v>218</v>
      </c>
      <c r="C159" s="33">
        <v>513</v>
      </c>
      <c r="D159" s="36" t="s">
        <v>352</v>
      </c>
      <c r="E159" s="91" t="s">
        <v>355</v>
      </c>
      <c r="F159" s="38">
        <v>12054</v>
      </c>
      <c r="G159" s="69" t="s">
        <v>159</v>
      </c>
      <c r="H159" s="37"/>
      <c r="I159" s="62">
        <v>3</v>
      </c>
      <c r="J159" s="62">
        <v>260</v>
      </c>
      <c r="K159" s="62">
        <v>20</v>
      </c>
      <c r="L159" s="62">
        <v>0.6</v>
      </c>
      <c r="M159" s="63">
        <v>2232</v>
      </c>
      <c r="N159" s="63">
        <v>565</v>
      </c>
      <c r="O159" s="63"/>
      <c r="P159" s="63"/>
      <c r="Q159" s="16"/>
      <c r="R159" s="16"/>
    </row>
    <row r="160" spans="1:19">
      <c r="A160" s="32">
        <f t="shared" si="2"/>
        <v>157</v>
      </c>
      <c r="B160" s="37" t="s">
        <v>218</v>
      </c>
      <c r="C160" s="33">
        <v>513</v>
      </c>
      <c r="D160" s="36" t="s">
        <v>352</v>
      </c>
      <c r="E160" s="75" t="s">
        <v>356</v>
      </c>
      <c r="F160" s="76">
        <v>12217</v>
      </c>
      <c r="G160" s="69" t="s">
        <v>177</v>
      </c>
      <c r="H160" s="37" t="s">
        <v>357</v>
      </c>
      <c r="I160" s="62">
        <v>3</v>
      </c>
      <c r="J160" s="62">
        <v>180</v>
      </c>
      <c r="K160" s="62">
        <v>10</v>
      </c>
      <c r="L160" s="62">
        <v>0.6</v>
      </c>
      <c r="M160" s="63">
        <v>2232</v>
      </c>
      <c r="N160" s="63">
        <v>565</v>
      </c>
      <c r="O160" s="63"/>
      <c r="P160" s="63"/>
      <c r="Q160" s="16"/>
      <c r="R160" s="16"/>
    </row>
    <row r="161" spans="1:19" s="17" customFormat="1" hidden="1">
      <c r="A161" s="32">
        <f t="shared" si="2"/>
        <v>158</v>
      </c>
      <c r="B161" s="33" t="s">
        <v>29</v>
      </c>
      <c r="C161" s="34">
        <v>514</v>
      </c>
      <c r="D161" s="35" t="s">
        <v>358</v>
      </c>
      <c r="E161" s="32" t="s">
        <v>359</v>
      </c>
      <c r="F161" s="32">
        <v>5406</v>
      </c>
      <c r="G161" s="47" t="s">
        <v>157</v>
      </c>
      <c r="H161" s="47"/>
      <c r="I161" s="15"/>
      <c r="J161" s="15"/>
      <c r="K161" s="15"/>
      <c r="L161" s="15"/>
      <c r="M161" s="15"/>
      <c r="N161" s="15"/>
      <c r="O161" s="61"/>
      <c r="P161" s="61"/>
      <c r="Q161" s="61"/>
      <c r="R161" s="61"/>
      <c r="S161" s="66"/>
    </row>
    <row r="162" spans="1:19" s="17" customFormat="1" hidden="1">
      <c r="A162" s="32">
        <f t="shared" si="2"/>
        <v>159</v>
      </c>
      <c r="B162" s="33" t="s">
        <v>29</v>
      </c>
      <c r="C162" s="33">
        <v>514</v>
      </c>
      <c r="D162" s="36" t="s">
        <v>358</v>
      </c>
      <c r="E162" s="33" t="s">
        <v>360</v>
      </c>
      <c r="F162" s="32">
        <v>6251</v>
      </c>
      <c r="G162" s="33" t="s">
        <v>159</v>
      </c>
      <c r="H162" s="33"/>
      <c r="I162" s="15"/>
      <c r="J162" s="15"/>
      <c r="K162" s="15"/>
      <c r="L162" s="15"/>
      <c r="M162" s="15"/>
      <c r="N162" s="15"/>
      <c r="O162" s="61"/>
      <c r="P162" s="61"/>
      <c r="Q162" s="61"/>
      <c r="R162" s="61"/>
      <c r="S162" s="66"/>
    </row>
    <row r="163" spans="1:19" s="17" customFormat="1" hidden="1">
      <c r="A163" s="32">
        <f t="shared" si="2"/>
        <v>160</v>
      </c>
      <c r="B163" s="33" t="s">
        <v>29</v>
      </c>
      <c r="C163" s="33">
        <v>514</v>
      </c>
      <c r="D163" s="36" t="s">
        <v>358</v>
      </c>
      <c r="E163" s="33" t="s">
        <v>361</v>
      </c>
      <c r="F163" s="33">
        <v>4330</v>
      </c>
      <c r="G163" s="33" t="s">
        <v>159</v>
      </c>
      <c r="H163" s="33"/>
      <c r="I163" s="15"/>
      <c r="J163" s="15"/>
      <c r="K163" s="15"/>
      <c r="L163" s="15"/>
      <c r="M163" s="15"/>
      <c r="N163" s="15"/>
      <c r="O163" s="61"/>
      <c r="P163" s="61"/>
      <c r="Q163" s="61"/>
      <c r="R163" s="61"/>
      <c r="S163" s="66"/>
    </row>
    <row r="164" spans="1:19" s="17" customFormat="1" hidden="1">
      <c r="A164" s="32">
        <f t="shared" si="2"/>
        <v>161</v>
      </c>
      <c r="B164" s="33" t="s">
        <v>29</v>
      </c>
      <c r="C164" s="33">
        <v>514</v>
      </c>
      <c r="D164" s="36" t="s">
        <v>358</v>
      </c>
      <c r="E164" s="52" t="s">
        <v>362</v>
      </c>
      <c r="F164" s="44">
        <v>12338</v>
      </c>
      <c r="G164" s="38" t="s">
        <v>249</v>
      </c>
      <c r="H164" s="38"/>
      <c r="I164" s="15"/>
      <c r="J164" s="15"/>
      <c r="K164" s="15"/>
      <c r="L164" s="15"/>
      <c r="M164" s="15"/>
      <c r="N164" s="15"/>
      <c r="O164" s="61"/>
      <c r="P164" s="61"/>
      <c r="Q164" s="61"/>
      <c r="R164" s="61"/>
      <c r="S164" s="66"/>
    </row>
    <row r="165" spans="1:19" s="17" customFormat="1" hidden="1">
      <c r="A165" s="32">
        <f t="shared" si="2"/>
        <v>162</v>
      </c>
      <c r="B165" s="33" t="s">
        <v>209</v>
      </c>
      <c r="C165" s="34">
        <v>515</v>
      </c>
      <c r="D165" s="53" t="s">
        <v>363</v>
      </c>
      <c r="E165" s="33" t="s">
        <v>364</v>
      </c>
      <c r="F165" s="33">
        <v>7006</v>
      </c>
      <c r="G165" s="47" t="s">
        <v>157</v>
      </c>
      <c r="H165" s="47"/>
      <c r="I165" s="15"/>
      <c r="J165" s="15"/>
      <c r="K165" s="15"/>
      <c r="L165" s="15"/>
      <c r="M165" s="15"/>
      <c r="N165" s="15"/>
      <c r="O165" s="61"/>
      <c r="P165" s="61"/>
      <c r="Q165" s="61"/>
      <c r="R165" s="61"/>
      <c r="S165" s="66"/>
    </row>
    <row r="166" spans="1:19" s="17" customFormat="1" hidden="1">
      <c r="A166" s="32">
        <f t="shared" si="2"/>
        <v>163</v>
      </c>
      <c r="B166" s="33" t="s">
        <v>209</v>
      </c>
      <c r="C166" s="33">
        <v>515</v>
      </c>
      <c r="D166" s="36" t="s">
        <v>363</v>
      </c>
      <c r="E166" s="33" t="s">
        <v>365</v>
      </c>
      <c r="F166" s="33">
        <v>7917</v>
      </c>
      <c r="G166" s="33" t="s">
        <v>159</v>
      </c>
      <c r="H166" s="33"/>
      <c r="I166" s="15"/>
      <c r="J166" s="15"/>
      <c r="K166" s="15"/>
      <c r="L166" s="15"/>
      <c r="M166" s="15"/>
      <c r="N166" s="15"/>
      <c r="O166" s="61"/>
      <c r="P166" s="61"/>
      <c r="Q166" s="61"/>
      <c r="R166" s="61"/>
      <c r="S166" s="66"/>
    </row>
    <row r="167" spans="1:19" s="17" customFormat="1" hidden="1">
      <c r="A167" s="32">
        <f t="shared" si="2"/>
        <v>164</v>
      </c>
      <c r="B167" s="37" t="s">
        <v>209</v>
      </c>
      <c r="C167" s="33">
        <v>515</v>
      </c>
      <c r="D167" s="36" t="s">
        <v>363</v>
      </c>
      <c r="E167" s="52" t="s">
        <v>366</v>
      </c>
      <c r="F167" s="44">
        <v>12317</v>
      </c>
      <c r="G167" s="38" t="s">
        <v>249</v>
      </c>
      <c r="H167" s="38"/>
      <c r="I167" s="15"/>
      <c r="J167" s="15"/>
      <c r="K167" s="15"/>
      <c r="L167" s="15"/>
      <c r="M167" s="15"/>
      <c r="N167" s="15"/>
      <c r="O167" s="61"/>
      <c r="P167" s="61"/>
      <c r="Q167" s="61"/>
      <c r="R167" s="61"/>
      <c r="S167" s="66"/>
    </row>
    <row r="168" spans="1:19" s="17" customFormat="1" hidden="1">
      <c r="A168" s="32">
        <f t="shared" si="2"/>
        <v>165</v>
      </c>
      <c r="B168" s="37" t="s">
        <v>209</v>
      </c>
      <c r="C168" s="33">
        <v>515</v>
      </c>
      <c r="D168" s="36" t="s">
        <v>363</v>
      </c>
      <c r="E168" s="43" t="s">
        <v>367</v>
      </c>
      <c r="F168" s="82">
        <v>12445</v>
      </c>
      <c r="G168" s="45" t="s">
        <v>177</v>
      </c>
      <c r="H168" s="45"/>
      <c r="I168" s="15"/>
      <c r="J168" s="15"/>
      <c r="K168" s="15"/>
      <c r="L168" s="15"/>
      <c r="M168" s="15"/>
      <c r="N168" s="15"/>
      <c r="O168" s="61"/>
      <c r="P168" s="61"/>
      <c r="Q168" s="61"/>
      <c r="R168" s="61"/>
      <c r="S168" s="66"/>
    </row>
    <row r="169" spans="1:19" s="17" customFormat="1" hidden="1">
      <c r="A169" s="32">
        <f t="shared" si="2"/>
        <v>166</v>
      </c>
      <c r="B169" s="33" t="s">
        <v>209</v>
      </c>
      <c r="C169" s="34">
        <v>517</v>
      </c>
      <c r="D169" s="53" t="s">
        <v>368</v>
      </c>
      <c r="E169" s="32" t="s">
        <v>369</v>
      </c>
      <c r="F169" s="33">
        <v>4024</v>
      </c>
      <c r="G169" s="33" t="s">
        <v>157</v>
      </c>
      <c r="H169" s="33"/>
      <c r="I169" s="15"/>
      <c r="J169" s="15"/>
      <c r="K169" s="15"/>
      <c r="L169" s="15"/>
      <c r="M169" s="15"/>
      <c r="N169" s="15"/>
      <c r="O169" s="61"/>
      <c r="P169" s="61"/>
      <c r="Q169" s="61"/>
      <c r="R169" s="61"/>
      <c r="S169" s="66"/>
    </row>
    <row r="170" spans="1:19" s="17" customFormat="1" hidden="1">
      <c r="A170" s="32">
        <f t="shared" si="2"/>
        <v>167</v>
      </c>
      <c r="B170" s="33" t="s">
        <v>209</v>
      </c>
      <c r="C170" s="34">
        <v>517</v>
      </c>
      <c r="D170" s="36" t="s">
        <v>368</v>
      </c>
      <c r="E170" s="33" t="s">
        <v>370</v>
      </c>
      <c r="F170" s="33">
        <v>4022</v>
      </c>
      <c r="G170" s="33" t="s">
        <v>159</v>
      </c>
      <c r="H170" s="33"/>
      <c r="I170" s="15"/>
      <c r="J170" s="15"/>
      <c r="K170" s="15"/>
      <c r="L170" s="15"/>
      <c r="M170" s="15"/>
      <c r="N170" s="15"/>
      <c r="O170" s="61"/>
      <c r="P170" s="61"/>
      <c r="Q170" s="61"/>
      <c r="R170" s="61"/>
      <c r="S170" s="66"/>
    </row>
    <row r="171" spans="1:19" s="17" customFormat="1" hidden="1">
      <c r="A171" s="32">
        <f t="shared" si="2"/>
        <v>168</v>
      </c>
      <c r="B171" s="37" t="s">
        <v>209</v>
      </c>
      <c r="C171" s="34">
        <v>517</v>
      </c>
      <c r="D171" s="36" t="s">
        <v>368</v>
      </c>
      <c r="E171" s="92" t="s">
        <v>371</v>
      </c>
      <c r="F171" s="39">
        <v>12230</v>
      </c>
      <c r="G171" s="37" t="s">
        <v>159</v>
      </c>
      <c r="H171" s="37"/>
      <c r="I171" s="15"/>
      <c r="J171" s="15"/>
      <c r="K171" s="15"/>
      <c r="L171" s="15"/>
      <c r="M171" s="15"/>
      <c r="N171" s="15"/>
      <c r="O171" s="61"/>
      <c r="P171" s="61"/>
      <c r="Q171" s="61"/>
      <c r="R171" s="61"/>
      <c r="S171" s="66"/>
    </row>
    <row r="172" spans="1:19" s="17" customFormat="1" hidden="1">
      <c r="A172" s="32">
        <f t="shared" si="2"/>
        <v>169</v>
      </c>
      <c r="B172" s="33" t="s">
        <v>209</v>
      </c>
      <c r="C172" s="34">
        <v>517</v>
      </c>
      <c r="D172" s="36" t="s">
        <v>368</v>
      </c>
      <c r="E172" s="55" t="s">
        <v>372</v>
      </c>
      <c r="F172" s="42">
        <v>11872</v>
      </c>
      <c r="G172" s="37" t="s">
        <v>159</v>
      </c>
      <c r="H172" s="37"/>
      <c r="I172" s="15"/>
      <c r="J172" s="15"/>
      <c r="K172" s="15"/>
      <c r="L172" s="15"/>
      <c r="M172" s="15"/>
      <c r="N172" s="15"/>
      <c r="O172" s="61"/>
      <c r="P172" s="61"/>
      <c r="Q172" s="61"/>
      <c r="R172" s="61"/>
      <c r="S172" s="66"/>
    </row>
    <row r="173" spans="1:19" s="17" customFormat="1" hidden="1">
      <c r="A173" s="32">
        <f t="shared" si="2"/>
        <v>170</v>
      </c>
      <c r="B173" s="37" t="s">
        <v>209</v>
      </c>
      <c r="C173" s="34">
        <v>517</v>
      </c>
      <c r="D173" s="36" t="s">
        <v>368</v>
      </c>
      <c r="E173" s="43" t="s">
        <v>373</v>
      </c>
      <c r="F173" s="44">
        <v>12471</v>
      </c>
      <c r="G173" s="45" t="s">
        <v>177</v>
      </c>
      <c r="H173" s="45"/>
      <c r="I173" s="15"/>
      <c r="J173" s="15"/>
      <c r="K173" s="15"/>
      <c r="L173" s="15"/>
      <c r="M173" s="15"/>
      <c r="N173" s="15"/>
      <c r="O173" s="61"/>
      <c r="P173" s="61"/>
      <c r="Q173" s="61"/>
      <c r="R173" s="61"/>
      <c r="S173" s="66"/>
    </row>
    <row r="174" spans="1:19" s="17" customFormat="1" hidden="1">
      <c r="A174" s="32">
        <f t="shared" si="2"/>
        <v>171</v>
      </c>
      <c r="B174" s="37" t="s">
        <v>209</v>
      </c>
      <c r="C174" s="34">
        <v>517</v>
      </c>
      <c r="D174" s="36" t="s">
        <v>368</v>
      </c>
      <c r="E174" s="43" t="s">
        <v>374</v>
      </c>
      <c r="F174" s="44">
        <v>12505</v>
      </c>
      <c r="G174" s="45" t="s">
        <v>177</v>
      </c>
      <c r="H174" s="45"/>
      <c r="I174" s="15"/>
      <c r="J174" s="15"/>
      <c r="K174" s="15"/>
      <c r="L174" s="15"/>
      <c r="M174" s="15"/>
      <c r="N174" s="15"/>
      <c r="O174" s="61"/>
      <c r="P174" s="61"/>
      <c r="Q174" s="61"/>
      <c r="R174" s="61"/>
      <c r="S174" s="66"/>
    </row>
    <row r="175" spans="1:19" s="17" customFormat="1" hidden="1">
      <c r="A175" s="32">
        <f t="shared" si="2"/>
        <v>172</v>
      </c>
      <c r="B175" s="37" t="s">
        <v>209</v>
      </c>
      <c r="C175" s="34">
        <v>517</v>
      </c>
      <c r="D175" s="36" t="s">
        <v>368</v>
      </c>
      <c r="E175" s="43" t="s">
        <v>375</v>
      </c>
      <c r="F175" s="44">
        <v>12517</v>
      </c>
      <c r="G175" s="45" t="s">
        <v>177</v>
      </c>
      <c r="H175" s="45"/>
      <c r="I175" s="15"/>
      <c r="J175" s="15"/>
      <c r="K175" s="15"/>
      <c r="L175" s="15"/>
      <c r="M175" s="15"/>
      <c r="N175" s="15"/>
      <c r="O175" s="61"/>
      <c r="P175" s="61"/>
      <c r="Q175" s="61"/>
      <c r="R175" s="61"/>
      <c r="S175" s="66"/>
    </row>
    <row r="176" spans="1:19" s="17" customFormat="1" hidden="1">
      <c r="A176" s="32">
        <f t="shared" si="2"/>
        <v>173</v>
      </c>
      <c r="B176" s="33" t="s">
        <v>29</v>
      </c>
      <c r="C176" s="34">
        <v>539</v>
      </c>
      <c r="D176" s="53" t="s">
        <v>376</v>
      </c>
      <c r="E176" s="32" t="s">
        <v>377</v>
      </c>
      <c r="F176" s="32">
        <v>6733</v>
      </c>
      <c r="G176" s="47" t="s">
        <v>157</v>
      </c>
      <c r="H176" s="47"/>
      <c r="I176" s="15"/>
      <c r="J176" s="15"/>
      <c r="K176" s="15"/>
      <c r="L176" s="15"/>
      <c r="M176" s="15"/>
      <c r="N176" s="15"/>
      <c r="O176" s="61"/>
      <c r="P176" s="61"/>
      <c r="Q176" s="61"/>
      <c r="R176" s="61"/>
      <c r="S176" s="66"/>
    </row>
    <row r="177" spans="1:19" s="17" customFormat="1" hidden="1">
      <c r="A177" s="32">
        <f t="shared" si="2"/>
        <v>174</v>
      </c>
      <c r="B177" s="33" t="s">
        <v>29</v>
      </c>
      <c r="C177" s="33">
        <v>539</v>
      </c>
      <c r="D177" s="36" t="s">
        <v>376</v>
      </c>
      <c r="E177" s="32" t="s">
        <v>378</v>
      </c>
      <c r="F177" s="32">
        <v>9320</v>
      </c>
      <c r="G177" s="33" t="s">
        <v>159</v>
      </c>
      <c r="H177" s="33"/>
      <c r="I177" s="15"/>
      <c r="J177" s="15"/>
      <c r="K177" s="15"/>
      <c r="L177" s="15"/>
      <c r="M177" s="15"/>
      <c r="N177" s="15"/>
      <c r="O177" s="61"/>
      <c r="P177" s="61"/>
      <c r="Q177" s="61"/>
      <c r="R177" s="61"/>
      <c r="S177" s="66"/>
    </row>
    <row r="178" spans="1:19" s="17" customFormat="1" hidden="1">
      <c r="A178" s="32">
        <f t="shared" si="2"/>
        <v>175</v>
      </c>
      <c r="B178" s="33" t="s">
        <v>29</v>
      </c>
      <c r="C178" s="33">
        <v>539</v>
      </c>
      <c r="D178" s="36" t="s">
        <v>376</v>
      </c>
      <c r="E178" s="52" t="s">
        <v>379</v>
      </c>
      <c r="F178" s="44">
        <v>12316</v>
      </c>
      <c r="G178" s="38" t="s">
        <v>249</v>
      </c>
      <c r="H178" s="38"/>
      <c r="I178" s="15"/>
      <c r="J178" s="15"/>
      <c r="K178" s="15"/>
      <c r="L178" s="15"/>
      <c r="M178" s="15"/>
      <c r="N178" s="15"/>
      <c r="O178" s="61"/>
      <c r="P178" s="61"/>
      <c r="Q178" s="61"/>
      <c r="R178" s="61"/>
      <c r="S178" s="66"/>
    </row>
    <row r="179" spans="1:19" s="17" customFormat="1" hidden="1">
      <c r="A179" s="32">
        <f t="shared" si="2"/>
        <v>176</v>
      </c>
      <c r="B179" s="33" t="s">
        <v>309</v>
      </c>
      <c r="C179" s="33">
        <v>545</v>
      </c>
      <c r="D179" s="53" t="s">
        <v>380</v>
      </c>
      <c r="E179" s="33" t="s">
        <v>381</v>
      </c>
      <c r="F179" s="33">
        <v>11143</v>
      </c>
      <c r="G179" s="33" t="s">
        <v>157</v>
      </c>
      <c r="H179" s="33"/>
      <c r="I179" s="15"/>
      <c r="J179" s="15"/>
      <c r="K179" s="15"/>
      <c r="L179" s="15"/>
      <c r="M179" s="15"/>
      <c r="N179" s="15"/>
      <c r="O179" s="61"/>
      <c r="P179" s="61"/>
      <c r="Q179" s="61"/>
      <c r="R179" s="61"/>
      <c r="S179" s="66"/>
    </row>
    <row r="180" spans="1:19" s="17" customFormat="1" hidden="1">
      <c r="A180" s="32">
        <f t="shared" si="2"/>
        <v>177</v>
      </c>
      <c r="B180" s="37" t="s">
        <v>309</v>
      </c>
      <c r="C180" s="33">
        <v>545</v>
      </c>
      <c r="D180" s="36" t="s">
        <v>380</v>
      </c>
      <c r="E180" s="39" t="s">
        <v>382</v>
      </c>
      <c r="F180" s="39">
        <v>12188</v>
      </c>
      <c r="G180" s="40" t="s">
        <v>162</v>
      </c>
      <c r="H180" s="40"/>
      <c r="I180" s="15"/>
      <c r="J180" s="15"/>
      <c r="K180" s="15"/>
      <c r="L180" s="15"/>
      <c r="M180" s="15"/>
      <c r="N180" s="15"/>
      <c r="O180" s="61"/>
      <c r="P180" s="61"/>
      <c r="Q180" s="61"/>
      <c r="R180" s="61"/>
      <c r="S180" s="66"/>
    </row>
    <row r="181" spans="1:19" s="17" customFormat="1" hidden="1">
      <c r="A181" s="32">
        <f t="shared" si="2"/>
        <v>178</v>
      </c>
      <c r="B181" s="33" t="s">
        <v>309</v>
      </c>
      <c r="C181" s="33">
        <v>546</v>
      </c>
      <c r="D181" s="35" t="s">
        <v>383</v>
      </c>
      <c r="E181" s="33" t="s">
        <v>384</v>
      </c>
      <c r="F181" s="32">
        <v>6123</v>
      </c>
      <c r="G181" s="47" t="s">
        <v>157</v>
      </c>
      <c r="H181" s="47"/>
      <c r="I181" s="15"/>
      <c r="J181" s="15"/>
      <c r="K181" s="15"/>
      <c r="L181" s="15"/>
      <c r="M181" s="15"/>
      <c r="N181" s="15"/>
      <c r="O181" s="61"/>
      <c r="P181" s="61"/>
      <c r="Q181" s="61"/>
      <c r="R181" s="61"/>
      <c r="S181" s="66"/>
    </row>
    <row r="182" spans="1:19" s="17" customFormat="1" hidden="1">
      <c r="A182" s="32">
        <f t="shared" si="2"/>
        <v>179</v>
      </c>
      <c r="B182" s="33" t="s">
        <v>309</v>
      </c>
      <c r="C182" s="33">
        <v>546</v>
      </c>
      <c r="D182" s="36" t="s">
        <v>383</v>
      </c>
      <c r="E182" s="33" t="s">
        <v>385</v>
      </c>
      <c r="F182" s="33">
        <v>10849</v>
      </c>
      <c r="G182" s="33" t="s">
        <v>159</v>
      </c>
      <c r="H182" s="33"/>
      <c r="I182" s="15"/>
      <c r="J182" s="15"/>
      <c r="K182" s="15"/>
      <c r="L182" s="15"/>
      <c r="M182" s="15"/>
      <c r="N182" s="15"/>
      <c r="O182" s="61"/>
      <c r="P182" s="61"/>
      <c r="Q182" s="61"/>
      <c r="R182" s="61"/>
      <c r="S182" s="66"/>
    </row>
    <row r="183" spans="1:19" s="17" customFormat="1" hidden="1">
      <c r="A183" s="32">
        <f t="shared" si="2"/>
        <v>180</v>
      </c>
      <c r="B183" s="37" t="s">
        <v>309</v>
      </c>
      <c r="C183" s="33">
        <v>546</v>
      </c>
      <c r="D183" s="36" t="s">
        <v>383</v>
      </c>
      <c r="E183" s="56" t="s">
        <v>386</v>
      </c>
      <c r="F183" s="39">
        <v>12211</v>
      </c>
      <c r="G183" s="37" t="s">
        <v>177</v>
      </c>
      <c r="H183" s="37"/>
      <c r="I183" s="15"/>
      <c r="J183" s="15"/>
      <c r="K183" s="15"/>
      <c r="L183" s="15"/>
      <c r="M183" s="15"/>
      <c r="N183" s="15"/>
      <c r="O183" s="61"/>
      <c r="P183" s="61"/>
      <c r="Q183" s="61"/>
      <c r="R183" s="61"/>
      <c r="S183" s="66"/>
    </row>
    <row r="184" spans="1:19" s="17" customFormat="1" hidden="1">
      <c r="A184" s="32">
        <f t="shared" si="2"/>
        <v>181</v>
      </c>
      <c r="B184" s="37" t="s">
        <v>309</v>
      </c>
      <c r="C184" s="33">
        <v>546</v>
      </c>
      <c r="D184" s="36" t="s">
        <v>383</v>
      </c>
      <c r="E184" s="56" t="s">
        <v>387</v>
      </c>
      <c r="F184" s="39">
        <v>12227</v>
      </c>
      <c r="G184" s="37" t="s">
        <v>177</v>
      </c>
      <c r="H184" s="37"/>
      <c r="I184" s="15"/>
      <c r="J184" s="15"/>
      <c r="K184" s="15"/>
      <c r="L184" s="15"/>
      <c r="M184" s="15"/>
      <c r="N184" s="15"/>
      <c r="O184" s="61"/>
      <c r="P184" s="61"/>
      <c r="Q184" s="61"/>
      <c r="R184" s="61"/>
      <c r="S184" s="66"/>
    </row>
    <row r="185" spans="1:19" s="17" customFormat="1" hidden="1">
      <c r="A185" s="32">
        <f t="shared" si="2"/>
        <v>182</v>
      </c>
      <c r="B185" s="37" t="s">
        <v>309</v>
      </c>
      <c r="C185" s="33">
        <v>546</v>
      </c>
      <c r="D185" s="36" t="s">
        <v>383</v>
      </c>
      <c r="E185" s="43" t="s">
        <v>388</v>
      </c>
      <c r="F185" s="82">
        <v>12437</v>
      </c>
      <c r="G185" s="45" t="s">
        <v>177</v>
      </c>
      <c r="H185" s="45"/>
      <c r="I185" s="15"/>
      <c r="J185" s="15"/>
      <c r="K185" s="15"/>
      <c r="L185" s="15"/>
      <c r="M185" s="15"/>
      <c r="N185" s="15"/>
      <c r="O185" s="61"/>
      <c r="P185" s="61"/>
      <c r="Q185" s="61"/>
      <c r="R185" s="61"/>
      <c r="S185" s="66"/>
    </row>
    <row r="186" spans="1:19" s="17" customFormat="1" hidden="1">
      <c r="A186" s="32">
        <f t="shared" si="2"/>
        <v>183</v>
      </c>
      <c r="B186" s="33" t="s">
        <v>29</v>
      </c>
      <c r="C186" s="34">
        <v>549</v>
      </c>
      <c r="D186" s="35" t="s">
        <v>389</v>
      </c>
      <c r="E186" s="33" t="s">
        <v>390</v>
      </c>
      <c r="F186" s="33">
        <v>7947</v>
      </c>
      <c r="G186" s="47" t="s">
        <v>157</v>
      </c>
      <c r="H186" s="47"/>
      <c r="I186" s="15"/>
      <c r="J186" s="15"/>
      <c r="K186" s="15"/>
      <c r="L186" s="15"/>
      <c r="M186" s="15"/>
      <c r="N186" s="15"/>
      <c r="O186" s="61"/>
      <c r="P186" s="61"/>
      <c r="Q186" s="61"/>
      <c r="R186" s="61"/>
      <c r="S186" s="66"/>
    </row>
    <row r="187" spans="1:19" s="17" customFormat="1" hidden="1">
      <c r="A187" s="32">
        <f t="shared" si="2"/>
        <v>184</v>
      </c>
      <c r="B187" s="33" t="s">
        <v>29</v>
      </c>
      <c r="C187" s="34">
        <v>549</v>
      </c>
      <c r="D187" s="36" t="s">
        <v>389</v>
      </c>
      <c r="E187" s="33" t="s">
        <v>391</v>
      </c>
      <c r="F187" s="33">
        <v>7687</v>
      </c>
      <c r="G187" s="33" t="s">
        <v>159</v>
      </c>
      <c r="H187" s="33"/>
      <c r="I187" s="15"/>
      <c r="J187" s="15"/>
      <c r="K187" s="15"/>
      <c r="L187" s="15"/>
      <c r="M187" s="15"/>
      <c r="N187" s="15"/>
      <c r="O187" s="61"/>
      <c r="P187" s="61"/>
      <c r="Q187" s="61"/>
      <c r="R187" s="61"/>
      <c r="S187" s="66"/>
    </row>
    <row r="188" spans="1:19" s="17" customFormat="1" hidden="1">
      <c r="A188" s="32">
        <f t="shared" si="2"/>
        <v>185</v>
      </c>
      <c r="B188" s="37" t="s">
        <v>29</v>
      </c>
      <c r="C188" s="34">
        <v>549</v>
      </c>
      <c r="D188" s="36" t="s">
        <v>389</v>
      </c>
      <c r="E188" s="39" t="s">
        <v>392</v>
      </c>
      <c r="F188" s="39">
        <v>12184</v>
      </c>
      <c r="G188" s="37" t="s">
        <v>159</v>
      </c>
      <c r="H188" s="37"/>
      <c r="I188" s="15"/>
      <c r="J188" s="15"/>
      <c r="K188" s="15"/>
      <c r="L188" s="15"/>
      <c r="M188" s="15"/>
      <c r="N188" s="15"/>
      <c r="O188" s="61"/>
      <c r="P188" s="61"/>
      <c r="Q188" s="61"/>
      <c r="R188" s="61"/>
      <c r="S188" s="66"/>
    </row>
    <row r="189" spans="1:19">
      <c r="A189" s="32">
        <f t="shared" si="2"/>
        <v>186</v>
      </c>
      <c r="B189" s="33" t="s">
        <v>218</v>
      </c>
      <c r="C189" s="33">
        <v>570</v>
      </c>
      <c r="D189" s="36" t="s">
        <v>393</v>
      </c>
      <c r="E189" s="33" t="s">
        <v>394</v>
      </c>
      <c r="F189" s="33">
        <v>11231</v>
      </c>
      <c r="G189" s="54" t="s">
        <v>157</v>
      </c>
      <c r="H189" s="40"/>
      <c r="I189" s="62">
        <v>3</v>
      </c>
      <c r="J189" s="62">
        <v>260</v>
      </c>
      <c r="K189" s="62">
        <v>20</v>
      </c>
      <c r="L189" s="62">
        <v>1</v>
      </c>
      <c r="M189" s="62">
        <v>3011</v>
      </c>
      <c r="N189" s="62">
        <v>636</v>
      </c>
      <c r="O189" s="63">
        <v>3613</v>
      </c>
      <c r="P189" s="63">
        <v>692</v>
      </c>
      <c r="Q189" s="63">
        <v>4336.5</v>
      </c>
      <c r="R189" s="94">
        <v>752.1</v>
      </c>
    </row>
    <row r="190" spans="1:19">
      <c r="A190" s="32">
        <f t="shared" si="2"/>
        <v>187</v>
      </c>
      <c r="B190" s="33" t="s">
        <v>218</v>
      </c>
      <c r="C190" s="33">
        <v>570</v>
      </c>
      <c r="D190" s="36" t="s">
        <v>393</v>
      </c>
      <c r="E190" s="33" t="s">
        <v>395</v>
      </c>
      <c r="F190" s="38">
        <v>11537</v>
      </c>
      <c r="G190" s="68" t="s">
        <v>159</v>
      </c>
      <c r="H190" s="38"/>
      <c r="I190" s="62">
        <v>3</v>
      </c>
      <c r="J190" s="62">
        <v>260</v>
      </c>
      <c r="K190" s="62">
        <v>20</v>
      </c>
      <c r="L190" s="62">
        <v>1</v>
      </c>
      <c r="M190" s="62">
        <v>3011</v>
      </c>
      <c r="N190" s="62">
        <v>636</v>
      </c>
      <c r="O190" s="63">
        <v>3613</v>
      </c>
      <c r="P190" s="63">
        <v>692</v>
      </c>
      <c r="Q190" s="63">
        <v>4336.5</v>
      </c>
      <c r="R190" s="94">
        <v>752.1</v>
      </c>
    </row>
    <row r="191" spans="1:19">
      <c r="A191" s="32">
        <f t="shared" si="2"/>
        <v>188</v>
      </c>
      <c r="B191" s="37" t="s">
        <v>218</v>
      </c>
      <c r="C191" s="33">
        <v>570</v>
      </c>
      <c r="D191" s="36" t="s">
        <v>393</v>
      </c>
      <c r="E191" s="75" t="s">
        <v>396</v>
      </c>
      <c r="F191" s="76">
        <v>12225</v>
      </c>
      <c r="G191" s="69" t="s">
        <v>177</v>
      </c>
      <c r="H191" s="93" t="s">
        <v>397</v>
      </c>
      <c r="I191" s="62">
        <v>3</v>
      </c>
      <c r="J191" s="62">
        <v>180</v>
      </c>
      <c r="K191" s="62">
        <v>10</v>
      </c>
      <c r="L191" s="62">
        <v>0.6</v>
      </c>
      <c r="M191" s="62">
        <v>1807.88</v>
      </c>
      <c r="N191" s="62">
        <v>383.04</v>
      </c>
      <c r="O191" s="63">
        <v>2169.85</v>
      </c>
      <c r="P191" s="63">
        <v>416.17</v>
      </c>
      <c r="Q191" s="63">
        <v>2602.02</v>
      </c>
      <c r="R191" s="94">
        <v>451.29</v>
      </c>
    </row>
    <row r="192" spans="1:19" s="17" customFormat="1" hidden="1">
      <c r="A192" s="32">
        <f t="shared" si="2"/>
        <v>189</v>
      </c>
      <c r="B192" s="37" t="s">
        <v>218</v>
      </c>
      <c r="C192" s="34">
        <v>570</v>
      </c>
      <c r="D192" s="36" t="s">
        <v>393</v>
      </c>
      <c r="E192" s="43" t="s">
        <v>398</v>
      </c>
      <c r="F192" s="82">
        <v>12451</v>
      </c>
      <c r="G192" s="71" t="s">
        <v>177</v>
      </c>
      <c r="H192" s="45" t="s">
        <v>251</v>
      </c>
      <c r="I192" s="15"/>
      <c r="J192" s="15"/>
      <c r="K192" s="15"/>
      <c r="L192" s="15"/>
      <c r="M192" s="15"/>
      <c r="N192" s="15"/>
      <c r="O192" s="61"/>
      <c r="P192" s="61"/>
      <c r="Q192" s="86"/>
      <c r="R192" s="61"/>
      <c r="S192" s="66"/>
    </row>
    <row r="193" spans="1:19" s="17" customFormat="1" hidden="1">
      <c r="A193" s="32">
        <f t="shared" si="2"/>
        <v>190</v>
      </c>
      <c r="B193" s="33" t="s">
        <v>309</v>
      </c>
      <c r="C193" s="34">
        <v>571</v>
      </c>
      <c r="D193" s="35" t="s">
        <v>399</v>
      </c>
      <c r="E193" s="33" t="s">
        <v>400</v>
      </c>
      <c r="F193" s="32">
        <v>5471</v>
      </c>
      <c r="G193" s="33" t="s">
        <v>157</v>
      </c>
      <c r="H193" s="33"/>
      <c r="I193" s="15"/>
      <c r="J193" s="15"/>
      <c r="K193" s="15"/>
      <c r="L193" s="15"/>
      <c r="M193" s="15"/>
      <c r="N193" s="15"/>
      <c r="O193" s="61"/>
      <c r="P193" s="61"/>
      <c r="Q193" s="61"/>
      <c r="R193" s="61"/>
      <c r="S193" s="66"/>
    </row>
    <row r="194" spans="1:19" s="17" customFormat="1" hidden="1">
      <c r="A194" s="32">
        <f t="shared" si="2"/>
        <v>191</v>
      </c>
      <c r="B194" s="33" t="s">
        <v>309</v>
      </c>
      <c r="C194" s="34">
        <v>571</v>
      </c>
      <c r="D194" s="36" t="s">
        <v>399</v>
      </c>
      <c r="E194" s="33" t="s">
        <v>401</v>
      </c>
      <c r="F194" s="33">
        <v>6454</v>
      </c>
      <c r="G194" s="33" t="s">
        <v>159</v>
      </c>
      <c r="H194" s="33"/>
      <c r="I194" s="15"/>
      <c r="J194" s="15"/>
      <c r="K194" s="15"/>
      <c r="L194" s="15"/>
      <c r="M194" s="15"/>
      <c r="N194" s="15"/>
      <c r="O194" s="61"/>
      <c r="P194" s="61"/>
      <c r="Q194" s="61"/>
      <c r="R194" s="61"/>
      <c r="S194" s="66"/>
    </row>
    <row r="195" spans="1:19" s="17" customFormat="1" hidden="1">
      <c r="A195" s="32">
        <f t="shared" si="2"/>
        <v>192</v>
      </c>
      <c r="B195" s="37" t="s">
        <v>309</v>
      </c>
      <c r="C195" s="34">
        <v>571</v>
      </c>
      <c r="D195" s="36" t="s">
        <v>399</v>
      </c>
      <c r="E195" s="56" t="s">
        <v>402</v>
      </c>
      <c r="F195" s="39">
        <v>12216</v>
      </c>
      <c r="G195" s="37" t="s">
        <v>177</v>
      </c>
      <c r="H195" s="37"/>
      <c r="I195" s="15"/>
      <c r="J195" s="15"/>
      <c r="K195" s="15"/>
      <c r="L195" s="15"/>
      <c r="M195" s="15"/>
      <c r="N195" s="15"/>
      <c r="O195" s="61"/>
      <c r="P195" s="61"/>
      <c r="Q195" s="61"/>
      <c r="R195" s="61"/>
      <c r="S195" s="66"/>
    </row>
    <row r="196" spans="1:19" s="17" customFormat="1" hidden="1">
      <c r="A196" s="32">
        <f t="shared" si="2"/>
        <v>193</v>
      </c>
      <c r="B196" s="37" t="s">
        <v>309</v>
      </c>
      <c r="C196" s="34">
        <v>571</v>
      </c>
      <c r="D196" s="36" t="s">
        <v>399</v>
      </c>
      <c r="E196" s="43" t="s">
        <v>403</v>
      </c>
      <c r="F196" s="82">
        <v>12443</v>
      </c>
      <c r="G196" s="45" t="s">
        <v>177</v>
      </c>
      <c r="H196" s="45"/>
      <c r="I196" s="15"/>
      <c r="J196" s="15"/>
      <c r="K196" s="15"/>
      <c r="L196" s="15"/>
      <c r="M196" s="15"/>
      <c r="N196" s="15"/>
      <c r="O196" s="61"/>
      <c r="P196" s="61"/>
      <c r="Q196" s="61"/>
      <c r="R196" s="61"/>
      <c r="S196" s="66"/>
    </row>
    <row r="197" spans="1:19" s="17" customFormat="1" hidden="1">
      <c r="A197" s="32">
        <f t="shared" ref="A197:A212" si="3">A196+1</f>
        <v>194</v>
      </c>
      <c r="B197" s="37" t="s">
        <v>309</v>
      </c>
      <c r="C197" s="34">
        <v>571</v>
      </c>
      <c r="D197" s="36" t="s">
        <v>399</v>
      </c>
      <c r="E197" s="43" t="s">
        <v>404</v>
      </c>
      <c r="F197" s="44">
        <v>12476</v>
      </c>
      <c r="G197" s="45" t="s">
        <v>177</v>
      </c>
      <c r="H197" s="45"/>
      <c r="I197" s="15"/>
      <c r="J197" s="15"/>
      <c r="K197" s="15"/>
      <c r="L197" s="15"/>
      <c r="M197" s="15"/>
      <c r="N197" s="15"/>
      <c r="O197" s="61"/>
      <c r="P197" s="61"/>
      <c r="Q197" s="61"/>
      <c r="R197" s="61"/>
      <c r="S197" s="66"/>
    </row>
    <row r="198" spans="1:19" s="17" customFormat="1" hidden="1">
      <c r="A198" s="32">
        <f t="shared" si="3"/>
        <v>195</v>
      </c>
      <c r="B198" s="33" t="s">
        <v>209</v>
      </c>
      <c r="C198" s="34">
        <v>572</v>
      </c>
      <c r="D198" s="35" t="s">
        <v>405</v>
      </c>
      <c r="E198" s="33" t="s">
        <v>406</v>
      </c>
      <c r="F198" s="33">
        <v>10186</v>
      </c>
      <c r="G198" s="33" t="s">
        <v>157</v>
      </c>
      <c r="H198" s="33"/>
      <c r="I198" s="15"/>
      <c r="J198" s="15"/>
      <c r="K198" s="15"/>
      <c r="L198" s="15"/>
      <c r="M198" s="15"/>
      <c r="N198" s="15"/>
      <c r="O198" s="61"/>
      <c r="P198" s="61"/>
      <c r="Q198" s="61"/>
      <c r="R198" s="61"/>
      <c r="S198" s="66"/>
    </row>
    <row r="199" spans="1:19" s="17" customFormat="1" hidden="1">
      <c r="A199" s="32">
        <f t="shared" si="3"/>
        <v>196</v>
      </c>
      <c r="B199" s="33" t="s">
        <v>209</v>
      </c>
      <c r="C199" s="33">
        <v>572</v>
      </c>
      <c r="D199" s="36" t="s">
        <v>405</v>
      </c>
      <c r="E199" s="95" t="s">
        <v>407</v>
      </c>
      <c r="F199" s="32">
        <v>8731</v>
      </c>
      <c r="G199" s="33" t="s">
        <v>159</v>
      </c>
      <c r="H199" s="33"/>
      <c r="I199" s="15"/>
      <c r="J199" s="15"/>
      <c r="K199" s="15"/>
      <c r="L199" s="15"/>
      <c r="M199" s="15"/>
      <c r="N199" s="15"/>
      <c r="O199" s="61"/>
      <c r="P199" s="61"/>
      <c r="Q199" s="61"/>
      <c r="R199" s="61"/>
      <c r="S199" s="66"/>
    </row>
    <row r="200" spans="1:19" s="17" customFormat="1" hidden="1">
      <c r="A200" s="32">
        <f t="shared" si="3"/>
        <v>197</v>
      </c>
      <c r="B200" s="33" t="s">
        <v>209</v>
      </c>
      <c r="C200" s="33">
        <v>572</v>
      </c>
      <c r="D200" s="36" t="s">
        <v>405</v>
      </c>
      <c r="E200" s="33" t="s">
        <v>408</v>
      </c>
      <c r="F200" s="33">
        <v>11058</v>
      </c>
      <c r="G200" s="33" t="s">
        <v>159</v>
      </c>
      <c r="H200" s="33"/>
      <c r="I200" s="15"/>
      <c r="J200" s="15"/>
      <c r="K200" s="15"/>
      <c r="L200" s="15"/>
      <c r="M200" s="15"/>
      <c r="N200" s="15"/>
      <c r="O200" s="61"/>
      <c r="P200" s="61"/>
      <c r="Q200" s="61"/>
      <c r="R200" s="61"/>
      <c r="S200" s="66"/>
    </row>
    <row r="201" spans="1:19" s="17" customFormat="1" hidden="1">
      <c r="A201" s="32">
        <f t="shared" si="3"/>
        <v>198</v>
      </c>
      <c r="B201" s="33" t="s">
        <v>209</v>
      </c>
      <c r="C201" s="33">
        <v>572</v>
      </c>
      <c r="D201" s="36" t="s">
        <v>405</v>
      </c>
      <c r="E201" s="33" t="s">
        <v>409</v>
      </c>
      <c r="F201" s="32">
        <v>6390</v>
      </c>
      <c r="G201" s="33" t="s">
        <v>159</v>
      </c>
      <c r="H201" s="33"/>
      <c r="I201" s="15"/>
      <c r="J201" s="15"/>
      <c r="K201" s="15"/>
      <c r="L201" s="15"/>
      <c r="M201" s="15"/>
      <c r="N201" s="15"/>
      <c r="O201" s="61"/>
      <c r="P201" s="61"/>
      <c r="Q201" s="61"/>
      <c r="R201" s="61"/>
      <c r="S201" s="66"/>
    </row>
    <row r="202" spans="1:19" s="17" customFormat="1" hidden="1">
      <c r="A202" s="32">
        <f t="shared" si="3"/>
        <v>199</v>
      </c>
      <c r="B202" s="33" t="s">
        <v>209</v>
      </c>
      <c r="C202" s="33">
        <v>572</v>
      </c>
      <c r="D202" s="36" t="s">
        <v>405</v>
      </c>
      <c r="E202" s="43" t="s">
        <v>410</v>
      </c>
      <c r="F202" s="44">
        <v>12466</v>
      </c>
      <c r="G202" s="45" t="s">
        <v>177</v>
      </c>
      <c r="H202" s="45"/>
      <c r="I202" s="15"/>
      <c r="J202" s="15"/>
      <c r="K202" s="15"/>
      <c r="L202" s="15"/>
      <c r="M202" s="15"/>
      <c r="N202" s="15"/>
      <c r="O202" s="61"/>
      <c r="P202" s="61"/>
      <c r="Q202" s="61"/>
      <c r="R202" s="61"/>
      <c r="S202" s="66"/>
    </row>
    <row r="203" spans="1:19" s="17" customFormat="1" hidden="1">
      <c r="A203" s="32">
        <f t="shared" si="3"/>
        <v>200</v>
      </c>
      <c r="B203" s="33" t="s">
        <v>309</v>
      </c>
      <c r="C203" s="34">
        <v>573</v>
      </c>
      <c r="D203" s="35" t="s">
        <v>411</v>
      </c>
      <c r="E203" s="33" t="s">
        <v>412</v>
      </c>
      <c r="F203" s="32">
        <v>5501</v>
      </c>
      <c r="G203" s="33" t="s">
        <v>157</v>
      </c>
      <c r="H203" s="33"/>
      <c r="I203" s="15"/>
      <c r="J203" s="15"/>
      <c r="K203" s="15"/>
      <c r="L203" s="15"/>
      <c r="M203" s="15"/>
      <c r="N203" s="15"/>
      <c r="O203" s="61"/>
      <c r="P203" s="61"/>
      <c r="Q203" s="61"/>
      <c r="R203" s="61"/>
      <c r="S203" s="66"/>
    </row>
    <row r="204" spans="1:19" s="17" customFormat="1" hidden="1">
      <c r="A204" s="32">
        <f t="shared" si="3"/>
        <v>201</v>
      </c>
      <c r="B204" s="37" t="s">
        <v>309</v>
      </c>
      <c r="C204" s="34">
        <v>573</v>
      </c>
      <c r="D204" s="46" t="s">
        <v>411</v>
      </c>
      <c r="E204" s="37" t="s">
        <v>413</v>
      </c>
      <c r="F204" s="38">
        <v>12108</v>
      </c>
      <c r="G204" s="40" t="s">
        <v>159</v>
      </c>
      <c r="H204" s="40"/>
      <c r="I204" s="15"/>
      <c r="J204" s="15"/>
      <c r="K204" s="15"/>
      <c r="L204" s="15"/>
      <c r="M204" s="15"/>
      <c r="N204" s="15"/>
      <c r="O204" s="61"/>
      <c r="P204" s="61"/>
      <c r="Q204" s="61"/>
      <c r="R204" s="61"/>
      <c r="S204" s="66"/>
    </row>
    <row r="205" spans="1:19" s="17" customFormat="1" hidden="1">
      <c r="A205" s="32">
        <f t="shared" si="3"/>
        <v>202</v>
      </c>
      <c r="B205" s="37" t="s">
        <v>309</v>
      </c>
      <c r="C205" s="34">
        <v>573</v>
      </c>
      <c r="D205" s="46" t="s">
        <v>411</v>
      </c>
      <c r="E205" s="43" t="s">
        <v>414</v>
      </c>
      <c r="F205" s="82">
        <v>12446</v>
      </c>
      <c r="G205" s="45" t="s">
        <v>177</v>
      </c>
      <c r="H205" s="45"/>
      <c r="I205" s="15"/>
      <c r="J205" s="15"/>
      <c r="K205" s="15"/>
      <c r="L205" s="15"/>
      <c r="M205" s="15"/>
      <c r="N205" s="15"/>
      <c r="O205" s="61"/>
      <c r="P205" s="61"/>
      <c r="Q205" s="61"/>
      <c r="R205" s="61"/>
      <c r="S205" s="66"/>
    </row>
    <row r="206" spans="1:19" s="17" customFormat="1" hidden="1">
      <c r="A206" s="32">
        <f t="shared" si="3"/>
        <v>203</v>
      </c>
      <c r="B206" s="33" t="s">
        <v>209</v>
      </c>
      <c r="C206" s="33">
        <v>578</v>
      </c>
      <c r="D206" s="35" t="s">
        <v>415</v>
      </c>
      <c r="E206" s="33" t="s">
        <v>416</v>
      </c>
      <c r="F206" s="33">
        <v>9331</v>
      </c>
      <c r="G206" s="40" t="s">
        <v>157</v>
      </c>
      <c r="H206" s="40"/>
      <c r="I206" s="15"/>
      <c r="J206" s="15"/>
      <c r="K206" s="15"/>
      <c r="L206" s="15"/>
      <c r="M206" s="15"/>
      <c r="N206" s="15"/>
      <c r="O206" s="61"/>
      <c r="P206" s="61"/>
      <c r="Q206" s="61"/>
      <c r="R206" s="61"/>
      <c r="S206" s="66"/>
    </row>
    <row r="207" spans="1:19" s="17" customFormat="1" hidden="1">
      <c r="A207" s="32">
        <f t="shared" si="3"/>
        <v>204</v>
      </c>
      <c r="B207" s="33" t="s">
        <v>209</v>
      </c>
      <c r="C207" s="33">
        <v>578</v>
      </c>
      <c r="D207" s="36" t="s">
        <v>415</v>
      </c>
      <c r="E207" s="33" t="s">
        <v>417</v>
      </c>
      <c r="F207" s="33">
        <v>9140</v>
      </c>
      <c r="G207" s="47" t="s">
        <v>159</v>
      </c>
      <c r="H207" s="47"/>
      <c r="I207" s="15"/>
      <c r="J207" s="15"/>
      <c r="K207" s="15"/>
      <c r="L207" s="15"/>
      <c r="M207" s="15"/>
      <c r="N207" s="15"/>
      <c r="O207" s="61"/>
      <c r="P207" s="61"/>
      <c r="Q207" s="61"/>
      <c r="R207" s="61"/>
      <c r="S207" s="66"/>
    </row>
    <row r="208" spans="1:19" s="17" customFormat="1" hidden="1">
      <c r="A208" s="32">
        <f t="shared" si="3"/>
        <v>205</v>
      </c>
      <c r="B208" s="33" t="s">
        <v>209</v>
      </c>
      <c r="C208" s="33">
        <v>578</v>
      </c>
      <c r="D208" s="36" t="s">
        <v>415</v>
      </c>
      <c r="E208" s="49" t="s">
        <v>418</v>
      </c>
      <c r="F208" s="42">
        <v>11779</v>
      </c>
      <c r="G208" s="37" t="s">
        <v>159</v>
      </c>
      <c r="H208" s="37"/>
      <c r="I208" s="15"/>
      <c r="J208" s="15"/>
      <c r="K208" s="15"/>
      <c r="L208" s="15"/>
      <c r="M208" s="15"/>
      <c r="N208" s="15"/>
      <c r="O208" s="61"/>
      <c r="P208" s="61"/>
      <c r="Q208" s="61"/>
      <c r="R208" s="61"/>
      <c r="S208" s="66"/>
    </row>
    <row r="209" spans="1:19" s="17" customFormat="1" hidden="1">
      <c r="A209" s="32">
        <f t="shared" si="3"/>
        <v>206</v>
      </c>
      <c r="B209" s="33" t="s">
        <v>209</v>
      </c>
      <c r="C209" s="33">
        <v>578</v>
      </c>
      <c r="D209" s="36" t="s">
        <v>415</v>
      </c>
      <c r="E209" s="33" t="s">
        <v>419</v>
      </c>
      <c r="F209" s="42">
        <v>11902</v>
      </c>
      <c r="G209" s="33" t="s">
        <v>159</v>
      </c>
      <c r="H209" s="33"/>
      <c r="I209" s="15"/>
      <c r="J209" s="15"/>
      <c r="K209" s="15"/>
      <c r="L209" s="15"/>
      <c r="M209" s="15"/>
      <c r="N209" s="15"/>
      <c r="O209" s="61"/>
      <c r="P209" s="61"/>
      <c r="Q209" s="61"/>
      <c r="R209" s="61"/>
      <c r="S209" s="66"/>
    </row>
    <row r="210" spans="1:19" s="17" customFormat="1" hidden="1">
      <c r="A210" s="32">
        <f t="shared" si="3"/>
        <v>207</v>
      </c>
      <c r="B210" s="33" t="s">
        <v>209</v>
      </c>
      <c r="C210" s="33">
        <v>578</v>
      </c>
      <c r="D210" s="36" t="s">
        <v>415</v>
      </c>
      <c r="E210" s="43" t="s">
        <v>420</v>
      </c>
      <c r="F210" s="44">
        <v>12465</v>
      </c>
      <c r="G210" s="45" t="s">
        <v>177</v>
      </c>
      <c r="H210" s="45"/>
      <c r="I210" s="15"/>
      <c r="J210" s="15"/>
      <c r="K210" s="15"/>
      <c r="L210" s="15"/>
      <c r="M210" s="15"/>
      <c r="N210" s="15"/>
      <c r="O210" s="61"/>
      <c r="P210" s="61"/>
      <c r="Q210" s="61"/>
      <c r="R210" s="61"/>
      <c r="S210" s="66"/>
    </row>
    <row r="211" spans="1:19" s="17" customFormat="1" hidden="1">
      <c r="A211" s="32">
        <f t="shared" si="3"/>
        <v>208</v>
      </c>
      <c r="B211" s="33" t="s">
        <v>209</v>
      </c>
      <c r="C211" s="33">
        <v>578</v>
      </c>
      <c r="D211" s="36" t="s">
        <v>415</v>
      </c>
      <c r="E211" s="43" t="s">
        <v>421</v>
      </c>
      <c r="F211" s="44">
        <v>12472</v>
      </c>
      <c r="G211" s="45" t="s">
        <v>177</v>
      </c>
      <c r="H211" s="45"/>
      <c r="I211" s="15"/>
      <c r="J211" s="15"/>
      <c r="K211" s="15"/>
      <c r="L211" s="15"/>
      <c r="M211" s="15"/>
      <c r="N211" s="15"/>
      <c r="O211" s="61"/>
      <c r="P211" s="61"/>
      <c r="Q211" s="61"/>
      <c r="R211" s="61"/>
      <c r="S211" s="66"/>
    </row>
    <row r="212" spans="1:19">
      <c r="A212" s="32">
        <f t="shared" si="3"/>
        <v>209</v>
      </c>
      <c r="B212" s="33" t="s">
        <v>218</v>
      </c>
      <c r="C212" s="33">
        <v>581</v>
      </c>
      <c r="D212" s="48" t="s">
        <v>422</v>
      </c>
      <c r="E212" s="33" t="s">
        <v>423</v>
      </c>
      <c r="F212" s="32">
        <v>5641</v>
      </c>
      <c r="G212" s="87" t="s">
        <v>157</v>
      </c>
      <c r="H212" s="47"/>
      <c r="I212" s="62">
        <v>3</v>
      </c>
      <c r="J212" s="62">
        <v>260</v>
      </c>
      <c r="K212" s="62">
        <v>20</v>
      </c>
      <c r="L212" s="62">
        <v>1</v>
      </c>
      <c r="M212" s="62"/>
      <c r="N212" s="62"/>
      <c r="O212" s="63"/>
      <c r="P212" s="63"/>
      <c r="Q212" s="63">
        <v>6026.1729999999998</v>
      </c>
      <c r="R212" s="63">
        <v>1238.498</v>
      </c>
    </row>
    <row r="213" spans="1:19">
      <c r="A213" s="16"/>
      <c r="B213" s="33" t="s">
        <v>218</v>
      </c>
      <c r="C213" s="33">
        <v>581</v>
      </c>
      <c r="D213" s="48" t="s">
        <v>422</v>
      </c>
      <c r="E213" s="33" t="s">
        <v>424</v>
      </c>
      <c r="F213" s="32">
        <v>990487</v>
      </c>
      <c r="G213" s="87" t="s">
        <v>425</v>
      </c>
      <c r="H213" s="47"/>
      <c r="I213" s="62">
        <v>3</v>
      </c>
      <c r="J213" s="62">
        <v>260</v>
      </c>
      <c r="K213" s="62">
        <v>20</v>
      </c>
      <c r="L213" s="62">
        <v>1</v>
      </c>
      <c r="M213" s="62"/>
      <c r="N213" s="62"/>
      <c r="O213" s="63"/>
      <c r="P213" s="63"/>
      <c r="Q213" s="63">
        <v>6026.1729999999998</v>
      </c>
      <c r="R213" s="63">
        <v>1238.498</v>
      </c>
    </row>
    <row r="214" spans="1:19">
      <c r="A214" s="32">
        <f>A212+1</f>
        <v>210</v>
      </c>
      <c r="B214" s="33" t="s">
        <v>218</v>
      </c>
      <c r="C214" s="33">
        <v>581</v>
      </c>
      <c r="D214" s="48" t="s">
        <v>422</v>
      </c>
      <c r="E214" s="33" t="s">
        <v>426</v>
      </c>
      <c r="F214" s="33">
        <v>7279</v>
      </c>
      <c r="G214" s="54" t="s">
        <v>159</v>
      </c>
      <c r="H214" s="47"/>
      <c r="I214" s="62">
        <v>3</v>
      </c>
      <c r="J214" s="62">
        <v>260</v>
      </c>
      <c r="K214" s="62">
        <v>20</v>
      </c>
      <c r="L214" s="62">
        <v>1</v>
      </c>
      <c r="M214" s="62"/>
      <c r="N214" s="62"/>
      <c r="O214" s="63"/>
      <c r="P214" s="63"/>
      <c r="Q214" s="63">
        <v>6026.1729999999998</v>
      </c>
      <c r="R214" s="63">
        <v>1238.5</v>
      </c>
    </row>
    <row r="215" spans="1:19">
      <c r="A215" s="32">
        <f t="shared" ref="A215:A222" si="4">A214+1</f>
        <v>211</v>
      </c>
      <c r="B215" s="33" t="s">
        <v>218</v>
      </c>
      <c r="C215" s="33">
        <v>581</v>
      </c>
      <c r="D215" s="48" t="s">
        <v>422</v>
      </c>
      <c r="E215" s="49" t="s">
        <v>427</v>
      </c>
      <c r="F215" s="74">
        <v>11765</v>
      </c>
      <c r="G215" s="69" t="s">
        <v>159</v>
      </c>
      <c r="H215" s="40"/>
      <c r="I215" s="62">
        <v>3</v>
      </c>
      <c r="J215" s="62">
        <v>260</v>
      </c>
      <c r="K215" s="62">
        <v>20</v>
      </c>
      <c r="L215" s="62">
        <v>1</v>
      </c>
      <c r="M215" s="62"/>
      <c r="N215" s="62"/>
      <c r="O215" s="63"/>
      <c r="P215" s="63"/>
      <c r="Q215" s="63">
        <v>6026.1729999999998</v>
      </c>
      <c r="R215" s="63">
        <v>990.79</v>
      </c>
    </row>
    <row r="216" spans="1:19" s="17" customFormat="1" hidden="1">
      <c r="A216" s="32">
        <f t="shared" si="4"/>
        <v>212</v>
      </c>
      <c r="B216" s="33" t="s">
        <v>218</v>
      </c>
      <c r="C216" s="33">
        <v>581</v>
      </c>
      <c r="D216" s="48" t="s">
        <v>422</v>
      </c>
      <c r="E216" s="43" t="s">
        <v>428</v>
      </c>
      <c r="F216" s="44">
        <v>12487</v>
      </c>
      <c r="G216" s="71" t="s">
        <v>177</v>
      </c>
      <c r="H216" s="45" t="s">
        <v>251</v>
      </c>
      <c r="S216" s="66"/>
    </row>
    <row r="217" spans="1:19" s="17" customFormat="1" hidden="1">
      <c r="A217" s="32">
        <f t="shared" si="4"/>
        <v>213</v>
      </c>
      <c r="B217" s="33" t="s">
        <v>218</v>
      </c>
      <c r="C217" s="33">
        <v>581</v>
      </c>
      <c r="D217" s="48" t="s">
        <v>422</v>
      </c>
      <c r="E217" s="43" t="s">
        <v>429</v>
      </c>
      <c r="F217" s="44">
        <v>12494</v>
      </c>
      <c r="G217" s="71" t="s">
        <v>177</v>
      </c>
      <c r="H217" s="45" t="s">
        <v>251</v>
      </c>
      <c r="I217" s="15"/>
      <c r="J217" s="15"/>
      <c r="K217" s="15"/>
      <c r="L217" s="15"/>
      <c r="M217" s="15"/>
      <c r="N217" s="15"/>
      <c r="O217" s="61"/>
      <c r="P217" s="61"/>
      <c r="Q217" s="86"/>
      <c r="R217" s="61"/>
      <c r="S217" s="66"/>
    </row>
    <row r="218" spans="1:19">
      <c r="A218" s="32">
        <f t="shared" si="4"/>
        <v>214</v>
      </c>
      <c r="B218" s="33" t="s">
        <v>218</v>
      </c>
      <c r="C218" s="33">
        <v>582</v>
      </c>
      <c r="D218" s="36" t="s">
        <v>430</v>
      </c>
      <c r="E218" s="33" t="s">
        <v>431</v>
      </c>
      <c r="F218" s="33">
        <v>4044</v>
      </c>
      <c r="G218" s="54" t="s">
        <v>157</v>
      </c>
      <c r="H218" s="40"/>
      <c r="I218" s="62">
        <v>3</v>
      </c>
      <c r="J218" s="62">
        <v>260</v>
      </c>
      <c r="K218" s="62">
        <v>20</v>
      </c>
      <c r="L218" s="62">
        <v>1</v>
      </c>
      <c r="M218" s="62"/>
      <c r="N218" s="62"/>
      <c r="O218" s="63"/>
      <c r="P218" s="63"/>
      <c r="Q218" s="67"/>
      <c r="R218" s="63"/>
    </row>
    <row r="219" spans="1:19">
      <c r="A219" s="32">
        <f t="shared" si="4"/>
        <v>215</v>
      </c>
      <c r="B219" s="33" t="s">
        <v>218</v>
      </c>
      <c r="C219" s="33">
        <v>582</v>
      </c>
      <c r="D219" s="36" t="s">
        <v>430</v>
      </c>
      <c r="E219" s="90" t="s">
        <v>432</v>
      </c>
      <c r="F219" s="33">
        <v>4147</v>
      </c>
      <c r="G219" s="48" t="s">
        <v>159</v>
      </c>
      <c r="H219" s="41"/>
      <c r="I219" s="62">
        <v>3</v>
      </c>
      <c r="J219" s="62">
        <v>260</v>
      </c>
      <c r="K219" s="62">
        <v>20</v>
      </c>
      <c r="L219" s="62">
        <v>1</v>
      </c>
      <c r="M219" s="62"/>
      <c r="N219" s="62"/>
      <c r="O219" s="63"/>
      <c r="P219" s="63"/>
      <c r="Q219" s="67"/>
      <c r="R219" s="63"/>
    </row>
    <row r="220" spans="1:19">
      <c r="A220" s="32">
        <f t="shared" si="4"/>
        <v>216</v>
      </c>
      <c r="B220" s="33" t="s">
        <v>218</v>
      </c>
      <c r="C220" s="33">
        <v>582</v>
      </c>
      <c r="D220" s="36" t="s">
        <v>430</v>
      </c>
      <c r="E220" s="90" t="s">
        <v>433</v>
      </c>
      <c r="F220" s="32">
        <v>4444</v>
      </c>
      <c r="G220" s="48" t="s">
        <v>159</v>
      </c>
      <c r="H220" s="41"/>
      <c r="I220" s="62">
        <v>3</v>
      </c>
      <c r="J220" s="62">
        <v>260</v>
      </c>
      <c r="K220" s="62">
        <v>20</v>
      </c>
      <c r="L220" s="62">
        <v>1</v>
      </c>
      <c r="M220" s="62"/>
      <c r="N220" s="62"/>
      <c r="O220" s="63"/>
      <c r="P220" s="63"/>
      <c r="Q220" s="67"/>
      <c r="R220" s="63"/>
    </row>
    <row r="221" spans="1:19">
      <c r="A221" s="32">
        <f t="shared" si="4"/>
        <v>217</v>
      </c>
      <c r="B221" s="37" t="s">
        <v>218</v>
      </c>
      <c r="C221" s="33">
        <v>582</v>
      </c>
      <c r="D221" s="36" t="s">
        <v>430</v>
      </c>
      <c r="E221" s="33" t="s">
        <v>434</v>
      </c>
      <c r="F221" s="38">
        <v>11656</v>
      </c>
      <c r="G221" s="68" t="s">
        <v>159</v>
      </c>
      <c r="H221" s="38"/>
      <c r="I221" s="62">
        <v>3</v>
      </c>
      <c r="J221" s="62">
        <v>260</v>
      </c>
      <c r="K221" s="62">
        <v>20</v>
      </c>
      <c r="L221" s="62">
        <v>1</v>
      </c>
      <c r="M221" s="62"/>
      <c r="N221" s="62"/>
      <c r="O221" s="63"/>
      <c r="P221" s="63"/>
      <c r="Q221" s="67"/>
      <c r="R221" s="63"/>
    </row>
    <row r="222" spans="1:19">
      <c r="A222" s="32">
        <f t="shared" si="4"/>
        <v>218</v>
      </c>
      <c r="B222" s="33" t="s">
        <v>218</v>
      </c>
      <c r="C222" s="33">
        <v>582</v>
      </c>
      <c r="D222" s="36" t="s">
        <v>430</v>
      </c>
      <c r="E222" s="33" t="s">
        <v>435</v>
      </c>
      <c r="F222" s="33">
        <v>11099</v>
      </c>
      <c r="G222" s="36" t="s">
        <v>159</v>
      </c>
      <c r="H222" s="33"/>
      <c r="I222" s="62">
        <v>3</v>
      </c>
      <c r="J222" s="62">
        <v>260</v>
      </c>
      <c r="K222" s="62">
        <v>20</v>
      </c>
      <c r="L222" s="62">
        <v>1</v>
      </c>
      <c r="M222" s="62"/>
      <c r="N222" s="62"/>
      <c r="O222" s="63"/>
      <c r="P222" s="63"/>
      <c r="Q222" s="67"/>
      <c r="R222" s="63"/>
    </row>
    <row r="223" spans="1:19">
      <c r="A223" s="32"/>
      <c r="B223" s="33" t="s">
        <v>218</v>
      </c>
      <c r="C223" s="33">
        <v>582</v>
      </c>
      <c r="D223" s="36" t="s">
        <v>430</v>
      </c>
      <c r="E223" s="33" t="s">
        <v>436</v>
      </c>
      <c r="F223" s="33"/>
      <c r="G223" s="36"/>
      <c r="H223" s="33"/>
      <c r="I223" s="62">
        <v>3</v>
      </c>
      <c r="J223" s="62">
        <v>260</v>
      </c>
      <c r="K223" s="62">
        <v>20</v>
      </c>
      <c r="L223" s="62"/>
      <c r="M223" s="62"/>
      <c r="N223" s="62"/>
      <c r="O223" s="63"/>
      <c r="P223" s="63"/>
      <c r="Q223" s="67"/>
      <c r="R223" s="63"/>
    </row>
    <row r="224" spans="1:19" s="17" customFormat="1" hidden="1">
      <c r="A224" s="32">
        <f>A222+1</f>
        <v>219</v>
      </c>
      <c r="B224" s="37" t="s">
        <v>218</v>
      </c>
      <c r="C224" s="33">
        <v>582</v>
      </c>
      <c r="D224" s="36" t="s">
        <v>430</v>
      </c>
      <c r="E224" s="43" t="s">
        <v>437</v>
      </c>
      <c r="F224" s="44">
        <v>12463</v>
      </c>
      <c r="G224" s="71" t="s">
        <v>177</v>
      </c>
      <c r="H224" s="45" t="s">
        <v>251</v>
      </c>
      <c r="I224" s="15"/>
      <c r="J224" s="15"/>
      <c r="K224" s="15"/>
      <c r="L224" s="15"/>
      <c r="M224" s="15"/>
      <c r="N224" s="15"/>
      <c r="O224" s="61"/>
      <c r="P224" s="61"/>
      <c r="Q224" s="86"/>
      <c r="R224" s="61"/>
      <c r="S224" s="66"/>
    </row>
    <row r="225" spans="1:19" s="17" customFormat="1" hidden="1">
      <c r="A225" s="32">
        <f t="shared" ref="A225:A262" si="5">A224+1</f>
        <v>220</v>
      </c>
      <c r="B225" s="37" t="s">
        <v>218</v>
      </c>
      <c r="C225" s="33">
        <v>582</v>
      </c>
      <c r="D225" s="36" t="s">
        <v>430</v>
      </c>
      <c r="E225" s="43" t="s">
        <v>438</v>
      </c>
      <c r="F225" s="44">
        <v>12496</v>
      </c>
      <c r="G225" s="71" t="s">
        <v>177</v>
      </c>
      <c r="H225" s="45" t="s">
        <v>251</v>
      </c>
      <c r="I225" s="15"/>
      <c r="J225" s="15"/>
      <c r="K225" s="15"/>
      <c r="L225" s="15"/>
      <c r="M225" s="15"/>
      <c r="N225" s="15"/>
      <c r="O225" s="61"/>
      <c r="P225" s="61"/>
      <c r="Q225" s="86"/>
      <c r="R225" s="61"/>
      <c r="S225" s="66"/>
    </row>
    <row r="226" spans="1:19">
      <c r="A226" s="32">
        <f t="shared" si="5"/>
        <v>221</v>
      </c>
      <c r="B226" s="33" t="s">
        <v>218</v>
      </c>
      <c r="C226" s="33">
        <v>585</v>
      </c>
      <c r="D226" s="36" t="s">
        <v>439</v>
      </c>
      <c r="E226" s="32" t="s">
        <v>440</v>
      </c>
      <c r="F226" s="32">
        <v>6303</v>
      </c>
      <c r="G226" s="87" t="s">
        <v>157</v>
      </c>
      <c r="H226" s="47"/>
      <c r="I226" s="62">
        <v>3</v>
      </c>
      <c r="J226" s="62">
        <v>260</v>
      </c>
      <c r="K226" s="62">
        <v>20</v>
      </c>
      <c r="L226" s="62">
        <v>1</v>
      </c>
      <c r="M226" s="62">
        <v>5074</v>
      </c>
      <c r="N226" s="62">
        <v>1184</v>
      </c>
      <c r="O226" s="63">
        <v>6089</v>
      </c>
      <c r="P226" s="63">
        <v>1287.7</v>
      </c>
      <c r="Q226" s="67">
        <v>7306.6</v>
      </c>
      <c r="R226" s="63">
        <v>1398.8</v>
      </c>
    </row>
    <row r="227" spans="1:19">
      <c r="A227" s="32">
        <f t="shared" si="5"/>
        <v>222</v>
      </c>
      <c r="B227" s="33" t="s">
        <v>218</v>
      </c>
      <c r="C227" s="33">
        <v>585</v>
      </c>
      <c r="D227" s="36" t="s">
        <v>439</v>
      </c>
      <c r="E227" s="33" t="s">
        <v>441</v>
      </c>
      <c r="F227" s="33">
        <v>7046</v>
      </c>
      <c r="G227" s="36" t="s">
        <v>159</v>
      </c>
      <c r="H227" s="33"/>
      <c r="I227" s="62">
        <v>3</v>
      </c>
      <c r="J227" s="62">
        <v>260</v>
      </c>
      <c r="K227" s="62">
        <v>20</v>
      </c>
      <c r="L227" s="62">
        <v>1</v>
      </c>
      <c r="M227" s="62">
        <v>5074</v>
      </c>
      <c r="N227" s="62">
        <v>1184</v>
      </c>
      <c r="O227" s="63">
        <v>6089</v>
      </c>
      <c r="P227" s="63">
        <v>1287.7</v>
      </c>
      <c r="Q227" s="67">
        <v>7306.6</v>
      </c>
      <c r="R227" s="63">
        <v>1398.8</v>
      </c>
    </row>
    <row r="228" spans="1:19">
      <c r="A228" s="32">
        <f t="shared" si="5"/>
        <v>223</v>
      </c>
      <c r="B228" s="33" t="s">
        <v>218</v>
      </c>
      <c r="C228" s="33">
        <v>585</v>
      </c>
      <c r="D228" s="36" t="s">
        <v>439</v>
      </c>
      <c r="E228" s="33" t="s">
        <v>442</v>
      </c>
      <c r="F228" s="38">
        <v>11639</v>
      </c>
      <c r="G228" s="68" t="s">
        <v>159</v>
      </c>
      <c r="H228" s="38"/>
      <c r="I228" s="62">
        <v>3</v>
      </c>
      <c r="J228" s="62">
        <v>260</v>
      </c>
      <c r="K228" s="62">
        <v>20</v>
      </c>
      <c r="L228" s="62">
        <v>1</v>
      </c>
      <c r="M228" s="62">
        <v>5074</v>
      </c>
      <c r="N228" s="62">
        <v>1184</v>
      </c>
      <c r="O228" s="63">
        <v>6089</v>
      </c>
      <c r="P228" s="63">
        <v>1287.7</v>
      </c>
      <c r="Q228" s="67">
        <v>7306.6</v>
      </c>
      <c r="R228" s="63">
        <v>1398.8</v>
      </c>
    </row>
    <row r="229" spans="1:19">
      <c r="A229" s="32">
        <f t="shared" si="5"/>
        <v>224</v>
      </c>
      <c r="B229" s="37" t="s">
        <v>218</v>
      </c>
      <c r="C229" s="33">
        <v>585</v>
      </c>
      <c r="D229" s="36" t="s">
        <v>439</v>
      </c>
      <c r="E229" s="75" t="s">
        <v>443</v>
      </c>
      <c r="F229" s="76">
        <v>12212</v>
      </c>
      <c r="G229" s="69" t="s">
        <v>177</v>
      </c>
      <c r="H229" s="37" t="s">
        <v>357</v>
      </c>
      <c r="I229" s="62">
        <v>3</v>
      </c>
      <c r="J229" s="62">
        <v>180</v>
      </c>
      <c r="K229" s="62">
        <v>10</v>
      </c>
      <c r="L229" s="62">
        <v>0.6</v>
      </c>
      <c r="M229" s="62">
        <v>3044.64</v>
      </c>
      <c r="N229" s="62">
        <v>710</v>
      </c>
      <c r="O229" s="63">
        <v>3653</v>
      </c>
      <c r="P229" s="63">
        <v>772.64</v>
      </c>
      <c r="Q229" s="67">
        <v>7306.6</v>
      </c>
      <c r="R229" s="63">
        <v>1398.8</v>
      </c>
    </row>
    <row r="230" spans="1:19" s="17" customFormat="1" hidden="1">
      <c r="A230" s="32">
        <f t="shared" si="5"/>
        <v>225</v>
      </c>
      <c r="B230" s="37" t="s">
        <v>218</v>
      </c>
      <c r="C230" s="34">
        <v>585</v>
      </c>
      <c r="D230" s="36" t="s">
        <v>439</v>
      </c>
      <c r="E230" s="43" t="s">
        <v>444</v>
      </c>
      <c r="F230" s="82">
        <v>12449</v>
      </c>
      <c r="G230" s="71" t="s">
        <v>177</v>
      </c>
      <c r="H230" s="45" t="s">
        <v>251</v>
      </c>
      <c r="I230" s="15"/>
      <c r="J230" s="15"/>
      <c r="K230" s="15"/>
      <c r="L230" s="15"/>
      <c r="M230" s="15"/>
      <c r="N230" s="15"/>
      <c r="O230" s="61"/>
      <c r="P230" s="61"/>
      <c r="Q230" s="86"/>
      <c r="R230" s="61"/>
      <c r="S230" s="66"/>
    </row>
    <row r="231" spans="1:19" s="17" customFormat="1" hidden="1">
      <c r="A231" s="32">
        <f t="shared" si="5"/>
        <v>226</v>
      </c>
      <c r="B231" s="33" t="s">
        <v>44</v>
      </c>
      <c r="C231" s="34">
        <v>587</v>
      </c>
      <c r="D231" s="35" t="s">
        <v>445</v>
      </c>
      <c r="E231" s="33" t="s">
        <v>446</v>
      </c>
      <c r="F231" s="33">
        <v>8073</v>
      </c>
      <c r="G231" s="47" t="s">
        <v>157</v>
      </c>
      <c r="H231" s="47"/>
      <c r="I231" s="15"/>
      <c r="J231" s="15"/>
      <c r="K231" s="15"/>
      <c r="L231" s="15"/>
      <c r="M231" s="15"/>
      <c r="N231" s="15"/>
      <c r="O231" s="61"/>
      <c r="P231" s="61"/>
      <c r="Q231" s="61"/>
      <c r="R231" s="61"/>
      <c r="S231" s="66"/>
    </row>
    <row r="232" spans="1:19" s="17" customFormat="1" hidden="1">
      <c r="A232" s="32">
        <f t="shared" si="5"/>
        <v>227</v>
      </c>
      <c r="B232" s="33" t="s">
        <v>44</v>
      </c>
      <c r="C232" s="34">
        <v>587</v>
      </c>
      <c r="D232" s="36" t="s">
        <v>445</v>
      </c>
      <c r="E232" s="33" t="s">
        <v>447</v>
      </c>
      <c r="F232" s="32">
        <v>6497</v>
      </c>
      <c r="G232" s="33" t="s">
        <v>159</v>
      </c>
      <c r="H232" s="33"/>
      <c r="I232" s="15"/>
      <c r="J232" s="15"/>
      <c r="K232" s="15"/>
      <c r="L232" s="15"/>
      <c r="M232" s="15"/>
      <c r="N232" s="15"/>
      <c r="O232" s="61"/>
      <c r="P232" s="61"/>
      <c r="Q232" s="61"/>
      <c r="R232" s="61"/>
      <c r="S232" s="66"/>
    </row>
    <row r="233" spans="1:19" s="17" customFormat="1" hidden="1">
      <c r="A233" s="32">
        <f t="shared" si="5"/>
        <v>228</v>
      </c>
      <c r="B233" s="37" t="s">
        <v>44</v>
      </c>
      <c r="C233" s="34">
        <v>587</v>
      </c>
      <c r="D233" s="36" t="s">
        <v>445</v>
      </c>
      <c r="E233" s="37" t="s">
        <v>448</v>
      </c>
      <c r="F233" s="38">
        <v>12109</v>
      </c>
      <c r="G233" s="40" t="s">
        <v>159</v>
      </c>
      <c r="H233" s="40"/>
      <c r="I233" s="15"/>
      <c r="J233" s="15"/>
      <c r="K233" s="15"/>
      <c r="L233" s="15"/>
      <c r="M233" s="15"/>
      <c r="N233" s="15"/>
      <c r="O233" s="61"/>
      <c r="P233" s="61"/>
      <c r="Q233" s="61"/>
      <c r="R233" s="61"/>
      <c r="S233" s="66"/>
    </row>
    <row r="234" spans="1:19" s="17" customFormat="1" hidden="1">
      <c r="A234" s="32">
        <f t="shared" si="5"/>
        <v>229</v>
      </c>
      <c r="B234" s="33" t="s">
        <v>44</v>
      </c>
      <c r="C234" s="34">
        <v>587</v>
      </c>
      <c r="D234" s="36" t="s">
        <v>445</v>
      </c>
      <c r="E234" s="37" t="s">
        <v>449</v>
      </c>
      <c r="F234" s="38">
        <v>11985</v>
      </c>
      <c r="G234" s="33" t="s">
        <v>159</v>
      </c>
      <c r="H234" s="33"/>
      <c r="I234" s="15"/>
      <c r="J234" s="15"/>
      <c r="K234" s="15"/>
      <c r="L234" s="15"/>
      <c r="M234" s="15"/>
      <c r="N234" s="15"/>
      <c r="O234" s="61"/>
      <c r="P234" s="61"/>
      <c r="Q234" s="61"/>
      <c r="R234" s="61"/>
      <c r="S234" s="66"/>
    </row>
    <row r="235" spans="1:19" s="17" customFormat="1" hidden="1">
      <c r="A235" s="32">
        <f t="shared" si="5"/>
        <v>230</v>
      </c>
      <c r="B235" s="33" t="s">
        <v>29</v>
      </c>
      <c r="C235" s="34">
        <v>591</v>
      </c>
      <c r="D235" s="96" t="s">
        <v>450</v>
      </c>
      <c r="E235" s="33" t="s">
        <v>451</v>
      </c>
      <c r="F235" s="32">
        <v>5764</v>
      </c>
      <c r="G235" s="33" t="s">
        <v>157</v>
      </c>
      <c r="H235" s="33"/>
      <c r="I235" s="15"/>
      <c r="J235" s="15"/>
      <c r="K235" s="15"/>
      <c r="L235" s="15"/>
      <c r="M235" s="15"/>
      <c r="N235" s="15"/>
      <c r="O235" s="61"/>
      <c r="P235" s="61"/>
      <c r="Q235" s="61"/>
      <c r="R235" s="61"/>
      <c r="S235" s="66"/>
    </row>
    <row r="236" spans="1:19" s="17" customFormat="1" hidden="1">
      <c r="A236" s="32">
        <f t="shared" si="5"/>
        <v>231</v>
      </c>
      <c r="B236" s="33" t="s">
        <v>29</v>
      </c>
      <c r="C236" s="97">
        <v>591</v>
      </c>
      <c r="D236" s="98" t="s">
        <v>450</v>
      </c>
      <c r="E236" s="33" t="s">
        <v>452</v>
      </c>
      <c r="F236" s="33">
        <v>7645</v>
      </c>
      <c r="G236" s="33" t="s">
        <v>159</v>
      </c>
      <c r="H236" s="33"/>
      <c r="I236" s="15"/>
      <c r="J236" s="15"/>
      <c r="K236" s="15"/>
      <c r="L236" s="15"/>
      <c r="M236" s="15"/>
      <c r="N236" s="15"/>
      <c r="O236" s="61"/>
      <c r="P236" s="61"/>
      <c r="Q236" s="61"/>
      <c r="R236" s="61"/>
      <c r="S236" s="66"/>
    </row>
    <row r="237" spans="1:19" s="17" customFormat="1" hidden="1">
      <c r="A237" s="32">
        <f t="shared" si="5"/>
        <v>232</v>
      </c>
      <c r="B237" s="33" t="s">
        <v>29</v>
      </c>
      <c r="C237" s="34">
        <v>591</v>
      </c>
      <c r="D237" s="48" t="s">
        <v>450</v>
      </c>
      <c r="E237" s="33" t="s">
        <v>453</v>
      </c>
      <c r="F237" s="38">
        <v>11485</v>
      </c>
      <c r="G237" s="38" t="s">
        <v>159</v>
      </c>
      <c r="H237" s="38"/>
      <c r="I237" s="15"/>
      <c r="J237" s="15"/>
      <c r="K237" s="15"/>
      <c r="L237" s="15"/>
      <c r="M237" s="15"/>
      <c r="N237" s="15"/>
      <c r="O237" s="61"/>
      <c r="P237" s="61"/>
      <c r="Q237" s="61"/>
      <c r="R237" s="61"/>
      <c r="S237" s="66"/>
    </row>
    <row r="238" spans="1:19" s="17" customFormat="1" hidden="1">
      <c r="A238" s="32">
        <f t="shared" si="5"/>
        <v>233</v>
      </c>
      <c r="B238" s="33" t="s">
        <v>29</v>
      </c>
      <c r="C238" s="34">
        <v>594</v>
      </c>
      <c r="D238" s="35" t="s">
        <v>454</v>
      </c>
      <c r="E238" s="33" t="s">
        <v>455</v>
      </c>
      <c r="F238" s="33">
        <v>6148</v>
      </c>
      <c r="G238" s="33" t="s">
        <v>157</v>
      </c>
      <c r="H238" s="33"/>
      <c r="I238" s="15"/>
      <c r="J238" s="15"/>
      <c r="K238" s="15"/>
      <c r="L238" s="15"/>
      <c r="M238" s="15"/>
      <c r="N238" s="15"/>
      <c r="O238" s="61"/>
      <c r="P238" s="61"/>
      <c r="Q238" s="61"/>
      <c r="R238" s="61"/>
      <c r="S238" s="66"/>
    </row>
    <row r="239" spans="1:19" s="17" customFormat="1" hidden="1">
      <c r="A239" s="32">
        <f t="shared" si="5"/>
        <v>234</v>
      </c>
      <c r="B239" s="33" t="s">
        <v>29</v>
      </c>
      <c r="C239" s="34">
        <v>594</v>
      </c>
      <c r="D239" s="36" t="s">
        <v>454</v>
      </c>
      <c r="E239" s="32" t="s">
        <v>456</v>
      </c>
      <c r="F239" s="32">
        <v>6232</v>
      </c>
      <c r="G239" s="33" t="s">
        <v>159</v>
      </c>
      <c r="H239" s="33"/>
      <c r="I239" s="15"/>
      <c r="J239" s="15"/>
      <c r="K239" s="15"/>
      <c r="L239" s="15"/>
      <c r="M239" s="15"/>
      <c r="N239" s="15"/>
      <c r="O239" s="61"/>
      <c r="P239" s="61"/>
      <c r="Q239" s="61"/>
      <c r="R239" s="61"/>
      <c r="S239" s="66"/>
    </row>
    <row r="240" spans="1:19" s="17" customFormat="1" hidden="1">
      <c r="A240" s="32">
        <f t="shared" si="5"/>
        <v>235</v>
      </c>
      <c r="B240" s="33" t="s">
        <v>309</v>
      </c>
      <c r="C240" s="34">
        <v>598</v>
      </c>
      <c r="D240" s="53" t="s">
        <v>457</v>
      </c>
      <c r="E240" s="33" t="s">
        <v>458</v>
      </c>
      <c r="F240" s="32">
        <v>6662</v>
      </c>
      <c r="G240" s="47" t="s">
        <v>157</v>
      </c>
      <c r="H240" s="47"/>
      <c r="I240" s="15"/>
      <c r="J240" s="15"/>
      <c r="K240" s="15"/>
      <c r="L240" s="15"/>
      <c r="M240" s="15"/>
      <c r="N240" s="15"/>
      <c r="O240" s="61"/>
      <c r="P240" s="61"/>
      <c r="Q240" s="61"/>
      <c r="R240" s="61"/>
      <c r="S240" s="66"/>
    </row>
    <row r="241" spans="1:19" s="17" customFormat="1" hidden="1">
      <c r="A241" s="32">
        <f t="shared" si="5"/>
        <v>236</v>
      </c>
      <c r="B241" s="33" t="s">
        <v>309</v>
      </c>
      <c r="C241" s="34">
        <v>598</v>
      </c>
      <c r="D241" s="36" t="s">
        <v>457</v>
      </c>
      <c r="E241" s="33" t="s">
        <v>459</v>
      </c>
      <c r="F241" s="33">
        <v>11145</v>
      </c>
      <c r="G241" s="33" t="s">
        <v>159</v>
      </c>
      <c r="H241" s="33"/>
      <c r="I241" s="15"/>
      <c r="J241" s="15"/>
      <c r="K241" s="15"/>
      <c r="L241" s="15"/>
      <c r="M241" s="15"/>
      <c r="N241" s="15"/>
      <c r="O241" s="61"/>
      <c r="P241" s="61"/>
      <c r="Q241" s="61"/>
      <c r="R241" s="61"/>
      <c r="S241" s="66"/>
    </row>
    <row r="242" spans="1:19" s="17" customFormat="1" hidden="1">
      <c r="A242" s="32">
        <f t="shared" si="5"/>
        <v>237</v>
      </c>
      <c r="B242" s="33" t="s">
        <v>309</v>
      </c>
      <c r="C242" s="34">
        <v>598</v>
      </c>
      <c r="D242" s="36" t="s">
        <v>457</v>
      </c>
      <c r="E242" s="33" t="s">
        <v>460</v>
      </c>
      <c r="F242" s="33">
        <v>11178</v>
      </c>
      <c r="G242" s="33" t="s">
        <v>159</v>
      </c>
      <c r="H242" s="33"/>
      <c r="I242" s="15"/>
      <c r="J242" s="15"/>
      <c r="K242" s="15"/>
      <c r="L242" s="15"/>
      <c r="M242" s="15"/>
      <c r="N242" s="15"/>
      <c r="O242" s="61"/>
      <c r="P242" s="61"/>
      <c r="Q242" s="61"/>
      <c r="R242" s="61"/>
      <c r="S242" s="66"/>
    </row>
    <row r="243" spans="1:19" s="17" customFormat="1" hidden="1">
      <c r="A243" s="32">
        <f t="shared" si="5"/>
        <v>238</v>
      </c>
      <c r="B243" s="33" t="s">
        <v>309</v>
      </c>
      <c r="C243" s="34">
        <v>598</v>
      </c>
      <c r="D243" s="36" t="s">
        <v>457</v>
      </c>
      <c r="E243" s="52" t="s">
        <v>461</v>
      </c>
      <c r="F243" s="44">
        <v>12274</v>
      </c>
      <c r="G243" s="70" t="s">
        <v>249</v>
      </c>
      <c r="H243" s="70"/>
      <c r="I243" s="15"/>
      <c r="J243" s="15"/>
      <c r="K243" s="15"/>
      <c r="L243" s="15"/>
      <c r="M243" s="15"/>
      <c r="N243" s="15"/>
      <c r="O243" s="61"/>
      <c r="P243" s="61"/>
      <c r="Q243" s="61"/>
      <c r="R243" s="61"/>
      <c r="S243" s="66"/>
    </row>
    <row r="244" spans="1:19" s="17" customFormat="1" hidden="1">
      <c r="A244" s="32">
        <f t="shared" si="5"/>
        <v>239</v>
      </c>
      <c r="B244" s="33" t="s">
        <v>309</v>
      </c>
      <c r="C244" s="34">
        <v>598</v>
      </c>
      <c r="D244" s="36" t="s">
        <v>457</v>
      </c>
      <c r="E244" s="43" t="s">
        <v>462</v>
      </c>
      <c r="F244" s="82">
        <v>12450</v>
      </c>
      <c r="G244" s="45" t="s">
        <v>177</v>
      </c>
      <c r="H244" s="45"/>
      <c r="I244" s="15"/>
      <c r="J244" s="15"/>
      <c r="K244" s="15"/>
      <c r="L244" s="15"/>
      <c r="M244" s="15"/>
      <c r="N244" s="15"/>
      <c r="O244" s="61"/>
      <c r="P244" s="61"/>
      <c r="Q244" s="61"/>
      <c r="R244" s="61"/>
      <c r="S244" s="66"/>
    </row>
    <row r="245" spans="1:19" s="17" customFormat="1" hidden="1">
      <c r="A245" s="32">
        <f t="shared" si="5"/>
        <v>240</v>
      </c>
      <c r="B245" s="33" t="s">
        <v>44</v>
      </c>
      <c r="C245" s="34">
        <v>704</v>
      </c>
      <c r="D245" s="35" t="s">
        <v>463</v>
      </c>
      <c r="E245" s="33" t="s">
        <v>464</v>
      </c>
      <c r="F245" s="33">
        <v>9731</v>
      </c>
      <c r="G245" s="47" t="s">
        <v>157</v>
      </c>
      <c r="H245" s="47"/>
      <c r="I245" s="15"/>
      <c r="J245" s="15"/>
      <c r="K245" s="15"/>
      <c r="L245" s="15"/>
      <c r="M245" s="15"/>
      <c r="N245" s="15"/>
      <c r="O245" s="61"/>
      <c r="P245" s="61"/>
      <c r="Q245" s="61"/>
      <c r="R245" s="61"/>
      <c r="S245" s="66"/>
    </row>
    <row r="246" spans="1:19" s="17" customFormat="1" hidden="1">
      <c r="A246" s="32">
        <f t="shared" si="5"/>
        <v>241</v>
      </c>
      <c r="B246" s="33" t="s">
        <v>44</v>
      </c>
      <c r="C246" s="34">
        <v>704</v>
      </c>
      <c r="D246" s="46" t="s">
        <v>463</v>
      </c>
      <c r="E246" s="33" t="s">
        <v>465</v>
      </c>
      <c r="F246" s="33">
        <v>10953</v>
      </c>
      <c r="G246" s="33" t="s">
        <v>159</v>
      </c>
      <c r="H246" s="33"/>
      <c r="I246" s="15"/>
      <c r="J246" s="15"/>
      <c r="K246" s="15"/>
      <c r="L246" s="15"/>
      <c r="M246" s="15"/>
      <c r="N246" s="15"/>
      <c r="O246" s="61"/>
      <c r="P246" s="61"/>
      <c r="Q246" s="61"/>
      <c r="R246" s="61"/>
      <c r="S246" s="66"/>
    </row>
    <row r="247" spans="1:19" s="17" customFormat="1" hidden="1">
      <c r="A247" s="32">
        <f t="shared" si="5"/>
        <v>242</v>
      </c>
      <c r="B247" s="33" t="s">
        <v>44</v>
      </c>
      <c r="C247" s="34">
        <v>704</v>
      </c>
      <c r="D247" s="46" t="s">
        <v>463</v>
      </c>
      <c r="E247" s="33" t="s">
        <v>466</v>
      </c>
      <c r="F247" s="33">
        <v>6505</v>
      </c>
      <c r="G247" s="33" t="s">
        <v>159</v>
      </c>
      <c r="H247" s="33"/>
      <c r="I247" s="15"/>
      <c r="J247" s="15"/>
      <c r="K247" s="15"/>
      <c r="L247" s="15"/>
      <c r="M247" s="15"/>
      <c r="N247" s="15"/>
      <c r="O247" s="61"/>
      <c r="P247" s="61"/>
      <c r="Q247" s="61"/>
      <c r="R247" s="61"/>
      <c r="S247" s="66"/>
    </row>
    <row r="248" spans="1:19" s="17" customFormat="1" hidden="1">
      <c r="A248" s="32">
        <f t="shared" si="5"/>
        <v>243</v>
      </c>
      <c r="B248" s="33" t="s">
        <v>44</v>
      </c>
      <c r="C248" s="34">
        <v>704</v>
      </c>
      <c r="D248" s="46" t="s">
        <v>463</v>
      </c>
      <c r="E248" s="32" t="s">
        <v>467</v>
      </c>
      <c r="F248" s="32">
        <v>5698</v>
      </c>
      <c r="G248" s="47" t="s">
        <v>159</v>
      </c>
      <c r="H248" s="47"/>
      <c r="I248" s="15"/>
      <c r="J248" s="15"/>
      <c r="K248" s="15"/>
      <c r="L248" s="15"/>
      <c r="M248" s="15"/>
      <c r="N248" s="15"/>
      <c r="O248" s="61"/>
      <c r="P248" s="61"/>
      <c r="Q248" s="61"/>
      <c r="R248" s="61"/>
      <c r="S248" s="66"/>
    </row>
    <row r="249" spans="1:19" s="17" customFormat="1" hidden="1">
      <c r="A249" s="32">
        <f t="shared" si="5"/>
        <v>244</v>
      </c>
      <c r="B249" s="33" t="s">
        <v>44</v>
      </c>
      <c r="C249" s="34">
        <v>706</v>
      </c>
      <c r="D249" s="35" t="s">
        <v>468</v>
      </c>
      <c r="E249" s="33" t="s">
        <v>469</v>
      </c>
      <c r="F249" s="33">
        <v>10772</v>
      </c>
      <c r="G249" s="33" t="s">
        <v>157</v>
      </c>
      <c r="H249" s="33"/>
      <c r="I249" s="15"/>
      <c r="J249" s="15"/>
      <c r="K249" s="15"/>
      <c r="L249" s="15"/>
      <c r="M249" s="15"/>
      <c r="N249" s="15"/>
      <c r="O249" s="61"/>
      <c r="P249" s="61"/>
      <c r="Q249" s="61"/>
      <c r="R249" s="61"/>
      <c r="S249" s="66"/>
    </row>
    <row r="250" spans="1:19" s="17" customFormat="1" hidden="1">
      <c r="A250" s="32">
        <f t="shared" si="5"/>
        <v>245</v>
      </c>
      <c r="B250" s="33" t="s">
        <v>44</v>
      </c>
      <c r="C250" s="34">
        <v>706</v>
      </c>
      <c r="D250" s="36" t="s">
        <v>468</v>
      </c>
      <c r="E250" s="37" t="s">
        <v>470</v>
      </c>
      <c r="F250" s="38">
        <v>11987</v>
      </c>
      <c r="G250" s="33" t="s">
        <v>159</v>
      </c>
      <c r="H250" s="33"/>
      <c r="I250" s="15"/>
      <c r="J250" s="15"/>
      <c r="K250" s="15"/>
      <c r="L250" s="15"/>
      <c r="M250" s="15"/>
      <c r="N250" s="15"/>
      <c r="O250" s="61"/>
      <c r="P250" s="61"/>
      <c r="Q250" s="61"/>
      <c r="R250" s="61"/>
      <c r="S250" s="66"/>
    </row>
    <row r="251" spans="1:19" s="17" customFormat="1" hidden="1">
      <c r="A251" s="32">
        <f t="shared" si="5"/>
        <v>246</v>
      </c>
      <c r="B251" s="33" t="s">
        <v>44</v>
      </c>
      <c r="C251" s="34">
        <v>706</v>
      </c>
      <c r="D251" s="36" t="s">
        <v>468</v>
      </c>
      <c r="E251" s="33" t="s">
        <v>471</v>
      </c>
      <c r="F251" s="33">
        <v>6121</v>
      </c>
      <c r="G251" s="33" t="s">
        <v>159</v>
      </c>
      <c r="H251" s="33"/>
      <c r="I251" s="15"/>
      <c r="J251" s="15"/>
      <c r="K251" s="15"/>
      <c r="L251" s="15"/>
      <c r="M251" s="15"/>
      <c r="N251" s="15"/>
      <c r="O251" s="61"/>
      <c r="P251" s="61"/>
      <c r="Q251" s="61"/>
      <c r="R251" s="61"/>
      <c r="S251" s="66"/>
    </row>
    <row r="252" spans="1:19" s="17" customFormat="1" hidden="1">
      <c r="A252" s="32">
        <f t="shared" si="5"/>
        <v>247</v>
      </c>
      <c r="B252" s="33" t="s">
        <v>309</v>
      </c>
      <c r="C252" s="33">
        <v>707</v>
      </c>
      <c r="D252" s="53" t="s">
        <v>472</v>
      </c>
      <c r="E252" s="33" t="s">
        <v>473</v>
      </c>
      <c r="F252" s="33">
        <v>10951</v>
      </c>
      <c r="G252" s="33" t="s">
        <v>157</v>
      </c>
      <c r="H252" s="33"/>
      <c r="I252" s="15"/>
      <c r="J252" s="15"/>
      <c r="K252" s="15"/>
      <c r="L252" s="15"/>
      <c r="M252" s="15"/>
      <c r="N252" s="15"/>
      <c r="O252" s="61"/>
      <c r="P252" s="61"/>
      <c r="Q252" s="61"/>
      <c r="R252" s="61"/>
      <c r="S252" s="66"/>
    </row>
    <row r="253" spans="1:19" s="17" customFormat="1" hidden="1">
      <c r="A253" s="32">
        <f t="shared" si="5"/>
        <v>248</v>
      </c>
      <c r="B253" s="33" t="s">
        <v>309</v>
      </c>
      <c r="C253" s="34">
        <v>707</v>
      </c>
      <c r="D253" s="36" t="s">
        <v>472</v>
      </c>
      <c r="E253" s="33" t="s">
        <v>474</v>
      </c>
      <c r="F253" s="32">
        <v>6494</v>
      </c>
      <c r="G253" s="33" t="s">
        <v>159</v>
      </c>
      <c r="H253" s="33"/>
      <c r="I253" s="15"/>
      <c r="J253" s="15"/>
      <c r="K253" s="15"/>
      <c r="L253" s="15"/>
      <c r="M253" s="15"/>
      <c r="N253" s="15"/>
      <c r="O253" s="61"/>
      <c r="P253" s="61"/>
      <c r="Q253" s="61"/>
      <c r="R253" s="61"/>
      <c r="S253" s="66"/>
    </row>
    <row r="254" spans="1:19" s="17" customFormat="1" hidden="1">
      <c r="A254" s="32">
        <f t="shared" si="5"/>
        <v>249</v>
      </c>
      <c r="B254" s="33" t="s">
        <v>309</v>
      </c>
      <c r="C254" s="34">
        <v>707</v>
      </c>
      <c r="D254" s="36" t="s">
        <v>472</v>
      </c>
      <c r="E254" s="33" t="s">
        <v>475</v>
      </c>
      <c r="F254" s="33">
        <v>10952</v>
      </c>
      <c r="G254" s="33" t="s">
        <v>159</v>
      </c>
      <c r="H254" s="33"/>
      <c r="I254" s="15"/>
      <c r="J254" s="15"/>
      <c r="K254" s="15"/>
      <c r="L254" s="15"/>
      <c r="M254" s="15"/>
      <c r="N254" s="15"/>
      <c r="O254" s="61"/>
      <c r="P254" s="61"/>
      <c r="Q254" s="61"/>
      <c r="R254" s="61"/>
      <c r="S254" s="66"/>
    </row>
    <row r="255" spans="1:19" s="17" customFormat="1" hidden="1">
      <c r="A255" s="32">
        <f t="shared" si="5"/>
        <v>250</v>
      </c>
      <c r="B255" s="33" t="s">
        <v>309</v>
      </c>
      <c r="C255" s="34">
        <v>707</v>
      </c>
      <c r="D255" s="36" t="s">
        <v>472</v>
      </c>
      <c r="E255" s="33" t="s">
        <v>476</v>
      </c>
      <c r="F255" s="38">
        <v>11797</v>
      </c>
      <c r="G255" s="38" t="s">
        <v>159</v>
      </c>
      <c r="H255" s="38"/>
      <c r="I255" s="15"/>
      <c r="J255" s="15"/>
      <c r="K255" s="15"/>
      <c r="L255" s="15"/>
      <c r="M255" s="15"/>
      <c r="N255" s="15"/>
      <c r="O255" s="61"/>
      <c r="P255" s="61"/>
      <c r="Q255" s="61"/>
      <c r="R255" s="61"/>
      <c r="S255" s="66"/>
    </row>
    <row r="256" spans="1:19" s="17" customFormat="1" hidden="1">
      <c r="A256" s="32">
        <f t="shared" si="5"/>
        <v>251</v>
      </c>
      <c r="B256" s="33" t="s">
        <v>309</v>
      </c>
      <c r="C256" s="34">
        <v>707</v>
      </c>
      <c r="D256" s="36" t="s">
        <v>472</v>
      </c>
      <c r="E256" s="43" t="s">
        <v>477</v>
      </c>
      <c r="F256" s="44">
        <v>12490</v>
      </c>
      <c r="G256" s="45" t="s">
        <v>177</v>
      </c>
      <c r="H256" s="45"/>
      <c r="I256" s="15"/>
      <c r="J256" s="15"/>
      <c r="K256" s="15"/>
      <c r="L256" s="15"/>
      <c r="M256" s="15"/>
      <c r="N256" s="15"/>
      <c r="O256" s="61"/>
      <c r="P256" s="61"/>
      <c r="Q256" s="61"/>
      <c r="R256" s="61"/>
      <c r="S256" s="66"/>
    </row>
    <row r="257" spans="1:19">
      <c r="A257" s="32">
        <f t="shared" si="5"/>
        <v>252</v>
      </c>
      <c r="B257" s="33" t="s">
        <v>218</v>
      </c>
      <c r="C257" s="33">
        <v>709</v>
      </c>
      <c r="D257" s="36" t="s">
        <v>478</v>
      </c>
      <c r="E257" s="33" t="s">
        <v>479</v>
      </c>
      <c r="F257" s="33">
        <v>10191</v>
      </c>
      <c r="G257" s="36" t="s">
        <v>480</v>
      </c>
      <c r="H257" s="33"/>
      <c r="I257" s="62">
        <v>3</v>
      </c>
      <c r="J257" s="62">
        <v>260</v>
      </c>
      <c r="K257" s="62">
        <v>20</v>
      </c>
      <c r="L257" s="62">
        <v>1</v>
      </c>
      <c r="M257" s="62">
        <v>3307.415</v>
      </c>
      <c r="N257" s="62">
        <v>758.41499999999996</v>
      </c>
      <c r="O257" s="63">
        <v>3968.9</v>
      </c>
      <c r="P257" s="63">
        <v>824.92</v>
      </c>
      <c r="Q257" s="67">
        <v>4762.68</v>
      </c>
      <c r="R257" s="63">
        <v>896.1</v>
      </c>
    </row>
    <row r="258" spans="1:19">
      <c r="A258" s="32">
        <f t="shared" si="5"/>
        <v>253</v>
      </c>
      <c r="B258" s="33" t="s">
        <v>218</v>
      </c>
      <c r="C258" s="33">
        <v>709</v>
      </c>
      <c r="D258" s="36" t="s">
        <v>478</v>
      </c>
      <c r="E258" s="33" t="s">
        <v>481</v>
      </c>
      <c r="F258" s="33">
        <v>7662</v>
      </c>
      <c r="G258" s="69" t="s">
        <v>159</v>
      </c>
      <c r="H258" s="37"/>
      <c r="I258" s="62">
        <v>3</v>
      </c>
      <c r="J258" s="62">
        <v>260</v>
      </c>
      <c r="K258" s="62">
        <v>20</v>
      </c>
      <c r="L258" s="62">
        <v>1</v>
      </c>
      <c r="M258" s="62">
        <v>3307.415</v>
      </c>
      <c r="N258" s="62">
        <v>758.41499999999996</v>
      </c>
      <c r="O258" s="63">
        <v>3968.9</v>
      </c>
      <c r="P258" s="63">
        <v>824.92</v>
      </c>
      <c r="Q258" s="67">
        <v>4762.68</v>
      </c>
      <c r="R258" s="63">
        <v>896.1</v>
      </c>
    </row>
    <row r="259" spans="1:19">
      <c r="A259" s="32">
        <f t="shared" si="5"/>
        <v>254</v>
      </c>
      <c r="B259" s="37" t="s">
        <v>218</v>
      </c>
      <c r="C259" s="33">
        <v>709</v>
      </c>
      <c r="D259" s="36" t="s">
        <v>478</v>
      </c>
      <c r="E259" s="33" t="s">
        <v>482</v>
      </c>
      <c r="F259" s="38">
        <v>11465</v>
      </c>
      <c r="G259" s="69" t="s">
        <v>159</v>
      </c>
      <c r="H259" s="37"/>
      <c r="I259" s="62">
        <v>3</v>
      </c>
      <c r="J259" s="62">
        <v>260</v>
      </c>
      <c r="K259" s="62">
        <v>20</v>
      </c>
      <c r="L259" s="62">
        <v>1</v>
      </c>
      <c r="M259" s="62">
        <v>3307.415</v>
      </c>
      <c r="N259" s="62">
        <v>758.41499999999996</v>
      </c>
      <c r="O259" s="63">
        <v>3968.9</v>
      </c>
      <c r="P259" s="63">
        <v>824.92</v>
      </c>
      <c r="Q259" s="67">
        <v>4762.68</v>
      </c>
      <c r="R259" s="63">
        <v>896.1</v>
      </c>
    </row>
    <row r="260" spans="1:19">
      <c r="A260" s="32">
        <f t="shared" si="5"/>
        <v>255</v>
      </c>
      <c r="B260" s="37" t="s">
        <v>218</v>
      </c>
      <c r="C260" s="33">
        <v>709</v>
      </c>
      <c r="D260" s="36" t="s">
        <v>478</v>
      </c>
      <c r="E260" s="33" t="s">
        <v>483</v>
      </c>
      <c r="F260" s="38">
        <v>11486</v>
      </c>
      <c r="G260" s="69" t="s">
        <v>159</v>
      </c>
      <c r="H260" s="37"/>
      <c r="I260" s="62">
        <v>3</v>
      </c>
      <c r="J260" s="62">
        <v>260</v>
      </c>
      <c r="K260" s="62">
        <v>20</v>
      </c>
      <c r="L260" s="62">
        <v>1</v>
      </c>
      <c r="M260" s="62">
        <v>3307.415</v>
      </c>
      <c r="N260" s="62">
        <v>758.41499999999996</v>
      </c>
      <c r="O260" s="63">
        <v>3968.9</v>
      </c>
      <c r="P260" s="63">
        <v>824.92</v>
      </c>
      <c r="Q260" s="67">
        <v>4762.68</v>
      </c>
      <c r="R260" s="63">
        <v>896.1</v>
      </c>
    </row>
    <row r="261" spans="1:19" s="17" customFormat="1" hidden="1">
      <c r="A261" s="32">
        <f t="shared" si="5"/>
        <v>256</v>
      </c>
      <c r="B261" s="33" t="s">
        <v>44</v>
      </c>
      <c r="C261" s="34">
        <v>710</v>
      </c>
      <c r="D261" s="35" t="s">
        <v>484</v>
      </c>
      <c r="E261" s="33" t="s">
        <v>485</v>
      </c>
      <c r="F261" s="33">
        <v>9527</v>
      </c>
      <c r="G261" s="33" t="s">
        <v>480</v>
      </c>
      <c r="H261" s="33"/>
      <c r="I261" s="15"/>
      <c r="J261" s="15"/>
      <c r="K261" s="15"/>
      <c r="L261" s="15"/>
      <c r="M261" s="15"/>
      <c r="N261" s="15"/>
      <c r="O261" s="61"/>
      <c r="P261" s="61"/>
      <c r="Q261" s="61"/>
      <c r="R261" s="61"/>
      <c r="S261" s="66"/>
    </row>
    <row r="262" spans="1:19" s="17" customFormat="1" hidden="1">
      <c r="A262" s="32">
        <f t="shared" si="5"/>
        <v>257</v>
      </c>
      <c r="B262" s="33" t="s">
        <v>44</v>
      </c>
      <c r="C262" s="34">
        <v>710</v>
      </c>
      <c r="D262" s="36" t="s">
        <v>484</v>
      </c>
      <c r="E262" s="33" t="s">
        <v>486</v>
      </c>
      <c r="F262" s="38">
        <v>11459</v>
      </c>
      <c r="G262" s="37" t="s">
        <v>159</v>
      </c>
      <c r="H262" s="37"/>
      <c r="I262" s="15"/>
      <c r="J262" s="15"/>
      <c r="K262" s="15"/>
      <c r="L262" s="15"/>
      <c r="M262" s="15"/>
      <c r="N262" s="15"/>
      <c r="O262" s="61"/>
      <c r="P262" s="61"/>
      <c r="Q262" s="61"/>
      <c r="R262" s="61"/>
      <c r="S262" s="66"/>
    </row>
    <row r="263" spans="1:19" s="17" customFormat="1" hidden="1">
      <c r="A263" s="32">
        <f t="shared" ref="A263:A326" si="6">A262+1</f>
        <v>258</v>
      </c>
      <c r="B263" s="33" t="s">
        <v>309</v>
      </c>
      <c r="C263" s="33">
        <v>712</v>
      </c>
      <c r="D263" s="53" t="s">
        <v>487</v>
      </c>
      <c r="E263" s="33" t="s">
        <v>488</v>
      </c>
      <c r="F263" s="33">
        <v>10650</v>
      </c>
      <c r="G263" s="40" t="s">
        <v>157</v>
      </c>
      <c r="H263" s="40"/>
      <c r="I263" s="15"/>
      <c r="J263" s="15"/>
      <c r="K263" s="15"/>
      <c r="L263" s="15"/>
      <c r="M263" s="15"/>
      <c r="N263" s="15"/>
      <c r="O263" s="61"/>
      <c r="P263" s="61"/>
      <c r="Q263" s="61"/>
      <c r="R263" s="61"/>
      <c r="S263" s="66"/>
    </row>
    <row r="264" spans="1:19" s="17" customFormat="1" hidden="1">
      <c r="A264" s="32">
        <f t="shared" si="6"/>
        <v>259</v>
      </c>
      <c r="B264" s="33" t="s">
        <v>309</v>
      </c>
      <c r="C264" s="34">
        <v>712</v>
      </c>
      <c r="D264" s="36" t="s">
        <v>487</v>
      </c>
      <c r="E264" s="33" t="s">
        <v>489</v>
      </c>
      <c r="F264" s="33">
        <v>8972</v>
      </c>
      <c r="G264" s="47" t="s">
        <v>159</v>
      </c>
      <c r="H264" s="47"/>
      <c r="I264" s="15"/>
      <c r="J264" s="15"/>
      <c r="K264" s="15"/>
      <c r="L264" s="15"/>
      <c r="M264" s="15"/>
      <c r="N264" s="15"/>
      <c r="O264" s="61"/>
      <c r="P264" s="61"/>
      <c r="Q264" s="61"/>
      <c r="R264" s="61"/>
      <c r="S264" s="66"/>
    </row>
    <row r="265" spans="1:19" s="17" customFormat="1" hidden="1">
      <c r="A265" s="32">
        <f t="shared" si="6"/>
        <v>260</v>
      </c>
      <c r="B265" s="33" t="s">
        <v>309</v>
      </c>
      <c r="C265" s="33">
        <v>712</v>
      </c>
      <c r="D265" s="36" t="s">
        <v>487</v>
      </c>
      <c r="E265" s="33" t="s">
        <v>490</v>
      </c>
      <c r="F265" s="38">
        <v>11383</v>
      </c>
      <c r="G265" s="38" t="s">
        <v>159</v>
      </c>
      <c r="H265" s="38"/>
      <c r="I265" s="15"/>
      <c r="J265" s="15"/>
      <c r="K265" s="15"/>
      <c r="L265" s="15"/>
      <c r="M265" s="15"/>
      <c r="N265" s="15"/>
      <c r="O265" s="61"/>
      <c r="P265" s="61"/>
      <c r="Q265" s="61"/>
      <c r="R265" s="61"/>
      <c r="S265" s="66"/>
    </row>
    <row r="266" spans="1:19" s="17" customFormat="1" hidden="1">
      <c r="A266" s="32">
        <f t="shared" si="6"/>
        <v>261</v>
      </c>
      <c r="B266" s="33" t="s">
        <v>309</v>
      </c>
      <c r="C266" s="33">
        <v>712</v>
      </c>
      <c r="D266" s="36" t="s">
        <v>487</v>
      </c>
      <c r="E266" s="33" t="s">
        <v>491</v>
      </c>
      <c r="F266" s="38">
        <v>11487</v>
      </c>
      <c r="G266" s="38" t="s">
        <v>159</v>
      </c>
      <c r="H266" s="38"/>
      <c r="I266" s="15"/>
      <c r="J266" s="15"/>
      <c r="K266" s="15"/>
      <c r="L266" s="15"/>
      <c r="M266" s="15"/>
      <c r="N266" s="15"/>
      <c r="O266" s="61"/>
      <c r="P266" s="61"/>
      <c r="Q266" s="61"/>
      <c r="R266" s="61"/>
      <c r="S266" s="66"/>
    </row>
    <row r="267" spans="1:19" s="17" customFormat="1" hidden="1">
      <c r="A267" s="32">
        <f t="shared" si="6"/>
        <v>262</v>
      </c>
      <c r="B267" s="37" t="s">
        <v>309</v>
      </c>
      <c r="C267" s="33">
        <v>712</v>
      </c>
      <c r="D267" s="36" t="s">
        <v>487</v>
      </c>
      <c r="E267" s="39" t="s">
        <v>492</v>
      </c>
      <c r="F267" s="39">
        <v>12189</v>
      </c>
      <c r="G267" s="40" t="s">
        <v>162</v>
      </c>
      <c r="H267" s="40"/>
      <c r="I267" s="15"/>
      <c r="J267" s="15"/>
      <c r="K267" s="15"/>
      <c r="L267" s="15"/>
      <c r="M267" s="15"/>
      <c r="N267" s="15"/>
      <c r="O267" s="61"/>
      <c r="P267" s="61"/>
      <c r="Q267" s="61"/>
      <c r="R267" s="61"/>
      <c r="S267" s="66"/>
    </row>
    <row r="268" spans="1:19" s="17" customFormat="1" hidden="1">
      <c r="A268" s="32">
        <f t="shared" si="6"/>
        <v>263</v>
      </c>
      <c r="B268" s="33" t="s">
        <v>44</v>
      </c>
      <c r="C268" s="34">
        <v>713</v>
      </c>
      <c r="D268" s="53" t="s">
        <v>493</v>
      </c>
      <c r="E268" s="33" t="s">
        <v>494</v>
      </c>
      <c r="F268" s="32">
        <v>6492</v>
      </c>
      <c r="G268" s="47" t="s">
        <v>157</v>
      </c>
      <c r="H268" s="47"/>
      <c r="I268" s="15"/>
      <c r="J268" s="15"/>
      <c r="K268" s="15"/>
      <c r="L268" s="15"/>
      <c r="M268" s="15"/>
      <c r="N268" s="15"/>
      <c r="O268" s="61"/>
      <c r="P268" s="61"/>
      <c r="Q268" s="61"/>
      <c r="R268" s="61"/>
      <c r="S268" s="66"/>
    </row>
    <row r="269" spans="1:19" s="17" customFormat="1" hidden="1">
      <c r="A269" s="32">
        <f t="shared" si="6"/>
        <v>264</v>
      </c>
      <c r="B269" s="37" t="s">
        <v>44</v>
      </c>
      <c r="C269" s="34">
        <v>713</v>
      </c>
      <c r="D269" s="36" t="s">
        <v>493</v>
      </c>
      <c r="E269" s="33" t="s">
        <v>495</v>
      </c>
      <c r="F269" s="38">
        <v>11961</v>
      </c>
      <c r="G269" s="33" t="s">
        <v>159</v>
      </c>
      <c r="H269" s="33"/>
      <c r="I269" s="15"/>
      <c r="J269" s="15"/>
      <c r="K269" s="15"/>
      <c r="L269" s="15"/>
      <c r="M269" s="15"/>
      <c r="N269" s="15"/>
      <c r="O269" s="61"/>
      <c r="P269" s="61"/>
      <c r="Q269" s="61"/>
      <c r="R269" s="61"/>
      <c r="S269" s="66"/>
    </row>
    <row r="270" spans="1:19" s="17" customFormat="1" hidden="1">
      <c r="A270" s="32">
        <f t="shared" si="6"/>
        <v>265</v>
      </c>
      <c r="B270" s="33" t="s">
        <v>29</v>
      </c>
      <c r="C270" s="34">
        <v>716</v>
      </c>
      <c r="D270" s="53" t="s">
        <v>496</v>
      </c>
      <c r="E270" s="33" t="s">
        <v>497</v>
      </c>
      <c r="F270" s="33">
        <v>8354</v>
      </c>
      <c r="G270" s="33" t="s">
        <v>157</v>
      </c>
      <c r="H270" s="33"/>
      <c r="I270" s="15"/>
      <c r="J270" s="15"/>
      <c r="K270" s="15"/>
      <c r="L270" s="15"/>
      <c r="M270" s="15"/>
      <c r="N270" s="15"/>
      <c r="O270" s="61"/>
      <c r="P270" s="61"/>
      <c r="Q270" s="61"/>
      <c r="R270" s="61"/>
      <c r="S270" s="66"/>
    </row>
    <row r="271" spans="1:19" s="17" customFormat="1" hidden="1">
      <c r="A271" s="32">
        <f t="shared" si="6"/>
        <v>266</v>
      </c>
      <c r="B271" s="33" t="s">
        <v>29</v>
      </c>
      <c r="C271" s="34">
        <v>716</v>
      </c>
      <c r="D271" s="36" t="s">
        <v>496</v>
      </c>
      <c r="E271" s="33" t="s">
        <v>498</v>
      </c>
      <c r="F271" s="33">
        <v>7661</v>
      </c>
      <c r="G271" s="33" t="s">
        <v>159</v>
      </c>
      <c r="H271" s="33"/>
      <c r="I271" s="15"/>
      <c r="J271" s="15"/>
      <c r="K271" s="15"/>
      <c r="L271" s="15"/>
      <c r="M271" s="15"/>
      <c r="N271" s="15"/>
      <c r="O271" s="61"/>
      <c r="P271" s="61"/>
      <c r="Q271" s="61"/>
      <c r="R271" s="61"/>
      <c r="S271" s="66"/>
    </row>
    <row r="272" spans="1:19" s="17" customFormat="1" hidden="1">
      <c r="A272" s="32">
        <f t="shared" si="6"/>
        <v>267</v>
      </c>
      <c r="B272" s="33" t="s">
        <v>29</v>
      </c>
      <c r="C272" s="34">
        <v>716</v>
      </c>
      <c r="D272" s="36" t="s">
        <v>496</v>
      </c>
      <c r="E272" s="52" t="s">
        <v>499</v>
      </c>
      <c r="F272" s="44">
        <v>12412</v>
      </c>
      <c r="G272" s="40" t="s">
        <v>162</v>
      </c>
      <c r="H272" s="40"/>
      <c r="I272" s="15"/>
      <c r="J272" s="15"/>
      <c r="K272" s="15"/>
      <c r="L272" s="15"/>
      <c r="M272" s="15"/>
      <c r="N272" s="15"/>
      <c r="O272" s="61"/>
      <c r="P272" s="61"/>
      <c r="Q272" s="61"/>
      <c r="R272" s="61"/>
      <c r="S272" s="66"/>
    </row>
    <row r="273" spans="1:19" s="17" customFormat="1" hidden="1">
      <c r="A273" s="32">
        <f t="shared" si="6"/>
        <v>268</v>
      </c>
      <c r="B273" s="33" t="s">
        <v>29</v>
      </c>
      <c r="C273" s="34">
        <v>717</v>
      </c>
      <c r="D273" s="99" t="s">
        <v>500</v>
      </c>
      <c r="E273" s="32" t="s">
        <v>501</v>
      </c>
      <c r="F273" s="32">
        <v>6752</v>
      </c>
      <c r="G273" s="47" t="s">
        <v>157</v>
      </c>
      <c r="H273" s="47"/>
      <c r="I273" s="15"/>
      <c r="J273" s="15"/>
      <c r="K273" s="15"/>
      <c r="L273" s="15"/>
      <c r="M273" s="15"/>
      <c r="N273" s="15"/>
      <c r="O273" s="61"/>
      <c r="P273" s="61"/>
      <c r="Q273" s="61"/>
      <c r="R273" s="61"/>
      <c r="S273" s="66"/>
    </row>
    <row r="274" spans="1:19" s="17" customFormat="1" hidden="1">
      <c r="A274" s="32">
        <f t="shared" si="6"/>
        <v>269</v>
      </c>
      <c r="B274" s="33" t="s">
        <v>29</v>
      </c>
      <c r="C274" s="34">
        <v>717</v>
      </c>
      <c r="D274" s="48" t="s">
        <v>500</v>
      </c>
      <c r="E274" s="33" t="s">
        <v>502</v>
      </c>
      <c r="F274" s="38">
        <v>11627</v>
      </c>
      <c r="G274" s="37" t="s">
        <v>159</v>
      </c>
      <c r="H274" s="37"/>
      <c r="I274" s="15"/>
      <c r="J274" s="15"/>
      <c r="K274" s="15"/>
      <c r="L274" s="15"/>
      <c r="M274" s="15"/>
      <c r="N274" s="15"/>
      <c r="O274" s="61"/>
      <c r="P274" s="61"/>
      <c r="Q274" s="61"/>
      <c r="R274" s="61"/>
      <c r="S274" s="66"/>
    </row>
    <row r="275" spans="1:19" s="17" customFormat="1" hidden="1">
      <c r="A275" s="32">
        <f t="shared" si="6"/>
        <v>270</v>
      </c>
      <c r="B275" s="33" t="s">
        <v>29</v>
      </c>
      <c r="C275" s="34">
        <v>717</v>
      </c>
      <c r="D275" s="48" t="s">
        <v>500</v>
      </c>
      <c r="E275" s="33" t="s">
        <v>503</v>
      </c>
      <c r="F275" s="38">
        <v>6731</v>
      </c>
      <c r="G275" s="38" t="s">
        <v>159</v>
      </c>
      <c r="H275" s="38"/>
      <c r="I275" s="15"/>
      <c r="J275" s="15"/>
      <c r="K275" s="15"/>
      <c r="L275" s="15"/>
      <c r="M275" s="15"/>
      <c r="N275" s="15"/>
      <c r="O275" s="61"/>
      <c r="P275" s="61"/>
      <c r="Q275" s="61"/>
      <c r="R275" s="61"/>
      <c r="S275" s="66"/>
    </row>
    <row r="276" spans="1:19" s="17" customFormat="1" hidden="1">
      <c r="A276" s="32">
        <f t="shared" si="6"/>
        <v>271</v>
      </c>
      <c r="B276" s="33" t="s">
        <v>29</v>
      </c>
      <c r="C276" s="34">
        <v>746</v>
      </c>
      <c r="D276" s="53" t="s">
        <v>504</v>
      </c>
      <c r="E276" s="33" t="s">
        <v>505</v>
      </c>
      <c r="F276" s="33">
        <v>4028</v>
      </c>
      <c r="G276" s="47" t="s">
        <v>157</v>
      </c>
      <c r="H276" s="47"/>
      <c r="I276" s="15"/>
      <c r="J276" s="15"/>
      <c r="K276" s="15"/>
      <c r="L276" s="15"/>
      <c r="M276" s="15"/>
      <c r="N276" s="15"/>
      <c r="O276" s="61"/>
      <c r="P276" s="61"/>
      <c r="Q276" s="61"/>
      <c r="R276" s="61"/>
      <c r="S276" s="66"/>
    </row>
    <row r="277" spans="1:19" s="17" customFormat="1" hidden="1">
      <c r="A277" s="32">
        <f t="shared" si="6"/>
        <v>272</v>
      </c>
      <c r="B277" s="33" t="s">
        <v>29</v>
      </c>
      <c r="C277" s="34">
        <v>746</v>
      </c>
      <c r="D277" s="36" t="s">
        <v>504</v>
      </c>
      <c r="E277" s="33" t="s">
        <v>506</v>
      </c>
      <c r="F277" s="33">
        <v>8068</v>
      </c>
      <c r="G277" s="33" t="s">
        <v>159</v>
      </c>
      <c r="H277" s="33"/>
      <c r="I277" s="15"/>
      <c r="J277" s="15"/>
      <c r="K277" s="15"/>
      <c r="L277" s="15"/>
      <c r="M277" s="15"/>
      <c r="N277" s="15"/>
      <c r="O277" s="61"/>
      <c r="P277" s="61"/>
      <c r="Q277" s="61"/>
      <c r="R277" s="61"/>
      <c r="S277" s="66"/>
    </row>
    <row r="278" spans="1:19" s="17" customFormat="1" hidden="1">
      <c r="A278" s="32">
        <f t="shared" si="6"/>
        <v>273</v>
      </c>
      <c r="B278" s="33" t="s">
        <v>29</v>
      </c>
      <c r="C278" s="34">
        <v>746</v>
      </c>
      <c r="D278" s="36" t="s">
        <v>504</v>
      </c>
      <c r="E278" s="33" t="s">
        <v>507</v>
      </c>
      <c r="F278" s="33">
        <v>7386</v>
      </c>
      <c r="G278" s="33" t="s">
        <v>159</v>
      </c>
      <c r="H278" s="33"/>
      <c r="I278" s="15"/>
      <c r="J278" s="15"/>
      <c r="K278" s="15"/>
      <c r="L278" s="15"/>
      <c r="M278" s="15"/>
      <c r="N278" s="15"/>
      <c r="O278" s="61"/>
      <c r="P278" s="61"/>
      <c r="Q278" s="61"/>
      <c r="R278" s="61"/>
      <c r="S278" s="66"/>
    </row>
    <row r="279" spans="1:19" s="17" customFormat="1" hidden="1">
      <c r="A279" s="32">
        <f t="shared" si="6"/>
        <v>274</v>
      </c>
      <c r="B279" s="33" t="s">
        <v>29</v>
      </c>
      <c r="C279" s="34">
        <v>746</v>
      </c>
      <c r="D279" s="36" t="s">
        <v>504</v>
      </c>
      <c r="E279" s="55" t="s">
        <v>508</v>
      </c>
      <c r="F279" s="42">
        <v>11868</v>
      </c>
      <c r="G279" s="37" t="s">
        <v>159</v>
      </c>
      <c r="H279" s="37"/>
      <c r="I279" s="15"/>
      <c r="J279" s="15"/>
      <c r="K279" s="15"/>
      <c r="L279" s="15"/>
      <c r="M279" s="15"/>
      <c r="N279" s="15"/>
      <c r="O279" s="61"/>
      <c r="P279" s="61"/>
      <c r="Q279" s="61"/>
      <c r="R279" s="61"/>
      <c r="S279" s="66"/>
    </row>
    <row r="280" spans="1:19" s="17" customFormat="1" hidden="1">
      <c r="A280" s="32">
        <f t="shared" si="6"/>
        <v>275</v>
      </c>
      <c r="B280" s="33" t="s">
        <v>29</v>
      </c>
      <c r="C280" s="34">
        <v>720</v>
      </c>
      <c r="D280" s="53" t="s">
        <v>509</v>
      </c>
      <c r="E280" s="32" t="s">
        <v>510</v>
      </c>
      <c r="F280" s="32">
        <v>6823</v>
      </c>
      <c r="G280" s="33" t="s">
        <v>157</v>
      </c>
      <c r="H280" s="33"/>
      <c r="I280" s="15"/>
      <c r="J280" s="15"/>
      <c r="K280" s="15"/>
      <c r="L280" s="15"/>
      <c r="M280" s="15"/>
      <c r="N280" s="15"/>
      <c r="O280" s="61"/>
      <c r="P280" s="61"/>
      <c r="Q280" s="61"/>
      <c r="R280" s="61"/>
      <c r="S280" s="66"/>
    </row>
    <row r="281" spans="1:19" s="17" customFormat="1" hidden="1">
      <c r="A281" s="32">
        <f t="shared" si="6"/>
        <v>276</v>
      </c>
      <c r="B281" s="33" t="s">
        <v>29</v>
      </c>
      <c r="C281" s="34">
        <v>720</v>
      </c>
      <c r="D281" s="36" t="s">
        <v>509</v>
      </c>
      <c r="E281" s="33" t="s">
        <v>511</v>
      </c>
      <c r="F281" s="33">
        <v>5875</v>
      </c>
      <c r="G281" s="33" t="s">
        <v>159</v>
      </c>
      <c r="H281" s="33"/>
      <c r="I281" s="15"/>
      <c r="J281" s="15"/>
      <c r="K281" s="15"/>
      <c r="L281" s="15"/>
      <c r="M281" s="15"/>
      <c r="N281" s="15"/>
      <c r="O281" s="61"/>
      <c r="P281" s="61"/>
      <c r="Q281" s="61"/>
      <c r="R281" s="61"/>
      <c r="S281" s="66"/>
    </row>
    <row r="282" spans="1:19" s="17" customFormat="1" hidden="1">
      <c r="A282" s="32">
        <f t="shared" si="6"/>
        <v>277</v>
      </c>
      <c r="B282" s="33" t="s">
        <v>29</v>
      </c>
      <c r="C282" s="34">
        <v>720</v>
      </c>
      <c r="D282" s="36" t="s">
        <v>509</v>
      </c>
      <c r="E282" s="33" t="s">
        <v>512</v>
      </c>
      <c r="F282" s="33">
        <v>11142</v>
      </c>
      <c r="G282" s="33" t="s">
        <v>159</v>
      </c>
      <c r="H282" s="33"/>
      <c r="I282" s="15"/>
      <c r="J282" s="15"/>
      <c r="K282" s="15"/>
      <c r="L282" s="15"/>
      <c r="M282" s="15"/>
      <c r="N282" s="15"/>
      <c r="O282" s="61"/>
      <c r="P282" s="61"/>
      <c r="Q282" s="61"/>
      <c r="R282" s="61"/>
      <c r="S282" s="66"/>
    </row>
    <row r="283" spans="1:19" s="17" customFormat="1" hidden="1">
      <c r="A283" s="32">
        <f t="shared" si="6"/>
        <v>278</v>
      </c>
      <c r="B283" s="33" t="s">
        <v>29</v>
      </c>
      <c r="C283" s="34">
        <v>721</v>
      </c>
      <c r="D283" s="35" t="s">
        <v>513</v>
      </c>
      <c r="E283" s="33" t="s">
        <v>514</v>
      </c>
      <c r="F283" s="33">
        <v>7011</v>
      </c>
      <c r="G283" s="33" t="s">
        <v>157</v>
      </c>
      <c r="H283" s="33"/>
      <c r="I283" s="15"/>
      <c r="J283" s="15"/>
      <c r="K283" s="15"/>
      <c r="L283" s="15"/>
      <c r="M283" s="15"/>
      <c r="N283" s="15"/>
      <c r="O283" s="61"/>
      <c r="P283" s="61"/>
      <c r="Q283" s="61"/>
      <c r="R283" s="61"/>
      <c r="S283" s="66"/>
    </row>
    <row r="284" spans="1:19" s="17" customFormat="1" hidden="1">
      <c r="A284" s="32">
        <f t="shared" si="6"/>
        <v>279</v>
      </c>
      <c r="B284" s="33" t="s">
        <v>29</v>
      </c>
      <c r="C284" s="34">
        <v>721</v>
      </c>
      <c r="D284" s="36" t="s">
        <v>513</v>
      </c>
      <c r="E284" s="32" t="s">
        <v>515</v>
      </c>
      <c r="F284" s="32">
        <v>4310</v>
      </c>
      <c r="G284" s="33" t="s">
        <v>159</v>
      </c>
      <c r="H284" s="33"/>
      <c r="I284" s="15"/>
      <c r="J284" s="15"/>
      <c r="K284" s="15"/>
      <c r="L284" s="15"/>
      <c r="M284" s="15"/>
      <c r="N284" s="15"/>
      <c r="O284" s="61"/>
      <c r="P284" s="61"/>
      <c r="Q284" s="61"/>
      <c r="R284" s="61"/>
      <c r="S284" s="66"/>
    </row>
    <row r="285" spans="1:19" s="17" customFormat="1" hidden="1">
      <c r="A285" s="32">
        <f t="shared" si="6"/>
        <v>280</v>
      </c>
      <c r="B285" s="33" t="s">
        <v>29</v>
      </c>
      <c r="C285" s="34">
        <v>721</v>
      </c>
      <c r="D285" s="36" t="s">
        <v>513</v>
      </c>
      <c r="E285" s="33" t="s">
        <v>516</v>
      </c>
      <c r="F285" s="38">
        <v>11619</v>
      </c>
      <c r="G285" s="38" t="s">
        <v>159</v>
      </c>
      <c r="H285" s="38"/>
      <c r="I285" s="15"/>
      <c r="J285" s="15"/>
      <c r="K285" s="15"/>
      <c r="L285" s="15"/>
      <c r="M285" s="15"/>
      <c r="N285" s="15"/>
      <c r="O285" s="61"/>
      <c r="P285" s="61"/>
      <c r="Q285" s="61"/>
      <c r="R285" s="61"/>
      <c r="S285" s="66"/>
    </row>
    <row r="286" spans="1:19" s="17" customFormat="1" hidden="1">
      <c r="A286" s="32">
        <f t="shared" si="6"/>
        <v>281</v>
      </c>
      <c r="B286" s="33" t="s">
        <v>209</v>
      </c>
      <c r="C286" s="33">
        <v>723</v>
      </c>
      <c r="D286" s="35" t="s">
        <v>517</v>
      </c>
      <c r="E286" s="33" t="s">
        <v>518</v>
      </c>
      <c r="F286" s="33">
        <v>8386</v>
      </c>
      <c r="G286" s="47" t="s">
        <v>157</v>
      </c>
      <c r="H286" s="47"/>
      <c r="I286" s="15"/>
      <c r="J286" s="15"/>
      <c r="K286" s="15"/>
      <c r="L286" s="15"/>
      <c r="M286" s="15"/>
      <c r="N286" s="15"/>
      <c r="O286" s="61"/>
      <c r="P286" s="61"/>
      <c r="Q286" s="61"/>
      <c r="R286" s="61"/>
      <c r="S286" s="66"/>
    </row>
    <row r="287" spans="1:19" s="17" customFormat="1" hidden="1">
      <c r="A287" s="32">
        <f t="shared" si="6"/>
        <v>282</v>
      </c>
      <c r="B287" s="33" t="s">
        <v>209</v>
      </c>
      <c r="C287" s="33">
        <v>723</v>
      </c>
      <c r="D287" s="36" t="s">
        <v>517</v>
      </c>
      <c r="E287" s="33" t="s">
        <v>519</v>
      </c>
      <c r="F287" s="38">
        <v>11397</v>
      </c>
      <c r="G287" s="38" t="s">
        <v>159</v>
      </c>
      <c r="H287" s="38"/>
      <c r="I287" s="15"/>
      <c r="J287" s="15"/>
      <c r="K287" s="15"/>
      <c r="L287" s="15"/>
      <c r="M287" s="15"/>
      <c r="N287" s="15"/>
      <c r="O287" s="61"/>
      <c r="P287" s="61"/>
      <c r="Q287" s="61"/>
      <c r="R287" s="61"/>
      <c r="S287" s="66"/>
    </row>
    <row r="288" spans="1:19" s="17" customFormat="1" hidden="1">
      <c r="A288" s="32">
        <f t="shared" si="6"/>
        <v>283</v>
      </c>
      <c r="B288" s="37" t="s">
        <v>209</v>
      </c>
      <c r="C288" s="33">
        <v>723</v>
      </c>
      <c r="D288" s="36" t="s">
        <v>517</v>
      </c>
      <c r="E288" s="56" t="s">
        <v>520</v>
      </c>
      <c r="F288" s="39">
        <v>12233</v>
      </c>
      <c r="G288" s="37" t="s">
        <v>177</v>
      </c>
      <c r="H288" s="37"/>
      <c r="I288" s="15"/>
      <c r="J288" s="15"/>
      <c r="K288" s="15"/>
      <c r="L288" s="15"/>
      <c r="M288" s="15"/>
      <c r="N288" s="15"/>
      <c r="O288" s="61"/>
      <c r="P288" s="61"/>
      <c r="Q288" s="61"/>
      <c r="R288" s="61"/>
      <c r="S288" s="66"/>
    </row>
    <row r="289" spans="1:19" s="17" customFormat="1" hidden="1">
      <c r="A289" s="32">
        <f t="shared" si="6"/>
        <v>284</v>
      </c>
      <c r="B289" s="33" t="s">
        <v>309</v>
      </c>
      <c r="C289" s="34">
        <v>724</v>
      </c>
      <c r="D289" s="35" t="s">
        <v>521</v>
      </c>
      <c r="E289" s="33" t="s">
        <v>522</v>
      </c>
      <c r="F289" s="33">
        <v>10930</v>
      </c>
      <c r="G289" s="40" t="s">
        <v>157</v>
      </c>
      <c r="H289" s="40"/>
      <c r="I289" s="15"/>
      <c r="J289" s="15"/>
      <c r="K289" s="15"/>
      <c r="L289" s="15"/>
      <c r="M289" s="15"/>
      <c r="N289" s="15"/>
      <c r="O289" s="61"/>
      <c r="P289" s="61"/>
      <c r="Q289" s="61"/>
      <c r="R289" s="61"/>
      <c r="S289" s="66"/>
    </row>
    <row r="290" spans="1:19" s="17" customFormat="1" hidden="1">
      <c r="A290" s="32">
        <f t="shared" si="6"/>
        <v>285</v>
      </c>
      <c r="B290" s="33" t="s">
        <v>309</v>
      </c>
      <c r="C290" s="34">
        <v>724</v>
      </c>
      <c r="D290" s="36" t="s">
        <v>521</v>
      </c>
      <c r="E290" s="41" t="s">
        <v>523</v>
      </c>
      <c r="F290" s="33">
        <v>4190</v>
      </c>
      <c r="G290" s="33" t="s">
        <v>159</v>
      </c>
      <c r="H290" s="33"/>
      <c r="I290" s="15"/>
      <c r="J290" s="15"/>
      <c r="K290" s="15"/>
      <c r="L290" s="15"/>
      <c r="M290" s="15"/>
      <c r="N290" s="15"/>
      <c r="O290" s="61"/>
      <c r="P290" s="61"/>
      <c r="Q290" s="61"/>
      <c r="R290" s="61"/>
      <c r="S290" s="66"/>
    </row>
    <row r="291" spans="1:19" s="17" customFormat="1" hidden="1">
      <c r="A291" s="32">
        <f t="shared" si="6"/>
        <v>286</v>
      </c>
      <c r="B291" s="33" t="s">
        <v>309</v>
      </c>
      <c r="C291" s="34">
        <v>724</v>
      </c>
      <c r="D291" s="36" t="s">
        <v>521</v>
      </c>
      <c r="E291" s="33" t="s">
        <v>524</v>
      </c>
      <c r="F291" s="38">
        <v>11447</v>
      </c>
      <c r="G291" s="37" t="s">
        <v>159</v>
      </c>
      <c r="H291" s="37"/>
      <c r="I291" s="15"/>
      <c r="J291" s="15"/>
      <c r="K291" s="15"/>
      <c r="L291" s="15"/>
      <c r="M291" s="15"/>
      <c r="N291" s="15"/>
      <c r="O291" s="61"/>
      <c r="P291" s="61"/>
      <c r="Q291" s="61"/>
      <c r="R291" s="61"/>
      <c r="S291" s="66"/>
    </row>
    <row r="292" spans="1:19" s="17" customFormat="1" hidden="1">
      <c r="A292" s="32">
        <f t="shared" si="6"/>
        <v>287</v>
      </c>
      <c r="B292" s="37" t="s">
        <v>309</v>
      </c>
      <c r="C292" s="34">
        <v>724</v>
      </c>
      <c r="D292" s="36" t="s">
        <v>521</v>
      </c>
      <c r="E292" s="56" t="s">
        <v>525</v>
      </c>
      <c r="F292" s="39">
        <v>12235</v>
      </c>
      <c r="G292" s="37" t="s">
        <v>177</v>
      </c>
      <c r="H292" s="37"/>
      <c r="I292" s="15"/>
      <c r="J292" s="15"/>
      <c r="K292" s="15"/>
      <c r="L292" s="15"/>
      <c r="M292" s="15"/>
      <c r="N292" s="15"/>
      <c r="O292" s="61"/>
      <c r="P292" s="61"/>
      <c r="Q292" s="61"/>
      <c r="R292" s="61"/>
      <c r="S292" s="66"/>
    </row>
    <row r="293" spans="1:19" s="17" customFormat="1" hidden="1">
      <c r="A293" s="32">
        <f t="shared" si="6"/>
        <v>288</v>
      </c>
      <c r="B293" s="37" t="s">
        <v>309</v>
      </c>
      <c r="C293" s="34">
        <v>724</v>
      </c>
      <c r="D293" s="36" t="s">
        <v>521</v>
      </c>
      <c r="E293" s="43" t="s">
        <v>526</v>
      </c>
      <c r="F293" s="44">
        <v>12489</v>
      </c>
      <c r="G293" s="45" t="s">
        <v>177</v>
      </c>
      <c r="H293" s="45"/>
      <c r="I293" s="15"/>
      <c r="J293" s="15"/>
      <c r="K293" s="15"/>
      <c r="L293" s="15"/>
      <c r="M293" s="15"/>
      <c r="N293" s="15"/>
      <c r="O293" s="61"/>
      <c r="P293" s="61"/>
      <c r="Q293" s="61"/>
      <c r="R293" s="61"/>
      <c r="S293" s="66"/>
    </row>
    <row r="294" spans="1:19">
      <c r="A294" s="32">
        <f t="shared" si="6"/>
        <v>289</v>
      </c>
      <c r="B294" s="33" t="s">
        <v>218</v>
      </c>
      <c r="C294" s="33">
        <v>726</v>
      </c>
      <c r="D294" s="36" t="s">
        <v>527</v>
      </c>
      <c r="E294" s="33" t="s">
        <v>528</v>
      </c>
      <c r="F294" s="32">
        <v>6607</v>
      </c>
      <c r="G294" s="54" t="s">
        <v>157</v>
      </c>
      <c r="H294" s="40"/>
      <c r="I294" s="62">
        <v>3</v>
      </c>
      <c r="J294" s="62">
        <v>260</v>
      </c>
      <c r="K294" s="62">
        <v>20</v>
      </c>
      <c r="L294" s="62">
        <v>0.9</v>
      </c>
      <c r="M294" s="62">
        <v>3504.7</v>
      </c>
      <c r="N294" s="62">
        <v>750.1</v>
      </c>
      <c r="O294" s="63">
        <v>4205.7</v>
      </c>
      <c r="P294" s="63">
        <v>816</v>
      </c>
      <c r="Q294" s="67">
        <v>4205.66</v>
      </c>
      <c r="R294" s="63">
        <v>816.03</v>
      </c>
    </row>
    <row r="295" spans="1:19">
      <c r="A295" s="32">
        <f t="shared" si="6"/>
        <v>290</v>
      </c>
      <c r="B295" s="33" t="s">
        <v>218</v>
      </c>
      <c r="C295" s="33">
        <v>726</v>
      </c>
      <c r="D295" s="36" t="s">
        <v>527</v>
      </c>
      <c r="E295" s="33" t="s">
        <v>529</v>
      </c>
      <c r="F295" s="33">
        <v>10177</v>
      </c>
      <c r="G295" s="36" t="s">
        <v>159</v>
      </c>
      <c r="H295" s="33"/>
      <c r="I295" s="62">
        <v>3</v>
      </c>
      <c r="J295" s="62">
        <v>260</v>
      </c>
      <c r="K295" s="62">
        <v>20</v>
      </c>
      <c r="L295" s="62">
        <v>1</v>
      </c>
      <c r="M295" s="62">
        <v>3894</v>
      </c>
      <c r="N295" s="62">
        <v>833.5</v>
      </c>
      <c r="O295" s="63">
        <v>4672.8999999999996</v>
      </c>
      <c r="P295" s="63">
        <v>906</v>
      </c>
      <c r="Q295" s="67">
        <v>4672.8999999999996</v>
      </c>
      <c r="R295" s="63">
        <v>906.5</v>
      </c>
    </row>
    <row r="296" spans="1:19">
      <c r="A296" s="32">
        <f t="shared" si="6"/>
        <v>291</v>
      </c>
      <c r="B296" s="33" t="s">
        <v>218</v>
      </c>
      <c r="C296" s="33">
        <v>726</v>
      </c>
      <c r="D296" s="36" t="s">
        <v>527</v>
      </c>
      <c r="E296" s="33" t="s">
        <v>530</v>
      </c>
      <c r="F296" s="38">
        <v>11429</v>
      </c>
      <c r="G296" s="68" t="s">
        <v>159</v>
      </c>
      <c r="H296" s="38"/>
      <c r="I296" s="62">
        <v>3</v>
      </c>
      <c r="J296" s="62">
        <v>260</v>
      </c>
      <c r="K296" s="62">
        <v>20</v>
      </c>
      <c r="L296" s="62">
        <v>0.8</v>
      </c>
      <c r="M296" s="62">
        <v>3115.3</v>
      </c>
      <c r="N296" s="62">
        <v>666.8</v>
      </c>
      <c r="O296" s="63">
        <v>3738.3</v>
      </c>
      <c r="P296" s="63">
        <v>724.8</v>
      </c>
      <c r="Q296" s="67">
        <v>3738.3</v>
      </c>
      <c r="R296" s="63">
        <v>725.2</v>
      </c>
    </row>
    <row r="297" spans="1:19">
      <c r="A297" s="32">
        <f t="shared" si="6"/>
        <v>292</v>
      </c>
      <c r="B297" s="33" t="s">
        <v>218</v>
      </c>
      <c r="C297" s="33">
        <v>726</v>
      </c>
      <c r="D297" s="36" t="s">
        <v>527</v>
      </c>
      <c r="E297" s="33" t="s">
        <v>531</v>
      </c>
      <c r="F297" s="38">
        <v>11512</v>
      </c>
      <c r="G297" s="68" t="s">
        <v>159</v>
      </c>
      <c r="H297" s="38"/>
      <c r="I297" s="62">
        <v>3</v>
      </c>
      <c r="J297" s="62">
        <v>260</v>
      </c>
      <c r="K297" s="62">
        <v>20</v>
      </c>
      <c r="L297" s="62">
        <v>0.8</v>
      </c>
      <c r="M297" s="62">
        <v>3115.3</v>
      </c>
      <c r="N297" s="62">
        <v>666.8</v>
      </c>
      <c r="O297" s="63">
        <v>3738.3</v>
      </c>
      <c r="P297" s="63">
        <v>724.8</v>
      </c>
      <c r="Q297" s="67">
        <v>3738.3</v>
      </c>
      <c r="R297" s="63">
        <v>725.2</v>
      </c>
    </row>
    <row r="298" spans="1:19" s="17" customFormat="1" hidden="1">
      <c r="A298" s="32">
        <f t="shared" si="6"/>
        <v>293</v>
      </c>
      <c r="B298" s="33" t="s">
        <v>218</v>
      </c>
      <c r="C298" s="33">
        <v>726</v>
      </c>
      <c r="D298" s="36" t="s">
        <v>527</v>
      </c>
      <c r="E298" s="43" t="s">
        <v>351</v>
      </c>
      <c r="F298" s="44">
        <v>12509</v>
      </c>
      <c r="G298" s="71" t="s">
        <v>177</v>
      </c>
      <c r="H298" s="45" t="s">
        <v>251</v>
      </c>
      <c r="I298" s="15"/>
      <c r="J298" s="15"/>
      <c r="K298" s="15"/>
      <c r="L298" s="15"/>
      <c r="M298" s="15"/>
      <c r="N298" s="15"/>
      <c r="O298" s="61"/>
      <c r="P298" s="61"/>
      <c r="Q298" s="86"/>
      <c r="R298" s="61"/>
      <c r="S298" s="66"/>
    </row>
    <row r="299" spans="1:19">
      <c r="A299" s="32">
        <f t="shared" si="6"/>
        <v>294</v>
      </c>
      <c r="B299" s="33" t="s">
        <v>218</v>
      </c>
      <c r="C299" s="33">
        <v>727</v>
      </c>
      <c r="D299" s="36" t="s">
        <v>532</v>
      </c>
      <c r="E299" s="33" t="s">
        <v>533</v>
      </c>
      <c r="F299" s="32">
        <v>6456</v>
      </c>
      <c r="G299" s="87" t="s">
        <v>157</v>
      </c>
      <c r="H299" s="16"/>
      <c r="I299" s="62">
        <v>3</v>
      </c>
      <c r="J299" s="62">
        <v>260</v>
      </c>
      <c r="K299" s="62">
        <v>20</v>
      </c>
      <c r="L299" s="62">
        <v>0.9</v>
      </c>
      <c r="M299" s="62"/>
      <c r="N299" s="62"/>
      <c r="O299" s="62">
        <v>3479</v>
      </c>
      <c r="P299" s="62">
        <v>759.2</v>
      </c>
      <c r="Q299" s="67"/>
      <c r="R299" s="63"/>
    </row>
    <row r="300" spans="1:19">
      <c r="A300" s="32">
        <f t="shared" si="6"/>
        <v>295</v>
      </c>
      <c r="B300" s="33" t="s">
        <v>218</v>
      </c>
      <c r="C300" s="33">
        <v>727</v>
      </c>
      <c r="D300" s="36" t="s">
        <v>532</v>
      </c>
      <c r="E300" s="33" t="s">
        <v>534</v>
      </c>
      <c r="F300" s="33">
        <v>8060</v>
      </c>
      <c r="G300" s="48" t="s">
        <v>159</v>
      </c>
      <c r="H300" s="16"/>
      <c r="I300" s="62">
        <v>3</v>
      </c>
      <c r="J300" s="62">
        <v>260</v>
      </c>
      <c r="K300" s="62">
        <v>20</v>
      </c>
      <c r="L300" s="62">
        <v>1</v>
      </c>
      <c r="M300" s="62"/>
      <c r="N300" s="62"/>
      <c r="O300" s="62">
        <v>3866</v>
      </c>
      <c r="P300" s="62">
        <v>843.5</v>
      </c>
      <c r="Q300" s="67"/>
      <c r="R300" s="63"/>
    </row>
    <row r="301" spans="1:19">
      <c r="A301" s="32">
        <f t="shared" si="6"/>
        <v>296</v>
      </c>
      <c r="B301" s="33" t="s">
        <v>218</v>
      </c>
      <c r="C301" s="33">
        <v>727</v>
      </c>
      <c r="D301" s="36" t="s">
        <v>532</v>
      </c>
      <c r="E301" s="91" t="s">
        <v>535</v>
      </c>
      <c r="F301" s="38">
        <v>12052</v>
      </c>
      <c r="G301" s="69" t="s">
        <v>177</v>
      </c>
      <c r="H301" s="37" t="s">
        <v>357</v>
      </c>
      <c r="I301" s="62">
        <v>3</v>
      </c>
      <c r="J301" s="62">
        <v>180</v>
      </c>
      <c r="K301" s="62">
        <v>10</v>
      </c>
      <c r="L301" s="62">
        <v>0.6</v>
      </c>
      <c r="M301" s="62"/>
      <c r="N301" s="62"/>
      <c r="O301" s="62">
        <v>2320.02</v>
      </c>
      <c r="P301" s="62">
        <v>506.01</v>
      </c>
      <c r="Q301" s="67"/>
      <c r="R301" s="63"/>
    </row>
    <row r="302" spans="1:19" s="17" customFormat="1" hidden="1">
      <c r="A302" s="32">
        <f t="shared" si="6"/>
        <v>297</v>
      </c>
      <c r="B302" s="33" t="s">
        <v>218</v>
      </c>
      <c r="C302" s="34">
        <v>727</v>
      </c>
      <c r="D302" s="36" t="s">
        <v>532</v>
      </c>
      <c r="E302" s="43" t="s">
        <v>536</v>
      </c>
      <c r="F302" s="44">
        <v>12513</v>
      </c>
      <c r="G302" s="71" t="s">
        <v>177</v>
      </c>
      <c r="H302" s="45" t="s">
        <v>251</v>
      </c>
      <c r="I302" s="15"/>
      <c r="J302" s="15"/>
      <c r="K302" s="15"/>
      <c r="L302" s="15"/>
      <c r="M302" s="15"/>
      <c r="N302" s="15"/>
      <c r="O302" s="61"/>
      <c r="P302" s="61"/>
      <c r="Q302" s="86"/>
      <c r="R302" s="61"/>
      <c r="S302" s="66"/>
    </row>
    <row r="303" spans="1:19" s="18" customFormat="1">
      <c r="A303" s="73">
        <f t="shared" si="6"/>
        <v>298</v>
      </c>
      <c r="B303" s="73" t="s">
        <v>218</v>
      </c>
      <c r="C303" s="73">
        <v>730</v>
      </c>
      <c r="D303" s="100" t="s">
        <v>537</v>
      </c>
      <c r="E303" s="101" t="s">
        <v>538</v>
      </c>
      <c r="F303" s="73">
        <v>4325</v>
      </c>
      <c r="G303" s="102" t="s">
        <v>157</v>
      </c>
      <c r="H303" s="103"/>
      <c r="I303" s="114">
        <v>3</v>
      </c>
      <c r="J303" s="114">
        <v>260</v>
      </c>
      <c r="K303" s="114">
        <v>20</v>
      </c>
      <c r="L303" s="114">
        <v>1</v>
      </c>
      <c r="M303" s="114">
        <v>3819</v>
      </c>
      <c r="N303" s="114">
        <v>867</v>
      </c>
      <c r="O303" s="115">
        <v>4582</v>
      </c>
      <c r="P303" s="115">
        <v>943</v>
      </c>
      <c r="Q303" s="115">
        <v>5498</v>
      </c>
      <c r="R303" s="115">
        <v>1024</v>
      </c>
      <c r="S303" s="116"/>
    </row>
    <row r="304" spans="1:19" s="18" customFormat="1">
      <c r="A304" s="73">
        <f t="shared" si="6"/>
        <v>299</v>
      </c>
      <c r="B304" s="73" t="s">
        <v>218</v>
      </c>
      <c r="C304" s="73">
        <v>730</v>
      </c>
      <c r="D304" s="100" t="s">
        <v>537</v>
      </c>
      <c r="E304" s="73" t="s">
        <v>539</v>
      </c>
      <c r="F304" s="73">
        <v>6810</v>
      </c>
      <c r="G304" s="100" t="s">
        <v>159</v>
      </c>
      <c r="H304" s="73"/>
      <c r="I304" s="114">
        <v>3</v>
      </c>
      <c r="J304" s="114">
        <v>260</v>
      </c>
      <c r="K304" s="114">
        <v>20</v>
      </c>
      <c r="L304" s="114">
        <v>1</v>
      </c>
      <c r="M304" s="114">
        <v>3819</v>
      </c>
      <c r="N304" s="114">
        <v>867</v>
      </c>
      <c r="O304" s="115">
        <v>4582</v>
      </c>
      <c r="P304" s="115">
        <v>943</v>
      </c>
      <c r="Q304" s="115">
        <v>5498</v>
      </c>
      <c r="R304" s="115">
        <v>1024</v>
      </c>
      <c r="S304" s="116"/>
    </row>
    <row r="305" spans="1:19" s="18" customFormat="1">
      <c r="A305" s="73">
        <f t="shared" si="6"/>
        <v>300</v>
      </c>
      <c r="B305" s="73" t="s">
        <v>218</v>
      </c>
      <c r="C305" s="73">
        <v>730</v>
      </c>
      <c r="D305" s="100" t="s">
        <v>537</v>
      </c>
      <c r="E305" s="73" t="s">
        <v>540</v>
      </c>
      <c r="F305" s="73">
        <v>8038</v>
      </c>
      <c r="G305" s="100" t="s">
        <v>159</v>
      </c>
      <c r="H305" s="73"/>
      <c r="I305" s="114">
        <v>3</v>
      </c>
      <c r="J305" s="114">
        <v>260</v>
      </c>
      <c r="K305" s="114">
        <v>20</v>
      </c>
      <c r="L305" s="114">
        <v>1</v>
      </c>
      <c r="M305" s="114">
        <v>3819</v>
      </c>
      <c r="N305" s="114">
        <v>867</v>
      </c>
      <c r="O305" s="115">
        <v>4582</v>
      </c>
      <c r="P305" s="115">
        <v>943</v>
      </c>
      <c r="Q305" s="115">
        <v>5498</v>
      </c>
      <c r="R305" s="115">
        <v>1024</v>
      </c>
      <c r="S305" s="116"/>
    </row>
    <row r="306" spans="1:19" s="18" customFormat="1">
      <c r="A306" s="73">
        <f t="shared" si="6"/>
        <v>301</v>
      </c>
      <c r="B306" s="73" t="s">
        <v>218</v>
      </c>
      <c r="C306" s="73">
        <v>730</v>
      </c>
      <c r="D306" s="100" t="s">
        <v>537</v>
      </c>
      <c r="E306" s="73" t="s">
        <v>541</v>
      </c>
      <c r="F306" s="73">
        <v>8338</v>
      </c>
      <c r="G306" s="100" t="s">
        <v>159</v>
      </c>
      <c r="H306" s="73"/>
      <c r="I306" s="114">
        <v>3</v>
      </c>
      <c r="J306" s="114">
        <v>260</v>
      </c>
      <c r="K306" s="114">
        <v>20</v>
      </c>
      <c r="L306" s="114">
        <v>1</v>
      </c>
      <c r="M306" s="114">
        <v>3819</v>
      </c>
      <c r="N306" s="114">
        <v>867</v>
      </c>
      <c r="O306" s="115">
        <v>4582</v>
      </c>
      <c r="P306" s="115">
        <v>943</v>
      </c>
      <c r="Q306" s="115">
        <v>5498</v>
      </c>
      <c r="R306" s="115">
        <v>1024</v>
      </c>
      <c r="S306" s="116"/>
    </row>
    <row r="307" spans="1:19" s="18" customFormat="1">
      <c r="A307" s="73">
        <f t="shared" si="6"/>
        <v>302</v>
      </c>
      <c r="B307" s="104" t="s">
        <v>218</v>
      </c>
      <c r="C307" s="73">
        <v>730</v>
      </c>
      <c r="D307" s="100" t="s">
        <v>537</v>
      </c>
      <c r="E307" s="104" t="s">
        <v>542</v>
      </c>
      <c r="F307" s="105">
        <v>11596</v>
      </c>
      <c r="G307" s="106" t="s">
        <v>159</v>
      </c>
      <c r="H307" s="107"/>
      <c r="I307" s="114">
        <v>3</v>
      </c>
      <c r="J307" s="114">
        <v>260</v>
      </c>
      <c r="K307" s="114">
        <v>20</v>
      </c>
      <c r="L307" s="114">
        <v>0.6</v>
      </c>
      <c r="M307" s="114">
        <v>2290</v>
      </c>
      <c r="N307" s="114">
        <v>520</v>
      </c>
      <c r="O307" s="115">
        <v>2749</v>
      </c>
      <c r="P307" s="115">
        <v>565</v>
      </c>
      <c r="Q307" s="115">
        <v>3298</v>
      </c>
      <c r="R307" s="115">
        <v>615</v>
      </c>
      <c r="S307" s="116"/>
    </row>
    <row r="308" spans="1:19" s="17" customFormat="1" hidden="1">
      <c r="A308" s="32">
        <f t="shared" si="6"/>
        <v>303</v>
      </c>
      <c r="B308" s="33" t="s">
        <v>29</v>
      </c>
      <c r="C308" s="34">
        <v>732</v>
      </c>
      <c r="D308" s="53" t="s">
        <v>543</v>
      </c>
      <c r="E308" s="33" t="s">
        <v>444</v>
      </c>
      <c r="F308" s="33">
        <v>7403</v>
      </c>
      <c r="G308" s="47" t="s">
        <v>157</v>
      </c>
      <c r="H308" s="47"/>
      <c r="I308" s="15"/>
      <c r="J308" s="15"/>
      <c r="K308" s="15"/>
      <c r="L308" s="15"/>
      <c r="M308" s="15"/>
      <c r="N308" s="15"/>
      <c r="O308" s="61"/>
      <c r="P308" s="61"/>
      <c r="Q308" s="61"/>
      <c r="R308" s="61"/>
      <c r="S308" s="66"/>
    </row>
    <row r="309" spans="1:19" s="17" customFormat="1" hidden="1">
      <c r="A309" s="32">
        <f t="shared" si="6"/>
        <v>304</v>
      </c>
      <c r="B309" s="33" t="s">
        <v>29</v>
      </c>
      <c r="C309" s="34">
        <v>732</v>
      </c>
      <c r="D309" s="36" t="s">
        <v>543</v>
      </c>
      <c r="E309" s="33" t="s">
        <v>544</v>
      </c>
      <c r="F309" s="33">
        <v>9138</v>
      </c>
      <c r="G309" s="40" t="s">
        <v>159</v>
      </c>
      <c r="H309" s="40"/>
      <c r="I309" s="15"/>
      <c r="J309" s="15"/>
      <c r="K309" s="15"/>
      <c r="L309" s="15"/>
      <c r="M309" s="15"/>
      <c r="N309" s="15"/>
      <c r="O309" s="61"/>
      <c r="P309" s="61"/>
      <c r="Q309" s="61"/>
      <c r="R309" s="61"/>
      <c r="S309" s="66"/>
    </row>
    <row r="310" spans="1:19" s="17" customFormat="1" hidden="1">
      <c r="A310" s="32">
        <f t="shared" si="6"/>
        <v>305</v>
      </c>
      <c r="B310" s="33" t="s">
        <v>309</v>
      </c>
      <c r="C310" s="34">
        <v>733</v>
      </c>
      <c r="D310" s="35" t="s">
        <v>545</v>
      </c>
      <c r="E310" s="33" t="s">
        <v>546</v>
      </c>
      <c r="F310" s="33">
        <v>4435</v>
      </c>
      <c r="G310" s="33" t="s">
        <v>157</v>
      </c>
      <c r="H310" s="33"/>
      <c r="I310" s="15"/>
      <c r="J310" s="15"/>
      <c r="K310" s="15"/>
      <c r="L310" s="15"/>
      <c r="M310" s="15"/>
      <c r="N310" s="15"/>
      <c r="O310" s="61"/>
      <c r="P310" s="61"/>
      <c r="Q310" s="61"/>
      <c r="R310" s="61"/>
      <c r="S310" s="66"/>
    </row>
    <row r="311" spans="1:19" s="17" customFormat="1" hidden="1">
      <c r="A311" s="32">
        <f t="shared" si="6"/>
        <v>306</v>
      </c>
      <c r="B311" s="33" t="s">
        <v>309</v>
      </c>
      <c r="C311" s="34">
        <v>733</v>
      </c>
      <c r="D311" s="36" t="s">
        <v>545</v>
      </c>
      <c r="E311" s="33" t="s">
        <v>547</v>
      </c>
      <c r="F311" s="33">
        <v>11004</v>
      </c>
      <c r="G311" s="33" t="s">
        <v>159</v>
      </c>
      <c r="H311" s="33"/>
      <c r="I311" s="15"/>
      <c r="J311" s="15"/>
      <c r="K311" s="15"/>
      <c r="L311" s="15"/>
      <c r="M311" s="15"/>
      <c r="N311" s="15"/>
      <c r="O311" s="61"/>
      <c r="P311" s="61"/>
      <c r="Q311" s="61"/>
      <c r="R311" s="61"/>
      <c r="S311" s="66"/>
    </row>
    <row r="312" spans="1:19" s="17" customFormat="1" hidden="1">
      <c r="A312" s="32">
        <f t="shared" si="6"/>
        <v>307</v>
      </c>
      <c r="B312" s="37" t="s">
        <v>309</v>
      </c>
      <c r="C312" s="34">
        <v>733</v>
      </c>
      <c r="D312" s="36" t="s">
        <v>545</v>
      </c>
      <c r="E312" s="56" t="s">
        <v>548</v>
      </c>
      <c r="F312" s="39">
        <v>12213</v>
      </c>
      <c r="G312" s="37" t="s">
        <v>177</v>
      </c>
      <c r="H312" s="37"/>
      <c r="I312" s="15"/>
      <c r="J312" s="15"/>
      <c r="K312" s="15"/>
      <c r="L312" s="15"/>
      <c r="M312" s="15"/>
      <c r="N312" s="15"/>
      <c r="O312" s="61"/>
      <c r="P312" s="61"/>
      <c r="Q312" s="61"/>
      <c r="R312" s="61"/>
      <c r="S312" s="66"/>
    </row>
    <row r="313" spans="1:19" s="17" customFormat="1" hidden="1">
      <c r="A313" s="32">
        <f t="shared" si="6"/>
        <v>308</v>
      </c>
      <c r="B313" s="37" t="s">
        <v>309</v>
      </c>
      <c r="C313" s="34">
        <v>733</v>
      </c>
      <c r="D313" s="36" t="s">
        <v>545</v>
      </c>
      <c r="E313" s="89" t="s">
        <v>549</v>
      </c>
      <c r="F313" s="44">
        <v>12393</v>
      </c>
      <c r="G313" s="45" t="s">
        <v>177</v>
      </c>
      <c r="H313" s="45"/>
      <c r="I313" s="15"/>
      <c r="J313" s="15"/>
      <c r="K313" s="15"/>
      <c r="L313" s="15"/>
      <c r="M313" s="15"/>
      <c r="N313" s="15"/>
      <c r="O313" s="61"/>
      <c r="P313" s="61"/>
      <c r="Q313" s="61"/>
      <c r="R313" s="61"/>
      <c r="S313" s="66"/>
    </row>
    <row r="314" spans="1:19" s="17" customFormat="1" ht="24" hidden="1">
      <c r="A314" s="32">
        <f t="shared" si="6"/>
        <v>309</v>
      </c>
      <c r="B314" s="74" t="s">
        <v>309</v>
      </c>
      <c r="C314" s="34">
        <v>737</v>
      </c>
      <c r="D314" s="108" t="s">
        <v>550</v>
      </c>
      <c r="E314" s="109" t="s">
        <v>551</v>
      </c>
      <c r="F314" s="37">
        <v>11109</v>
      </c>
      <c r="G314" s="33" t="s">
        <v>157</v>
      </c>
      <c r="H314" s="33"/>
      <c r="I314" s="15"/>
      <c r="J314" s="15"/>
      <c r="K314" s="15"/>
      <c r="L314" s="15"/>
      <c r="M314" s="15"/>
      <c r="N314" s="15"/>
      <c r="O314" s="61"/>
      <c r="P314" s="61"/>
      <c r="Q314" s="61"/>
      <c r="R314" s="61"/>
      <c r="S314" s="66"/>
    </row>
    <row r="315" spans="1:19" s="17" customFormat="1" ht="24" hidden="1">
      <c r="A315" s="32">
        <f t="shared" si="6"/>
        <v>310</v>
      </c>
      <c r="B315" s="110" t="s">
        <v>309</v>
      </c>
      <c r="C315" s="34">
        <v>737</v>
      </c>
      <c r="D315" s="111" t="s">
        <v>550</v>
      </c>
      <c r="E315" s="112" t="s">
        <v>552</v>
      </c>
      <c r="F315" s="113">
        <v>11088</v>
      </c>
      <c r="G315" s="78" t="s">
        <v>159</v>
      </c>
      <c r="H315" s="78"/>
      <c r="I315" s="15"/>
      <c r="J315" s="15"/>
      <c r="K315" s="15"/>
      <c r="L315" s="15"/>
      <c r="M315" s="15"/>
      <c r="N315" s="15"/>
      <c r="O315" s="61"/>
      <c r="P315" s="61"/>
      <c r="Q315" s="61"/>
      <c r="R315" s="61"/>
      <c r="S315" s="66"/>
    </row>
    <row r="316" spans="1:19" s="17" customFormat="1" ht="24" hidden="1">
      <c r="A316" s="32">
        <f t="shared" si="6"/>
        <v>311</v>
      </c>
      <c r="B316" s="37" t="s">
        <v>309</v>
      </c>
      <c r="C316" s="34">
        <v>737</v>
      </c>
      <c r="D316" s="111" t="s">
        <v>550</v>
      </c>
      <c r="E316" s="56" t="s">
        <v>553</v>
      </c>
      <c r="F316" s="39">
        <v>12218</v>
      </c>
      <c r="G316" s="37" t="s">
        <v>177</v>
      </c>
      <c r="H316" s="37"/>
      <c r="I316" s="15"/>
      <c r="J316" s="15"/>
      <c r="K316" s="15"/>
      <c r="L316" s="15"/>
      <c r="M316" s="15"/>
      <c r="N316" s="15"/>
      <c r="O316" s="61"/>
      <c r="P316" s="61"/>
      <c r="Q316" s="61"/>
      <c r="R316" s="61"/>
      <c r="S316" s="66"/>
    </row>
    <row r="317" spans="1:19" s="17" customFormat="1" ht="24" hidden="1">
      <c r="A317" s="32">
        <f t="shared" si="6"/>
        <v>312</v>
      </c>
      <c r="B317" s="37" t="s">
        <v>309</v>
      </c>
      <c r="C317" s="34">
        <v>737</v>
      </c>
      <c r="D317" s="111" t="s">
        <v>550</v>
      </c>
      <c r="E317" s="43" t="s">
        <v>554</v>
      </c>
      <c r="F317" s="44">
        <v>12475</v>
      </c>
      <c r="G317" s="45" t="s">
        <v>177</v>
      </c>
      <c r="H317" s="45"/>
      <c r="I317" s="15"/>
      <c r="J317" s="15"/>
      <c r="K317" s="15"/>
      <c r="L317" s="15"/>
      <c r="M317" s="15"/>
      <c r="N317" s="15"/>
      <c r="O317" s="61"/>
      <c r="P317" s="61"/>
      <c r="Q317" s="61"/>
      <c r="R317" s="61"/>
      <c r="S317" s="66"/>
    </row>
    <row r="318" spans="1:19" s="17" customFormat="1" hidden="1">
      <c r="A318" s="32">
        <f t="shared" si="6"/>
        <v>313</v>
      </c>
      <c r="B318" s="33" t="s">
        <v>44</v>
      </c>
      <c r="C318" s="34">
        <v>738</v>
      </c>
      <c r="D318" s="53" t="s">
        <v>555</v>
      </c>
      <c r="E318" s="32" t="s">
        <v>556</v>
      </c>
      <c r="F318" s="32">
        <v>6506</v>
      </c>
      <c r="G318" s="47" t="s">
        <v>157</v>
      </c>
      <c r="H318" s="47"/>
      <c r="I318" s="15"/>
      <c r="J318" s="15"/>
      <c r="K318" s="15"/>
      <c r="L318" s="15"/>
      <c r="M318" s="15"/>
      <c r="N318" s="15"/>
      <c r="O318" s="61"/>
      <c r="P318" s="61"/>
      <c r="Q318" s="61"/>
      <c r="R318" s="61"/>
      <c r="S318" s="66"/>
    </row>
    <row r="319" spans="1:19" s="17" customFormat="1" hidden="1">
      <c r="A319" s="32">
        <f t="shared" si="6"/>
        <v>314</v>
      </c>
      <c r="B319" s="33" t="s">
        <v>44</v>
      </c>
      <c r="C319" s="34">
        <v>738</v>
      </c>
      <c r="D319" s="36" t="s">
        <v>555</v>
      </c>
      <c r="E319" s="33" t="s">
        <v>557</v>
      </c>
      <c r="F319" s="33">
        <v>6385</v>
      </c>
      <c r="G319" s="33" t="s">
        <v>159</v>
      </c>
      <c r="H319" s="33"/>
      <c r="I319" s="15"/>
      <c r="J319" s="15"/>
      <c r="K319" s="15"/>
      <c r="L319" s="15"/>
      <c r="M319" s="15"/>
      <c r="N319" s="15"/>
      <c r="O319" s="61"/>
      <c r="P319" s="61"/>
      <c r="Q319" s="61"/>
      <c r="R319" s="61"/>
      <c r="S319" s="66"/>
    </row>
    <row r="320" spans="1:19" s="17" customFormat="1" hidden="1">
      <c r="A320" s="32">
        <f t="shared" si="6"/>
        <v>315</v>
      </c>
      <c r="B320" s="33" t="s">
        <v>44</v>
      </c>
      <c r="C320" s="34">
        <v>738</v>
      </c>
      <c r="D320" s="36" t="s">
        <v>555</v>
      </c>
      <c r="E320" s="33" t="s">
        <v>558</v>
      </c>
      <c r="F320" s="42">
        <v>11831</v>
      </c>
      <c r="G320" s="37" t="s">
        <v>159</v>
      </c>
      <c r="H320" s="37"/>
      <c r="I320" s="15"/>
      <c r="J320" s="15"/>
      <c r="K320" s="15"/>
      <c r="L320" s="15"/>
      <c r="M320" s="15"/>
      <c r="N320" s="15"/>
      <c r="O320" s="61"/>
      <c r="P320" s="61"/>
      <c r="Q320" s="61"/>
      <c r="R320" s="61"/>
      <c r="S320" s="66"/>
    </row>
    <row r="321" spans="1:19" s="17" customFormat="1" hidden="1">
      <c r="A321" s="32">
        <f t="shared" si="6"/>
        <v>316</v>
      </c>
      <c r="B321" s="33" t="s">
        <v>309</v>
      </c>
      <c r="C321" s="33">
        <v>740</v>
      </c>
      <c r="D321" s="35" t="s">
        <v>559</v>
      </c>
      <c r="E321" s="33" t="s">
        <v>560</v>
      </c>
      <c r="F321" s="33">
        <v>9328</v>
      </c>
      <c r="G321" s="40" t="s">
        <v>157</v>
      </c>
      <c r="H321" s="40"/>
      <c r="I321" s="15"/>
      <c r="J321" s="15"/>
      <c r="K321" s="15"/>
      <c r="L321" s="15"/>
      <c r="M321" s="15"/>
      <c r="N321" s="15"/>
      <c r="O321" s="61"/>
      <c r="P321" s="61"/>
      <c r="Q321" s="61"/>
      <c r="R321" s="61"/>
      <c r="S321" s="66"/>
    </row>
    <row r="322" spans="1:19" s="17" customFormat="1" hidden="1">
      <c r="A322" s="32">
        <f t="shared" si="6"/>
        <v>317</v>
      </c>
      <c r="B322" s="33" t="s">
        <v>309</v>
      </c>
      <c r="C322" s="33">
        <v>740</v>
      </c>
      <c r="D322" s="36" t="s">
        <v>559</v>
      </c>
      <c r="E322" s="33" t="s">
        <v>561</v>
      </c>
      <c r="F322" s="33">
        <v>9749</v>
      </c>
      <c r="G322" s="33" t="s">
        <v>159</v>
      </c>
      <c r="H322" s="33"/>
      <c r="I322" s="15"/>
      <c r="J322" s="15"/>
      <c r="K322" s="15"/>
      <c r="L322" s="15"/>
      <c r="M322" s="15"/>
      <c r="N322" s="15"/>
      <c r="O322" s="61"/>
      <c r="P322" s="61"/>
      <c r="Q322" s="61"/>
      <c r="R322" s="61"/>
      <c r="S322" s="66"/>
    </row>
    <row r="323" spans="1:19" s="17" customFormat="1" hidden="1">
      <c r="A323" s="32">
        <f t="shared" si="6"/>
        <v>318</v>
      </c>
      <c r="B323" s="33" t="s">
        <v>309</v>
      </c>
      <c r="C323" s="33">
        <v>740</v>
      </c>
      <c r="D323" s="36" t="s">
        <v>559</v>
      </c>
      <c r="E323" s="52" t="s">
        <v>428</v>
      </c>
      <c r="F323" s="44">
        <v>12307</v>
      </c>
      <c r="G323" s="40" t="s">
        <v>162</v>
      </c>
      <c r="H323" s="40"/>
      <c r="I323" s="15"/>
      <c r="J323" s="15"/>
      <c r="K323" s="15"/>
      <c r="L323" s="15"/>
      <c r="M323" s="15"/>
      <c r="N323" s="15"/>
      <c r="O323" s="61"/>
      <c r="P323" s="61"/>
      <c r="Q323" s="61"/>
      <c r="R323" s="61"/>
      <c r="S323" s="66"/>
    </row>
    <row r="324" spans="1:19">
      <c r="A324" s="32">
        <f t="shared" si="6"/>
        <v>319</v>
      </c>
      <c r="B324" s="33" t="s">
        <v>218</v>
      </c>
      <c r="C324" s="33">
        <v>741</v>
      </c>
      <c r="D324" s="36" t="s">
        <v>562</v>
      </c>
      <c r="E324" s="33" t="s">
        <v>563</v>
      </c>
      <c r="F324" s="38">
        <v>7666</v>
      </c>
      <c r="G324" s="54" t="s">
        <v>157</v>
      </c>
      <c r="H324" s="40"/>
      <c r="I324" s="62">
        <v>3</v>
      </c>
      <c r="J324" s="62">
        <v>260</v>
      </c>
      <c r="K324" s="62">
        <v>20</v>
      </c>
      <c r="L324" s="62">
        <v>1</v>
      </c>
      <c r="M324" s="62"/>
      <c r="N324" s="62"/>
      <c r="O324" s="63"/>
      <c r="P324" s="63"/>
      <c r="Q324" s="67">
        <v>4238.2299999999996</v>
      </c>
      <c r="R324" s="63">
        <v>640.29999999999995</v>
      </c>
    </row>
    <row r="325" spans="1:19">
      <c r="A325" s="32">
        <f t="shared" si="6"/>
        <v>320</v>
      </c>
      <c r="B325" s="37" t="s">
        <v>218</v>
      </c>
      <c r="C325" s="33">
        <v>741</v>
      </c>
      <c r="D325" s="36" t="s">
        <v>562</v>
      </c>
      <c r="E325" s="75" t="s">
        <v>564</v>
      </c>
      <c r="F325" s="76">
        <v>12204</v>
      </c>
      <c r="G325" s="69" t="s">
        <v>177</v>
      </c>
      <c r="H325" s="37" t="s">
        <v>357</v>
      </c>
      <c r="I325" s="62">
        <v>3</v>
      </c>
      <c r="J325" s="62">
        <v>180</v>
      </c>
      <c r="K325" s="62">
        <v>10</v>
      </c>
      <c r="L325" s="62">
        <v>0.6</v>
      </c>
      <c r="M325" s="62"/>
      <c r="N325" s="62"/>
      <c r="O325" s="63"/>
      <c r="P325" s="63"/>
      <c r="Q325" s="67">
        <v>2542.94</v>
      </c>
      <c r="R325" s="63">
        <v>384.18</v>
      </c>
    </row>
    <row r="326" spans="1:19" s="17" customFormat="1" hidden="1">
      <c r="A326" s="32">
        <f t="shared" si="6"/>
        <v>321</v>
      </c>
      <c r="B326" s="37" t="s">
        <v>218</v>
      </c>
      <c r="C326" s="33">
        <v>741</v>
      </c>
      <c r="D326" s="36" t="s">
        <v>562</v>
      </c>
      <c r="E326" s="43" t="s">
        <v>565</v>
      </c>
      <c r="F326" s="44">
        <v>12486</v>
      </c>
      <c r="G326" s="71" t="s">
        <v>177</v>
      </c>
      <c r="H326" s="45" t="s">
        <v>251</v>
      </c>
      <c r="I326" s="15"/>
      <c r="J326" s="15"/>
      <c r="K326" s="15"/>
      <c r="L326" s="15"/>
      <c r="M326" s="15"/>
      <c r="N326" s="15"/>
      <c r="O326" s="61"/>
      <c r="P326" s="61"/>
      <c r="Q326" s="86"/>
      <c r="R326" s="61"/>
      <c r="S326" s="66"/>
    </row>
    <row r="327" spans="1:19" s="17" customFormat="1" hidden="1">
      <c r="A327" s="32">
        <f t="shared" ref="A327:A390" si="7">A326+1</f>
        <v>322</v>
      </c>
      <c r="B327" s="33" t="s">
        <v>209</v>
      </c>
      <c r="C327" s="34">
        <v>742</v>
      </c>
      <c r="D327" s="35" t="s">
        <v>566</v>
      </c>
      <c r="E327" s="32" t="s">
        <v>567</v>
      </c>
      <c r="F327" s="32">
        <v>8763</v>
      </c>
      <c r="G327" s="33" t="s">
        <v>157</v>
      </c>
      <c r="H327" s="33"/>
      <c r="I327" s="15"/>
      <c r="J327" s="15"/>
      <c r="K327" s="15"/>
      <c r="L327" s="15"/>
      <c r="M327" s="15"/>
      <c r="N327" s="15"/>
      <c r="O327" s="61"/>
      <c r="P327" s="61"/>
      <c r="Q327" s="61"/>
      <c r="R327" s="61"/>
      <c r="S327" s="66"/>
    </row>
    <row r="328" spans="1:19" s="17" customFormat="1" hidden="1">
      <c r="A328" s="32">
        <f t="shared" si="7"/>
        <v>323</v>
      </c>
      <c r="B328" s="33" t="s">
        <v>209</v>
      </c>
      <c r="C328" s="34">
        <v>742</v>
      </c>
      <c r="D328" s="48" t="s">
        <v>566</v>
      </c>
      <c r="E328" s="109" t="s">
        <v>568</v>
      </c>
      <c r="F328" s="33">
        <v>11107</v>
      </c>
      <c r="G328" s="33" t="s">
        <v>159</v>
      </c>
      <c r="H328" s="33"/>
      <c r="I328" s="15"/>
      <c r="J328" s="15"/>
      <c r="K328" s="15"/>
      <c r="L328" s="15"/>
      <c r="M328" s="15"/>
      <c r="N328" s="15"/>
      <c r="O328" s="61"/>
      <c r="P328" s="61"/>
      <c r="Q328" s="61"/>
      <c r="R328" s="61"/>
      <c r="S328" s="66"/>
    </row>
    <row r="329" spans="1:19" s="17" customFormat="1" hidden="1">
      <c r="A329" s="32">
        <f t="shared" si="7"/>
        <v>324</v>
      </c>
      <c r="B329" s="33" t="s">
        <v>209</v>
      </c>
      <c r="C329" s="34">
        <v>742</v>
      </c>
      <c r="D329" s="48" t="s">
        <v>566</v>
      </c>
      <c r="E329" s="33" t="s">
        <v>569</v>
      </c>
      <c r="F329" s="33">
        <v>11078</v>
      </c>
      <c r="G329" s="33" t="s">
        <v>159</v>
      </c>
      <c r="H329" s="33"/>
      <c r="I329" s="15"/>
      <c r="J329" s="15"/>
      <c r="K329" s="15"/>
      <c r="L329" s="15"/>
      <c r="M329" s="15"/>
      <c r="N329" s="15"/>
      <c r="O329" s="61"/>
      <c r="P329" s="61"/>
      <c r="Q329" s="61"/>
      <c r="R329" s="61"/>
      <c r="S329" s="66"/>
    </row>
    <row r="330" spans="1:19" s="17" customFormat="1" hidden="1">
      <c r="A330" s="32">
        <f t="shared" si="7"/>
        <v>325</v>
      </c>
      <c r="B330" s="33" t="s">
        <v>209</v>
      </c>
      <c r="C330" s="34">
        <v>742</v>
      </c>
      <c r="D330" s="48" t="s">
        <v>566</v>
      </c>
      <c r="E330" s="33" t="s">
        <v>570</v>
      </c>
      <c r="F330" s="38">
        <v>11379</v>
      </c>
      <c r="G330" s="38" t="s">
        <v>159</v>
      </c>
      <c r="H330" s="38"/>
      <c r="I330" s="15"/>
      <c r="J330" s="15"/>
      <c r="K330" s="15"/>
      <c r="L330" s="15"/>
      <c r="M330" s="15"/>
      <c r="N330" s="15"/>
      <c r="O330" s="61"/>
      <c r="P330" s="61"/>
      <c r="Q330" s="61"/>
      <c r="R330" s="61"/>
      <c r="S330" s="66"/>
    </row>
    <row r="331" spans="1:19" s="17" customFormat="1" hidden="1">
      <c r="A331" s="32">
        <f t="shared" si="7"/>
        <v>326</v>
      </c>
      <c r="B331" s="33" t="s">
        <v>209</v>
      </c>
      <c r="C331" s="34">
        <v>742</v>
      </c>
      <c r="D331" s="48" t="s">
        <v>566</v>
      </c>
      <c r="E331" s="43" t="s">
        <v>571</v>
      </c>
      <c r="F331" s="44">
        <v>12462</v>
      </c>
      <c r="G331" s="45" t="s">
        <v>177</v>
      </c>
      <c r="H331" s="45"/>
      <c r="I331" s="15"/>
      <c r="J331" s="15"/>
      <c r="K331" s="15"/>
      <c r="L331" s="15"/>
      <c r="M331" s="15"/>
      <c r="N331" s="15"/>
      <c r="O331" s="61"/>
      <c r="P331" s="61"/>
      <c r="Q331" s="61"/>
      <c r="R331" s="61"/>
      <c r="S331" s="66"/>
    </row>
    <row r="332" spans="1:19" s="17" customFormat="1" hidden="1">
      <c r="A332" s="32">
        <f t="shared" si="7"/>
        <v>327</v>
      </c>
      <c r="B332" s="33" t="s">
        <v>209</v>
      </c>
      <c r="C332" s="34">
        <v>742</v>
      </c>
      <c r="D332" s="48" t="s">
        <v>566</v>
      </c>
      <c r="E332" s="43" t="s">
        <v>572</v>
      </c>
      <c r="F332" s="44">
        <v>12502</v>
      </c>
      <c r="G332" s="45" t="s">
        <v>177</v>
      </c>
      <c r="H332" s="45"/>
      <c r="I332" s="15"/>
      <c r="J332" s="15"/>
      <c r="K332" s="15"/>
      <c r="L332" s="15"/>
      <c r="M332" s="15"/>
      <c r="N332" s="15"/>
      <c r="O332" s="61"/>
      <c r="P332" s="61"/>
      <c r="Q332" s="61"/>
      <c r="R332" s="61"/>
      <c r="S332" s="66"/>
    </row>
    <row r="333" spans="1:19" s="17" customFormat="1" hidden="1">
      <c r="A333" s="32">
        <f t="shared" si="7"/>
        <v>328</v>
      </c>
      <c r="B333" s="33" t="s">
        <v>309</v>
      </c>
      <c r="C333" s="33">
        <v>743</v>
      </c>
      <c r="D333" s="35" t="s">
        <v>573</v>
      </c>
      <c r="E333" s="33" t="s">
        <v>574</v>
      </c>
      <c r="F333" s="33">
        <v>10893</v>
      </c>
      <c r="G333" s="47" t="s">
        <v>157</v>
      </c>
      <c r="H333" s="47"/>
      <c r="I333" s="15"/>
      <c r="J333" s="15"/>
      <c r="K333" s="15"/>
      <c r="L333" s="15"/>
      <c r="M333" s="15"/>
      <c r="N333" s="15"/>
      <c r="O333" s="61"/>
      <c r="P333" s="61"/>
      <c r="Q333" s="61"/>
      <c r="R333" s="61"/>
      <c r="S333" s="66"/>
    </row>
    <row r="334" spans="1:19" s="17" customFormat="1" hidden="1">
      <c r="A334" s="32">
        <f t="shared" si="7"/>
        <v>329</v>
      </c>
      <c r="B334" s="33" t="s">
        <v>309</v>
      </c>
      <c r="C334" s="33">
        <v>743</v>
      </c>
      <c r="D334" s="36" t="s">
        <v>573</v>
      </c>
      <c r="E334" s="49" t="s">
        <v>575</v>
      </c>
      <c r="F334" s="42">
        <v>11761</v>
      </c>
      <c r="G334" s="37" t="s">
        <v>159</v>
      </c>
      <c r="H334" s="37"/>
      <c r="I334" s="15"/>
      <c r="J334" s="15"/>
      <c r="K334" s="15"/>
      <c r="L334" s="15"/>
      <c r="M334" s="15"/>
      <c r="N334" s="15"/>
      <c r="O334" s="61"/>
      <c r="P334" s="61"/>
      <c r="Q334" s="61"/>
      <c r="R334" s="61"/>
      <c r="S334" s="66"/>
    </row>
    <row r="335" spans="1:19" s="17" customFormat="1" hidden="1">
      <c r="A335" s="32">
        <f t="shared" si="7"/>
        <v>330</v>
      </c>
      <c r="B335" s="37" t="s">
        <v>309</v>
      </c>
      <c r="C335" s="33">
        <v>743</v>
      </c>
      <c r="D335" s="36" t="s">
        <v>573</v>
      </c>
      <c r="E335" s="37" t="s">
        <v>576</v>
      </c>
      <c r="F335" s="38">
        <v>12163</v>
      </c>
      <c r="G335" s="40" t="s">
        <v>162</v>
      </c>
      <c r="H335" s="40"/>
      <c r="I335" s="15"/>
      <c r="J335" s="15"/>
      <c r="K335" s="15"/>
      <c r="L335" s="15"/>
      <c r="M335" s="15"/>
      <c r="N335" s="15"/>
      <c r="O335" s="61"/>
      <c r="P335" s="61"/>
      <c r="Q335" s="61"/>
      <c r="R335" s="61"/>
      <c r="S335" s="66"/>
    </row>
    <row r="336" spans="1:19" s="17" customFormat="1" hidden="1">
      <c r="A336" s="32">
        <f t="shared" si="7"/>
        <v>331</v>
      </c>
      <c r="B336" s="37" t="s">
        <v>309</v>
      </c>
      <c r="C336" s="33">
        <v>743</v>
      </c>
      <c r="D336" s="36" t="s">
        <v>573</v>
      </c>
      <c r="E336" s="43" t="s">
        <v>577</v>
      </c>
      <c r="F336" s="44">
        <v>12488</v>
      </c>
      <c r="G336" s="45" t="s">
        <v>177</v>
      </c>
      <c r="H336" s="45"/>
      <c r="I336" s="15"/>
      <c r="J336" s="15"/>
      <c r="K336" s="15"/>
      <c r="L336" s="15"/>
      <c r="M336" s="15"/>
      <c r="N336" s="15"/>
      <c r="O336" s="61"/>
      <c r="P336" s="61"/>
      <c r="Q336" s="61"/>
      <c r="R336" s="61"/>
      <c r="S336" s="66"/>
    </row>
    <row r="337" spans="1:19" s="17" customFormat="1" hidden="1">
      <c r="A337" s="32">
        <f t="shared" si="7"/>
        <v>332</v>
      </c>
      <c r="B337" s="33" t="s">
        <v>209</v>
      </c>
      <c r="C337" s="34">
        <v>744</v>
      </c>
      <c r="D337" s="35" t="s">
        <v>578</v>
      </c>
      <c r="E337" s="33" t="s">
        <v>579</v>
      </c>
      <c r="F337" s="33">
        <v>8957</v>
      </c>
      <c r="G337" s="40" t="s">
        <v>157</v>
      </c>
      <c r="H337" s="40"/>
      <c r="I337" s="15"/>
      <c r="J337" s="15"/>
      <c r="K337" s="15"/>
      <c r="L337" s="15"/>
      <c r="M337" s="15"/>
      <c r="N337" s="15"/>
      <c r="O337" s="61"/>
      <c r="P337" s="61"/>
      <c r="Q337" s="61"/>
      <c r="R337" s="61"/>
      <c r="S337" s="66"/>
    </row>
    <row r="338" spans="1:19" s="17" customFormat="1" hidden="1">
      <c r="A338" s="32">
        <f t="shared" si="7"/>
        <v>333</v>
      </c>
      <c r="B338" s="33" t="s">
        <v>209</v>
      </c>
      <c r="C338" s="34">
        <v>744</v>
      </c>
      <c r="D338" s="36" t="s">
        <v>578</v>
      </c>
      <c r="E338" s="33" t="s">
        <v>580</v>
      </c>
      <c r="F338" s="38">
        <v>11620</v>
      </c>
      <c r="G338" s="38" t="s">
        <v>159</v>
      </c>
      <c r="H338" s="38"/>
      <c r="I338" s="15"/>
      <c r="J338" s="15"/>
      <c r="K338" s="15"/>
      <c r="L338" s="15"/>
      <c r="M338" s="15"/>
      <c r="N338" s="15"/>
      <c r="O338" s="61"/>
      <c r="P338" s="61"/>
      <c r="Q338" s="61"/>
      <c r="R338" s="61"/>
      <c r="S338" s="66"/>
    </row>
    <row r="339" spans="1:19" s="17" customFormat="1" hidden="1">
      <c r="A339" s="32">
        <f t="shared" si="7"/>
        <v>334</v>
      </c>
      <c r="B339" s="33" t="s">
        <v>209</v>
      </c>
      <c r="C339" s="34">
        <v>744</v>
      </c>
      <c r="D339" s="36" t="s">
        <v>578</v>
      </c>
      <c r="E339" s="84" t="s">
        <v>581</v>
      </c>
      <c r="F339" s="38">
        <v>11333</v>
      </c>
      <c r="G339" s="33" t="s">
        <v>159</v>
      </c>
      <c r="H339" s="33"/>
      <c r="I339" s="15"/>
      <c r="J339" s="15"/>
      <c r="K339" s="15"/>
      <c r="L339" s="15"/>
      <c r="M339" s="15"/>
      <c r="N339" s="15"/>
      <c r="O339" s="61"/>
      <c r="P339" s="61"/>
      <c r="Q339" s="61"/>
      <c r="R339" s="61"/>
      <c r="S339" s="66"/>
    </row>
    <row r="340" spans="1:19" s="17" customFormat="1" hidden="1">
      <c r="A340" s="32">
        <f t="shared" si="7"/>
        <v>335</v>
      </c>
      <c r="B340" s="33" t="s">
        <v>209</v>
      </c>
      <c r="C340" s="34">
        <v>744</v>
      </c>
      <c r="D340" s="36" t="s">
        <v>578</v>
      </c>
      <c r="E340" s="49" t="s">
        <v>582</v>
      </c>
      <c r="F340" s="38">
        <v>11769</v>
      </c>
      <c r="G340" s="37" t="s">
        <v>159</v>
      </c>
      <c r="H340" s="37"/>
      <c r="I340" s="15"/>
      <c r="J340" s="15"/>
      <c r="K340" s="15"/>
      <c r="L340" s="15"/>
      <c r="M340" s="15"/>
      <c r="N340" s="15"/>
      <c r="O340" s="61"/>
      <c r="P340" s="61"/>
      <c r="Q340" s="61"/>
      <c r="R340" s="61"/>
      <c r="S340" s="66"/>
    </row>
    <row r="341" spans="1:19" s="17" customFormat="1" hidden="1">
      <c r="A341" s="32">
        <f t="shared" si="7"/>
        <v>336</v>
      </c>
      <c r="B341" s="37" t="s">
        <v>209</v>
      </c>
      <c r="C341" s="34">
        <v>744</v>
      </c>
      <c r="D341" s="36" t="s">
        <v>578</v>
      </c>
      <c r="E341" s="56" t="s">
        <v>583</v>
      </c>
      <c r="F341" s="39">
        <v>12232</v>
      </c>
      <c r="G341" s="37" t="s">
        <v>177</v>
      </c>
      <c r="H341" s="37"/>
      <c r="I341" s="15"/>
      <c r="J341" s="15"/>
      <c r="K341" s="15"/>
      <c r="L341" s="15"/>
      <c r="M341" s="15"/>
      <c r="N341" s="15"/>
      <c r="O341" s="61"/>
      <c r="P341" s="61"/>
      <c r="Q341" s="61"/>
      <c r="R341" s="61"/>
      <c r="S341" s="66"/>
    </row>
    <row r="342" spans="1:19" s="17" customFormat="1" hidden="1">
      <c r="A342" s="32">
        <f t="shared" si="7"/>
        <v>337</v>
      </c>
      <c r="B342" s="33" t="s">
        <v>209</v>
      </c>
      <c r="C342" s="34">
        <v>744</v>
      </c>
      <c r="D342" s="36" t="s">
        <v>578</v>
      </c>
      <c r="E342" s="43" t="s">
        <v>584</v>
      </c>
      <c r="F342" s="44">
        <v>12510</v>
      </c>
      <c r="G342" s="45" t="s">
        <v>177</v>
      </c>
      <c r="H342" s="45"/>
      <c r="I342" s="15"/>
      <c r="J342" s="15"/>
      <c r="K342" s="15"/>
      <c r="L342" s="15"/>
      <c r="M342" s="15"/>
      <c r="N342" s="15"/>
      <c r="O342" s="61"/>
      <c r="P342" s="61"/>
      <c r="Q342" s="61"/>
      <c r="R342" s="61"/>
      <c r="S342" s="66"/>
    </row>
    <row r="343" spans="1:19">
      <c r="A343" s="32">
        <f t="shared" si="7"/>
        <v>338</v>
      </c>
      <c r="B343" s="33" t="s">
        <v>218</v>
      </c>
      <c r="C343" s="33">
        <v>745</v>
      </c>
      <c r="D343" s="36" t="s">
        <v>585</v>
      </c>
      <c r="E343" s="33" t="s">
        <v>586</v>
      </c>
      <c r="F343" s="38">
        <v>11793</v>
      </c>
      <c r="G343" s="54" t="s">
        <v>157</v>
      </c>
      <c r="H343" s="40"/>
      <c r="I343" s="62">
        <v>3</v>
      </c>
      <c r="J343" s="62">
        <v>260</v>
      </c>
      <c r="K343" s="62">
        <v>20</v>
      </c>
      <c r="L343" s="62">
        <v>1</v>
      </c>
      <c r="M343" s="62">
        <v>3995.8</v>
      </c>
      <c r="N343" s="62">
        <v>909.5</v>
      </c>
      <c r="O343" s="63">
        <v>4795.13</v>
      </c>
      <c r="P343" s="63">
        <v>989.3</v>
      </c>
      <c r="Q343" s="67">
        <v>5754</v>
      </c>
      <c r="R343" s="63">
        <v>1074.27</v>
      </c>
    </row>
    <row r="344" spans="1:19">
      <c r="A344" s="32">
        <f t="shared" si="7"/>
        <v>339</v>
      </c>
      <c r="B344" s="33" t="s">
        <v>218</v>
      </c>
      <c r="C344" s="33">
        <v>745</v>
      </c>
      <c r="D344" s="36" t="s">
        <v>585</v>
      </c>
      <c r="E344" s="52" t="s">
        <v>587</v>
      </c>
      <c r="F344" s="58">
        <v>12276</v>
      </c>
      <c r="G344" s="69" t="s">
        <v>249</v>
      </c>
      <c r="H344" s="38" t="s">
        <v>588</v>
      </c>
      <c r="I344" s="62">
        <v>3</v>
      </c>
      <c r="J344" s="62">
        <v>260</v>
      </c>
      <c r="K344" s="62">
        <v>20</v>
      </c>
      <c r="L344" s="62">
        <v>0.8</v>
      </c>
      <c r="M344" s="62">
        <v>3196.7</v>
      </c>
      <c r="N344" s="62">
        <v>727.6</v>
      </c>
      <c r="O344" s="63">
        <v>3836</v>
      </c>
      <c r="P344" s="63">
        <v>791.4</v>
      </c>
      <c r="Q344" s="67">
        <v>4603.2299999999996</v>
      </c>
      <c r="R344" s="63">
        <v>859.42</v>
      </c>
    </row>
    <row r="345" spans="1:19">
      <c r="A345" s="32">
        <f t="shared" si="7"/>
        <v>340</v>
      </c>
      <c r="B345" s="37" t="s">
        <v>218</v>
      </c>
      <c r="C345" s="33">
        <v>745</v>
      </c>
      <c r="D345" s="36" t="s">
        <v>585</v>
      </c>
      <c r="E345" s="75" t="s">
        <v>589</v>
      </c>
      <c r="F345" s="76">
        <v>12209</v>
      </c>
      <c r="G345" s="69" t="s">
        <v>177</v>
      </c>
      <c r="H345" s="37" t="s">
        <v>357</v>
      </c>
      <c r="I345" s="62">
        <v>3</v>
      </c>
      <c r="J345" s="62">
        <v>180</v>
      </c>
      <c r="K345" s="62">
        <v>10</v>
      </c>
      <c r="L345" s="62">
        <v>0.4</v>
      </c>
      <c r="M345" s="62">
        <v>1598.44</v>
      </c>
      <c r="N345" s="62">
        <v>363.35</v>
      </c>
      <c r="O345" s="63">
        <v>1918</v>
      </c>
      <c r="P345" s="63">
        <v>395.18</v>
      </c>
      <c r="Q345" s="67">
        <v>2301.73</v>
      </c>
      <c r="R345" s="63">
        <v>429.92</v>
      </c>
    </row>
    <row r="346" spans="1:19" s="17" customFormat="1" hidden="1">
      <c r="A346" s="32">
        <f t="shared" si="7"/>
        <v>341</v>
      </c>
      <c r="B346" s="37" t="s">
        <v>218</v>
      </c>
      <c r="C346" s="33">
        <v>745</v>
      </c>
      <c r="D346" s="36" t="s">
        <v>585</v>
      </c>
      <c r="E346" s="43" t="s">
        <v>590</v>
      </c>
      <c r="F346" s="44">
        <v>12460</v>
      </c>
      <c r="G346" s="71" t="s">
        <v>177</v>
      </c>
      <c r="H346" s="45" t="s">
        <v>251</v>
      </c>
      <c r="I346" s="15"/>
      <c r="J346" s="15"/>
      <c r="K346" s="15"/>
      <c r="L346" s="15"/>
      <c r="M346" s="15"/>
      <c r="N346" s="15"/>
      <c r="O346" s="61"/>
      <c r="P346" s="61"/>
      <c r="Q346" s="86"/>
      <c r="R346" s="61"/>
      <c r="S346" s="66"/>
    </row>
    <row r="347" spans="1:19" s="17" customFormat="1" hidden="1">
      <c r="A347" s="32">
        <f t="shared" si="7"/>
        <v>342</v>
      </c>
      <c r="B347" s="33" t="s">
        <v>209</v>
      </c>
      <c r="C347" s="33">
        <v>718</v>
      </c>
      <c r="D347" s="35" t="s">
        <v>591</v>
      </c>
      <c r="E347" s="49" t="s">
        <v>592</v>
      </c>
      <c r="F347" s="42">
        <v>11775</v>
      </c>
      <c r="G347" s="33" t="s">
        <v>157</v>
      </c>
      <c r="H347" s="33"/>
      <c r="I347" s="15"/>
      <c r="J347" s="15"/>
      <c r="K347" s="15"/>
      <c r="L347" s="15"/>
      <c r="M347" s="15"/>
      <c r="N347" s="15"/>
      <c r="O347" s="61"/>
      <c r="P347" s="61"/>
      <c r="Q347" s="61"/>
      <c r="R347" s="61"/>
      <c r="S347" s="66"/>
    </row>
    <row r="348" spans="1:19" s="17" customFormat="1" hidden="1">
      <c r="A348" s="32">
        <f t="shared" si="7"/>
        <v>343</v>
      </c>
      <c r="B348" s="33" t="s">
        <v>209</v>
      </c>
      <c r="C348" s="33">
        <v>718</v>
      </c>
      <c r="D348" s="36" t="s">
        <v>591</v>
      </c>
      <c r="E348" s="33" t="s">
        <v>593</v>
      </c>
      <c r="F348" s="33">
        <v>9130</v>
      </c>
      <c r="G348" s="33" t="s">
        <v>159</v>
      </c>
      <c r="H348" s="33"/>
      <c r="I348" s="15"/>
      <c r="J348" s="15"/>
      <c r="K348" s="15"/>
      <c r="L348" s="15"/>
      <c r="M348" s="15"/>
      <c r="N348" s="15"/>
      <c r="O348" s="61"/>
      <c r="P348" s="61"/>
      <c r="Q348" s="61"/>
      <c r="R348" s="61"/>
      <c r="S348" s="66"/>
    </row>
    <row r="349" spans="1:19" s="17" customFormat="1" hidden="1">
      <c r="A349" s="32">
        <f t="shared" si="7"/>
        <v>344</v>
      </c>
      <c r="B349" s="33" t="s">
        <v>209</v>
      </c>
      <c r="C349" s="33">
        <v>718</v>
      </c>
      <c r="D349" s="36" t="s">
        <v>591</v>
      </c>
      <c r="E349" s="37" t="s">
        <v>594</v>
      </c>
      <c r="F349" s="38">
        <v>11993</v>
      </c>
      <c r="G349" s="33" t="s">
        <v>159</v>
      </c>
      <c r="H349" s="33"/>
      <c r="I349" s="15"/>
      <c r="J349" s="15"/>
      <c r="K349" s="15"/>
      <c r="L349" s="15"/>
      <c r="M349" s="15"/>
      <c r="N349" s="15"/>
      <c r="O349" s="61"/>
      <c r="P349" s="61"/>
      <c r="Q349" s="61"/>
      <c r="R349" s="61"/>
      <c r="S349" s="66"/>
    </row>
    <row r="350" spans="1:19" s="17" customFormat="1" hidden="1">
      <c r="A350" s="32">
        <f t="shared" si="7"/>
        <v>345</v>
      </c>
      <c r="B350" s="33" t="s">
        <v>209</v>
      </c>
      <c r="C350" s="33">
        <v>747</v>
      </c>
      <c r="D350" s="35" t="s">
        <v>595</v>
      </c>
      <c r="E350" s="33" t="s">
        <v>596</v>
      </c>
      <c r="F350" s="33">
        <v>10907</v>
      </c>
      <c r="G350" s="33" t="s">
        <v>157</v>
      </c>
      <c r="H350" s="33"/>
      <c r="I350" s="15"/>
      <c r="J350" s="15"/>
      <c r="K350" s="15"/>
      <c r="L350" s="15"/>
      <c r="M350" s="15"/>
      <c r="N350" s="15"/>
      <c r="O350" s="61"/>
      <c r="P350" s="61"/>
      <c r="Q350" s="61"/>
      <c r="R350" s="61"/>
      <c r="S350" s="66"/>
    </row>
    <row r="351" spans="1:19" s="17" customFormat="1" hidden="1">
      <c r="A351" s="32">
        <f t="shared" si="7"/>
        <v>346</v>
      </c>
      <c r="B351" s="33" t="s">
        <v>209</v>
      </c>
      <c r="C351" s="33">
        <v>747</v>
      </c>
      <c r="D351" s="36" t="s">
        <v>595</v>
      </c>
      <c r="E351" s="33" t="s">
        <v>597</v>
      </c>
      <c r="F351" s="33">
        <v>10898</v>
      </c>
      <c r="G351" s="33" t="s">
        <v>159</v>
      </c>
      <c r="H351" s="33"/>
      <c r="I351" s="15"/>
      <c r="J351" s="15"/>
      <c r="K351" s="15"/>
      <c r="L351" s="15"/>
      <c r="M351" s="15"/>
      <c r="N351" s="15"/>
      <c r="O351" s="61"/>
      <c r="P351" s="61"/>
      <c r="Q351" s="61"/>
      <c r="R351" s="61"/>
      <c r="S351" s="66"/>
    </row>
    <row r="352" spans="1:19" s="17" customFormat="1" hidden="1">
      <c r="A352" s="32">
        <f t="shared" si="7"/>
        <v>347</v>
      </c>
      <c r="B352" s="33" t="s">
        <v>209</v>
      </c>
      <c r="C352" s="33">
        <v>747</v>
      </c>
      <c r="D352" s="36" t="s">
        <v>595</v>
      </c>
      <c r="E352" s="33" t="s">
        <v>598</v>
      </c>
      <c r="F352" s="33">
        <v>11023</v>
      </c>
      <c r="G352" s="33" t="s">
        <v>159</v>
      </c>
      <c r="H352" s="33"/>
      <c r="I352" s="15"/>
      <c r="J352" s="15"/>
      <c r="K352" s="15"/>
      <c r="L352" s="15"/>
      <c r="M352" s="15"/>
      <c r="N352" s="15"/>
      <c r="O352" s="61"/>
      <c r="P352" s="61"/>
      <c r="Q352" s="61"/>
      <c r="R352" s="61"/>
      <c r="S352" s="66"/>
    </row>
    <row r="353" spans="1:19" s="17" customFormat="1" hidden="1">
      <c r="A353" s="32">
        <f t="shared" si="7"/>
        <v>348</v>
      </c>
      <c r="B353" s="33" t="s">
        <v>209</v>
      </c>
      <c r="C353" s="33">
        <v>747</v>
      </c>
      <c r="D353" s="36" t="s">
        <v>595</v>
      </c>
      <c r="E353" s="33" t="s">
        <v>599</v>
      </c>
      <c r="F353" s="38">
        <v>11964</v>
      </c>
      <c r="G353" s="33" t="s">
        <v>159</v>
      </c>
      <c r="H353" s="33"/>
      <c r="I353" s="15"/>
      <c r="J353" s="15"/>
      <c r="K353" s="15"/>
      <c r="L353" s="15"/>
      <c r="M353" s="15"/>
      <c r="N353" s="15"/>
      <c r="O353" s="61"/>
      <c r="P353" s="61"/>
      <c r="Q353" s="61"/>
      <c r="R353" s="61"/>
      <c r="S353" s="66"/>
    </row>
    <row r="354" spans="1:19" s="17" customFormat="1" hidden="1">
      <c r="A354" s="32">
        <f t="shared" si="7"/>
        <v>349</v>
      </c>
      <c r="B354" s="33" t="s">
        <v>209</v>
      </c>
      <c r="C354" s="33">
        <v>747</v>
      </c>
      <c r="D354" s="36" t="s">
        <v>595</v>
      </c>
      <c r="E354" s="89" t="s">
        <v>600</v>
      </c>
      <c r="F354" s="44">
        <v>12398</v>
      </c>
      <c r="G354" s="45" t="s">
        <v>177</v>
      </c>
      <c r="H354" s="45"/>
      <c r="I354" s="15"/>
      <c r="J354" s="15"/>
      <c r="K354" s="15"/>
      <c r="L354" s="15"/>
      <c r="M354" s="15"/>
      <c r="N354" s="15"/>
      <c r="O354" s="61"/>
      <c r="P354" s="61"/>
      <c r="Q354" s="61"/>
      <c r="R354" s="61"/>
      <c r="S354" s="66"/>
    </row>
    <row r="355" spans="1:19" s="17" customFormat="1" hidden="1">
      <c r="A355" s="32">
        <f t="shared" si="7"/>
        <v>350</v>
      </c>
      <c r="B355" s="33" t="s">
        <v>209</v>
      </c>
      <c r="C355" s="33">
        <v>747</v>
      </c>
      <c r="D355" s="36" t="s">
        <v>595</v>
      </c>
      <c r="E355" s="43" t="s">
        <v>601</v>
      </c>
      <c r="F355" s="44">
        <v>12467</v>
      </c>
      <c r="G355" s="45" t="s">
        <v>177</v>
      </c>
      <c r="H355" s="45"/>
      <c r="I355" s="15"/>
      <c r="J355" s="15"/>
      <c r="K355" s="15"/>
      <c r="L355" s="15"/>
      <c r="M355" s="15"/>
      <c r="N355" s="15"/>
      <c r="O355" s="61"/>
      <c r="P355" s="61"/>
      <c r="Q355" s="61"/>
      <c r="R355" s="61"/>
      <c r="S355" s="66"/>
    </row>
    <row r="356" spans="1:19" s="17" customFormat="1" hidden="1">
      <c r="A356" s="32">
        <f t="shared" si="7"/>
        <v>351</v>
      </c>
      <c r="B356" s="33" t="s">
        <v>29</v>
      </c>
      <c r="C356" s="34">
        <v>748</v>
      </c>
      <c r="D356" s="96" t="s">
        <v>602</v>
      </c>
      <c r="E356" s="33" t="s">
        <v>603</v>
      </c>
      <c r="F356" s="33">
        <v>6537</v>
      </c>
      <c r="G356" s="33" t="s">
        <v>157</v>
      </c>
      <c r="H356" s="33"/>
      <c r="I356" s="15"/>
      <c r="J356" s="15"/>
      <c r="K356" s="15"/>
      <c r="L356" s="15"/>
      <c r="M356" s="15"/>
      <c r="N356" s="15"/>
      <c r="O356" s="61"/>
      <c r="P356" s="61"/>
      <c r="Q356" s="61"/>
      <c r="R356" s="61"/>
      <c r="S356" s="66"/>
    </row>
    <row r="357" spans="1:19" s="17" customFormat="1" hidden="1">
      <c r="A357" s="32">
        <f t="shared" si="7"/>
        <v>352</v>
      </c>
      <c r="B357" s="33" t="s">
        <v>29</v>
      </c>
      <c r="C357" s="34">
        <v>748</v>
      </c>
      <c r="D357" s="48" t="s">
        <v>602</v>
      </c>
      <c r="E357" s="33" t="s">
        <v>604</v>
      </c>
      <c r="F357" s="42">
        <v>11903</v>
      </c>
      <c r="G357" s="33" t="s">
        <v>159</v>
      </c>
      <c r="H357" s="33"/>
      <c r="I357" s="15"/>
      <c r="J357" s="15"/>
      <c r="K357" s="15"/>
      <c r="L357" s="15"/>
      <c r="M357" s="15"/>
      <c r="N357" s="15"/>
      <c r="O357" s="61"/>
      <c r="P357" s="61"/>
      <c r="Q357" s="61"/>
      <c r="R357" s="61"/>
      <c r="S357" s="66"/>
    </row>
    <row r="358" spans="1:19">
      <c r="A358" s="32">
        <f t="shared" si="7"/>
        <v>353</v>
      </c>
      <c r="B358" s="33" t="s">
        <v>218</v>
      </c>
      <c r="C358" s="33">
        <v>752</v>
      </c>
      <c r="D358" s="36" t="s">
        <v>605</v>
      </c>
      <c r="E358" s="33" t="s">
        <v>606</v>
      </c>
      <c r="F358" s="33">
        <v>10468</v>
      </c>
      <c r="G358" s="36" t="s">
        <v>157</v>
      </c>
      <c r="H358" s="33"/>
      <c r="I358" s="62">
        <v>3</v>
      </c>
      <c r="J358" s="62">
        <v>260</v>
      </c>
      <c r="K358" s="62">
        <v>20</v>
      </c>
      <c r="L358" s="62">
        <v>1</v>
      </c>
      <c r="M358" s="120">
        <v>2981.5</v>
      </c>
      <c r="N358" s="120">
        <v>633.6</v>
      </c>
      <c r="O358" s="67">
        <v>3577.37</v>
      </c>
      <c r="P358" s="67">
        <v>689.13480923076895</v>
      </c>
      <c r="Q358" s="67">
        <v>4292.8436043956199</v>
      </c>
      <c r="R358" s="67">
        <v>748.593399560438</v>
      </c>
    </row>
    <row r="359" spans="1:19">
      <c r="A359" s="32">
        <f t="shared" si="7"/>
        <v>354</v>
      </c>
      <c r="B359" s="33" t="s">
        <v>218</v>
      </c>
      <c r="C359" s="32">
        <v>752</v>
      </c>
      <c r="D359" s="36" t="s">
        <v>605</v>
      </c>
      <c r="E359" s="84" t="s">
        <v>607</v>
      </c>
      <c r="F359" s="38">
        <v>11318</v>
      </c>
      <c r="G359" s="36" t="s">
        <v>159</v>
      </c>
      <c r="H359" s="33"/>
      <c r="I359" s="62">
        <v>3</v>
      </c>
      <c r="J359" s="62">
        <v>260</v>
      </c>
      <c r="K359" s="62">
        <v>20</v>
      </c>
      <c r="L359" s="62">
        <v>1</v>
      </c>
      <c r="M359" s="120">
        <v>2981.5</v>
      </c>
      <c r="N359" s="120">
        <v>633.6</v>
      </c>
      <c r="O359" s="67">
        <v>3577.37</v>
      </c>
      <c r="P359" s="67">
        <v>689.13480923076895</v>
      </c>
      <c r="Q359" s="67">
        <v>4292.8436043956199</v>
      </c>
      <c r="R359" s="67">
        <v>748.593399560438</v>
      </c>
    </row>
    <row r="360" spans="1:19">
      <c r="A360" s="32">
        <f t="shared" si="7"/>
        <v>355</v>
      </c>
      <c r="B360" s="37" t="s">
        <v>218</v>
      </c>
      <c r="C360" s="32">
        <v>752</v>
      </c>
      <c r="D360" s="36" t="s">
        <v>605</v>
      </c>
      <c r="E360" s="75" t="s">
        <v>608</v>
      </c>
      <c r="F360" s="76">
        <v>12226</v>
      </c>
      <c r="G360" s="69" t="s">
        <v>177</v>
      </c>
      <c r="H360" s="37" t="s">
        <v>357</v>
      </c>
      <c r="I360" s="62">
        <v>3</v>
      </c>
      <c r="J360" s="62">
        <v>180</v>
      </c>
      <c r="K360" s="62">
        <v>10</v>
      </c>
      <c r="L360" s="62">
        <v>0.6</v>
      </c>
      <c r="M360" s="120">
        <v>1788</v>
      </c>
      <c r="N360" s="120">
        <v>380.1</v>
      </c>
      <c r="O360" s="67">
        <v>2146.4218021977999</v>
      </c>
      <c r="P360" s="67">
        <v>413.48088553846202</v>
      </c>
      <c r="Q360" s="67">
        <v>2575.7061626373702</v>
      </c>
      <c r="R360" s="67">
        <v>449.15603973626298</v>
      </c>
    </row>
    <row r="361" spans="1:19" hidden="1">
      <c r="A361" s="32">
        <f t="shared" si="7"/>
        <v>356</v>
      </c>
      <c r="B361" s="37" t="s">
        <v>218</v>
      </c>
      <c r="C361" s="32">
        <v>752</v>
      </c>
      <c r="D361" s="36" t="s">
        <v>605</v>
      </c>
      <c r="E361" s="57" t="s">
        <v>609</v>
      </c>
      <c r="F361" s="117">
        <v>12448</v>
      </c>
      <c r="G361" s="71" t="s">
        <v>177</v>
      </c>
      <c r="H361" s="45" t="s">
        <v>251</v>
      </c>
      <c r="I361" s="62"/>
      <c r="J361" s="62"/>
      <c r="K361" s="62"/>
      <c r="L361" s="62"/>
      <c r="M361" s="62"/>
      <c r="N361" s="62"/>
      <c r="O361" s="63"/>
      <c r="P361" s="63"/>
      <c r="Q361" s="67"/>
      <c r="R361" s="63"/>
    </row>
    <row r="362" spans="1:19" s="17" customFormat="1" hidden="1">
      <c r="A362" s="32">
        <f t="shared" si="7"/>
        <v>357</v>
      </c>
      <c r="B362" s="33" t="s">
        <v>309</v>
      </c>
      <c r="C362" s="33">
        <v>753</v>
      </c>
      <c r="D362" s="35" t="s">
        <v>610</v>
      </c>
      <c r="E362" s="109" t="s">
        <v>611</v>
      </c>
      <c r="F362" s="33">
        <v>11120</v>
      </c>
      <c r="G362" s="33" t="s">
        <v>157</v>
      </c>
      <c r="H362" s="33"/>
      <c r="I362" s="15"/>
      <c r="J362" s="15"/>
      <c r="K362" s="15"/>
      <c r="L362" s="15"/>
      <c r="M362" s="15"/>
      <c r="N362" s="15"/>
      <c r="O362" s="61"/>
      <c r="P362" s="61"/>
      <c r="Q362" s="61"/>
      <c r="R362" s="61"/>
      <c r="S362" s="66"/>
    </row>
    <row r="363" spans="1:19" s="17" customFormat="1" hidden="1">
      <c r="A363" s="32">
        <f t="shared" si="7"/>
        <v>358</v>
      </c>
      <c r="B363" s="33" t="s">
        <v>309</v>
      </c>
      <c r="C363" s="33">
        <v>753</v>
      </c>
      <c r="D363" s="36" t="s">
        <v>610</v>
      </c>
      <c r="E363" s="52" t="s">
        <v>612</v>
      </c>
      <c r="F363" s="44">
        <v>12275</v>
      </c>
      <c r="G363" s="70" t="s">
        <v>249</v>
      </c>
      <c r="H363" s="70"/>
      <c r="I363" s="15"/>
      <c r="J363" s="15"/>
      <c r="K363" s="15"/>
      <c r="L363" s="15"/>
      <c r="M363" s="15"/>
      <c r="N363" s="15"/>
      <c r="O363" s="61"/>
      <c r="P363" s="61"/>
      <c r="Q363" s="61"/>
      <c r="R363" s="61"/>
      <c r="S363" s="66"/>
    </row>
    <row r="364" spans="1:19" s="17" customFormat="1" hidden="1">
      <c r="A364" s="32">
        <f t="shared" si="7"/>
        <v>359</v>
      </c>
      <c r="B364" s="33" t="s">
        <v>309</v>
      </c>
      <c r="C364" s="33">
        <v>753</v>
      </c>
      <c r="D364" s="36" t="s">
        <v>610</v>
      </c>
      <c r="E364" s="43" t="s">
        <v>613</v>
      </c>
      <c r="F364" s="82">
        <v>12444</v>
      </c>
      <c r="G364" s="45" t="s">
        <v>177</v>
      </c>
      <c r="H364" s="45"/>
      <c r="I364" s="15"/>
      <c r="J364" s="15"/>
      <c r="K364" s="15"/>
      <c r="L364" s="15"/>
      <c r="M364" s="15"/>
      <c r="N364" s="15"/>
      <c r="O364" s="61"/>
      <c r="P364" s="61"/>
      <c r="Q364" s="61"/>
      <c r="R364" s="61"/>
      <c r="S364" s="66"/>
    </row>
    <row r="365" spans="1:19" s="17" customFormat="1" hidden="1">
      <c r="A365" s="32">
        <f t="shared" si="7"/>
        <v>360</v>
      </c>
      <c r="B365" s="33" t="s">
        <v>44</v>
      </c>
      <c r="C365" s="34">
        <v>754</v>
      </c>
      <c r="D365" s="35" t="s">
        <v>614</v>
      </c>
      <c r="E365" s="32" t="s">
        <v>615</v>
      </c>
      <c r="F365" s="32">
        <v>4540</v>
      </c>
      <c r="G365" s="40" t="s">
        <v>157</v>
      </c>
      <c r="H365" s="40"/>
      <c r="I365" s="15"/>
      <c r="J365" s="15"/>
      <c r="K365" s="15"/>
      <c r="L365" s="15"/>
      <c r="M365" s="15"/>
      <c r="N365" s="15"/>
      <c r="O365" s="61"/>
      <c r="P365" s="61"/>
      <c r="Q365" s="61"/>
      <c r="R365" s="61"/>
      <c r="S365" s="66"/>
    </row>
    <row r="366" spans="1:19" s="17" customFormat="1" hidden="1">
      <c r="A366" s="32">
        <f t="shared" si="7"/>
        <v>361</v>
      </c>
      <c r="B366" s="33" t="s">
        <v>44</v>
      </c>
      <c r="C366" s="34">
        <v>754</v>
      </c>
      <c r="D366" s="36" t="s">
        <v>614</v>
      </c>
      <c r="E366" s="33" t="s">
        <v>616</v>
      </c>
      <c r="F366" s="33">
        <v>10900</v>
      </c>
      <c r="G366" s="33" t="s">
        <v>159</v>
      </c>
      <c r="H366" s="33"/>
      <c r="I366" s="15"/>
      <c r="J366" s="15"/>
      <c r="K366" s="15"/>
      <c r="L366" s="15"/>
      <c r="M366" s="15"/>
      <c r="N366" s="15"/>
      <c r="O366" s="61"/>
      <c r="P366" s="61"/>
      <c r="Q366" s="61"/>
      <c r="R366" s="61"/>
      <c r="S366" s="66"/>
    </row>
    <row r="367" spans="1:19" s="17" customFormat="1" hidden="1">
      <c r="A367" s="32">
        <f t="shared" si="7"/>
        <v>362</v>
      </c>
      <c r="B367" s="37" t="s">
        <v>44</v>
      </c>
      <c r="C367" s="34">
        <v>754</v>
      </c>
      <c r="D367" s="36" t="s">
        <v>614</v>
      </c>
      <c r="E367" s="33" t="s">
        <v>617</v>
      </c>
      <c r="F367" s="38">
        <v>11949</v>
      </c>
      <c r="G367" s="33" t="s">
        <v>159</v>
      </c>
      <c r="H367" s="33"/>
      <c r="I367" s="15"/>
      <c r="J367" s="15"/>
      <c r="K367" s="15"/>
      <c r="L367" s="15"/>
      <c r="M367" s="15"/>
      <c r="N367" s="15"/>
      <c r="O367" s="61"/>
      <c r="P367" s="61"/>
      <c r="Q367" s="61"/>
      <c r="R367" s="61"/>
      <c r="S367" s="66"/>
    </row>
    <row r="368" spans="1:19" s="17" customFormat="1" hidden="1">
      <c r="A368" s="32">
        <f t="shared" si="7"/>
        <v>363</v>
      </c>
      <c r="B368" s="37" t="s">
        <v>44</v>
      </c>
      <c r="C368" s="34">
        <v>754</v>
      </c>
      <c r="D368" s="36" t="s">
        <v>614</v>
      </c>
      <c r="E368" s="52" t="s">
        <v>618</v>
      </c>
      <c r="F368" s="44"/>
      <c r="G368" s="45" t="s">
        <v>162</v>
      </c>
      <c r="H368" s="45"/>
      <c r="I368" s="15"/>
      <c r="J368" s="15"/>
      <c r="K368" s="15"/>
      <c r="L368" s="15"/>
      <c r="M368" s="15"/>
      <c r="N368" s="15"/>
      <c r="O368" s="61"/>
      <c r="P368" s="61"/>
      <c r="Q368" s="61"/>
      <c r="R368" s="61"/>
      <c r="S368" s="66"/>
    </row>
    <row r="369" spans="1:19" s="17" customFormat="1" hidden="1">
      <c r="A369" s="32">
        <f t="shared" si="7"/>
        <v>364</v>
      </c>
      <c r="B369" s="74" t="s">
        <v>309</v>
      </c>
      <c r="C369" s="33">
        <v>750</v>
      </c>
      <c r="D369" s="35" t="s">
        <v>619</v>
      </c>
      <c r="E369" s="33" t="s">
        <v>620</v>
      </c>
      <c r="F369" s="33">
        <v>4033</v>
      </c>
      <c r="G369" s="47" t="s">
        <v>157</v>
      </c>
      <c r="H369" s="47"/>
      <c r="I369" s="15"/>
      <c r="J369" s="15"/>
      <c r="K369" s="15"/>
      <c r="L369" s="15"/>
      <c r="M369" s="15"/>
      <c r="N369" s="15"/>
      <c r="O369" s="61"/>
      <c r="P369" s="61"/>
      <c r="Q369" s="61"/>
      <c r="R369" s="61"/>
      <c r="S369" s="66"/>
    </row>
    <row r="370" spans="1:19" s="17" customFormat="1" hidden="1">
      <c r="A370" s="32">
        <f t="shared" si="7"/>
        <v>365</v>
      </c>
      <c r="B370" s="74" t="s">
        <v>309</v>
      </c>
      <c r="C370" s="38">
        <v>750</v>
      </c>
      <c r="D370" s="36" t="s">
        <v>619</v>
      </c>
      <c r="E370" s="33" t="s">
        <v>621</v>
      </c>
      <c r="F370" s="33">
        <v>11051</v>
      </c>
      <c r="G370" s="33" t="s">
        <v>159</v>
      </c>
      <c r="H370" s="33"/>
      <c r="I370" s="15"/>
      <c r="J370" s="15"/>
      <c r="K370" s="15"/>
      <c r="L370" s="15"/>
      <c r="M370" s="15"/>
      <c r="N370" s="15"/>
      <c r="O370" s="61"/>
      <c r="P370" s="61"/>
      <c r="Q370" s="61"/>
      <c r="R370" s="61"/>
      <c r="S370" s="66"/>
    </row>
    <row r="371" spans="1:19" s="17" customFormat="1" hidden="1">
      <c r="A371" s="32">
        <f t="shared" si="7"/>
        <v>366</v>
      </c>
      <c r="B371" s="33" t="s">
        <v>309</v>
      </c>
      <c r="C371" s="38">
        <v>750</v>
      </c>
      <c r="D371" s="36" t="s">
        <v>619</v>
      </c>
      <c r="E371" s="33" t="s">
        <v>622</v>
      </c>
      <c r="F371" s="38">
        <v>11463</v>
      </c>
      <c r="G371" s="37" t="s">
        <v>159</v>
      </c>
      <c r="H371" s="37"/>
      <c r="I371" s="15"/>
      <c r="J371" s="15"/>
      <c r="K371" s="15"/>
      <c r="L371" s="15"/>
      <c r="M371" s="15"/>
      <c r="N371" s="15"/>
      <c r="O371" s="61"/>
      <c r="P371" s="61"/>
      <c r="Q371" s="61"/>
      <c r="R371" s="61"/>
      <c r="S371" s="66"/>
    </row>
    <row r="372" spans="1:19" s="17" customFormat="1" hidden="1">
      <c r="A372" s="32">
        <f t="shared" si="7"/>
        <v>367</v>
      </c>
      <c r="B372" s="45" t="s">
        <v>309</v>
      </c>
      <c r="C372" s="38">
        <v>750</v>
      </c>
      <c r="D372" s="36" t="s">
        <v>619</v>
      </c>
      <c r="E372" s="45" t="s">
        <v>623</v>
      </c>
      <c r="F372" s="70">
        <v>12254</v>
      </c>
      <c r="G372" s="70" t="s">
        <v>249</v>
      </c>
      <c r="H372" s="70"/>
      <c r="I372" s="15"/>
      <c r="J372" s="15"/>
      <c r="K372" s="15"/>
      <c r="L372" s="15"/>
      <c r="M372" s="15"/>
      <c r="N372" s="15"/>
      <c r="O372" s="61"/>
      <c r="P372" s="61"/>
      <c r="Q372" s="61"/>
      <c r="R372" s="61"/>
      <c r="S372" s="66"/>
    </row>
    <row r="373" spans="1:19" s="17" customFormat="1" hidden="1">
      <c r="A373" s="32">
        <f t="shared" si="7"/>
        <v>368</v>
      </c>
      <c r="B373" s="74" t="s">
        <v>309</v>
      </c>
      <c r="C373" s="38">
        <v>750</v>
      </c>
      <c r="D373" s="36" t="s">
        <v>619</v>
      </c>
      <c r="E373" s="49" t="s">
        <v>624</v>
      </c>
      <c r="F373" s="42">
        <v>11762</v>
      </c>
      <c r="G373" s="37" t="s">
        <v>159</v>
      </c>
      <c r="H373" s="37"/>
      <c r="I373" s="15"/>
      <c r="J373" s="15"/>
      <c r="K373" s="15"/>
      <c r="L373" s="15"/>
      <c r="M373" s="15"/>
      <c r="N373" s="15"/>
      <c r="O373" s="61"/>
      <c r="P373" s="61"/>
      <c r="Q373" s="61"/>
      <c r="R373" s="61"/>
      <c r="S373" s="66"/>
    </row>
    <row r="374" spans="1:19" s="17" customFormat="1" hidden="1">
      <c r="A374" s="32">
        <f t="shared" si="7"/>
        <v>369</v>
      </c>
      <c r="B374" s="37" t="s">
        <v>309</v>
      </c>
      <c r="C374" s="38">
        <v>750</v>
      </c>
      <c r="D374" s="36" t="s">
        <v>619</v>
      </c>
      <c r="E374" s="56" t="s">
        <v>625</v>
      </c>
      <c r="F374" s="39">
        <v>12215</v>
      </c>
      <c r="G374" s="37" t="s">
        <v>177</v>
      </c>
      <c r="H374" s="37"/>
      <c r="I374" s="15"/>
      <c r="J374" s="15"/>
      <c r="K374" s="15"/>
      <c r="L374" s="15"/>
      <c r="M374" s="15"/>
      <c r="N374" s="15"/>
      <c r="O374" s="61"/>
      <c r="P374" s="61"/>
      <c r="Q374" s="61"/>
      <c r="R374" s="61"/>
      <c r="S374" s="66"/>
    </row>
    <row r="375" spans="1:19" s="17" customFormat="1" hidden="1">
      <c r="A375" s="32">
        <f t="shared" si="7"/>
        <v>370</v>
      </c>
      <c r="B375" s="37" t="s">
        <v>309</v>
      </c>
      <c r="C375" s="38">
        <v>750</v>
      </c>
      <c r="D375" s="36" t="s">
        <v>619</v>
      </c>
      <c r="E375" s="43" t="s">
        <v>626</v>
      </c>
      <c r="F375" s="44">
        <v>12474</v>
      </c>
      <c r="G375" s="45" t="s">
        <v>177</v>
      </c>
      <c r="H375" s="45"/>
      <c r="I375" s="15"/>
      <c r="J375" s="15"/>
      <c r="K375" s="15"/>
      <c r="L375" s="15"/>
      <c r="M375" s="15"/>
      <c r="N375" s="15"/>
      <c r="O375" s="61"/>
      <c r="P375" s="61"/>
      <c r="Q375" s="61"/>
      <c r="R375" s="61"/>
      <c r="S375" s="66"/>
    </row>
    <row r="376" spans="1:19" s="17" customFormat="1" hidden="1">
      <c r="A376" s="32">
        <f t="shared" si="7"/>
        <v>371</v>
      </c>
      <c r="B376" s="37" t="s">
        <v>309</v>
      </c>
      <c r="C376" s="38">
        <v>750</v>
      </c>
      <c r="D376" s="36" t="s">
        <v>619</v>
      </c>
      <c r="E376" s="43" t="s">
        <v>627</v>
      </c>
      <c r="F376" s="44">
        <v>12478</v>
      </c>
      <c r="G376" s="45" t="s">
        <v>177</v>
      </c>
      <c r="H376" s="45"/>
      <c r="I376" s="15"/>
      <c r="J376" s="15"/>
      <c r="K376" s="15"/>
      <c r="L376" s="15"/>
      <c r="M376" s="15"/>
      <c r="N376" s="15"/>
      <c r="O376" s="61"/>
      <c r="P376" s="61"/>
      <c r="Q376" s="61"/>
      <c r="R376" s="61"/>
      <c r="S376" s="66"/>
    </row>
    <row r="377" spans="1:19" s="17" customFormat="1" hidden="1">
      <c r="A377" s="32">
        <f t="shared" si="7"/>
        <v>372</v>
      </c>
      <c r="B377" s="33" t="s">
        <v>44</v>
      </c>
      <c r="C377" s="33">
        <v>101453</v>
      </c>
      <c r="D377" s="35" t="s">
        <v>628</v>
      </c>
      <c r="E377" s="33" t="s">
        <v>629</v>
      </c>
      <c r="F377" s="33">
        <v>10927</v>
      </c>
      <c r="G377" s="33" t="s">
        <v>157</v>
      </c>
      <c r="H377" s="33"/>
      <c r="I377" s="15"/>
      <c r="J377" s="15"/>
      <c r="K377" s="15"/>
      <c r="L377" s="15"/>
      <c r="M377" s="15"/>
      <c r="N377" s="15"/>
      <c r="O377" s="61"/>
      <c r="P377" s="61"/>
      <c r="Q377" s="61"/>
      <c r="R377" s="61"/>
      <c r="S377" s="66"/>
    </row>
    <row r="378" spans="1:19" s="17" customFormat="1" hidden="1">
      <c r="A378" s="32">
        <f t="shared" si="7"/>
        <v>373</v>
      </c>
      <c r="B378" s="33" t="s">
        <v>44</v>
      </c>
      <c r="C378" s="33">
        <v>101453</v>
      </c>
      <c r="D378" s="36" t="s">
        <v>628</v>
      </c>
      <c r="E378" s="33" t="s">
        <v>630</v>
      </c>
      <c r="F378" s="32">
        <v>4518</v>
      </c>
      <c r="G378" s="33" t="s">
        <v>159</v>
      </c>
      <c r="H378" s="33"/>
      <c r="I378" s="15"/>
      <c r="J378" s="15"/>
      <c r="K378" s="15"/>
      <c r="L378" s="15"/>
      <c r="M378" s="15"/>
      <c r="N378" s="15"/>
      <c r="O378" s="61"/>
      <c r="P378" s="61"/>
      <c r="Q378" s="61"/>
      <c r="R378" s="61"/>
      <c r="S378" s="66"/>
    </row>
    <row r="379" spans="1:19" s="17" customFormat="1" hidden="1">
      <c r="A379" s="32">
        <f t="shared" si="7"/>
        <v>374</v>
      </c>
      <c r="B379" s="33" t="s">
        <v>44</v>
      </c>
      <c r="C379" s="33">
        <v>101453</v>
      </c>
      <c r="D379" s="36" t="s">
        <v>628</v>
      </c>
      <c r="E379" s="33" t="s">
        <v>631</v>
      </c>
      <c r="F379" s="42">
        <v>11824</v>
      </c>
      <c r="G379" s="37" t="s">
        <v>159</v>
      </c>
      <c r="H379" s="37"/>
      <c r="I379" s="15"/>
      <c r="J379" s="15"/>
      <c r="K379" s="15"/>
      <c r="L379" s="15"/>
      <c r="M379" s="15"/>
      <c r="N379" s="15"/>
      <c r="O379" s="61"/>
      <c r="P379" s="61"/>
      <c r="Q379" s="61"/>
      <c r="R379" s="61"/>
      <c r="S379" s="66"/>
    </row>
    <row r="380" spans="1:19" s="17" customFormat="1" hidden="1">
      <c r="A380" s="32">
        <f t="shared" si="7"/>
        <v>375</v>
      </c>
      <c r="B380" s="33" t="s">
        <v>44</v>
      </c>
      <c r="C380" s="33">
        <v>101453</v>
      </c>
      <c r="D380" s="36" t="s">
        <v>628</v>
      </c>
      <c r="E380" s="52" t="s">
        <v>632</v>
      </c>
      <c r="F380" s="44">
        <v>12372</v>
      </c>
      <c r="G380" s="70" t="s">
        <v>249</v>
      </c>
      <c r="H380" s="70"/>
      <c r="I380" s="15"/>
      <c r="J380" s="15"/>
      <c r="K380" s="15"/>
      <c r="L380" s="15"/>
      <c r="M380" s="15"/>
      <c r="N380" s="15"/>
      <c r="O380" s="61"/>
      <c r="P380" s="61"/>
      <c r="Q380" s="61"/>
      <c r="R380" s="61"/>
      <c r="S380" s="66"/>
    </row>
    <row r="381" spans="1:19" s="17" customFormat="1" hidden="1">
      <c r="A381" s="32">
        <f t="shared" si="7"/>
        <v>376</v>
      </c>
      <c r="B381" s="33" t="s">
        <v>309</v>
      </c>
      <c r="C381" s="34">
        <v>102478</v>
      </c>
      <c r="D381" s="69" t="s">
        <v>633</v>
      </c>
      <c r="E381" s="49" t="s">
        <v>634</v>
      </c>
      <c r="F381" s="42">
        <v>11760</v>
      </c>
      <c r="G381" s="37" t="s">
        <v>159</v>
      </c>
      <c r="H381" s="37"/>
      <c r="I381" s="15"/>
      <c r="J381" s="15"/>
      <c r="K381" s="15"/>
      <c r="L381" s="15"/>
      <c r="M381" s="15"/>
      <c r="N381" s="15"/>
      <c r="O381" s="61"/>
      <c r="P381" s="61"/>
      <c r="Q381" s="61"/>
      <c r="R381" s="61"/>
      <c r="S381" s="66"/>
    </row>
    <row r="382" spans="1:19" s="17" customFormat="1" hidden="1">
      <c r="A382" s="32">
        <f t="shared" si="7"/>
        <v>377</v>
      </c>
      <c r="B382" s="37" t="s">
        <v>209</v>
      </c>
      <c r="C382" s="34">
        <v>102478</v>
      </c>
      <c r="D382" s="69" t="s">
        <v>633</v>
      </c>
      <c r="E382" s="33" t="s">
        <v>635</v>
      </c>
      <c r="F382" s="38">
        <v>11478</v>
      </c>
      <c r="G382" s="38" t="s">
        <v>159</v>
      </c>
      <c r="H382" s="38"/>
      <c r="I382" s="15"/>
      <c r="J382" s="15"/>
      <c r="K382" s="15"/>
      <c r="L382" s="15"/>
      <c r="M382" s="15"/>
      <c r="N382" s="15"/>
      <c r="O382" s="61"/>
      <c r="P382" s="61"/>
      <c r="Q382" s="61"/>
      <c r="R382" s="61"/>
      <c r="S382" s="66"/>
    </row>
    <row r="383" spans="1:19" s="17" customFormat="1" hidden="1">
      <c r="A383" s="32">
        <f t="shared" si="7"/>
        <v>378</v>
      </c>
      <c r="B383" s="78" t="s">
        <v>209</v>
      </c>
      <c r="C383" s="118">
        <v>102478</v>
      </c>
      <c r="D383" s="119" t="s">
        <v>633</v>
      </c>
      <c r="E383" s="43" t="s">
        <v>636</v>
      </c>
      <c r="F383" s="44">
        <v>12198</v>
      </c>
      <c r="G383" s="78" t="s">
        <v>177</v>
      </c>
      <c r="H383" s="78"/>
      <c r="I383" s="15"/>
      <c r="J383" s="15"/>
      <c r="K383" s="15"/>
      <c r="L383" s="15"/>
      <c r="M383" s="15"/>
      <c r="N383" s="15"/>
      <c r="O383" s="61"/>
      <c r="P383" s="61"/>
      <c r="Q383" s="61"/>
      <c r="R383" s="61"/>
      <c r="S383" s="66"/>
    </row>
    <row r="384" spans="1:19" s="17" customFormat="1" hidden="1">
      <c r="A384" s="32">
        <f t="shared" si="7"/>
        <v>379</v>
      </c>
      <c r="B384" s="78" t="s">
        <v>209</v>
      </c>
      <c r="C384" s="118">
        <v>102478</v>
      </c>
      <c r="D384" s="119" t="s">
        <v>633</v>
      </c>
      <c r="E384" s="43" t="s">
        <v>637</v>
      </c>
      <c r="F384" s="44">
        <v>12519</v>
      </c>
      <c r="G384" s="45" t="s">
        <v>177</v>
      </c>
      <c r="H384" s="45"/>
      <c r="I384" s="15"/>
      <c r="J384" s="15"/>
      <c r="K384" s="15"/>
      <c r="L384" s="15"/>
      <c r="M384" s="15"/>
      <c r="N384" s="15"/>
      <c r="O384" s="61"/>
      <c r="P384" s="61"/>
      <c r="Q384" s="61"/>
      <c r="R384" s="61"/>
      <c r="S384" s="66"/>
    </row>
    <row r="385" spans="1:19" s="17" customFormat="1" hidden="1">
      <c r="A385" s="32">
        <f t="shared" si="7"/>
        <v>380</v>
      </c>
      <c r="B385" s="37" t="s">
        <v>209</v>
      </c>
      <c r="C385" s="34">
        <v>102479</v>
      </c>
      <c r="D385" s="121" t="s">
        <v>638</v>
      </c>
      <c r="E385" s="33" t="s">
        <v>639</v>
      </c>
      <c r="F385" s="33">
        <v>4311</v>
      </c>
      <c r="G385" s="33" t="s">
        <v>157</v>
      </c>
      <c r="H385" s="33"/>
      <c r="I385" s="15"/>
      <c r="J385" s="15"/>
      <c r="K385" s="15"/>
      <c r="L385" s="15"/>
      <c r="M385" s="15"/>
      <c r="N385" s="15"/>
      <c r="O385" s="61"/>
      <c r="P385" s="61"/>
      <c r="Q385" s="61"/>
      <c r="R385" s="61"/>
      <c r="S385" s="66"/>
    </row>
    <row r="386" spans="1:19" s="17" customFormat="1" hidden="1">
      <c r="A386" s="32">
        <f t="shared" si="7"/>
        <v>381</v>
      </c>
      <c r="B386" s="37" t="s">
        <v>209</v>
      </c>
      <c r="C386" s="34">
        <v>102479</v>
      </c>
      <c r="D386" s="69" t="s">
        <v>638</v>
      </c>
      <c r="E386" s="33" t="s">
        <v>640</v>
      </c>
      <c r="F386" s="33">
        <v>9209</v>
      </c>
      <c r="G386" s="33" t="s">
        <v>159</v>
      </c>
      <c r="H386" s="33"/>
      <c r="I386" s="15"/>
      <c r="J386" s="15"/>
      <c r="K386" s="15"/>
      <c r="L386" s="15"/>
      <c r="M386" s="15"/>
      <c r="N386" s="15"/>
      <c r="O386" s="61"/>
      <c r="P386" s="61"/>
      <c r="Q386" s="61"/>
      <c r="R386" s="61"/>
      <c r="S386" s="66"/>
    </row>
    <row r="387" spans="1:19" s="17" customFormat="1" hidden="1">
      <c r="A387" s="32">
        <f t="shared" si="7"/>
        <v>382</v>
      </c>
      <c r="B387" s="78" t="s">
        <v>209</v>
      </c>
      <c r="C387" s="118">
        <v>102479</v>
      </c>
      <c r="D387" s="119" t="s">
        <v>638</v>
      </c>
      <c r="E387" s="43" t="s">
        <v>641</v>
      </c>
      <c r="F387" s="44">
        <v>12199</v>
      </c>
      <c r="G387" s="78" t="s">
        <v>177</v>
      </c>
      <c r="H387" s="78"/>
      <c r="I387" s="15"/>
      <c r="J387" s="15"/>
      <c r="K387" s="15"/>
      <c r="L387" s="15"/>
      <c r="M387" s="15"/>
      <c r="N387" s="15"/>
      <c r="O387" s="61"/>
      <c r="P387" s="61"/>
      <c r="Q387" s="61"/>
      <c r="R387" s="61"/>
      <c r="S387" s="66"/>
    </row>
    <row r="388" spans="1:19" s="17" customFormat="1" hidden="1">
      <c r="A388" s="32">
        <f t="shared" si="7"/>
        <v>383</v>
      </c>
      <c r="B388" s="78" t="s">
        <v>209</v>
      </c>
      <c r="C388" s="118">
        <v>102479</v>
      </c>
      <c r="D388" s="119" t="s">
        <v>638</v>
      </c>
      <c r="E388" s="43" t="s">
        <v>642</v>
      </c>
      <c r="F388" s="82">
        <v>12447</v>
      </c>
      <c r="G388" s="45" t="s">
        <v>177</v>
      </c>
      <c r="H388" s="45"/>
      <c r="I388" s="15"/>
      <c r="J388" s="15"/>
      <c r="K388" s="15"/>
      <c r="L388" s="15"/>
      <c r="M388" s="15"/>
      <c r="N388" s="15"/>
      <c r="O388" s="61"/>
      <c r="P388" s="61"/>
      <c r="Q388" s="61"/>
      <c r="R388" s="61"/>
      <c r="S388" s="66"/>
    </row>
    <row r="389" spans="1:19" s="17" customFormat="1" hidden="1">
      <c r="A389" s="32">
        <f t="shared" si="7"/>
        <v>384</v>
      </c>
      <c r="B389" s="33" t="s">
        <v>29</v>
      </c>
      <c r="C389" s="34">
        <v>102564</v>
      </c>
      <c r="D389" s="96" t="s">
        <v>643</v>
      </c>
      <c r="E389" s="33" t="s">
        <v>644</v>
      </c>
      <c r="F389" s="32">
        <v>8113</v>
      </c>
      <c r="G389" s="33" t="s">
        <v>157</v>
      </c>
      <c r="H389" s="33"/>
      <c r="I389" s="15"/>
      <c r="J389" s="15"/>
      <c r="K389" s="15"/>
      <c r="L389" s="15"/>
      <c r="M389" s="15"/>
      <c r="N389" s="15"/>
      <c r="O389" s="61"/>
      <c r="P389" s="61"/>
      <c r="Q389" s="61"/>
      <c r="R389" s="61"/>
      <c r="S389" s="66"/>
    </row>
    <row r="390" spans="1:19" s="17" customFormat="1" hidden="1">
      <c r="A390" s="32">
        <f t="shared" si="7"/>
        <v>385</v>
      </c>
      <c r="B390" s="33" t="s">
        <v>29</v>
      </c>
      <c r="C390" s="34">
        <v>102564</v>
      </c>
      <c r="D390" s="48" t="s">
        <v>643</v>
      </c>
      <c r="E390" s="33" t="s">
        <v>645</v>
      </c>
      <c r="F390" s="33">
        <v>11363</v>
      </c>
      <c r="G390" s="33" t="s">
        <v>159</v>
      </c>
      <c r="H390" s="33"/>
      <c r="I390" s="15"/>
      <c r="J390" s="15"/>
      <c r="K390" s="15"/>
      <c r="L390" s="15"/>
      <c r="M390" s="15"/>
      <c r="N390" s="15"/>
      <c r="O390" s="61"/>
      <c r="P390" s="61"/>
      <c r="Q390" s="61"/>
      <c r="R390" s="61"/>
      <c r="S390" s="66"/>
    </row>
    <row r="391" spans="1:19" s="17" customFormat="1" hidden="1">
      <c r="A391" s="32">
        <f t="shared" ref="A391:A416" si="8">A390+1</f>
        <v>386</v>
      </c>
      <c r="B391" s="33" t="s">
        <v>29</v>
      </c>
      <c r="C391" s="34">
        <v>102564</v>
      </c>
      <c r="D391" s="48" t="s">
        <v>643</v>
      </c>
      <c r="E391" s="52" t="s">
        <v>256</v>
      </c>
      <c r="F391" s="44">
        <v>12410</v>
      </c>
      <c r="G391" s="70" t="s">
        <v>249</v>
      </c>
      <c r="H391" s="70"/>
      <c r="I391" s="15"/>
      <c r="J391" s="15"/>
      <c r="K391" s="15"/>
      <c r="L391" s="15"/>
      <c r="M391" s="15"/>
      <c r="N391" s="15"/>
      <c r="O391" s="61"/>
      <c r="P391" s="61"/>
      <c r="Q391" s="61"/>
      <c r="R391" s="61"/>
      <c r="S391" s="66"/>
    </row>
    <row r="392" spans="1:19" s="17" customFormat="1" hidden="1">
      <c r="A392" s="32">
        <f t="shared" si="8"/>
        <v>387</v>
      </c>
      <c r="B392" s="33" t="s">
        <v>29</v>
      </c>
      <c r="C392" s="38">
        <v>102567</v>
      </c>
      <c r="D392" s="121" t="s">
        <v>646</v>
      </c>
      <c r="E392" s="33" t="s">
        <v>647</v>
      </c>
      <c r="F392" s="32">
        <v>4196</v>
      </c>
      <c r="G392" s="33" t="s">
        <v>157</v>
      </c>
      <c r="H392" s="33"/>
      <c r="I392" s="15"/>
      <c r="J392" s="15"/>
      <c r="K392" s="15"/>
      <c r="L392" s="15"/>
      <c r="M392" s="15"/>
      <c r="N392" s="15"/>
      <c r="O392" s="61"/>
      <c r="P392" s="61"/>
      <c r="Q392" s="61"/>
      <c r="R392" s="61"/>
      <c r="S392" s="66"/>
    </row>
    <row r="393" spans="1:19" s="17" customFormat="1" hidden="1">
      <c r="A393" s="32">
        <f t="shared" si="8"/>
        <v>388</v>
      </c>
      <c r="B393" s="33" t="s">
        <v>29</v>
      </c>
      <c r="C393" s="38">
        <v>102567</v>
      </c>
      <c r="D393" s="69" t="s">
        <v>646</v>
      </c>
      <c r="E393" s="32" t="s">
        <v>648</v>
      </c>
      <c r="F393" s="32">
        <v>8489</v>
      </c>
      <c r="G393" s="33" t="s">
        <v>159</v>
      </c>
      <c r="H393" s="33"/>
      <c r="I393" s="15"/>
      <c r="J393" s="15"/>
      <c r="K393" s="15"/>
      <c r="L393" s="15"/>
      <c r="M393" s="15"/>
      <c r="N393" s="15"/>
      <c r="O393" s="61"/>
      <c r="P393" s="61"/>
      <c r="Q393" s="61"/>
      <c r="R393" s="61"/>
      <c r="S393" s="66"/>
    </row>
    <row r="394" spans="1:19" s="17" customFormat="1" hidden="1">
      <c r="A394" s="32">
        <f t="shared" si="8"/>
        <v>389</v>
      </c>
      <c r="B394" s="33" t="s">
        <v>218</v>
      </c>
      <c r="C394" s="38">
        <v>102567</v>
      </c>
      <c r="D394" s="69" t="s">
        <v>646</v>
      </c>
      <c r="E394" s="33" t="s">
        <v>649</v>
      </c>
      <c r="F394" s="38">
        <v>11642</v>
      </c>
      <c r="G394" s="68" t="s">
        <v>159</v>
      </c>
      <c r="H394" s="38"/>
      <c r="I394" s="15"/>
      <c r="J394" s="15"/>
      <c r="K394" s="15"/>
      <c r="L394" s="15"/>
      <c r="M394" s="15"/>
      <c r="N394" s="15"/>
      <c r="O394" s="61"/>
      <c r="P394" s="61"/>
      <c r="Q394" s="86"/>
      <c r="R394" s="61"/>
      <c r="S394" s="66"/>
    </row>
    <row r="395" spans="1:19">
      <c r="A395" s="32">
        <f t="shared" si="8"/>
        <v>390</v>
      </c>
      <c r="B395" s="33" t="s">
        <v>218</v>
      </c>
      <c r="C395" s="33">
        <v>102565</v>
      </c>
      <c r="D395" s="36" t="s">
        <v>650</v>
      </c>
      <c r="E395" s="33" t="s">
        <v>651</v>
      </c>
      <c r="F395" s="32">
        <v>4569</v>
      </c>
      <c r="G395" s="54" t="s">
        <v>157</v>
      </c>
      <c r="H395" s="122"/>
      <c r="I395" s="62">
        <v>3</v>
      </c>
      <c r="J395" s="62">
        <v>260</v>
      </c>
      <c r="K395" s="62">
        <v>20</v>
      </c>
      <c r="L395" s="62">
        <v>0.9</v>
      </c>
      <c r="M395" s="135">
        <v>10542.803142857099</v>
      </c>
      <c r="N395" s="135">
        <v>2359.2408171428501</v>
      </c>
      <c r="O395" s="63"/>
      <c r="P395" s="63"/>
      <c r="Q395" s="67"/>
      <c r="R395" s="63"/>
    </row>
    <row r="396" spans="1:19">
      <c r="A396" s="32">
        <f t="shared" si="8"/>
        <v>391</v>
      </c>
      <c r="B396" s="33" t="s">
        <v>218</v>
      </c>
      <c r="C396" s="33">
        <v>102565</v>
      </c>
      <c r="D396" s="36" t="s">
        <v>650</v>
      </c>
      <c r="E396" s="33" t="s">
        <v>652</v>
      </c>
      <c r="F396" s="33">
        <v>11686</v>
      </c>
      <c r="G396" s="69" t="s">
        <v>159</v>
      </c>
      <c r="H396" s="37"/>
      <c r="I396" s="62">
        <v>3</v>
      </c>
      <c r="J396" s="62">
        <v>260</v>
      </c>
      <c r="K396" s="62">
        <v>20</v>
      </c>
      <c r="L396" s="62">
        <v>0.9</v>
      </c>
      <c r="M396" s="135">
        <v>10542.803142857099</v>
      </c>
      <c r="N396" s="135">
        <v>2359.2408171428501</v>
      </c>
      <c r="O396" s="63"/>
      <c r="P396" s="63"/>
      <c r="Q396" s="67"/>
      <c r="R396" s="63"/>
    </row>
    <row r="397" spans="1:19">
      <c r="A397" s="32">
        <f t="shared" si="8"/>
        <v>392</v>
      </c>
      <c r="B397" s="33" t="s">
        <v>218</v>
      </c>
      <c r="C397" s="33">
        <v>102565</v>
      </c>
      <c r="D397" s="36" t="s">
        <v>650</v>
      </c>
      <c r="E397" s="80" t="s">
        <v>653</v>
      </c>
      <c r="F397" s="74">
        <v>11880</v>
      </c>
      <c r="G397" s="69" t="s">
        <v>159</v>
      </c>
      <c r="H397" s="37"/>
      <c r="I397" s="62">
        <v>3</v>
      </c>
      <c r="J397" s="62">
        <v>260</v>
      </c>
      <c r="K397" s="62">
        <v>20</v>
      </c>
      <c r="L397" s="62">
        <v>0.8</v>
      </c>
      <c r="M397" s="135">
        <v>10542.803142857099</v>
      </c>
      <c r="N397" s="135">
        <v>2359.2408171428501</v>
      </c>
      <c r="O397" s="63"/>
      <c r="P397" s="63"/>
      <c r="Q397" s="67"/>
      <c r="R397" s="63"/>
    </row>
    <row r="398" spans="1:19" s="17" customFormat="1" hidden="1">
      <c r="A398" s="32">
        <f t="shared" si="8"/>
        <v>393</v>
      </c>
      <c r="B398" s="33" t="s">
        <v>218</v>
      </c>
      <c r="C398" s="34">
        <v>102565</v>
      </c>
      <c r="D398" s="36" t="s">
        <v>650</v>
      </c>
      <c r="E398" s="43" t="s">
        <v>654</v>
      </c>
      <c r="F398" s="44">
        <v>12479</v>
      </c>
      <c r="G398" s="71" t="s">
        <v>177</v>
      </c>
      <c r="H398" s="45" t="s">
        <v>251</v>
      </c>
      <c r="I398" s="15"/>
      <c r="J398" s="15"/>
      <c r="K398" s="15"/>
      <c r="L398" s="15"/>
      <c r="M398" s="15"/>
      <c r="N398" s="15"/>
      <c r="O398" s="61"/>
      <c r="P398" s="61"/>
      <c r="Q398" s="86"/>
      <c r="R398" s="61"/>
      <c r="S398" s="66"/>
    </row>
    <row r="399" spans="1:19">
      <c r="A399" s="32">
        <f t="shared" si="8"/>
        <v>394</v>
      </c>
      <c r="B399" s="33" t="s">
        <v>218</v>
      </c>
      <c r="C399" s="33">
        <v>102934</v>
      </c>
      <c r="D399" s="36" t="s">
        <v>655</v>
      </c>
      <c r="E399" s="32" t="s">
        <v>656</v>
      </c>
      <c r="F399" s="33">
        <v>4117</v>
      </c>
      <c r="G399" s="54" t="s">
        <v>157</v>
      </c>
      <c r="H399" s="123"/>
      <c r="I399" s="40">
        <v>3</v>
      </c>
      <c r="J399" s="62">
        <v>260</v>
      </c>
      <c r="K399" s="62">
        <v>20</v>
      </c>
      <c r="L399" s="62">
        <v>1</v>
      </c>
      <c r="M399" s="62">
        <v>3307</v>
      </c>
      <c r="N399" s="62">
        <v>674</v>
      </c>
      <c r="O399" s="62">
        <v>3968</v>
      </c>
      <c r="P399" s="63">
        <v>733</v>
      </c>
      <c r="Q399" s="63">
        <v>4762</v>
      </c>
      <c r="R399" s="67">
        <v>796.2</v>
      </c>
    </row>
    <row r="400" spans="1:19">
      <c r="A400" s="32">
        <f t="shared" si="8"/>
        <v>395</v>
      </c>
      <c r="B400" s="33" t="s">
        <v>218</v>
      </c>
      <c r="C400" s="33">
        <v>102934</v>
      </c>
      <c r="D400" s="36" t="s">
        <v>655</v>
      </c>
      <c r="E400" s="33" t="s">
        <v>657</v>
      </c>
      <c r="F400" s="38">
        <v>11504</v>
      </c>
      <c r="G400" s="68" t="s">
        <v>159</v>
      </c>
      <c r="H400" s="123"/>
      <c r="I400" s="38">
        <v>3</v>
      </c>
      <c r="J400" s="62">
        <v>260</v>
      </c>
      <c r="K400" s="62">
        <v>20</v>
      </c>
      <c r="L400" s="62">
        <v>1</v>
      </c>
      <c r="M400" s="62">
        <v>3307</v>
      </c>
      <c r="N400" s="62">
        <v>674</v>
      </c>
      <c r="O400" s="62">
        <v>3968</v>
      </c>
      <c r="P400" s="63">
        <v>733</v>
      </c>
      <c r="Q400" s="63">
        <v>4762</v>
      </c>
      <c r="R400" s="67">
        <v>796.2</v>
      </c>
    </row>
    <row r="401" spans="1:19">
      <c r="A401" s="32">
        <f t="shared" si="8"/>
        <v>396</v>
      </c>
      <c r="B401" s="37" t="s">
        <v>218</v>
      </c>
      <c r="C401" s="33">
        <v>102934</v>
      </c>
      <c r="D401" s="36" t="s">
        <v>655</v>
      </c>
      <c r="E401" s="124" t="s">
        <v>658</v>
      </c>
      <c r="F401" s="76">
        <v>12185</v>
      </c>
      <c r="G401" s="54" t="s">
        <v>159</v>
      </c>
      <c r="H401" s="123"/>
      <c r="I401" s="40">
        <v>3</v>
      </c>
      <c r="J401" s="62">
        <v>260</v>
      </c>
      <c r="K401" s="62">
        <v>20</v>
      </c>
      <c r="L401" s="62">
        <v>0.8</v>
      </c>
      <c r="M401" s="62">
        <v>2646</v>
      </c>
      <c r="N401" s="62">
        <v>540</v>
      </c>
      <c r="O401" s="62">
        <v>3174</v>
      </c>
      <c r="P401" s="63">
        <v>587</v>
      </c>
      <c r="Q401" s="63">
        <v>3810</v>
      </c>
      <c r="R401" s="67">
        <v>637</v>
      </c>
    </row>
    <row r="402" spans="1:19">
      <c r="A402" s="32">
        <f t="shared" si="8"/>
        <v>397</v>
      </c>
      <c r="B402" s="45" t="s">
        <v>218</v>
      </c>
      <c r="C402" s="33">
        <v>102934</v>
      </c>
      <c r="D402" s="36" t="s">
        <v>655</v>
      </c>
      <c r="E402" s="125" t="s">
        <v>659</v>
      </c>
      <c r="F402" s="58">
        <v>12234</v>
      </c>
      <c r="G402" s="36" t="s">
        <v>159</v>
      </c>
      <c r="H402" s="123"/>
      <c r="I402" s="33">
        <v>3</v>
      </c>
      <c r="J402" s="62">
        <v>260</v>
      </c>
      <c r="K402" s="62">
        <v>20</v>
      </c>
      <c r="L402" s="62">
        <v>1</v>
      </c>
      <c r="M402" s="62">
        <v>3307</v>
      </c>
      <c r="N402" s="62">
        <v>674</v>
      </c>
      <c r="O402" s="62">
        <v>3968</v>
      </c>
      <c r="P402" s="63">
        <v>733</v>
      </c>
      <c r="Q402" s="63">
        <v>4762</v>
      </c>
      <c r="R402" s="67">
        <v>796.2</v>
      </c>
    </row>
    <row r="403" spans="1:19">
      <c r="A403" s="32">
        <f t="shared" si="8"/>
        <v>398</v>
      </c>
      <c r="B403" s="45" t="s">
        <v>218</v>
      </c>
      <c r="C403" s="33">
        <v>102934</v>
      </c>
      <c r="D403" s="36" t="s">
        <v>655</v>
      </c>
      <c r="E403" s="52" t="s">
        <v>660</v>
      </c>
      <c r="F403" s="58">
        <v>12332</v>
      </c>
      <c r="G403" s="54" t="s">
        <v>162</v>
      </c>
      <c r="H403" s="123"/>
      <c r="I403" s="40">
        <v>3</v>
      </c>
      <c r="J403" s="62">
        <v>260</v>
      </c>
      <c r="K403" s="62">
        <v>20</v>
      </c>
      <c r="L403" s="62">
        <v>0.6</v>
      </c>
      <c r="M403" s="62">
        <v>1983.84</v>
      </c>
      <c r="N403" s="62">
        <v>403.42</v>
      </c>
      <c r="O403" s="62">
        <v>2383.0100000000002</v>
      </c>
      <c r="P403" s="63">
        <v>439.46</v>
      </c>
      <c r="Q403" s="63">
        <v>2857.21</v>
      </c>
      <c r="R403" s="67">
        <v>478.15</v>
      </c>
    </row>
    <row r="404" spans="1:19" s="17" customFormat="1" hidden="1">
      <c r="A404" s="32">
        <f t="shared" si="8"/>
        <v>399</v>
      </c>
      <c r="B404" s="45" t="s">
        <v>218</v>
      </c>
      <c r="C404" s="34">
        <v>102934</v>
      </c>
      <c r="D404" s="36" t="s">
        <v>655</v>
      </c>
      <c r="E404" s="43" t="s">
        <v>661</v>
      </c>
      <c r="F404" s="44">
        <v>12473</v>
      </c>
      <c r="G404" s="71" t="s">
        <v>177</v>
      </c>
      <c r="H404" s="45" t="s">
        <v>251</v>
      </c>
      <c r="I404" s="15"/>
      <c r="J404" s="15"/>
      <c r="K404" s="15"/>
      <c r="L404" s="15"/>
      <c r="M404" s="15"/>
      <c r="N404" s="15"/>
      <c r="O404" s="61"/>
      <c r="P404" s="61"/>
      <c r="Q404" s="86"/>
      <c r="R404" s="61"/>
      <c r="S404" s="66"/>
    </row>
    <row r="405" spans="1:19" s="17" customFormat="1" hidden="1">
      <c r="A405" s="32">
        <f t="shared" si="8"/>
        <v>400</v>
      </c>
      <c r="B405" s="45" t="s">
        <v>218</v>
      </c>
      <c r="C405" s="34">
        <v>102934</v>
      </c>
      <c r="D405" s="36" t="s">
        <v>655</v>
      </c>
      <c r="E405" s="43" t="s">
        <v>662</v>
      </c>
      <c r="F405" s="44">
        <v>12477</v>
      </c>
      <c r="G405" s="71" t="s">
        <v>177</v>
      </c>
      <c r="H405" s="45" t="s">
        <v>251</v>
      </c>
      <c r="I405" s="15"/>
      <c r="J405" s="15"/>
      <c r="K405" s="15"/>
      <c r="L405" s="15"/>
      <c r="M405" s="15"/>
      <c r="N405" s="15"/>
      <c r="O405" s="61"/>
      <c r="P405" s="61"/>
      <c r="Q405" s="86"/>
      <c r="R405" s="61"/>
      <c r="S405" s="66"/>
    </row>
    <row r="406" spans="1:19" s="17" customFormat="1" hidden="1">
      <c r="A406" s="32">
        <f t="shared" si="8"/>
        <v>401</v>
      </c>
      <c r="B406" s="45" t="s">
        <v>218</v>
      </c>
      <c r="C406" s="34">
        <v>102934</v>
      </c>
      <c r="D406" s="36" t="s">
        <v>655</v>
      </c>
      <c r="E406" s="43" t="s">
        <v>663</v>
      </c>
      <c r="F406" s="44">
        <v>12508</v>
      </c>
      <c r="G406" s="71" t="s">
        <v>177</v>
      </c>
      <c r="H406" s="45" t="s">
        <v>251</v>
      </c>
      <c r="I406" s="15"/>
      <c r="J406" s="15"/>
      <c r="K406" s="15"/>
      <c r="L406" s="15"/>
      <c r="M406" s="15"/>
      <c r="N406" s="15"/>
      <c r="O406" s="61"/>
      <c r="P406" s="61"/>
      <c r="Q406" s="86"/>
      <c r="R406" s="61"/>
      <c r="S406" s="66"/>
    </row>
    <row r="407" spans="1:19" s="17" customFormat="1" hidden="1">
      <c r="A407" s="32">
        <f t="shared" si="8"/>
        <v>402</v>
      </c>
      <c r="B407" s="37" t="s">
        <v>209</v>
      </c>
      <c r="C407" s="33">
        <v>102935</v>
      </c>
      <c r="D407" s="35" t="s">
        <v>664</v>
      </c>
      <c r="E407" s="33" t="s">
        <v>665</v>
      </c>
      <c r="F407" s="38">
        <v>11621</v>
      </c>
      <c r="G407" s="47" t="s">
        <v>157</v>
      </c>
      <c r="H407" s="47"/>
      <c r="I407" s="15"/>
      <c r="J407" s="15"/>
      <c r="K407" s="15"/>
      <c r="L407" s="15"/>
      <c r="M407" s="15"/>
      <c r="N407" s="15"/>
      <c r="O407" s="61"/>
      <c r="P407" s="61"/>
      <c r="Q407" s="61"/>
      <c r="R407" s="61"/>
      <c r="S407" s="66"/>
    </row>
    <row r="408" spans="1:19" s="17" customFormat="1" hidden="1">
      <c r="A408" s="32">
        <f t="shared" si="8"/>
        <v>403</v>
      </c>
      <c r="B408" s="33" t="s">
        <v>209</v>
      </c>
      <c r="C408" s="33">
        <v>102935</v>
      </c>
      <c r="D408" s="36" t="s">
        <v>664</v>
      </c>
      <c r="E408" s="33" t="s">
        <v>666</v>
      </c>
      <c r="F408" s="33">
        <v>11059</v>
      </c>
      <c r="G408" s="33" t="s">
        <v>159</v>
      </c>
      <c r="H408" s="33"/>
      <c r="I408" s="15"/>
      <c r="J408" s="15"/>
      <c r="K408" s="15"/>
      <c r="L408" s="15"/>
      <c r="M408" s="15"/>
      <c r="N408" s="15"/>
      <c r="O408" s="61"/>
      <c r="P408" s="61"/>
      <c r="Q408" s="61"/>
      <c r="R408" s="61"/>
      <c r="S408" s="66"/>
    </row>
    <row r="409" spans="1:19" s="17" customFormat="1" hidden="1">
      <c r="A409" s="32">
        <f t="shared" si="8"/>
        <v>404</v>
      </c>
      <c r="B409" s="33" t="s">
        <v>209</v>
      </c>
      <c r="C409" s="33">
        <v>102935</v>
      </c>
      <c r="D409" s="69" t="s">
        <v>664</v>
      </c>
      <c r="E409" s="33" t="s">
        <v>667</v>
      </c>
      <c r="F409" s="42">
        <v>11844</v>
      </c>
      <c r="G409" s="33" t="s">
        <v>159</v>
      </c>
      <c r="H409" s="33"/>
      <c r="I409" s="15"/>
      <c r="J409" s="15"/>
      <c r="K409" s="15"/>
      <c r="L409" s="15"/>
      <c r="M409" s="15"/>
      <c r="N409" s="15"/>
      <c r="O409" s="61"/>
      <c r="P409" s="61"/>
      <c r="Q409" s="61"/>
      <c r="R409" s="61"/>
      <c r="S409" s="66"/>
    </row>
    <row r="410" spans="1:19" s="17" customFormat="1" hidden="1">
      <c r="A410" s="32">
        <f t="shared" si="8"/>
        <v>405</v>
      </c>
      <c r="B410" s="33" t="s">
        <v>209</v>
      </c>
      <c r="C410" s="33">
        <v>102935</v>
      </c>
      <c r="D410" s="69" t="s">
        <v>664</v>
      </c>
      <c r="E410" s="45" t="s">
        <v>668</v>
      </c>
      <c r="F410" s="44">
        <v>12347</v>
      </c>
      <c r="G410" s="40" t="s">
        <v>162</v>
      </c>
      <c r="H410" s="40"/>
      <c r="I410" s="15"/>
      <c r="J410" s="15"/>
      <c r="K410" s="15"/>
      <c r="L410" s="15"/>
      <c r="M410" s="15"/>
      <c r="N410" s="15"/>
      <c r="O410" s="61"/>
      <c r="P410" s="61"/>
      <c r="Q410" s="61"/>
      <c r="R410" s="61"/>
      <c r="S410" s="66"/>
    </row>
    <row r="411" spans="1:19" s="17" customFormat="1" hidden="1">
      <c r="A411" s="32">
        <f t="shared" si="8"/>
        <v>406</v>
      </c>
      <c r="B411" s="33" t="s">
        <v>209</v>
      </c>
      <c r="C411" s="33">
        <v>102935</v>
      </c>
      <c r="D411" s="69" t="s">
        <v>664</v>
      </c>
      <c r="E411" s="43" t="s">
        <v>669</v>
      </c>
      <c r="F411" s="44">
        <v>12499</v>
      </c>
      <c r="G411" s="45" t="s">
        <v>177</v>
      </c>
      <c r="H411" s="45"/>
      <c r="I411" s="15"/>
      <c r="J411" s="15"/>
      <c r="K411" s="15"/>
      <c r="L411" s="15"/>
      <c r="M411" s="15"/>
      <c r="N411" s="15"/>
      <c r="O411" s="61"/>
      <c r="P411" s="61"/>
      <c r="Q411" s="61"/>
      <c r="R411" s="61"/>
      <c r="S411" s="66"/>
    </row>
    <row r="412" spans="1:19">
      <c r="A412" s="32">
        <f t="shared" si="8"/>
        <v>407</v>
      </c>
      <c r="B412" s="33" t="s">
        <v>218</v>
      </c>
      <c r="C412" s="33">
        <v>103198</v>
      </c>
      <c r="D412" s="69" t="s">
        <v>670</v>
      </c>
      <c r="E412" s="33" t="s">
        <v>671</v>
      </c>
      <c r="F412" s="33">
        <v>4086</v>
      </c>
      <c r="G412" s="87" t="s">
        <v>157</v>
      </c>
      <c r="H412" s="47"/>
      <c r="I412" s="62">
        <v>3</v>
      </c>
      <c r="J412" s="62">
        <v>260</v>
      </c>
      <c r="K412" s="62">
        <v>20</v>
      </c>
      <c r="L412" s="62"/>
      <c r="M412" s="62"/>
      <c r="N412" s="62"/>
      <c r="O412" s="63"/>
      <c r="P412" s="63"/>
      <c r="Q412" s="67"/>
      <c r="R412" s="63"/>
    </row>
    <row r="413" spans="1:19">
      <c r="A413" s="32">
        <f t="shared" si="8"/>
        <v>408</v>
      </c>
      <c r="B413" s="37" t="s">
        <v>218</v>
      </c>
      <c r="C413" s="33">
        <v>103198</v>
      </c>
      <c r="D413" s="69" t="s">
        <v>670</v>
      </c>
      <c r="E413" s="33" t="s">
        <v>672</v>
      </c>
      <c r="F413" s="38">
        <v>11624</v>
      </c>
      <c r="G413" s="68" t="s">
        <v>159</v>
      </c>
      <c r="H413" s="38"/>
      <c r="I413" s="62">
        <v>3</v>
      </c>
      <c r="J413" s="62">
        <v>260</v>
      </c>
      <c r="K413" s="62">
        <v>20</v>
      </c>
      <c r="L413" s="62"/>
      <c r="M413" s="62"/>
      <c r="N413" s="62"/>
      <c r="O413" s="63"/>
      <c r="P413" s="63"/>
      <c r="Q413" s="67"/>
      <c r="R413" s="63"/>
    </row>
    <row r="414" spans="1:19" s="17" customFormat="1" hidden="1">
      <c r="A414" s="32">
        <f t="shared" si="8"/>
        <v>409</v>
      </c>
      <c r="B414" s="37" t="s">
        <v>218</v>
      </c>
      <c r="C414" s="33">
        <v>103198</v>
      </c>
      <c r="D414" s="69" t="s">
        <v>670</v>
      </c>
      <c r="E414" s="56" t="s">
        <v>176</v>
      </c>
      <c r="F414" s="39">
        <v>12208</v>
      </c>
      <c r="G414" s="69" t="s">
        <v>177</v>
      </c>
      <c r="H414" s="37" t="s">
        <v>357</v>
      </c>
      <c r="I414" s="15"/>
      <c r="J414" s="15">
        <v>180</v>
      </c>
      <c r="K414" s="15">
        <v>10</v>
      </c>
      <c r="L414" s="15"/>
      <c r="M414" s="15"/>
      <c r="N414" s="15"/>
      <c r="O414" s="61"/>
      <c r="P414" s="61"/>
      <c r="Q414" s="86"/>
      <c r="R414" s="61"/>
      <c r="S414" s="66"/>
    </row>
    <row r="415" spans="1:19" s="17" customFormat="1" hidden="1">
      <c r="A415" s="32">
        <f t="shared" si="8"/>
        <v>410</v>
      </c>
      <c r="B415" s="37" t="s">
        <v>218</v>
      </c>
      <c r="C415" s="33">
        <v>103198</v>
      </c>
      <c r="D415" s="69" t="s">
        <v>670</v>
      </c>
      <c r="E415" s="43" t="s">
        <v>673</v>
      </c>
      <c r="F415" s="82">
        <v>12438</v>
      </c>
      <c r="G415" s="71" t="s">
        <v>177</v>
      </c>
      <c r="H415" s="45" t="s">
        <v>251</v>
      </c>
      <c r="I415" s="15"/>
      <c r="J415" s="15"/>
      <c r="K415" s="15"/>
      <c r="L415" s="15"/>
      <c r="M415" s="15"/>
      <c r="N415" s="15"/>
      <c r="O415" s="61"/>
      <c r="P415" s="61"/>
      <c r="Q415" s="86"/>
      <c r="R415" s="61"/>
      <c r="S415" s="66"/>
    </row>
    <row r="416" spans="1:19" s="17" customFormat="1" hidden="1">
      <c r="A416" s="32">
        <f t="shared" si="8"/>
        <v>411</v>
      </c>
      <c r="B416" s="37" t="s">
        <v>218</v>
      </c>
      <c r="C416" s="33">
        <v>103198</v>
      </c>
      <c r="D416" s="69" t="s">
        <v>670</v>
      </c>
      <c r="E416" s="43" t="s">
        <v>674</v>
      </c>
      <c r="F416" s="44">
        <v>12480</v>
      </c>
      <c r="G416" s="71" t="s">
        <v>177</v>
      </c>
      <c r="H416" s="45" t="s">
        <v>251</v>
      </c>
      <c r="I416" s="15"/>
      <c r="J416" s="15"/>
      <c r="K416" s="15"/>
      <c r="L416" s="15"/>
      <c r="M416" s="15"/>
      <c r="N416" s="15"/>
      <c r="O416" s="61"/>
      <c r="P416" s="61"/>
      <c r="Q416" s="86"/>
      <c r="R416" s="61"/>
      <c r="S416" s="66"/>
    </row>
    <row r="417" spans="1:19">
      <c r="A417" s="32"/>
      <c r="B417" s="37" t="s">
        <v>218</v>
      </c>
      <c r="C417" s="33">
        <v>103198</v>
      </c>
      <c r="D417" s="69" t="s">
        <v>670</v>
      </c>
      <c r="E417" s="57" t="s">
        <v>176</v>
      </c>
      <c r="F417" s="58"/>
      <c r="G417" s="68" t="s">
        <v>159</v>
      </c>
      <c r="H417" s="126"/>
      <c r="I417" s="62">
        <v>3</v>
      </c>
      <c r="J417" s="62">
        <v>260</v>
      </c>
      <c r="K417" s="62">
        <v>20</v>
      </c>
      <c r="L417" s="62"/>
      <c r="M417" s="62"/>
      <c r="N417" s="62"/>
      <c r="O417" s="63"/>
      <c r="P417" s="63"/>
      <c r="Q417" s="67"/>
      <c r="R417" s="63"/>
    </row>
    <row r="418" spans="1:19">
      <c r="A418" s="32">
        <f>A416+1</f>
        <v>412</v>
      </c>
      <c r="B418" s="33" t="s">
        <v>218</v>
      </c>
      <c r="C418" s="33">
        <v>103199</v>
      </c>
      <c r="D418" s="36" t="s">
        <v>675</v>
      </c>
      <c r="E418" s="33" t="s">
        <v>676</v>
      </c>
      <c r="F418" s="38">
        <v>11796</v>
      </c>
      <c r="G418" s="87" t="s">
        <v>157</v>
      </c>
      <c r="H418" s="16"/>
      <c r="I418" s="62">
        <v>3</v>
      </c>
      <c r="J418" s="62">
        <v>260</v>
      </c>
      <c r="K418" s="62">
        <v>20</v>
      </c>
      <c r="L418" s="62">
        <v>1</v>
      </c>
      <c r="M418" s="62">
        <v>2842</v>
      </c>
      <c r="N418" s="62">
        <v>746.3</v>
      </c>
      <c r="O418" s="63">
        <v>3410.6</v>
      </c>
      <c r="P418" s="63">
        <v>811.8</v>
      </c>
      <c r="Q418" s="67">
        <v>4092.7</v>
      </c>
      <c r="R418" s="63">
        <v>881.9</v>
      </c>
    </row>
    <row r="419" spans="1:19">
      <c r="A419" s="32">
        <f t="shared" ref="A419:A443" si="9">A418+1</f>
        <v>413</v>
      </c>
      <c r="B419" s="33" t="s">
        <v>218</v>
      </c>
      <c r="C419" s="33">
        <v>103199</v>
      </c>
      <c r="D419" s="36" t="s">
        <v>675</v>
      </c>
      <c r="E419" s="33" t="s">
        <v>677</v>
      </c>
      <c r="F419" s="33">
        <v>6306</v>
      </c>
      <c r="G419" s="36" t="s">
        <v>159</v>
      </c>
      <c r="H419" s="16"/>
      <c r="I419" s="62">
        <v>3</v>
      </c>
      <c r="J419" s="62">
        <v>260</v>
      </c>
      <c r="K419" s="62">
        <v>20</v>
      </c>
      <c r="L419" s="62">
        <v>0.7</v>
      </c>
      <c r="M419" s="62">
        <v>2842</v>
      </c>
      <c r="N419" s="62">
        <v>746.3</v>
      </c>
      <c r="O419" s="63">
        <v>3410.6</v>
      </c>
      <c r="P419" s="63">
        <v>811.8</v>
      </c>
      <c r="Q419" s="67">
        <v>4092.7</v>
      </c>
      <c r="R419" s="63">
        <v>881.9</v>
      </c>
    </row>
    <row r="420" spans="1:19">
      <c r="A420" s="32">
        <f t="shared" si="9"/>
        <v>414</v>
      </c>
      <c r="B420" s="37" t="s">
        <v>218</v>
      </c>
      <c r="C420" s="33">
        <v>103199</v>
      </c>
      <c r="D420" s="36" t="s">
        <v>675</v>
      </c>
      <c r="E420" s="124" t="s">
        <v>678</v>
      </c>
      <c r="F420" s="76">
        <v>12190</v>
      </c>
      <c r="G420" s="54" t="s">
        <v>162</v>
      </c>
      <c r="H420" s="16"/>
      <c r="I420" s="62">
        <v>3</v>
      </c>
      <c r="J420" s="62">
        <v>260</v>
      </c>
      <c r="K420" s="62">
        <v>20</v>
      </c>
      <c r="L420" s="62">
        <v>0.6</v>
      </c>
      <c r="M420" s="62">
        <v>2842</v>
      </c>
      <c r="N420" s="62">
        <v>746.3</v>
      </c>
      <c r="O420" s="63">
        <v>3410.6</v>
      </c>
      <c r="P420" s="63">
        <v>811.8</v>
      </c>
      <c r="Q420" s="67">
        <v>4092.7</v>
      </c>
      <c r="R420" s="63">
        <v>881.9</v>
      </c>
    </row>
    <row r="421" spans="1:19" s="17" customFormat="1" hidden="1">
      <c r="A421" s="32">
        <f t="shared" si="9"/>
        <v>415</v>
      </c>
      <c r="B421" s="33" t="s">
        <v>309</v>
      </c>
      <c r="C421" s="34">
        <v>103639</v>
      </c>
      <c r="D421" s="35" t="s">
        <v>679</v>
      </c>
      <c r="E421" s="33" t="s">
        <v>680</v>
      </c>
      <c r="F421" s="33">
        <v>9682</v>
      </c>
      <c r="G421" s="40" t="s">
        <v>157</v>
      </c>
      <c r="H421" s="40"/>
      <c r="I421" s="15"/>
      <c r="J421" s="15"/>
      <c r="K421" s="15"/>
      <c r="L421" s="15"/>
      <c r="M421" s="15"/>
      <c r="N421" s="15"/>
      <c r="O421" s="61"/>
      <c r="P421" s="61"/>
      <c r="Q421" s="61"/>
      <c r="R421" s="61"/>
      <c r="S421" s="66"/>
    </row>
    <row r="422" spans="1:19" s="17" customFormat="1" hidden="1">
      <c r="A422" s="32">
        <f t="shared" si="9"/>
        <v>416</v>
      </c>
      <c r="B422" s="37" t="s">
        <v>309</v>
      </c>
      <c r="C422" s="34">
        <v>103639</v>
      </c>
      <c r="D422" s="36" t="s">
        <v>679</v>
      </c>
      <c r="E422" s="37" t="s">
        <v>681</v>
      </c>
      <c r="F422" s="38">
        <v>12164</v>
      </c>
      <c r="G422" s="37" t="s">
        <v>159</v>
      </c>
      <c r="H422" s="37"/>
      <c r="I422" s="15"/>
      <c r="J422" s="15"/>
      <c r="K422" s="15"/>
      <c r="L422" s="15"/>
      <c r="M422" s="15"/>
      <c r="N422" s="15"/>
      <c r="O422" s="61"/>
      <c r="P422" s="61"/>
      <c r="Q422" s="61"/>
      <c r="R422" s="61"/>
      <c r="S422" s="66"/>
    </row>
    <row r="423" spans="1:19" s="17" customFormat="1" hidden="1">
      <c r="A423" s="32">
        <f t="shared" si="9"/>
        <v>417</v>
      </c>
      <c r="B423" s="33" t="s">
        <v>309</v>
      </c>
      <c r="C423" s="34">
        <v>103639</v>
      </c>
      <c r="D423" s="36" t="s">
        <v>679</v>
      </c>
      <c r="E423" s="33" t="s">
        <v>682</v>
      </c>
      <c r="F423" s="38">
        <v>11382</v>
      </c>
      <c r="G423" s="38" t="s">
        <v>159</v>
      </c>
      <c r="H423" s="38"/>
      <c r="I423" s="15"/>
      <c r="J423" s="15"/>
      <c r="K423" s="15"/>
      <c r="L423" s="15"/>
      <c r="M423" s="15"/>
      <c r="N423" s="15"/>
      <c r="O423" s="61"/>
      <c r="P423" s="61"/>
      <c r="Q423" s="61"/>
      <c r="R423" s="61"/>
      <c r="S423" s="66"/>
    </row>
    <row r="424" spans="1:19" s="17" customFormat="1" hidden="1">
      <c r="A424" s="32">
        <f t="shared" si="9"/>
        <v>418</v>
      </c>
      <c r="B424" s="33" t="s">
        <v>309</v>
      </c>
      <c r="C424" s="34">
        <v>103639</v>
      </c>
      <c r="D424" s="36" t="s">
        <v>679</v>
      </c>
      <c r="E424" s="43" t="s">
        <v>683</v>
      </c>
      <c r="F424" s="82">
        <v>12454</v>
      </c>
      <c r="G424" s="45" t="s">
        <v>177</v>
      </c>
      <c r="H424" s="45"/>
      <c r="I424" s="15"/>
      <c r="J424" s="15"/>
      <c r="K424" s="15"/>
      <c r="L424" s="15"/>
      <c r="M424" s="15"/>
      <c r="N424" s="15"/>
      <c r="O424" s="61"/>
      <c r="P424" s="61"/>
      <c r="Q424" s="61"/>
      <c r="R424" s="61"/>
      <c r="S424" s="66"/>
    </row>
    <row r="425" spans="1:19">
      <c r="A425" s="32">
        <f t="shared" si="9"/>
        <v>419</v>
      </c>
      <c r="B425" s="33" t="s">
        <v>218</v>
      </c>
      <c r="C425" s="33">
        <v>104429</v>
      </c>
      <c r="D425" s="36" t="s">
        <v>684</v>
      </c>
      <c r="E425" s="33" t="s">
        <v>685</v>
      </c>
      <c r="F425" s="33">
        <v>11089</v>
      </c>
      <c r="G425" s="54" t="s">
        <v>157</v>
      </c>
      <c r="H425" s="40"/>
      <c r="I425" s="62">
        <v>3</v>
      </c>
      <c r="J425" s="62">
        <v>260</v>
      </c>
      <c r="K425" s="62">
        <v>20</v>
      </c>
      <c r="L425" s="62"/>
      <c r="M425" s="62"/>
      <c r="N425" s="62"/>
      <c r="O425" s="63"/>
      <c r="P425" s="63"/>
      <c r="Q425" s="67"/>
      <c r="R425" s="63"/>
    </row>
    <row r="426" spans="1:19">
      <c r="A426" s="32">
        <f t="shared" si="9"/>
        <v>420</v>
      </c>
      <c r="B426" s="33" t="s">
        <v>218</v>
      </c>
      <c r="C426" s="33">
        <v>104429</v>
      </c>
      <c r="D426" s="36" t="s">
        <v>684</v>
      </c>
      <c r="E426" s="32" t="s">
        <v>686</v>
      </c>
      <c r="F426" s="32">
        <v>8798</v>
      </c>
      <c r="G426" s="36" t="s">
        <v>159</v>
      </c>
      <c r="H426" s="33"/>
      <c r="I426" s="62">
        <v>3</v>
      </c>
      <c r="J426" s="62">
        <v>260</v>
      </c>
      <c r="K426" s="62">
        <v>20</v>
      </c>
      <c r="L426" s="62"/>
      <c r="M426" s="62"/>
      <c r="N426" s="62"/>
      <c r="O426" s="63"/>
      <c r="P426" s="63"/>
      <c r="Q426" s="67"/>
      <c r="R426" s="63"/>
    </row>
    <row r="427" spans="1:19">
      <c r="A427" s="32">
        <f t="shared" si="9"/>
        <v>421</v>
      </c>
      <c r="B427" s="33" t="s">
        <v>218</v>
      </c>
      <c r="C427" s="33">
        <v>104429</v>
      </c>
      <c r="D427" s="36" t="s">
        <v>684</v>
      </c>
      <c r="E427" s="33" t="s">
        <v>687</v>
      </c>
      <c r="F427" s="74">
        <v>11863</v>
      </c>
      <c r="G427" s="69" t="s">
        <v>159</v>
      </c>
      <c r="H427" s="37"/>
      <c r="I427" s="62">
        <v>3</v>
      </c>
      <c r="J427" s="62">
        <v>260</v>
      </c>
      <c r="K427" s="62">
        <v>20</v>
      </c>
      <c r="L427" s="62"/>
      <c r="M427" s="62"/>
      <c r="N427" s="62"/>
      <c r="O427" s="63"/>
      <c r="P427" s="63"/>
      <c r="Q427" s="67"/>
      <c r="R427" s="63"/>
    </row>
    <row r="428" spans="1:19" s="17" customFormat="1" hidden="1">
      <c r="A428" s="32">
        <f t="shared" si="9"/>
        <v>422</v>
      </c>
      <c r="B428" s="33" t="s">
        <v>218</v>
      </c>
      <c r="C428" s="33">
        <v>104429</v>
      </c>
      <c r="D428" s="36" t="s">
        <v>684</v>
      </c>
      <c r="E428" s="43" t="s">
        <v>688</v>
      </c>
      <c r="F428" s="82">
        <v>12441</v>
      </c>
      <c r="G428" s="71" t="s">
        <v>177</v>
      </c>
      <c r="H428" s="45" t="s">
        <v>251</v>
      </c>
      <c r="I428" s="15"/>
      <c r="J428" s="15"/>
      <c r="K428" s="15"/>
      <c r="L428" s="15"/>
      <c r="M428" s="15"/>
      <c r="N428" s="15"/>
      <c r="O428" s="61"/>
      <c r="P428" s="61"/>
      <c r="Q428" s="86"/>
      <c r="R428" s="61"/>
      <c r="S428" s="66"/>
    </row>
    <row r="429" spans="1:19" s="17" customFormat="1" hidden="1">
      <c r="A429" s="32">
        <f t="shared" si="9"/>
        <v>423</v>
      </c>
      <c r="B429" s="33" t="s">
        <v>309</v>
      </c>
      <c r="C429" s="34">
        <v>104430</v>
      </c>
      <c r="D429" s="48" t="s">
        <v>689</v>
      </c>
      <c r="E429" s="91" t="s">
        <v>690</v>
      </c>
      <c r="F429" s="38">
        <v>12048</v>
      </c>
      <c r="G429" s="37" t="s">
        <v>159</v>
      </c>
      <c r="H429" s="37"/>
      <c r="I429" s="15"/>
      <c r="J429" s="15"/>
      <c r="K429" s="15"/>
      <c r="L429" s="15"/>
      <c r="M429" s="15"/>
      <c r="N429" s="15"/>
      <c r="O429" s="61"/>
      <c r="P429" s="61"/>
      <c r="Q429" s="61"/>
      <c r="R429" s="61"/>
      <c r="S429" s="66"/>
    </row>
    <row r="430" spans="1:19" s="17" customFormat="1" hidden="1">
      <c r="A430" s="32">
        <f t="shared" si="9"/>
        <v>424</v>
      </c>
      <c r="B430" s="37" t="s">
        <v>309</v>
      </c>
      <c r="C430" s="34">
        <v>104430</v>
      </c>
      <c r="D430" s="48" t="s">
        <v>689</v>
      </c>
      <c r="E430" s="56" t="s">
        <v>691</v>
      </c>
      <c r="F430" s="39">
        <v>12220</v>
      </c>
      <c r="G430" s="37" t="s">
        <v>177</v>
      </c>
      <c r="H430" s="37"/>
      <c r="I430" s="15"/>
      <c r="J430" s="15"/>
      <c r="K430" s="15"/>
      <c r="L430" s="15"/>
      <c r="M430" s="15"/>
      <c r="N430" s="15"/>
      <c r="O430" s="61"/>
      <c r="P430" s="61"/>
      <c r="Q430" s="61"/>
      <c r="R430" s="61"/>
      <c r="S430" s="66"/>
    </row>
    <row r="431" spans="1:19" s="17" customFormat="1" hidden="1">
      <c r="A431" s="32">
        <f t="shared" si="9"/>
        <v>425</v>
      </c>
      <c r="B431" s="33" t="s">
        <v>309</v>
      </c>
      <c r="C431" s="34">
        <v>104430</v>
      </c>
      <c r="D431" s="48" t="s">
        <v>689</v>
      </c>
      <c r="E431" s="89" t="s">
        <v>692</v>
      </c>
      <c r="F431" s="44">
        <v>12397</v>
      </c>
      <c r="G431" s="45" t="s">
        <v>177</v>
      </c>
      <c r="H431" s="45"/>
      <c r="I431" s="15"/>
      <c r="J431" s="15"/>
      <c r="K431" s="15"/>
      <c r="L431" s="15"/>
      <c r="M431" s="15"/>
      <c r="N431" s="15"/>
      <c r="O431" s="61"/>
      <c r="P431" s="61"/>
      <c r="Q431" s="61"/>
      <c r="R431" s="61"/>
      <c r="S431" s="66"/>
    </row>
    <row r="432" spans="1:19" s="17" customFormat="1" hidden="1">
      <c r="A432" s="32">
        <f t="shared" si="9"/>
        <v>426</v>
      </c>
      <c r="B432" s="33" t="s">
        <v>44</v>
      </c>
      <c r="C432" s="33">
        <v>104428</v>
      </c>
      <c r="D432" s="35" t="s">
        <v>693</v>
      </c>
      <c r="E432" s="33" t="s">
        <v>694</v>
      </c>
      <c r="F432" s="32">
        <v>6472</v>
      </c>
      <c r="G432" s="33" t="s">
        <v>157</v>
      </c>
      <c r="H432" s="33"/>
      <c r="I432" s="15"/>
      <c r="J432" s="15"/>
      <c r="K432" s="15"/>
      <c r="L432" s="15"/>
      <c r="M432" s="15"/>
      <c r="N432" s="15"/>
      <c r="O432" s="61"/>
      <c r="P432" s="61"/>
      <c r="Q432" s="61"/>
      <c r="R432" s="61"/>
      <c r="S432" s="66"/>
    </row>
    <row r="433" spans="1:19" s="17" customFormat="1" hidden="1">
      <c r="A433" s="32">
        <f t="shared" si="9"/>
        <v>427</v>
      </c>
      <c r="B433" s="33" t="s">
        <v>44</v>
      </c>
      <c r="C433" s="33">
        <v>104428</v>
      </c>
      <c r="D433" s="83" t="s">
        <v>693</v>
      </c>
      <c r="E433" s="33" t="s">
        <v>695</v>
      </c>
      <c r="F433" s="42">
        <v>9841</v>
      </c>
      <c r="G433" s="33" t="s">
        <v>159</v>
      </c>
      <c r="H433" s="33"/>
      <c r="I433" s="15"/>
      <c r="J433" s="15"/>
      <c r="K433" s="15"/>
      <c r="L433" s="15"/>
      <c r="M433" s="15"/>
      <c r="N433" s="15"/>
      <c r="O433" s="61"/>
      <c r="P433" s="61"/>
      <c r="Q433" s="61"/>
      <c r="R433" s="61"/>
      <c r="S433" s="66"/>
    </row>
    <row r="434" spans="1:19" s="17" customFormat="1" hidden="1">
      <c r="A434" s="32">
        <f t="shared" si="9"/>
        <v>428</v>
      </c>
      <c r="B434" s="37" t="s">
        <v>44</v>
      </c>
      <c r="C434" s="33">
        <v>104428</v>
      </c>
      <c r="D434" s="83" t="s">
        <v>693</v>
      </c>
      <c r="E434" s="55" t="s">
        <v>696</v>
      </c>
      <c r="F434" s="38">
        <v>11867</v>
      </c>
      <c r="G434" s="37" t="s">
        <v>177</v>
      </c>
      <c r="H434" s="37"/>
      <c r="I434" s="15"/>
      <c r="J434" s="15"/>
      <c r="K434" s="15"/>
      <c r="L434" s="15"/>
      <c r="M434" s="15"/>
      <c r="N434" s="15"/>
      <c r="O434" s="61"/>
      <c r="P434" s="61"/>
      <c r="Q434" s="61"/>
      <c r="R434" s="61"/>
      <c r="S434" s="66"/>
    </row>
    <row r="435" spans="1:19" s="17" customFormat="1" hidden="1">
      <c r="A435" s="32">
        <f t="shared" si="9"/>
        <v>429</v>
      </c>
      <c r="B435" s="33" t="s">
        <v>29</v>
      </c>
      <c r="C435" s="34">
        <v>104533</v>
      </c>
      <c r="D435" s="35" t="s">
        <v>697</v>
      </c>
      <c r="E435" s="33" t="s">
        <v>698</v>
      </c>
      <c r="F435" s="33">
        <v>4081</v>
      </c>
      <c r="G435" s="33" t="s">
        <v>157</v>
      </c>
      <c r="H435" s="33"/>
      <c r="I435" s="15"/>
      <c r="J435" s="15"/>
      <c r="K435" s="15"/>
      <c r="L435" s="15"/>
      <c r="M435" s="15"/>
      <c r="N435" s="15"/>
      <c r="O435" s="61"/>
      <c r="P435" s="61"/>
      <c r="Q435" s="61"/>
      <c r="R435" s="61"/>
      <c r="S435" s="66"/>
    </row>
    <row r="436" spans="1:19" s="17" customFormat="1" hidden="1">
      <c r="A436" s="32">
        <f t="shared" si="9"/>
        <v>430</v>
      </c>
      <c r="B436" s="33" t="s">
        <v>29</v>
      </c>
      <c r="C436" s="34">
        <v>104533</v>
      </c>
      <c r="D436" s="36" t="s">
        <v>697</v>
      </c>
      <c r="E436" s="37" t="s">
        <v>699</v>
      </c>
      <c r="F436" s="38">
        <v>11977</v>
      </c>
      <c r="G436" s="33" t="s">
        <v>159</v>
      </c>
      <c r="H436" s="33"/>
      <c r="I436" s="15"/>
      <c r="J436" s="15"/>
      <c r="K436" s="15"/>
      <c r="L436" s="15"/>
      <c r="M436" s="15"/>
      <c r="N436" s="15"/>
      <c r="O436" s="61"/>
      <c r="P436" s="61"/>
      <c r="Q436" s="61"/>
      <c r="R436" s="61"/>
      <c r="S436" s="66"/>
    </row>
    <row r="437" spans="1:19" s="17" customFormat="1" ht="14.25" hidden="1">
      <c r="A437" s="32">
        <f t="shared" si="9"/>
        <v>431</v>
      </c>
      <c r="B437" s="37" t="s">
        <v>29</v>
      </c>
      <c r="C437" s="34">
        <v>104533</v>
      </c>
      <c r="D437" s="36" t="s">
        <v>697</v>
      </c>
      <c r="E437" s="50" t="s">
        <v>700</v>
      </c>
      <c r="F437" s="51">
        <v>12136</v>
      </c>
      <c r="G437" s="37" t="s">
        <v>159</v>
      </c>
      <c r="H437" s="37"/>
      <c r="I437" s="15"/>
      <c r="J437" s="15"/>
      <c r="K437" s="15"/>
      <c r="L437" s="15"/>
      <c r="M437" s="15"/>
      <c r="N437" s="15"/>
      <c r="O437" s="61"/>
      <c r="P437" s="61"/>
      <c r="Q437" s="61"/>
      <c r="R437" s="61"/>
      <c r="S437" s="66"/>
    </row>
    <row r="438" spans="1:19" s="17" customFormat="1" hidden="1">
      <c r="A438" s="32">
        <f t="shared" si="9"/>
        <v>432</v>
      </c>
      <c r="B438" s="33" t="s">
        <v>44</v>
      </c>
      <c r="C438" s="33">
        <v>104838</v>
      </c>
      <c r="D438" s="35" t="s">
        <v>701</v>
      </c>
      <c r="E438" s="33" t="s">
        <v>702</v>
      </c>
      <c r="F438" s="33">
        <v>11241</v>
      </c>
      <c r="G438" s="33" t="s">
        <v>157</v>
      </c>
      <c r="H438" s="33"/>
      <c r="I438" s="15"/>
      <c r="J438" s="15"/>
      <c r="K438" s="15"/>
      <c r="L438" s="15"/>
      <c r="M438" s="15"/>
      <c r="N438" s="15"/>
      <c r="O438" s="61"/>
      <c r="P438" s="61"/>
      <c r="Q438" s="61"/>
      <c r="R438" s="61"/>
      <c r="S438" s="66"/>
    </row>
    <row r="439" spans="1:19" s="17" customFormat="1" hidden="1">
      <c r="A439" s="32">
        <f t="shared" si="9"/>
        <v>433</v>
      </c>
      <c r="B439" s="33" t="s">
        <v>44</v>
      </c>
      <c r="C439" s="33">
        <v>104838</v>
      </c>
      <c r="D439" s="36" t="s">
        <v>701</v>
      </c>
      <c r="E439" s="33" t="s">
        <v>703</v>
      </c>
      <c r="F439" s="33">
        <v>10218</v>
      </c>
      <c r="G439" s="33" t="s">
        <v>159</v>
      </c>
      <c r="H439" s="33"/>
      <c r="I439" s="15"/>
      <c r="J439" s="15"/>
      <c r="K439" s="15"/>
      <c r="L439" s="15"/>
      <c r="M439" s="15"/>
      <c r="N439" s="15"/>
      <c r="O439" s="61"/>
      <c r="P439" s="61"/>
      <c r="Q439" s="61"/>
      <c r="R439" s="61"/>
      <c r="S439" s="66"/>
    </row>
    <row r="440" spans="1:19" s="17" customFormat="1" hidden="1">
      <c r="A440" s="32">
        <f t="shared" si="9"/>
        <v>434</v>
      </c>
      <c r="B440" s="33" t="s">
        <v>44</v>
      </c>
      <c r="C440" s="33">
        <v>104838</v>
      </c>
      <c r="D440" s="36" t="s">
        <v>701</v>
      </c>
      <c r="E440" s="55" t="s">
        <v>704</v>
      </c>
      <c r="F440" s="42">
        <v>11866</v>
      </c>
      <c r="G440" s="37" t="s">
        <v>177</v>
      </c>
      <c r="H440" s="37"/>
      <c r="I440" s="15"/>
      <c r="J440" s="15"/>
      <c r="K440" s="15"/>
      <c r="L440" s="15"/>
      <c r="M440" s="15"/>
      <c r="N440" s="15"/>
      <c r="O440" s="61"/>
      <c r="P440" s="61"/>
      <c r="Q440" s="61"/>
      <c r="R440" s="61"/>
      <c r="S440" s="66"/>
    </row>
    <row r="441" spans="1:19" s="19" customFormat="1">
      <c r="A441" s="73">
        <f t="shared" si="9"/>
        <v>435</v>
      </c>
      <c r="B441" s="127" t="s">
        <v>218</v>
      </c>
      <c r="C441" s="127">
        <v>105267</v>
      </c>
      <c r="D441" s="128" t="s">
        <v>705</v>
      </c>
      <c r="E441" s="129" t="s">
        <v>706</v>
      </c>
      <c r="F441" s="127">
        <v>5457</v>
      </c>
      <c r="G441" s="128" t="s">
        <v>480</v>
      </c>
      <c r="H441" s="127"/>
      <c r="I441" s="114">
        <v>3</v>
      </c>
      <c r="J441" s="114">
        <v>260</v>
      </c>
      <c r="K441" s="114">
        <v>20</v>
      </c>
      <c r="L441" s="114">
        <v>1</v>
      </c>
      <c r="M441" s="114">
        <v>2491.83</v>
      </c>
      <c r="N441" s="114">
        <v>489.2</v>
      </c>
      <c r="O441" s="115">
        <v>2990.2</v>
      </c>
      <c r="P441" s="115">
        <v>532.1</v>
      </c>
      <c r="Q441" s="115">
        <v>3588.2</v>
      </c>
      <c r="R441" s="115">
        <v>578.1</v>
      </c>
      <c r="S441" s="136"/>
    </row>
    <row r="442" spans="1:19" s="19" customFormat="1">
      <c r="A442" s="73">
        <f t="shared" si="9"/>
        <v>436</v>
      </c>
      <c r="B442" s="127" t="s">
        <v>218</v>
      </c>
      <c r="C442" s="127">
        <v>105267</v>
      </c>
      <c r="D442" s="128" t="s">
        <v>705</v>
      </c>
      <c r="E442" s="127" t="s">
        <v>707</v>
      </c>
      <c r="F442" s="127">
        <v>10857</v>
      </c>
      <c r="G442" s="128" t="s">
        <v>159</v>
      </c>
      <c r="H442" s="127"/>
      <c r="I442" s="114">
        <v>3</v>
      </c>
      <c r="J442" s="114">
        <v>260</v>
      </c>
      <c r="K442" s="114">
        <v>20</v>
      </c>
      <c r="L442" s="114">
        <v>1</v>
      </c>
      <c r="M442" s="114">
        <v>2491.84</v>
      </c>
      <c r="N442" s="114">
        <v>489.2</v>
      </c>
      <c r="O442" s="115">
        <v>2990.2</v>
      </c>
      <c r="P442" s="115">
        <v>532.1</v>
      </c>
      <c r="Q442" s="115">
        <v>3588.2</v>
      </c>
      <c r="R442" s="115">
        <v>578.1</v>
      </c>
      <c r="S442" s="136"/>
    </row>
    <row r="443" spans="1:19" s="19" customFormat="1" ht="14.25">
      <c r="A443" s="73">
        <f t="shared" si="9"/>
        <v>437</v>
      </c>
      <c r="B443" s="130" t="s">
        <v>218</v>
      </c>
      <c r="C443" s="127">
        <v>105267</v>
      </c>
      <c r="D443" s="128" t="s">
        <v>705</v>
      </c>
      <c r="E443" s="131" t="s">
        <v>708</v>
      </c>
      <c r="F443" s="132">
        <v>12139</v>
      </c>
      <c r="G443" s="133" t="s">
        <v>249</v>
      </c>
      <c r="H443" s="134"/>
      <c r="I443" s="114">
        <v>3</v>
      </c>
      <c r="J443" s="114">
        <v>260</v>
      </c>
      <c r="K443" s="114">
        <v>20</v>
      </c>
      <c r="L443" s="114">
        <v>0.6</v>
      </c>
      <c r="M443" s="114">
        <v>1495.09</v>
      </c>
      <c r="N443" s="114">
        <v>293.60000000000002</v>
      </c>
      <c r="O443" s="115">
        <v>1794.1</v>
      </c>
      <c r="P443" s="115">
        <v>319.3</v>
      </c>
      <c r="Q443" s="115">
        <v>2153.1</v>
      </c>
      <c r="R443" s="115">
        <v>346.8</v>
      </c>
      <c r="S443" s="136"/>
    </row>
    <row r="444" spans="1:19" s="17" customFormat="1" hidden="1">
      <c r="A444" s="32" t="e">
        <f>#REF!+1</f>
        <v>#REF!</v>
      </c>
      <c r="B444" s="33" t="s">
        <v>218</v>
      </c>
      <c r="C444" s="34">
        <v>105267</v>
      </c>
      <c r="D444" s="36" t="s">
        <v>705</v>
      </c>
      <c r="E444" s="43" t="s">
        <v>709</v>
      </c>
      <c r="F444" s="44">
        <v>12514</v>
      </c>
      <c r="G444" s="71" t="s">
        <v>177</v>
      </c>
      <c r="H444" s="45" t="s">
        <v>251</v>
      </c>
      <c r="I444" s="15"/>
      <c r="J444" s="15"/>
      <c r="K444" s="15"/>
      <c r="L444" s="15"/>
      <c r="M444" s="15"/>
      <c r="N444" s="15"/>
      <c r="O444" s="61"/>
      <c r="P444" s="61"/>
      <c r="Q444" s="86"/>
      <c r="R444" s="61"/>
      <c r="S444" s="66"/>
    </row>
    <row r="445" spans="1:19" s="17" customFormat="1" hidden="1">
      <c r="A445" s="32" t="e">
        <f t="shared" ref="A445:A460" si="10">A444+1</f>
        <v>#REF!</v>
      </c>
      <c r="B445" s="33" t="s">
        <v>309</v>
      </c>
      <c r="C445" s="38">
        <v>105396</v>
      </c>
      <c r="D445" s="36" t="s">
        <v>710</v>
      </c>
      <c r="E445" s="43" t="s">
        <v>711</v>
      </c>
      <c r="F445" s="44">
        <v>12481</v>
      </c>
      <c r="G445" s="45" t="s">
        <v>177</v>
      </c>
      <c r="H445" s="45"/>
      <c r="I445" s="15"/>
      <c r="J445" s="15"/>
      <c r="K445" s="15"/>
      <c r="L445" s="15"/>
      <c r="M445" s="15"/>
      <c r="N445" s="15"/>
      <c r="O445" s="61"/>
      <c r="P445" s="61"/>
      <c r="Q445" s="61"/>
      <c r="R445" s="61"/>
      <c r="S445" s="66"/>
    </row>
    <row r="446" spans="1:19" s="17" customFormat="1" hidden="1">
      <c r="A446" s="32" t="e">
        <f t="shared" si="10"/>
        <v>#REF!</v>
      </c>
      <c r="B446" s="33" t="s">
        <v>309</v>
      </c>
      <c r="C446" s="38">
        <v>105751</v>
      </c>
      <c r="D446" s="96" t="s">
        <v>712</v>
      </c>
      <c r="E446" s="33" t="s">
        <v>713</v>
      </c>
      <c r="F446" s="33">
        <v>6147</v>
      </c>
      <c r="G446" s="33" t="s">
        <v>157</v>
      </c>
      <c r="H446" s="33"/>
      <c r="I446" s="15"/>
      <c r="J446" s="15"/>
      <c r="K446" s="15"/>
      <c r="L446" s="15"/>
      <c r="M446" s="15"/>
      <c r="N446" s="15"/>
      <c r="O446" s="61"/>
      <c r="P446" s="61"/>
      <c r="Q446" s="61"/>
      <c r="R446" s="61"/>
      <c r="S446" s="66"/>
    </row>
    <row r="447" spans="1:19" s="17" customFormat="1" hidden="1">
      <c r="A447" s="32" t="e">
        <f t="shared" si="10"/>
        <v>#REF!</v>
      </c>
      <c r="B447" s="37" t="s">
        <v>309</v>
      </c>
      <c r="C447" s="38">
        <v>105751</v>
      </c>
      <c r="D447" s="48" t="s">
        <v>712</v>
      </c>
      <c r="E447" s="56" t="s">
        <v>714</v>
      </c>
      <c r="F447" s="39">
        <v>12221</v>
      </c>
      <c r="G447" s="37" t="s">
        <v>177</v>
      </c>
      <c r="H447" s="37"/>
      <c r="I447" s="15"/>
      <c r="J447" s="15"/>
      <c r="K447" s="15"/>
      <c r="L447" s="15"/>
      <c r="M447" s="15"/>
      <c r="N447" s="15"/>
      <c r="O447" s="61"/>
      <c r="P447" s="61"/>
      <c r="Q447" s="61"/>
      <c r="R447" s="61"/>
      <c r="S447" s="66"/>
    </row>
    <row r="448" spans="1:19" s="17" customFormat="1" hidden="1">
      <c r="A448" s="32" t="e">
        <f t="shared" si="10"/>
        <v>#REF!</v>
      </c>
      <c r="B448" s="37" t="s">
        <v>309</v>
      </c>
      <c r="C448" s="38">
        <v>105751</v>
      </c>
      <c r="D448" s="48" t="s">
        <v>712</v>
      </c>
      <c r="E448" s="89" t="s">
        <v>715</v>
      </c>
      <c r="F448" s="44">
        <v>12396</v>
      </c>
      <c r="G448" s="45" t="s">
        <v>177</v>
      </c>
      <c r="H448" s="45"/>
      <c r="I448" s="15"/>
      <c r="J448" s="15"/>
      <c r="K448" s="15"/>
      <c r="L448" s="15"/>
      <c r="M448" s="15"/>
      <c r="N448" s="15"/>
      <c r="O448" s="61"/>
      <c r="P448" s="61"/>
      <c r="Q448" s="61"/>
      <c r="R448" s="61"/>
      <c r="S448" s="66"/>
    </row>
    <row r="449" spans="1:19" s="17" customFormat="1" hidden="1">
      <c r="A449" s="32" t="e">
        <f t="shared" si="10"/>
        <v>#REF!</v>
      </c>
      <c r="B449" s="37" t="s">
        <v>309</v>
      </c>
      <c r="C449" s="38">
        <v>105751</v>
      </c>
      <c r="D449" s="48" t="s">
        <v>712</v>
      </c>
      <c r="E449" s="89" t="s">
        <v>716</v>
      </c>
      <c r="F449" s="44">
        <v>12395</v>
      </c>
      <c r="G449" s="45" t="s">
        <v>177</v>
      </c>
      <c r="H449" s="45"/>
      <c r="I449" s="15"/>
      <c r="J449" s="15"/>
      <c r="K449" s="15"/>
      <c r="L449" s="15"/>
      <c r="M449" s="15"/>
      <c r="N449" s="15"/>
      <c r="O449" s="61"/>
      <c r="P449" s="61"/>
      <c r="Q449" s="61"/>
      <c r="R449" s="61"/>
      <c r="S449" s="66"/>
    </row>
    <row r="450" spans="1:19" s="17" customFormat="1" hidden="1">
      <c r="A450" s="32" t="e">
        <f t="shared" si="10"/>
        <v>#REF!</v>
      </c>
      <c r="B450" s="33" t="s">
        <v>309</v>
      </c>
      <c r="C450" s="42">
        <v>105910</v>
      </c>
      <c r="D450" s="35" t="s">
        <v>717</v>
      </c>
      <c r="E450" s="49" t="s">
        <v>718</v>
      </c>
      <c r="F450" s="42">
        <v>11774</v>
      </c>
      <c r="G450" s="37" t="s">
        <v>157</v>
      </c>
      <c r="H450" s="37"/>
      <c r="I450" s="15"/>
      <c r="J450" s="15"/>
      <c r="K450" s="15"/>
      <c r="L450" s="15"/>
      <c r="M450" s="15"/>
      <c r="N450" s="15"/>
      <c r="O450" s="61"/>
      <c r="P450" s="61"/>
      <c r="Q450" s="61"/>
      <c r="R450" s="61"/>
      <c r="S450" s="66"/>
    </row>
    <row r="451" spans="1:19" s="17" customFormat="1" ht="14.25" hidden="1">
      <c r="A451" s="32" t="e">
        <f t="shared" si="10"/>
        <v>#REF!</v>
      </c>
      <c r="B451" s="37" t="s">
        <v>309</v>
      </c>
      <c r="C451" s="42">
        <v>105910</v>
      </c>
      <c r="D451" s="36" t="s">
        <v>717</v>
      </c>
      <c r="E451" s="88" t="s">
        <v>719</v>
      </c>
      <c r="F451" s="51">
        <v>12145</v>
      </c>
      <c r="G451" s="40" t="s">
        <v>162</v>
      </c>
      <c r="H451" s="40"/>
      <c r="I451" s="15"/>
      <c r="J451" s="15"/>
      <c r="K451" s="15"/>
      <c r="L451" s="15"/>
      <c r="M451" s="15"/>
      <c r="N451" s="15"/>
      <c r="O451" s="61"/>
      <c r="P451" s="61"/>
      <c r="Q451" s="61"/>
      <c r="R451" s="61"/>
      <c r="S451" s="66"/>
    </row>
    <row r="452" spans="1:19" s="17" customFormat="1" hidden="1">
      <c r="A452" s="32" t="e">
        <f t="shared" si="10"/>
        <v>#REF!</v>
      </c>
      <c r="B452" s="37" t="s">
        <v>309</v>
      </c>
      <c r="C452" s="42">
        <v>105910</v>
      </c>
      <c r="D452" s="36" t="s">
        <v>717</v>
      </c>
      <c r="E452" s="56" t="s">
        <v>720</v>
      </c>
      <c r="F452" s="39">
        <v>12229</v>
      </c>
      <c r="G452" s="37" t="s">
        <v>177</v>
      </c>
      <c r="H452" s="37"/>
      <c r="I452" s="15"/>
      <c r="J452" s="15"/>
      <c r="K452" s="15"/>
      <c r="L452" s="15"/>
      <c r="M452" s="15"/>
      <c r="N452" s="15"/>
      <c r="O452" s="61"/>
      <c r="P452" s="61"/>
      <c r="Q452" s="61"/>
      <c r="R452" s="61"/>
      <c r="S452" s="66"/>
    </row>
    <row r="453" spans="1:19" s="17" customFormat="1" hidden="1">
      <c r="A453" s="32" t="e">
        <f t="shared" si="10"/>
        <v>#REF!</v>
      </c>
      <c r="B453" s="37" t="s">
        <v>309</v>
      </c>
      <c r="C453" s="42">
        <v>105910</v>
      </c>
      <c r="D453" s="36" t="s">
        <v>717</v>
      </c>
      <c r="E453" s="43" t="s">
        <v>721</v>
      </c>
      <c r="F453" s="82">
        <v>12442</v>
      </c>
      <c r="G453" s="45" t="s">
        <v>177</v>
      </c>
      <c r="H453" s="45"/>
      <c r="I453" s="15"/>
      <c r="J453" s="15"/>
      <c r="K453" s="15"/>
      <c r="L453" s="15"/>
      <c r="M453" s="15"/>
      <c r="N453" s="15"/>
      <c r="O453" s="61"/>
      <c r="P453" s="61"/>
      <c r="Q453" s="61"/>
      <c r="R453" s="61"/>
      <c r="S453" s="66"/>
    </row>
    <row r="454" spans="1:19" s="17" customFormat="1" hidden="1">
      <c r="A454" s="32" t="e">
        <f t="shared" si="10"/>
        <v>#REF!</v>
      </c>
      <c r="B454" s="37" t="s">
        <v>309</v>
      </c>
      <c r="C454" s="42">
        <v>105910</v>
      </c>
      <c r="D454" s="36" t="s">
        <v>717</v>
      </c>
      <c r="E454" s="43" t="s">
        <v>722</v>
      </c>
      <c r="F454" s="44">
        <v>12485</v>
      </c>
      <c r="G454" s="45" t="s">
        <v>177</v>
      </c>
      <c r="H454" s="45"/>
      <c r="I454" s="15"/>
      <c r="J454" s="15"/>
      <c r="K454" s="15"/>
      <c r="L454" s="15"/>
      <c r="M454" s="15"/>
      <c r="N454" s="15"/>
      <c r="O454" s="61"/>
      <c r="P454" s="61"/>
      <c r="Q454" s="61"/>
      <c r="R454" s="61"/>
      <c r="S454" s="66"/>
    </row>
    <row r="455" spans="1:19" s="19" customFormat="1">
      <c r="A455" s="73" t="e">
        <f t="shared" si="10"/>
        <v>#REF!</v>
      </c>
      <c r="B455" s="127" t="s">
        <v>218</v>
      </c>
      <c r="C455" s="127">
        <v>106569</v>
      </c>
      <c r="D455" s="128" t="s">
        <v>723</v>
      </c>
      <c r="E455" s="127" t="s">
        <v>724</v>
      </c>
      <c r="F455" s="137">
        <v>11776</v>
      </c>
      <c r="G455" s="133" t="s">
        <v>157</v>
      </c>
      <c r="I455" s="149">
        <v>3</v>
      </c>
      <c r="J455" s="149">
        <v>260</v>
      </c>
      <c r="K455" s="149">
        <v>20</v>
      </c>
      <c r="L455" s="149">
        <v>1</v>
      </c>
      <c r="M455" s="149">
        <v>5922.3</v>
      </c>
      <c r="N455" s="149">
        <v>1217.2</v>
      </c>
      <c r="O455" s="150"/>
      <c r="P455" s="150"/>
      <c r="Q455" s="151"/>
      <c r="R455" s="150"/>
      <c r="S455" s="136"/>
    </row>
    <row r="456" spans="1:19" s="19" customFormat="1" ht="14.25">
      <c r="A456" s="73" t="e">
        <f t="shared" si="10"/>
        <v>#REF!</v>
      </c>
      <c r="B456" s="130" t="s">
        <v>218</v>
      </c>
      <c r="C456" s="127">
        <v>106569</v>
      </c>
      <c r="D456" s="133" t="s">
        <v>723</v>
      </c>
      <c r="E456" s="131" t="s">
        <v>725</v>
      </c>
      <c r="F456" s="132">
        <v>12135</v>
      </c>
      <c r="G456" s="138" t="s">
        <v>159</v>
      </c>
      <c r="I456" s="149">
        <v>3</v>
      </c>
      <c r="J456" s="149">
        <v>260</v>
      </c>
      <c r="K456" s="149">
        <v>20</v>
      </c>
      <c r="L456" s="149">
        <v>1</v>
      </c>
      <c r="M456" s="149">
        <v>5922.3</v>
      </c>
      <c r="N456" s="149">
        <v>1217.2</v>
      </c>
      <c r="O456" s="150"/>
      <c r="P456" s="150"/>
      <c r="Q456" s="151"/>
      <c r="R456" s="150"/>
      <c r="S456" s="136"/>
    </row>
    <row r="457" spans="1:19" s="19" customFormat="1">
      <c r="A457" s="73" t="e">
        <f t="shared" si="10"/>
        <v>#REF!</v>
      </c>
      <c r="B457" s="130" t="s">
        <v>218</v>
      </c>
      <c r="C457" s="127">
        <v>106569</v>
      </c>
      <c r="D457" s="133" t="s">
        <v>723</v>
      </c>
      <c r="E457" s="130" t="s">
        <v>726</v>
      </c>
      <c r="F457" s="134">
        <v>12157</v>
      </c>
      <c r="G457" s="138" t="s">
        <v>162</v>
      </c>
      <c r="I457" s="149">
        <v>3</v>
      </c>
      <c r="J457" s="149">
        <v>260</v>
      </c>
      <c r="K457" s="149">
        <v>20</v>
      </c>
      <c r="L457" s="149">
        <v>0.6</v>
      </c>
      <c r="M457" s="149">
        <v>3553.38</v>
      </c>
      <c r="N457" s="149">
        <v>730</v>
      </c>
      <c r="O457" s="150"/>
      <c r="P457" s="150"/>
      <c r="Q457" s="151"/>
      <c r="R457" s="150"/>
      <c r="S457" s="136"/>
    </row>
    <row r="458" spans="1:19" s="17" customFormat="1" hidden="1">
      <c r="A458" s="32" t="e">
        <f t="shared" si="10"/>
        <v>#REF!</v>
      </c>
      <c r="B458" s="37" t="s">
        <v>218</v>
      </c>
      <c r="C458" s="34">
        <v>106569</v>
      </c>
      <c r="D458" s="69" t="s">
        <v>723</v>
      </c>
      <c r="E458" s="43" t="s">
        <v>727</v>
      </c>
      <c r="F458" s="82">
        <v>12452</v>
      </c>
      <c r="G458" s="71" t="s">
        <v>177</v>
      </c>
      <c r="H458" s="45" t="s">
        <v>251</v>
      </c>
      <c r="I458" s="15"/>
      <c r="J458" s="15"/>
      <c r="K458" s="15"/>
      <c r="L458" s="15"/>
      <c r="M458" s="15"/>
      <c r="N458" s="15"/>
      <c r="O458" s="61"/>
      <c r="P458" s="61"/>
      <c r="Q458" s="86"/>
      <c r="R458" s="61"/>
      <c r="S458" s="66"/>
    </row>
    <row r="459" spans="1:19" s="19" customFormat="1">
      <c r="A459" s="73" t="e">
        <f t="shared" si="10"/>
        <v>#REF!</v>
      </c>
      <c r="B459" s="127" t="s">
        <v>218</v>
      </c>
      <c r="C459" s="127">
        <v>106399</v>
      </c>
      <c r="D459" s="139" t="s">
        <v>728</v>
      </c>
      <c r="E459" s="127" t="s">
        <v>729</v>
      </c>
      <c r="F459" s="127">
        <v>10860</v>
      </c>
      <c r="G459" s="128" t="s">
        <v>157</v>
      </c>
      <c r="H459" s="127"/>
      <c r="I459" s="149">
        <v>3</v>
      </c>
      <c r="J459" s="149">
        <v>260</v>
      </c>
      <c r="K459" s="149">
        <v>20</v>
      </c>
      <c r="L459" s="149"/>
      <c r="M459" s="149">
        <v>2220</v>
      </c>
      <c r="N459" s="149">
        <v>410.2</v>
      </c>
      <c r="O459" s="150"/>
      <c r="P459" s="150"/>
      <c r="Q459" s="151"/>
      <c r="R459" s="150"/>
      <c r="S459" s="136"/>
    </row>
    <row r="460" spans="1:19" s="19" customFormat="1">
      <c r="A460" s="73" t="e">
        <f t="shared" si="10"/>
        <v>#REF!</v>
      </c>
      <c r="B460" s="130" t="s">
        <v>218</v>
      </c>
      <c r="C460" s="127">
        <v>106399</v>
      </c>
      <c r="D460" s="133" t="s">
        <v>728</v>
      </c>
      <c r="E460" s="130" t="s">
        <v>730</v>
      </c>
      <c r="F460" s="134">
        <v>12158</v>
      </c>
      <c r="G460" s="133" t="s">
        <v>159</v>
      </c>
      <c r="H460" s="130"/>
      <c r="I460" s="149">
        <v>3</v>
      </c>
      <c r="J460" s="149">
        <v>260</v>
      </c>
      <c r="K460" s="149">
        <v>20</v>
      </c>
      <c r="L460" s="149"/>
      <c r="M460" s="149">
        <v>1776</v>
      </c>
      <c r="N460" s="149">
        <v>328.2</v>
      </c>
      <c r="O460" s="150"/>
      <c r="P460" s="150"/>
      <c r="Q460" s="151"/>
      <c r="R460" s="150"/>
      <c r="S460" s="136"/>
    </row>
    <row r="461" spans="1:19" s="19" customFormat="1" ht="14.25">
      <c r="A461" s="73" t="e">
        <f>#REF!+1</f>
        <v>#REF!</v>
      </c>
      <c r="B461" s="130" t="s">
        <v>218</v>
      </c>
      <c r="C461" s="127">
        <v>106399</v>
      </c>
      <c r="D461" s="133" t="s">
        <v>728</v>
      </c>
      <c r="E461" s="131" t="s">
        <v>731</v>
      </c>
      <c r="F461" s="132">
        <v>12144</v>
      </c>
      <c r="G461" s="133" t="s">
        <v>249</v>
      </c>
      <c r="H461" s="134"/>
      <c r="I461" s="149">
        <v>3</v>
      </c>
      <c r="J461" s="149">
        <v>260</v>
      </c>
      <c r="K461" s="149">
        <v>20</v>
      </c>
      <c r="L461" s="149"/>
      <c r="M461" s="149">
        <v>1332.1</v>
      </c>
      <c r="N461" s="149">
        <v>246.27</v>
      </c>
      <c r="O461" s="150"/>
      <c r="P461" s="150"/>
      <c r="Q461" s="151"/>
      <c r="R461" s="150"/>
      <c r="S461" s="136"/>
    </row>
    <row r="462" spans="1:19" s="17" customFormat="1" hidden="1">
      <c r="A462" s="32" t="e">
        <f t="shared" ref="A462:A492" si="11">A461+1</f>
        <v>#REF!</v>
      </c>
      <c r="B462" s="33" t="s">
        <v>309</v>
      </c>
      <c r="C462" s="38">
        <v>106568</v>
      </c>
      <c r="D462" s="121" t="s">
        <v>732</v>
      </c>
      <c r="E462" s="33" t="s">
        <v>733</v>
      </c>
      <c r="F462" s="33">
        <v>9689</v>
      </c>
      <c r="G462" s="47" t="s">
        <v>157</v>
      </c>
      <c r="H462" s="47"/>
      <c r="I462" s="15" t="s">
        <v>734</v>
      </c>
      <c r="J462" s="15"/>
      <c r="K462" s="15"/>
      <c r="L462" s="15"/>
      <c r="M462" s="15">
        <v>1332.1</v>
      </c>
      <c r="N462" s="15">
        <v>246.27</v>
      </c>
      <c r="O462" s="61"/>
      <c r="P462" s="61"/>
      <c r="Q462" s="61"/>
      <c r="R462" s="61"/>
      <c r="S462" s="66"/>
    </row>
    <row r="463" spans="1:19" s="17" customFormat="1" hidden="1">
      <c r="A463" s="32" t="e">
        <f t="shared" si="11"/>
        <v>#REF!</v>
      </c>
      <c r="B463" s="33" t="s">
        <v>309</v>
      </c>
      <c r="C463" s="38">
        <v>106568</v>
      </c>
      <c r="D463" s="69" t="s">
        <v>732</v>
      </c>
      <c r="E463" s="91" t="s">
        <v>735</v>
      </c>
      <c r="F463" s="38">
        <v>12049</v>
      </c>
      <c r="G463" s="37" t="s">
        <v>177</v>
      </c>
      <c r="H463" s="37"/>
      <c r="I463" s="15"/>
      <c r="J463" s="15"/>
      <c r="K463" s="15"/>
      <c r="L463" s="15"/>
      <c r="M463" s="15"/>
      <c r="N463" s="15"/>
      <c r="O463" s="61"/>
      <c r="P463" s="61"/>
      <c r="Q463" s="61"/>
      <c r="R463" s="61"/>
      <c r="S463" s="66"/>
    </row>
    <row r="464" spans="1:19" s="17" customFormat="1" hidden="1">
      <c r="A464" s="32" t="e">
        <f t="shared" si="11"/>
        <v>#REF!</v>
      </c>
      <c r="B464" s="37" t="s">
        <v>309</v>
      </c>
      <c r="C464" s="38">
        <v>106568</v>
      </c>
      <c r="D464" s="69" t="s">
        <v>732</v>
      </c>
      <c r="E464" s="56" t="s">
        <v>736</v>
      </c>
      <c r="F464" s="39">
        <v>12222</v>
      </c>
      <c r="G464" s="37" t="s">
        <v>177</v>
      </c>
      <c r="H464" s="37"/>
      <c r="I464" s="15"/>
      <c r="J464" s="15"/>
      <c r="K464" s="15"/>
      <c r="L464" s="15"/>
      <c r="M464" s="15"/>
      <c r="N464" s="15"/>
      <c r="O464" s="61"/>
      <c r="P464" s="61"/>
      <c r="Q464" s="61"/>
      <c r="R464" s="61"/>
      <c r="S464" s="66"/>
    </row>
    <row r="465" spans="1:19" s="17" customFormat="1" hidden="1">
      <c r="A465" s="32" t="e">
        <f t="shared" si="11"/>
        <v>#REF!</v>
      </c>
      <c r="B465" s="37" t="s">
        <v>309</v>
      </c>
      <c r="C465" s="34">
        <v>106485</v>
      </c>
      <c r="D465" s="35" t="s">
        <v>737</v>
      </c>
      <c r="E465" s="84" t="s">
        <v>738</v>
      </c>
      <c r="F465" s="38">
        <v>11319</v>
      </c>
      <c r="G465" s="33" t="s">
        <v>157</v>
      </c>
      <c r="H465" s="33"/>
      <c r="I465" s="15"/>
      <c r="J465" s="15"/>
      <c r="K465" s="15"/>
      <c r="L465" s="15"/>
      <c r="M465" s="15"/>
      <c r="N465" s="15"/>
      <c r="O465" s="61"/>
      <c r="P465" s="61"/>
      <c r="Q465" s="61"/>
      <c r="R465" s="61"/>
      <c r="S465" s="66"/>
    </row>
    <row r="466" spans="1:19" s="17" customFormat="1" hidden="1">
      <c r="A466" s="32" t="e">
        <f t="shared" si="11"/>
        <v>#REF!</v>
      </c>
      <c r="B466" s="33" t="s">
        <v>309</v>
      </c>
      <c r="C466" s="34">
        <v>106485</v>
      </c>
      <c r="D466" s="36" t="s">
        <v>737</v>
      </c>
      <c r="E466" s="109" t="s">
        <v>739</v>
      </c>
      <c r="F466" s="33">
        <v>11110</v>
      </c>
      <c r="G466" s="33" t="s">
        <v>159</v>
      </c>
      <c r="H466" s="33"/>
      <c r="I466" s="15"/>
      <c r="J466" s="15"/>
      <c r="K466" s="15"/>
      <c r="L466" s="15"/>
      <c r="M466" s="15"/>
      <c r="N466" s="15"/>
      <c r="O466" s="61"/>
      <c r="P466" s="61"/>
      <c r="Q466" s="61"/>
      <c r="R466" s="61"/>
      <c r="S466" s="66"/>
    </row>
    <row r="467" spans="1:19" s="17" customFormat="1" hidden="1">
      <c r="A467" s="32" t="e">
        <f t="shared" si="11"/>
        <v>#REF!</v>
      </c>
      <c r="B467" s="37" t="s">
        <v>309</v>
      </c>
      <c r="C467" s="34">
        <v>106485</v>
      </c>
      <c r="D467" s="36" t="s">
        <v>737</v>
      </c>
      <c r="E467" s="43" t="s">
        <v>740</v>
      </c>
      <c r="F467" s="44">
        <v>12495</v>
      </c>
      <c r="G467" s="45" t="s">
        <v>177</v>
      </c>
      <c r="H467" s="45"/>
      <c r="I467" s="15"/>
      <c r="J467" s="15"/>
      <c r="K467" s="15"/>
      <c r="L467" s="15"/>
      <c r="M467" s="15"/>
      <c r="N467" s="15"/>
      <c r="O467" s="61"/>
      <c r="P467" s="61"/>
      <c r="Q467" s="61"/>
      <c r="R467" s="61"/>
      <c r="S467" s="66"/>
    </row>
    <row r="468" spans="1:19" s="19" customFormat="1">
      <c r="A468" s="73" t="e">
        <f t="shared" si="11"/>
        <v>#REF!</v>
      </c>
      <c r="B468" s="130" t="s">
        <v>218</v>
      </c>
      <c r="C468" s="127">
        <v>107658</v>
      </c>
      <c r="D468" s="139" t="s">
        <v>741</v>
      </c>
      <c r="E468" s="130" t="s">
        <v>742</v>
      </c>
      <c r="F468" s="130">
        <v>7388</v>
      </c>
      <c r="G468" s="128" t="s">
        <v>480</v>
      </c>
      <c r="H468" s="127"/>
      <c r="I468" s="114">
        <v>3</v>
      </c>
      <c r="J468" s="114">
        <v>260</v>
      </c>
      <c r="K468" s="114">
        <v>20</v>
      </c>
      <c r="L468" s="114">
        <v>1</v>
      </c>
      <c r="M468" s="114">
        <v>1590.77</v>
      </c>
      <c r="N468" s="114">
        <v>331.52499999999998</v>
      </c>
      <c r="O468" s="115">
        <v>1908.925</v>
      </c>
      <c r="P468" s="115">
        <v>360.6</v>
      </c>
      <c r="Q468" s="115">
        <v>2290.5100000000002</v>
      </c>
      <c r="R468" s="115">
        <v>391.71</v>
      </c>
      <c r="S468" s="136"/>
    </row>
    <row r="469" spans="1:19" s="19" customFormat="1">
      <c r="A469" s="73" t="e">
        <f t="shared" si="11"/>
        <v>#REF!</v>
      </c>
      <c r="B469" s="130" t="s">
        <v>218</v>
      </c>
      <c r="C469" s="127">
        <v>107658</v>
      </c>
      <c r="D469" s="139" t="s">
        <v>741</v>
      </c>
      <c r="E469" s="130" t="s">
        <v>743</v>
      </c>
      <c r="F469" s="134">
        <v>4562</v>
      </c>
      <c r="G469" s="138" t="s">
        <v>159</v>
      </c>
      <c r="H469" s="140"/>
      <c r="I469" s="114">
        <v>3</v>
      </c>
      <c r="J469" s="114">
        <v>260</v>
      </c>
      <c r="K469" s="114">
        <v>20</v>
      </c>
      <c r="L469" s="114">
        <v>1</v>
      </c>
      <c r="M469" s="114">
        <v>1590.77</v>
      </c>
      <c r="N469" s="114">
        <v>331.52499999999998</v>
      </c>
      <c r="O469" s="115">
        <v>1908.925</v>
      </c>
      <c r="P469" s="115">
        <v>360.6</v>
      </c>
      <c r="Q469" s="115">
        <v>2290.5100000000002</v>
      </c>
      <c r="R469" s="115">
        <v>391.71</v>
      </c>
      <c r="S469" s="136"/>
    </row>
    <row r="470" spans="1:19" s="17" customFormat="1" hidden="1">
      <c r="A470" s="32" t="e">
        <f t="shared" si="11"/>
        <v>#REF!</v>
      </c>
      <c r="B470" s="37" t="s">
        <v>218</v>
      </c>
      <c r="C470" s="33">
        <v>107658</v>
      </c>
      <c r="D470" s="48" t="s">
        <v>741</v>
      </c>
      <c r="E470" s="43" t="s">
        <v>744</v>
      </c>
      <c r="F470" s="44">
        <v>12468</v>
      </c>
      <c r="G470" s="71" t="s">
        <v>177</v>
      </c>
      <c r="H470" s="45" t="s">
        <v>251</v>
      </c>
      <c r="I470" s="15"/>
      <c r="J470" s="15"/>
      <c r="K470" s="15"/>
      <c r="L470" s="15"/>
      <c r="M470" s="15"/>
      <c r="N470" s="15"/>
      <c r="O470" s="61"/>
      <c r="P470" s="61"/>
      <c r="Q470" s="86"/>
      <c r="R470" s="61"/>
      <c r="S470" s="66"/>
    </row>
    <row r="471" spans="1:19" s="17" customFormat="1" hidden="1">
      <c r="A471" s="32" t="e">
        <f t="shared" si="11"/>
        <v>#REF!</v>
      </c>
      <c r="B471" s="37" t="s">
        <v>218</v>
      </c>
      <c r="C471" s="33">
        <v>107658</v>
      </c>
      <c r="D471" s="48" t="s">
        <v>741</v>
      </c>
      <c r="E471" s="43" t="s">
        <v>745</v>
      </c>
      <c r="F471" s="44">
        <v>12511</v>
      </c>
      <c r="G471" s="71" t="s">
        <v>177</v>
      </c>
      <c r="H471" s="45" t="s">
        <v>251</v>
      </c>
      <c r="I471" s="15"/>
      <c r="J471" s="15"/>
      <c r="K471" s="15"/>
      <c r="L471" s="15"/>
      <c r="M471" s="15"/>
      <c r="N471" s="15"/>
      <c r="O471" s="61"/>
      <c r="P471" s="61"/>
      <c r="Q471" s="86"/>
      <c r="R471" s="61"/>
      <c r="S471" s="66"/>
    </row>
    <row r="472" spans="1:19" s="17" customFormat="1" hidden="1">
      <c r="A472" s="32" t="e">
        <f t="shared" si="11"/>
        <v>#REF!</v>
      </c>
      <c r="B472" s="37" t="s">
        <v>209</v>
      </c>
      <c r="C472" s="34">
        <v>106865</v>
      </c>
      <c r="D472" s="141" t="s">
        <v>746</v>
      </c>
      <c r="E472" s="33" t="s">
        <v>747</v>
      </c>
      <c r="F472" s="33">
        <v>9822</v>
      </c>
      <c r="G472" s="33" t="s">
        <v>157</v>
      </c>
      <c r="H472" s="33"/>
      <c r="I472" s="15"/>
      <c r="J472" s="15"/>
      <c r="K472" s="15"/>
      <c r="L472" s="15"/>
      <c r="M472" s="15"/>
      <c r="N472" s="15"/>
      <c r="O472" s="61"/>
      <c r="P472" s="61"/>
      <c r="Q472" s="61"/>
      <c r="R472" s="61"/>
      <c r="S472" s="66"/>
    </row>
    <row r="473" spans="1:19" s="17" customFormat="1" hidden="1">
      <c r="A473" s="32" t="e">
        <f t="shared" si="11"/>
        <v>#REF!</v>
      </c>
      <c r="B473" s="33" t="s">
        <v>209</v>
      </c>
      <c r="C473" s="34">
        <v>106865</v>
      </c>
      <c r="D473" s="71" t="s">
        <v>746</v>
      </c>
      <c r="E473" s="84" t="s">
        <v>748</v>
      </c>
      <c r="F473" s="38">
        <v>11335</v>
      </c>
      <c r="G473" s="33" t="s">
        <v>159</v>
      </c>
      <c r="H473" s="33"/>
      <c r="I473" s="15"/>
      <c r="J473" s="15"/>
      <c r="K473" s="15"/>
      <c r="L473" s="15"/>
      <c r="M473" s="15"/>
      <c r="N473" s="15"/>
      <c r="O473" s="61"/>
      <c r="P473" s="61"/>
      <c r="Q473" s="61"/>
      <c r="R473" s="61"/>
      <c r="S473" s="66"/>
    </row>
    <row r="474" spans="1:19" s="17" customFormat="1" hidden="1">
      <c r="A474" s="32" t="e">
        <f t="shared" si="11"/>
        <v>#REF!</v>
      </c>
      <c r="B474" s="37" t="s">
        <v>209</v>
      </c>
      <c r="C474" s="34">
        <v>106865</v>
      </c>
      <c r="D474" s="71" t="s">
        <v>746</v>
      </c>
      <c r="E474" s="56" t="s">
        <v>749</v>
      </c>
      <c r="F474" s="39">
        <v>12203</v>
      </c>
      <c r="G474" s="37" t="s">
        <v>177</v>
      </c>
      <c r="H474" s="37"/>
      <c r="I474" s="15"/>
      <c r="J474" s="15"/>
      <c r="K474" s="15"/>
      <c r="L474" s="15"/>
      <c r="M474" s="15"/>
      <c r="N474" s="15"/>
      <c r="O474" s="61"/>
      <c r="P474" s="61"/>
      <c r="Q474" s="61"/>
      <c r="R474" s="61"/>
      <c r="S474" s="66"/>
    </row>
    <row r="475" spans="1:19" s="17" customFormat="1" hidden="1">
      <c r="A475" s="32" t="e">
        <f t="shared" si="11"/>
        <v>#REF!</v>
      </c>
      <c r="B475" s="37" t="s">
        <v>209</v>
      </c>
      <c r="C475" s="34">
        <v>106865</v>
      </c>
      <c r="D475" s="71" t="s">
        <v>746</v>
      </c>
      <c r="E475" s="52" t="s">
        <v>750</v>
      </c>
      <c r="F475" s="44">
        <v>12370</v>
      </c>
      <c r="G475" s="40" t="s">
        <v>162</v>
      </c>
      <c r="H475" s="40"/>
      <c r="I475" s="15"/>
      <c r="J475" s="15"/>
      <c r="K475" s="15"/>
      <c r="L475" s="15"/>
      <c r="M475" s="15"/>
      <c r="N475" s="15"/>
      <c r="O475" s="61"/>
      <c r="P475" s="61"/>
      <c r="Q475" s="61"/>
      <c r="R475" s="61"/>
      <c r="S475" s="66"/>
    </row>
    <row r="476" spans="1:19" s="17" customFormat="1" hidden="1">
      <c r="A476" s="32" t="e">
        <f t="shared" si="11"/>
        <v>#REF!</v>
      </c>
      <c r="B476" s="37" t="s">
        <v>209</v>
      </c>
      <c r="C476" s="34">
        <v>106865</v>
      </c>
      <c r="D476" s="71" t="s">
        <v>746</v>
      </c>
      <c r="E476" s="43" t="s">
        <v>751</v>
      </c>
      <c r="F476" s="44">
        <v>12512</v>
      </c>
      <c r="G476" s="45" t="s">
        <v>177</v>
      </c>
      <c r="H476" s="45"/>
      <c r="I476" s="15"/>
      <c r="J476" s="15"/>
      <c r="K476" s="15"/>
      <c r="L476" s="15"/>
      <c r="M476" s="15"/>
      <c r="N476" s="15"/>
      <c r="O476" s="61"/>
      <c r="P476" s="61"/>
      <c r="Q476" s="61"/>
      <c r="R476" s="61"/>
      <c r="S476" s="66"/>
    </row>
    <row r="477" spans="1:19" s="17" customFormat="1" hidden="1">
      <c r="A477" s="32" t="e">
        <f t="shared" si="11"/>
        <v>#REF!</v>
      </c>
      <c r="B477" s="33" t="s">
        <v>29</v>
      </c>
      <c r="C477" s="34">
        <v>107728</v>
      </c>
      <c r="D477" s="96" t="s">
        <v>752</v>
      </c>
      <c r="E477" s="33" t="s">
        <v>753</v>
      </c>
      <c r="F477" s="33">
        <v>11012</v>
      </c>
      <c r="G477" s="33" t="s">
        <v>157</v>
      </c>
      <c r="H477" s="33"/>
      <c r="I477" s="15"/>
      <c r="J477" s="15"/>
      <c r="K477" s="15"/>
      <c r="L477" s="15"/>
      <c r="M477" s="15"/>
      <c r="N477" s="15"/>
      <c r="O477" s="61"/>
      <c r="P477" s="61"/>
      <c r="Q477" s="61"/>
      <c r="R477" s="61"/>
      <c r="S477" s="66"/>
    </row>
    <row r="478" spans="1:19" s="17" customFormat="1" hidden="1">
      <c r="A478" s="32" t="e">
        <f t="shared" si="11"/>
        <v>#REF!</v>
      </c>
      <c r="B478" s="37" t="s">
        <v>29</v>
      </c>
      <c r="C478" s="34">
        <v>107728</v>
      </c>
      <c r="D478" s="48" t="s">
        <v>752</v>
      </c>
      <c r="E478" s="37" t="s">
        <v>754</v>
      </c>
      <c r="F478" s="38">
        <v>12094</v>
      </c>
      <c r="G478" s="40" t="s">
        <v>159</v>
      </c>
      <c r="H478" s="40"/>
      <c r="I478" s="15"/>
      <c r="J478" s="15"/>
      <c r="K478" s="15"/>
      <c r="L478" s="15"/>
      <c r="M478" s="15"/>
      <c r="N478" s="15"/>
      <c r="O478" s="61"/>
      <c r="P478" s="61"/>
      <c r="Q478" s="61"/>
      <c r="R478" s="61"/>
      <c r="S478" s="66"/>
    </row>
    <row r="479" spans="1:19" s="17" customFormat="1" hidden="1">
      <c r="A479" s="32" t="e">
        <f t="shared" si="11"/>
        <v>#REF!</v>
      </c>
      <c r="B479" s="37" t="s">
        <v>218</v>
      </c>
      <c r="C479" s="33">
        <v>108277</v>
      </c>
      <c r="D479" s="35" t="s">
        <v>755</v>
      </c>
      <c r="E479" s="49" t="s">
        <v>756</v>
      </c>
      <c r="F479" s="42">
        <v>11782</v>
      </c>
      <c r="G479" s="36" t="s">
        <v>157</v>
      </c>
      <c r="H479" s="33"/>
      <c r="I479" s="15"/>
      <c r="J479" s="15"/>
      <c r="K479" s="15"/>
      <c r="L479" s="15"/>
      <c r="M479" s="15"/>
      <c r="N479" s="15"/>
      <c r="O479" s="61"/>
      <c r="P479" s="61"/>
      <c r="Q479" s="86"/>
      <c r="R479" s="61"/>
      <c r="S479" s="66"/>
    </row>
    <row r="480" spans="1:19" s="17" customFormat="1" hidden="1">
      <c r="A480" s="32" t="e">
        <f t="shared" si="11"/>
        <v>#REF!</v>
      </c>
      <c r="B480" s="37" t="s">
        <v>218</v>
      </c>
      <c r="C480" s="33">
        <v>108277</v>
      </c>
      <c r="D480" s="36" t="s">
        <v>755</v>
      </c>
      <c r="E480" s="45" t="s">
        <v>757</v>
      </c>
      <c r="F480" s="70">
        <v>10586</v>
      </c>
      <c r="G480" s="54" t="s">
        <v>162</v>
      </c>
      <c r="H480" s="40"/>
      <c r="I480" s="15"/>
      <c r="J480" s="15"/>
      <c r="K480" s="15"/>
      <c r="L480" s="15"/>
      <c r="M480" s="15"/>
      <c r="N480" s="15"/>
      <c r="O480" s="61"/>
      <c r="P480" s="61"/>
      <c r="Q480" s="86"/>
      <c r="R480" s="61"/>
      <c r="S480" s="66"/>
    </row>
    <row r="481" spans="1:19" s="17" customFormat="1" hidden="1">
      <c r="A481" s="32" t="e">
        <f t="shared" si="11"/>
        <v>#REF!</v>
      </c>
      <c r="B481" s="33" t="s">
        <v>209</v>
      </c>
      <c r="C481" s="34">
        <v>107829</v>
      </c>
      <c r="D481" s="35" t="s">
        <v>758</v>
      </c>
      <c r="E481" s="84" t="s">
        <v>759</v>
      </c>
      <c r="F481" s="38">
        <v>11330</v>
      </c>
      <c r="G481" s="33" t="s">
        <v>157</v>
      </c>
      <c r="H481" s="33"/>
      <c r="I481" s="15"/>
      <c r="J481" s="15"/>
      <c r="K481" s="15"/>
      <c r="L481" s="15"/>
      <c r="M481" s="15"/>
      <c r="N481" s="15"/>
      <c r="O481" s="61"/>
      <c r="P481" s="61"/>
      <c r="Q481" s="61"/>
      <c r="R481" s="61"/>
      <c r="S481" s="66"/>
    </row>
    <row r="482" spans="1:19" s="17" customFormat="1" hidden="1">
      <c r="A482" s="32" t="e">
        <f t="shared" si="11"/>
        <v>#REF!</v>
      </c>
      <c r="B482" s="33" t="s">
        <v>209</v>
      </c>
      <c r="C482" s="34">
        <v>107829</v>
      </c>
      <c r="D482" s="36" t="s">
        <v>758</v>
      </c>
      <c r="E482" s="43" t="s">
        <v>760</v>
      </c>
      <c r="F482" s="44">
        <v>12461</v>
      </c>
      <c r="G482" s="45" t="s">
        <v>177</v>
      </c>
      <c r="H482" s="45"/>
      <c r="I482" s="15"/>
      <c r="J482" s="15"/>
      <c r="K482" s="15"/>
      <c r="L482" s="15"/>
      <c r="M482" s="15"/>
      <c r="N482" s="15"/>
      <c r="O482" s="61"/>
      <c r="P482" s="61"/>
      <c r="Q482" s="61"/>
      <c r="R482" s="61"/>
      <c r="S482" s="66"/>
    </row>
    <row r="483" spans="1:19" s="17" customFormat="1" hidden="1">
      <c r="A483" s="32" t="e">
        <f t="shared" si="11"/>
        <v>#REF!</v>
      </c>
      <c r="B483" s="37" t="s">
        <v>44</v>
      </c>
      <c r="C483" s="142">
        <v>52</v>
      </c>
      <c r="D483" s="143" t="s">
        <v>155</v>
      </c>
      <c r="E483" s="144" t="s">
        <v>761</v>
      </c>
      <c r="F483" s="142"/>
      <c r="G483" s="45" t="s">
        <v>177</v>
      </c>
      <c r="H483" s="45"/>
      <c r="I483" s="15"/>
      <c r="J483" s="15"/>
      <c r="K483" s="15"/>
      <c r="L483" s="15"/>
      <c r="M483" s="15"/>
      <c r="N483" s="15"/>
      <c r="O483" s="61"/>
      <c r="P483" s="61"/>
      <c r="Q483" s="61"/>
      <c r="R483" s="61"/>
      <c r="S483" s="66"/>
    </row>
    <row r="484" spans="1:19" s="17" customFormat="1" hidden="1">
      <c r="A484" s="32" t="e">
        <f t="shared" si="11"/>
        <v>#REF!</v>
      </c>
      <c r="B484" s="37" t="s">
        <v>44</v>
      </c>
      <c r="C484" s="145">
        <v>754</v>
      </c>
      <c r="D484" s="146" t="s">
        <v>614</v>
      </c>
      <c r="E484" s="144" t="s">
        <v>762</v>
      </c>
      <c r="F484" s="142"/>
      <c r="G484" s="45" t="s">
        <v>177</v>
      </c>
      <c r="H484" s="45"/>
      <c r="I484" s="15"/>
      <c r="J484" s="15"/>
      <c r="K484" s="15"/>
      <c r="L484" s="15"/>
      <c r="M484" s="15"/>
      <c r="N484" s="15"/>
      <c r="O484" s="61"/>
      <c r="P484" s="61"/>
      <c r="Q484" s="61"/>
      <c r="R484" s="61"/>
      <c r="S484" s="66"/>
    </row>
    <row r="485" spans="1:19" s="17" customFormat="1" hidden="1">
      <c r="A485" s="32" t="e">
        <f t="shared" si="11"/>
        <v>#REF!</v>
      </c>
      <c r="B485" s="37" t="s">
        <v>44</v>
      </c>
      <c r="C485" s="37">
        <v>104428</v>
      </c>
      <c r="D485" s="147" t="s">
        <v>693</v>
      </c>
      <c r="E485" s="144" t="s">
        <v>763</v>
      </c>
      <c r="F485" s="142"/>
      <c r="G485" s="45" t="s">
        <v>177</v>
      </c>
      <c r="H485" s="45"/>
      <c r="I485" s="15"/>
      <c r="J485" s="15"/>
      <c r="K485" s="15"/>
      <c r="L485" s="15"/>
      <c r="M485" s="15"/>
      <c r="N485" s="15"/>
      <c r="O485" s="61"/>
      <c r="P485" s="61"/>
      <c r="Q485" s="61"/>
      <c r="R485" s="61"/>
      <c r="S485" s="66"/>
    </row>
    <row r="486" spans="1:19" s="17" customFormat="1" hidden="1">
      <c r="A486" s="32" t="e">
        <f t="shared" si="11"/>
        <v>#REF!</v>
      </c>
      <c r="B486" s="37" t="s">
        <v>44</v>
      </c>
      <c r="C486" s="37">
        <v>104838</v>
      </c>
      <c r="D486" s="146" t="s">
        <v>701</v>
      </c>
      <c r="E486" s="144" t="s">
        <v>764</v>
      </c>
      <c r="F486" s="142"/>
      <c r="G486" s="45" t="s">
        <v>177</v>
      </c>
      <c r="H486" s="45"/>
      <c r="I486" s="15"/>
      <c r="J486" s="15"/>
      <c r="K486" s="15"/>
      <c r="L486" s="15"/>
      <c r="M486" s="15"/>
      <c r="N486" s="15"/>
      <c r="O486" s="61"/>
      <c r="P486" s="61"/>
      <c r="Q486" s="61"/>
      <c r="R486" s="61"/>
      <c r="S486" s="66"/>
    </row>
    <row r="487" spans="1:19" s="17" customFormat="1" hidden="1">
      <c r="A487" s="32" t="e">
        <f t="shared" si="11"/>
        <v>#REF!</v>
      </c>
      <c r="B487" s="37" t="s">
        <v>765</v>
      </c>
      <c r="C487" s="145">
        <v>549</v>
      </c>
      <c r="D487" s="143" t="s">
        <v>389</v>
      </c>
      <c r="E487" s="144" t="s">
        <v>766</v>
      </c>
      <c r="F487" s="142"/>
      <c r="G487" s="45" t="s">
        <v>177</v>
      </c>
      <c r="H487" s="45"/>
      <c r="I487" s="15"/>
      <c r="J487" s="15"/>
      <c r="K487" s="15"/>
      <c r="L487" s="15"/>
      <c r="M487" s="15"/>
      <c r="N487" s="15"/>
      <c r="O487" s="61"/>
      <c r="P487" s="61"/>
      <c r="Q487" s="61"/>
      <c r="R487" s="61"/>
      <c r="S487" s="66"/>
    </row>
    <row r="488" spans="1:19" s="17" customFormat="1" hidden="1">
      <c r="A488" s="32" t="e">
        <f t="shared" si="11"/>
        <v>#REF!</v>
      </c>
      <c r="B488" s="37" t="s">
        <v>765</v>
      </c>
      <c r="C488" s="142">
        <v>748</v>
      </c>
      <c r="D488" s="146" t="s">
        <v>602</v>
      </c>
      <c r="E488" s="144" t="s">
        <v>767</v>
      </c>
      <c r="F488" s="142"/>
      <c r="G488" s="45" t="s">
        <v>177</v>
      </c>
      <c r="H488" s="45"/>
      <c r="I488" s="15"/>
      <c r="J488" s="15"/>
      <c r="K488" s="15"/>
      <c r="L488" s="15"/>
      <c r="M488" s="15"/>
      <c r="N488" s="15"/>
      <c r="O488" s="61"/>
      <c r="P488" s="61"/>
      <c r="Q488" s="61"/>
      <c r="R488" s="61"/>
      <c r="S488" s="66"/>
    </row>
    <row r="489" spans="1:19" s="17" customFormat="1" hidden="1">
      <c r="A489" s="32" t="e">
        <f t="shared" si="11"/>
        <v>#REF!</v>
      </c>
      <c r="B489" s="37" t="s">
        <v>765</v>
      </c>
      <c r="C489" s="145">
        <v>107728</v>
      </c>
      <c r="D489" s="146" t="s">
        <v>752</v>
      </c>
      <c r="E489" s="144" t="s">
        <v>768</v>
      </c>
      <c r="F489" s="142"/>
      <c r="G489" s="45" t="s">
        <v>177</v>
      </c>
      <c r="H489" s="45"/>
      <c r="I489" s="15"/>
      <c r="J489" s="15"/>
      <c r="K489" s="15"/>
      <c r="L489" s="15"/>
      <c r="M489" s="15"/>
      <c r="N489" s="15"/>
      <c r="O489" s="61"/>
      <c r="P489" s="61"/>
      <c r="Q489" s="61"/>
      <c r="R489" s="61"/>
      <c r="S489" s="66"/>
    </row>
    <row r="490" spans="1:19" s="17" customFormat="1" hidden="1">
      <c r="A490" s="32" t="e">
        <f t="shared" si="11"/>
        <v>#REF!</v>
      </c>
      <c r="B490" s="37" t="s">
        <v>769</v>
      </c>
      <c r="C490" s="142">
        <v>341</v>
      </c>
      <c r="D490" s="146" t="s">
        <v>237</v>
      </c>
      <c r="E490" s="144" t="s">
        <v>770</v>
      </c>
      <c r="F490" s="142"/>
      <c r="G490" s="45" t="s">
        <v>177</v>
      </c>
      <c r="H490" s="45"/>
      <c r="I490" s="15"/>
      <c r="J490" s="15"/>
      <c r="K490" s="15"/>
      <c r="L490" s="15"/>
      <c r="M490" s="15"/>
      <c r="N490" s="15"/>
      <c r="O490" s="61"/>
      <c r="P490" s="61"/>
      <c r="Q490" s="61"/>
      <c r="R490" s="61"/>
      <c r="S490" s="66"/>
    </row>
    <row r="491" spans="1:19" s="17" customFormat="1" hidden="1">
      <c r="A491" s="32" t="e">
        <f t="shared" si="11"/>
        <v>#REF!</v>
      </c>
      <c r="B491" s="37" t="s">
        <v>769</v>
      </c>
      <c r="C491" s="145">
        <v>102564</v>
      </c>
      <c r="D491" s="143" t="s">
        <v>643</v>
      </c>
      <c r="E491" s="144" t="s">
        <v>771</v>
      </c>
      <c r="F491" s="142"/>
      <c r="G491" s="45" t="s">
        <v>177</v>
      </c>
      <c r="H491" s="45"/>
      <c r="I491" s="15"/>
      <c r="J491" s="15"/>
      <c r="K491" s="15"/>
      <c r="L491" s="15"/>
      <c r="M491" s="15"/>
      <c r="N491" s="15"/>
      <c r="O491" s="61"/>
      <c r="P491" s="61"/>
      <c r="Q491" s="61"/>
      <c r="R491" s="61"/>
      <c r="S491" s="66"/>
    </row>
    <row r="492" spans="1:19" s="17" customFormat="1" hidden="1">
      <c r="A492" s="32" t="e">
        <f t="shared" si="11"/>
        <v>#REF!</v>
      </c>
      <c r="B492" s="37" t="s">
        <v>218</v>
      </c>
      <c r="C492" s="37">
        <v>347</v>
      </c>
      <c r="D492" s="148" t="s">
        <v>253</v>
      </c>
      <c r="E492" s="144" t="s">
        <v>772</v>
      </c>
      <c r="F492" s="142"/>
      <c r="G492" s="71" t="s">
        <v>177</v>
      </c>
      <c r="H492" s="45" t="s">
        <v>251</v>
      </c>
      <c r="I492" s="15"/>
      <c r="J492" s="15"/>
      <c r="K492" s="15"/>
      <c r="L492" s="15"/>
      <c r="M492" s="15"/>
      <c r="N492" s="15"/>
      <c r="O492" s="61"/>
      <c r="P492" s="61"/>
      <c r="Q492" s="86"/>
      <c r="R492" s="61"/>
      <c r="S492" s="66"/>
    </row>
  </sheetData>
  <autoFilter ref="A2:S492">
    <filterColumn colId="1">
      <filters>
        <filter val="西北片区"/>
      </filters>
    </filterColumn>
    <filterColumn colId="8">
      <filters>
        <filter val="3"/>
      </filters>
    </filterColumn>
    <extLst/>
  </autoFilter>
  <mergeCells count="4">
    <mergeCell ref="A1:L1"/>
    <mergeCell ref="M1:N1"/>
    <mergeCell ref="O1:P1"/>
    <mergeCell ref="Q1:R1"/>
  </mergeCells>
  <phoneticPr fontId="3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U115"/>
  <sheetViews>
    <sheetView topLeftCell="A24" workbookViewId="0">
      <selection activeCell="A90" sqref="A90:XFD90"/>
    </sheetView>
  </sheetViews>
  <sheetFormatPr defaultColWidth="9" defaultRowHeight="13.5"/>
  <cols>
    <col min="1" max="1" width="2.125" customWidth="1"/>
    <col min="2" max="2" width="4" customWidth="1"/>
    <col min="3" max="3" width="36.625" customWidth="1"/>
    <col min="5" max="5" width="4.375" customWidth="1"/>
    <col min="6" max="6" width="4.75" customWidth="1"/>
    <col min="7" max="7" width="4.875" customWidth="1"/>
    <col min="8" max="8" width="5.375" customWidth="1"/>
    <col min="9" max="9" width="8.125" customWidth="1"/>
    <col min="10" max="10" width="10" style="1" customWidth="1"/>
    <col min="11" max="11" width="8.75" style="1" customWidth="1"/>
    <col min="12" max="12" width="8.375" style="2" customWidth="1"/>
    <col min="13" max="13" width="11.625" style="1" customWidth="1"/>
    <col min="14" max="14" width="9.5" style="1" customWidth="1"/>
    <col min="15" max="15" width="9.125" style="2" customWidth="1"/>
    <col min="16" max="16" width="12.125" style="1" customWidth="1"/>
    <col min="17" max="17" width="8.375" style="1" customWidth="1"/>
    <col min="18" max="18" width="6.625" style="2" customWidth="1"/>
    <col min="19" max="19" width="12.875"/>
    <col min="21" max="21" width="12.875" style="1"/>
  </cols>
  <sheetData>
    <row r="1" spans="1:21" ht="23.1" customHeight="1">
      <c r="J1" s="179" t="s">
        <v>7</v>
      </c>
      <c r="K1" s="180"/>
      <c r="L1" s="196"/>
      <c r="M1" s="182" t="s">
        <v>8</v>
      </c>
      <c r="N1" s="183"/>
      <c r="O1" s="197"/>
      <c r="P1" s="185" t="s">
        <v>9</v>
      </c>
      <c r="Q1" s="186"/>
      <c r="R1" s="198"/>
    </row>
    <row r="2" spans="1:21" ht="48">
      <c r="F2" s="3" t="s">
        <v>10</v>
      </c>
      <c r="G2" s="4" t="s">
        <v>11</v>
      </c>
      <c r="H2" s="5" t="s">
        <v>12</v>
      </c>
      <c r="I2" s="5" t="s">
        <v>13</v>
      </c>
      <c r="J2" s="7" t="s">
        <v>14</v>
      </c>
      <c r="K2" s="7" t="s">
        <v>15</v>
      </c>
      <c r="L2" s="8" t="s">
        <v>16</v>
      </c>
      <c r="M2" s="9" t="s">
        <v>14</v>
      </c>
      <c r="N2" s="9" t="s">
        <v>15</v>
      </c>
      <c r="O2" s="10" t="s">
        <v>16</v>
      </c>
      <c r="P2" s="11" t="s">
        <v>14</v>
      </c>
      <c r="Q2" s="11" t="s">
        <v>15</v>
      </c>
      <c r="R2" s="14" t="s">
        <v>16</v>
      </c>
    </row>
    <row r="3" spans="1:21" hidden="1">
      <c r="A3" s="6">
        <v>19</v>
      </c>
      <c r="B3" s="6">
        <v>54</v>
      </c>
      <c r="C3" s="6" t="s">
        <v>46</v>
      </c>
      <c r="D3" s="6" t="s">
        <v>44</v>
      </c>
      <c r="E3" s="6" t="s">
        <v>45</v>
      </c>
      <c r="F3" s="6">
        <v>8</v>
      </c>
      <c r="G3" s="6">
        <v>5</v>
      </c>
      <c r="H3" s="6">
        <v>40</v>
      </c>
      <c r="I3" s="6">
        <v>2</v>
      </c>
      <c r="J3" s="6">
        <v>10676.451428571399</v>
      </c>
      <c r="K3" s="6">
        <v>2657.3675142857101</v>
      </c>
      <c r="L3" s="6">
        <v>0.248899883267795</v>
      </c>
      <c r="M3" s="6">
        <v>12811.741714285699</v>
      </c>
      <c r="N3" s="6">
        <v>2890.3982039999901</v>
      </c>
      <c r="O3" s="6">
        <v>0.225605407013245</v>
      </c>
      <c r="P3" s="6">
        <v>15374.090057142799</v>
      </c>
      <c r="Q3" s="6">
        <v>3139.7819245714199</v>
      </c>
      <c r="R3" s="6">
        <v>0.20422554524537001</v>
      </c>
      <c r="U3"/>
    </row>
    <row r="4" spans="1:21" hidden="1">
      <c r="A4" s="6">
        <v>79</v>
      </c>
      <c r="B4" s="6">
        <v>56</v>
      </c>
      <c r="C4" s="6" t="s">
        <v>108</v>
      </c>
      <c r="D4" s="6" t="s">
        <v>44</v>
      </c>
      <c r="E4" s="6" t="s">
        <v>109</v>
      </c>
      <c r="F4" s="6">
        <v>8</v>
      </c>
      <c r="G4" s="6">
        <v>2</v>
      </c>
      <c r="H4" s="6">
        <v>10</v>
      </c>
      <c r="I4" s="6">
        <v>1</v>
      </c>
      <c r="J4" s="6">
        <v>8829.3814285714197</v>
      </c>
      <c r="K4" s="6">
        <v>2034.162</v>
      </c>
      <c r="L4" s="6">
        <v>0.23038556171302799</v>
      </c>
      <c r="M4" s="6">
        <v>10595.257714285701</v>
      </c>
      <c r="N4" s="6">
        <v>2212.5423599999999</v>
      </c>
      <c r="O4" s="6">
        <v>0.20882383606552599</v>
      </c>
      <c r="P4" s="6">
        <v>12714.309257142801</v>
      </c>
      <c r="Q4" s="6">
        <v>2403.4406399999998</v>
      </c>
      <c r="R4" s="6">
        <v>0.189034307046587</v>
      </c>
      <c r="U4"/>
    </row>
    <row r="5" spans="1:21" hidden="1">
      <c r="A5" s="6">
        <v>1</v>
      </c>
      <c r="B5" s="6">
        <v>307</v>
      </c>
      <c r="C5" s="6" t="s">
        <v>17</v>
      </c>
      <c r="D5" s="6" t="s">
        <v>18</v>
      </c>
      <c r="E5" s="6" t="s">
        <v>19</v>
      </c>
      <c r="F5" s="6">
        <v>20</v>
      </c>
      <c r="G5" s="6">
        <v>16</v>
      </c>
      <c r="H5" s="6">
        <v>180</v>
      </c>
      <c r="I5" s="6">
        <v>5</v>
      </c>
      <c r="J5" s="6">
        <v>90204.838095238098</v>
      </c>
      <c r="K5" s="6">
        <v>17470.384137142799</v>
      </c>
      <c r="L5" s="6">
        <v>0.193674580056312</v>
      </c>
      <c r="M5" s="6">
        <v>108245.80571428601</v>
      </c>
      <c r="N5" s="6">
        <v>19002.402438399899</v>
      </c>
      <c r="O5" s="6">
        <v>0.17554862576899</v>
      </c>
      <c r="P5" s="6">
        <v>129894.96685714299</v>
      </c>
      <c r="Q5" s="6">
        <v>20641.930795885699</v>
      </c>
      <c r="R5" s="6">
        <v>0.15891247594364</v>
      </c>
      <c r="U5"/>
    </row>
    <row r="6" spans="1:21" hidden="1">
      <c r="A6" s="6">
        <v>42</v>
      </c>
      <c r="B6" s="6">
        <v>308</v>
      </c>
      <c r="C6" s="6" t="s">
        <v>69</v>
      </c>
      <c r="D6" s="6" t="s">
        <v>21</v>
      </c>
      <c r="E6" s="6" t="s">
        <v>45</v>
      </c>
      <c r="F6" s="6">
        <v>6</v>
      </c>
      <c r="G6" s="6">
        <v>4</v>
      </c>
      <c r="H6" s="6">
        <v>8</v>
      </c>
      <c r="I6" s="6">
        <v>2</v>
      </c>
      <c r="J6" s="6">
        <v>12894.342857142899</v>
      </c>
      <c r="K6" s="6">
        <v>3436.7319257142799</v>
      </c>
      <c r="L6" s="6">
        <v>0.26653021125543402</v>
      </c>
      <c r="M6" s="6">
        <v>15473.2114285714</v>
      </c>
      <c r="N6" s="6">
        <v>3738.1068792000001</v>
      </c>
      <c r="O6" s="6">
        <v>0.241585717125118</v>
      </c>
      <c r="P6" s="6">
        <v>18567.853714285699</v>
      </c>
      <c r="Q6" s="6">
        <v>4060.6309522285701</v>
      </c>
      <c r="R6" s="6">
        <v>0.218691455389074</v>
      </c>
      <c r="U6"/>
    </row>
    <row r="7" spans="1:21">
      <c r="A7" s="6">
        <v>40</v>
      </c>
      <c r="B7" s="6">
        <v>311</v>
      </c>
      <c r="C7" s="6" t="s">
        <v>67</v>
      </c>
      <c r="D7" s="6" t="s">
        <v>26</v>
      </c>
      <c r="E7" s="6" t="s">
        <v>45</v>
      </c>
      <c r="F7" s="6">
        <v>8</v>
      </c>
      <c r="G7" s="6">
        <v>4</v>
      </c>
      <c r="H7" s="6">
        <v>8</v>
      </c>
      <c r="I7" s="6">
        <v>2</v>
      </c>
      <c r="J7" s="12">
        <v>15428.084571428601</v>
      </c>
      <c r="K7" s="12">
        <v>2819.4495085714302</v>
      </c>
      <c r="L7" s="13">
        <v>0.18274786448816899</v>
      </c>
      <c r="M7" s="12">
        <v>18513.7014857143</v>
      </c>
      <c r="N7" s="12">
        <v>3066.6935424000098</v>
      </c>
      <c r="O7" s="13">
        <v>0.165644538709148</v>
      </c>
      <c r="P7" s="12">
        <v>22216.441782857099</v>
      </c>
      <c r="Q7" s="12">
        <v>3331.28803474286</v>
      </c>
      <c r="R7" s="13">
        <v>0.149946965733882</v>
      </c>
    </row>
    <row r="8" spans="1:21" hidden="1">
      <c r="A8" s="6">
        <v>45</v>
      </c>
      <c r="B8" s="6">
        <v>329</v>
      </c>
      <c r="C8" s="6" t="s">
        <v>73</v>
      </c>
      <c r="D8" s="6" t="s">
        <v>44</v>
      </c>
      <c r="E8" s="6" t="s">
        <v>71</v>
      </c>
      <c r="F8" s="6">
        <v>8</v>
      </c>
      <c r="G8" s="6">
        <v>4</v>
      </c>
      <c r="H8" s="6">
        <v>12</v>
      </c>
      <c r="I8" s="6">
        <v>2</v>
      </c>
      <c r="J8" s="6">
        <v>9562.5413333333399</v>
      </c>
      <c r="K8" s="6">
        <v>1898.1493885714401</v>
      </c>
      <c r="L8" s="6">
        <v>0.19849842446744001</v>
      </c>
      <c r="M8" s="6">
        <v>11475.0496</v>
      </c>
      <c r="N8" s="6">
        <v>2064.6024888000102</v>
      </c>
      <c r="O8" s="6">
        <v>0.17992100781856399</v>
      </c>
      <c r="P8" s="6">
        <v>13770.059520000001</v>
      </c>
      <c r="Q8" s="6">
        <v>2242.7365083428699</v>
      </c>
      <c r="R8" s="6">
        <v>0.16287050212713</v>
      </c>
      <c r="U8"/>
    </row>
    <row r="9" spans="1:21" hidden="1">
      <c r="A9" s="6">
        <v>2</v>
      </c>
      <c r="B9" s="6">
        <v>337</v>
      </c>
      <c r="C9" s="6" t="s">
        <v>20</v>
      </c>
      <c r="D9" s="6" t="s">
        <v>21</v>
      </c>
      <c r="E9" s="6" t="s">
        <v>22</v>
      </c>
      <c r="F9" s="6">
        <v>10</v>
      </c>
      <c r="G9" s="6">
        <v>8</v>
      </c>
      <c r="H9" s="6">
        <v>80</v>
      </c>
      <c r="I9" s="6">
        <v>3</v>
      </c>
      <c r="J9" s="6">
        <v>33565.779999999897</v>
      </c>
      <c r="K9" s="6">
        <v>6836.7774799999997</v>
      </c>
      <c r="L9" s="6">
        <v>0.203682961635333</v>
      </c>
      <c r="M9" s="6">
        <v>40278.9359999999</v>
      </c>
      <c r="N9" s="6">
        <v>7436.3102743999998</v>
      </c>
      <c r="O9" s="6">
        <v>0.18462032548228199</v>
      </c>
      <c r="P9" s="6">
        <v>48334.723199999898</v>
      </c>
      <c r="Q9" s="6">
        <v>8077.9155455999999</v>
      </c>
      <c r="R9" s="6">
        <v>0.16712448134181099</v>
      </c>
      <c r="U9"/>
    </row>
    <row r="10" spans="1:21">
      <c r="A10" s="6">
        <v>89</v>
      </c>
      <c r="B10" s="6">
        <v>339</v>
      </c>
      <c r="C10" s="6" t="s">
        <v>119</v>
      </c>
      <c r="D10" s="6" t="s">
        <v>26</v>
      </c>
      <c r="E10" s="6" t="s">
        <v>109</v>
      </c>
      <c r="F10" s="6">
        <v>8</v>
      </c>
      <c r="G10" s="6">
        <v>2</v>
      </c>
      <c r="H10" s="6">
        <v>6</v>
      </c>
      <c r="I10" s="6">
        <v>1</v>
      </c>
      <c r="J10" s="12">
        <v>7782.7011428571504</v>
      </c>
      <c r="K10" s="12">
        <v>1694.93405714286</v>
      </c>
      <c r="L10" s="13">
        <v>0.21778223601691901</v>
      </c>
      <c r="M10" s="12">
        <v>9339.2413714285703</v>
      </c>
      <c r="N10" s="12">
        <v>1843.566736</v>
      </c>
      <c r="O10" s="13">
        <v>0.19740005238969399</v>
      </c>
      <c r="P10" s="12">
        <v>11207.089645714301</v>
      </c>
      <c r="Q10" s="12">
        <v>2002.62977828572</v>
      </c>
      <c r="R10" s="13">
        <v>0.178693116731831</v>
      </c>
    </row>
    <row r="11" spans="1:21" hidden="1">
      <c r="A11" s="6">
        <v>6</v>
      </c>
      <c r="B11" s="6">
        <v>341</v>
      </c>
      <c r="C11" s="6" t="s">
        <v>28</v>
      </c>
      <c r="D11" s="6" t="s">
        <v>29</v>
      </c>
      <c r="E11" s="6" t="s">
        <v>30</v>
      </c>
      <c r="F11" s="6">
        <v>10</v>
      </c>
      <c r="G11" s="6">
        <v>5</v>
      </c>
      <c r="H11" s="6">
        <v>130</v>
      </c>
      <c r="I11" s="6">
        <v>3</v>
      </c>
      <c r="J11" s="6">
        <v>30839.174857142902</v>
      </c>
      <c r="K11" s="6">
        <v>6298.3047771428601</v>
      </c>
      <c r="L11" s="6">
        <v>0.20423065164092899</v>
      </c>
      <c r="M11" s="6">
        <v>37007.009828571499</v>
      </c>
      <c r="N11" s="6">
        <v>6850.6176575999998</v>
      </c>
      <c r="O11" s="6">
        <v>0.185116757320689</v>
      </c>
      <c r="P11" s="6">
        <v>44408.411794285697</v>
      </c>
      <c r="Q11" s="6">
        <v>7441.6893366857103</v>
      </c>
      <c r="R11" s="6">
        <v>0.16757386801307</v>
      </c>
      <c r="U11"/>
    </row>
    <row r="12" spans="1:21">
      <c r="A12" s="6">
        <v>11</v>
      </c>
      <c r="B12" s="6">
        <v>343</v>
      </c>
      <c r="C12" s="6" t="s">
        <v>36</v>
      </c>
      <c r="D12" s="6" t="s">
        <v>26</v>
      </c>
      <c r="E12" s="6" t="s">
        <v>30</v>
      </c>
      <c r="F12" s="6">
        <v>10</v>
      </c>
      <c r="G12" s="6">
        <v>5</v>
      </c>
      <c r="H12" s="6">
        <v>80</v>
      </c>
      <c r="I12" s="6">
        <v>3</v>
      </c>
      <c r="J12" s="12">
        <v>27685.017904761899</v>
      </c>
      <c r="K12" s="12">
        <v>6010.4595200000003</v>
      </c>
      <c r="L12" s="13">
        <v>0.21710152186559301</v>
      </c>
      <c r="M12" s="12">
        <v>33222.0214857143</v>
      </c>
      <c r="N12" s="12">
        <v>6537.5305855999904</v>
      </c>
      <c r="O12" s="13">
        <v>0.196783046101249</v>
      </c>
      <c r="P12" s="12">
        <v>39866.425782857201</v>
      </c>
      <c r="Q12" s="12">
        <v>7101.5890943999902</v>
      </c>
      <c r="R12" s="13">
        <v>0.178134582043563</v>
      </c>
    </row>
    <row r="13" spans="1:21">
      <c r="A13" s="6">
        <v>60</v>
      </c>
      <c r="B13" s="6">
        <v>347</v>
      </c>
      <c r="C13" s="6" t="s">
        <v>88</v>
      </c>
      <c r="D13" s="6" t="s">
        <v>26</v>
      </c>
      <c r="E13" s="6" t="s">
        <v>71</v>
      </c>
      <c r="F13" s="6">
        <v>6</v>
      </c>
      <c r="G13" s="6">
        <v>4</v>
      </c>
      <c r="H13" s="6">
        <v>8</v>
      </c>
      <c r="I13" s="6">
        <v>2</v>
      </c>
      <c r="J13" s="12">
        <v>9044.6881904761794</v>
      </c>
      <c r="K13" s="12">
        <v>1991.11157142857</v>
      </c>
      <c r="L13" s="13">
        <v>0.220141538270514</v>
      </c>
      <c r="M13" s="12">
        <v>10853.625828571399</v>
      </c>
      <c r="N13" s="12">
        <v>2165.7167399999998</v>
      </c>
      <c r="O13" s="13">
        <v>0.19953854815032401</v>
      </c>
      <c r="P13" s="12">
        <v>13024.3509942857</v>
      </c>
      <c r="Q13" s="12">
        <v>2352.5749028571499</v>
      </c>
      <c r="R13" s="13">
        <v>0.18062895447836999</v>
      </c>
    </row>
    <row r="14" spans="1:21" hidden="1">
      <c r="A14" s="6">
        <v>49</v>
      </c>
      <c r="B14" s="6">
        <v>349</v>
      </c>
      <c r="C14" s="6" t="s">
        <v>77</v>
      </c>
      <c r="D14" s="6" t="s">
        <v>21</v>
      </c>
      <c r="E14" s="6" t="s">
        <v>71</v>
      </c>
      <c r="F14" s="6">
        <v>8</v>
      </c>
      <c r="G14" s="6">
        <v>4</v>
      </c>
      <c r="H14" s="6">
        <v>12</v>
      </c>
      <c r="I14" s="6">
        <v>2</v>
      </c>
      <c r="J14" s="6">
        <v>10215.7266666667</v>
      </c>
      <c r="K14" s="6">
        <v>2673.4314285714399</v>
      </c>
      <c r="L14" s="6">
        <v>0.26169762717856299</v>
      </c>
      <c r="M14" s="6">
        <v>12258.871999999999</v>
      </c>
      <c r="N14" s="6">
        <v>2907.8708000000101</v>
      </c>
      <c r="O14" s="6">
        <v>0.23720541335287701</v>
      </c>
      <c r="P14" s="6">
        <v>14710.6464</v>
      </c>
      <c r="Q14" s="6">
        <v>3158.7620571428702</v>
      </c>
      <c r="R14" s="6">
        <v>0.21472625819779501</v>
      </c>
      <c r="U14"/>
    </row>
    <row r="15" spans="1:21" hidden="1">
      <c r="A15" s="6">
        <v>43</v>
      </c>
      <c r="B15" s="6">
        <v>351</v>
      </c>
      <c r="C15" s="6" t="s">
        <v>70</v>
      </c>
      <c r="D15" s="6" t="s">
        <v>44</v>
      </c>
      <c r="E15" s="6" t="s">
        <v>71</v>
      </c>
      <c r="F15" s="6">
        <v>8</v>
      </c>
      <c r="G15" s="6">
        <v>4</v>
      </c>
      <c r="H15" s="6">
        <v>20</v>
      </c>
      <c r="I15" s="6">
        <v>2</v>
      </c>
      <c r="J15" s="6">
        <v>9762.7639999999992</v>
      </c>
      <c r="K15" s="6">
        <v>2487.2472114285702</v>
      </c>
      <c r="L15" s="6">
        <v>0.25476875313472402</v>
      </c>
      <c r="M15" s="6">
        <v>11715.316800000001</v>
      </c>
      <c r="N15" s="6">
        <v>2705.3596591999999</v>
      </c>
      <c r="O15" s="6">
        <v>0.230925010854166</v>
      </c>
      <c r="P15" s="6">
        <v>14058.380160000001</v>
      </c>
      <c r="Q15" s="6">
        <v>2938.7782436571401</v>
      </c>
      <c r="R15" s="6">
        <v>0.20904102821310699</v>
      </c>
      <c r="U15"/>
    </row>
    <row r="16" spans="1:21" hidden="1">
      <c r="A16" s="6">
        <v>23</v>
      </c>
      <c r="B16" s="6">
        <v>355</v>
      </c>
      <c r="C16" s="6" t="s">
        <v>50</v>
      </c>
      <c r="D16" s="6" t="s">
        <v>21</v>
      </c>
      <c r="E16" s="6" t="s">
        <v>45</v>
      </c>
      <c r="F16" s="6">
        <v>8</v>
      </c>
      <c r="G16" s="6">
        <v>5</v>
      </c>
      <c r="H16" s="6">
        <v>36</v>
      </c>
      <c r="I16" s="6">
        <v>2</v>
      </c>
      <c r="J16" s="6">
        <v>12584.5037142857</v>
      </c>
      <c r="K16" s="6">
        <v>2965.5742628571402</v>
      </c>
      <c r="L16" s="6">
        <v>0.23565285768803701</v>
      </c>
      <c r="M16" s="6">
        <v>15101.4044571428</v>
      </c>
      <c r="N16" s="6">
        <v>3225.6323136000001</v>
      </c>
      <c r="O16" s="6">
        <v>0.213598167160823</v>
      </c>
      <c r="P16" s="6">
        <v>18121.685348571398</v>
      </c>
      <c r="Q16" s="6">
        <v>3503.9400521142802</v>
      </c>
      <c r="R16" s="6">
        <v>0.193356190923517</v>
      </c>
      <c r="U16"/>
    </row>
    <row r="17" spans="1:21">
      <c r="A17" s="6">
        <v>35</v>
      </c>
      <c r="B17" s="6">
        <v>357</v>
      </c>
      <c r="C17" s="6" t="s">
        <v>62</v>
      </c>
      <c r="D17" s="6" t="s">
        <v>26</v>
      </c>
      <c r="E17" s="6" t="s">
        <v>45</v>
      </c>
      <c r="F17" s="6">
        <v>8</v>
      </c>
      <c r="G17" s="6">
        <v>4</v>
      </c>
      <c r="H17" s="6">
        <v>20</v>
      </c>
      <c r="I17" s="6">
        <v>2</v>
      </c>
      <c r="J17" s="12">
        <v>12771.672</v>
      </c>
      <c r="K17" s="12">
        <v>2445.0140000000001</v>
      </c>
      <c r="L17" s="13">
        <v>0.19144040028588299</v>
      </c>
      <c r="M17" s="12">
        <v>15326.0064</v>
      </c>
      <c r="N17" s="12">
        <v>2659.42292</v>
      </c>
      <c r="O17" s="13">
        <v>0.17352354231040901</v>
      </c>
      <c r="P17" s="12">
        <v>18391.20768</v>
      </c>
      <c r="Q17" s="12">
        <v>2888.87808</v>
      </c>
      <c r="R17" s="13">
        <v>0.15707930279867299</v>
      </c>
    </row>
    <row r="18" spans="1:21">
      <c r="A18" s="6">
        <v>37</v>
      </c>
      <c r="B18" s="6">
        <v>359</v>
      </c>
      <c r="C18" s="6" t="s">
        <v>64</v>
      </c>
      <c r="D18" s="6" t="s">
        <v>26</v>
      </c>
      <c r="E18" s="6" t="s">
        <v>45</v>
      </c>
      <c r="F18" s="6">
        <v>8</v>
      </c>
      <c r="G18" s="6">
        <v>4</v>
      </c>
      <c r="H18" s="6">
        <v>8</v>
      </c>
      <c r="I18" s="6">
        <v>2</v>
      </c>
      <c r="J18" s="12">
        <v>9752.6504761904798</v>
      </c>
      <c r="K18" s="12">
        <v>2029.57262857144</v>
      </c>
      <c r="L18" s="13">
        <v>0.20810472327766799</v>
      </c>
      <c r="M18" s="12">
        <v>11703.1805714286</v>
      </c>
      <c r="N18" s="12">
        <v>2207.5505360000102</v>
      </c>
      <c r="O18" s="13">
        <v>0.18862825558629601</v>
      </c>
      <c r="P18" s="12">
        <v>14043.816685714301</v>
      </c>
      <c r="Q18" s="12">
        <v>2398.0181211428699</v>
      </c>
      <c r="R18" s="13">
        <v>0.170752593458599</v>
      </c>
    </row>
    <row r="19" spans="1:21">
      <c r="A19" s="6">
        <v>12</v>
      </c>
      <c r="B19" s="6">
        <v>365</v>
      </c>
      <c r="C19" s="6" t="s">
        <v>37</v>
      </c>
      <c r="D19" s="6" t="s">
        <v>26</v>
      </c>
      <c r="E19" s="6" t="s">
        <v>30</v>
      </c>
      <c r="F19" s="6">
        <v>10</v>
      </c>
      <c r="G19" s="6">
        <v>5</v>
      </c>
      <c r="H19" s="6">
        <v>30</v>
      </c>
      <c r="I19" s="6">
        <v>3</v>
      </c>
      <c r="J19" s="12">
        <v>14337.561142857099</v>
      </c>
      <c r="K19" s="12">
        <v>3441.4372571428498</v>
      </c>
      <c r="L19" s="13">
        <v>0.24002947383121401</v>
      </c>
      <c r="M19" s="12">
        <v>17205.0733714286</v>
      </c>
      <c r="N19" s="12">
        <v>3743.2248319999899</v>
      </c>
      <c r="O19" s="13">
        <v>0.21756517692136901</v>
      </c>
      <c r="P19" s="12">
        <v>20646.088045714299</v>
      </c>
      <c r="Q19" s="12">
        <v>4066.19048228571</v>
      </c>
      <c r="R19" s="13">
        <v>0.196947260579457</v>
      </c>
    </row>
    <row r="20" spans="1:21" hidden="1">
      <c r="A20" s="6">
        <v>57</v>
      </c>
      <c r="B20" s="6">
        <v>367</v>
      </c>
      <c r="C20" s="6" t="s">
        <v>85</v>
      </c>
      <c r="D20" s="6" t="s">
        <v>44</v>
      </c>
      <c r="E20" s="6" t="s">
        <v>71</v>
      </c>
      <c r="F20" s="6">
        <v>6</v>
      </c>
      <c r="G20" s="6">
        <v>4</v>
      </c>
      <c r="H20" s="6">
        <v>20</v>
      </c>
      <c r="I20" s="6">
        <v>2</v>
      </c>
      <c r="J20" s="6">
        <v>9081.6402857142803</v>
      </c>
      <c r="K20" s="6">
        <v>1833.8152114285699</v>
      </c>
      <c r="L20" s="6">
        <v>0.20192555020189701</v>
      </c>
      <c r="M20" s="6">
        <v>10897.968342857101</v>
      </c>
      <c r="N20" s="6">
        <v>1994.6266992000001</v>
      </c>
      <c r="O20" s="6">
        <v>0.18302738973428401</v>
      </c>
      <c r="P20" s="6">
        <v>13077.562011428599</v>
      </c>
      <c r="Q20" s="6">
        <v>2166.7232036571399</v>
      </c>
      <c r="R20" s="6">
        <v>0.16568250272976201</v>
      </c>
      <c r="U20"/>
    </row>
    <row r="21" spans="1:21" hidden="1">
      <c r="A21" s="6">
        <v>91</v>
      </c>
      <c r="B21" s="6">
        <v>371</v>
      </c>
      <c r="C21" s="6" t="s">
        <v>121</v>
      </c>
      <c r="D21" s="6" t="s">
        <v>29</v>
      </c>
      <c r="E21" s="6" t="s">
        <v>109</v>
      </c>
      <c r="F21" s="6">
        <v>6</v>
      </c>
      <c r="G21" s="6">
        <v>2</v>
      </c>
      <c r="H21" s="6">
        <v>10</v>
      </c>
      <c r="I21" s="6">
        <v>1</v>
      </c>
      <c r="J21" s="6">
        <v>6023.4523809523798</v>
      </c>
      <c r="K21" s="6">
        <v>1579.0141714285701</v>
      </c>
      <c r="L21" s="6">
        <v>0.262144376939344</v>
      </c>
      <c r="M21" s="6">
        <v>7228.1428571428596</v>
      </c>
      <c r="N21" s="6">
        <v>1717.4815679999999</v>
      </c>
      <c r="O21" s="6">
        <v>0.23761035191809801</v>
      </c>
      <c r="P21" s="6">
        <v>8673.7714285714301</v>
      </c>
      <c r="Q21" s="6">
        <v>1865.6659748571401</v>
      </c>
      <c r="R21" s="6">
        <v>0.21509282210407701</v>
      </c>
      <c r="U21"/>
    </row>
    <row r="22" spans="1:21" hidden="1">
      <c r="A22" s="6">
        <v>27</v>
      </c>
      <c r="B22" s="6">
        <v>373</v>
      </c>
      <c r="C22" s="6" t="s">
        <v>54</v>
      </c>
      <c r="D22" s="6" t="s">
        <v>21</v>
      </c>
      <c r="E22" s="6" t="s">
        <v>45</v>
      </c>
      <c r="F22" s="6">
        <v>8</v>
      </c>
      <c r="G22" s="6">
        <v>5</v>
      </c>
      <c r="H22" s="6">
        <v>6</v>
      </c>
      <c r="I22" s="6">
        <v>2</v>
      </c>
      <c r="J22" s="6">
        <v>15555.2792380952</v>
      </c>
      <c r="K22" s="6">
        <v>3414.3152457142801</v>
      </c>
      <c r="L22" s="6">
        <v>0.21949559332580501</v>
      </c>
      <c r="M22" s="6">
        <v>18666.335085714301</v>
      </c>
      <c r="N22" s="6">
        <v>3713.7244288000002</v>
      </c>
      <c r="O22" s="6">
        <v>0.19895305702736399</v>
      </c>
      <c r="P22" s="6">
        <v>22399.602102857101</v>
      </c>
      <c r="Q22" s="6">
        <v>4034.1447826285698</v>
      </c>
      <c r="R22" s="6">
        <v>0.18009894836989099</v>
      </c>
      <c r="U22"/>
    </row>
    <row r="23" spans="1:21" hidden="1">
      <c r="A23" s="6">
        <v>32</v>
      </c>
      <c r="B23" s="6">
        <v>377</v>
      </c>
      <c r="C23" s="6" t="s">
        <v>59</v>
      </c>
      <c r="D23" s="6" t="s">
        <v>24</v>
      </c>
      <c r="E23" s="6" t="s">
        <v>45</v>
      </c>
      <c r="F23" s="6">
        <v>8</v>
      </c>
      <c r="G23" s="6">
        <v>4</v>
      </c>
      <c r="H23" s="6">
        <v>20</v>
      </c>
      <c r="I23" s="6">
        <v>2</v>
      </c>
      <c r="J23" s="6">
        <v>12252.8957142857</v>
      </c>
      <c r="K23" s="6">
        <v>3208.9228971428602</v>
      </c>
      <c r="L23" s="6">
        <v>0.26189098250477699</v>
      </c>
      <c r="M23" s="6">
        <v>14703.474857142901</v>
      </c>
      <c r="N23" s="6">
        <v>3490.3207511999999</v>
      </c>
      <c r="O23" s="6">
        <v>0.237380672603689</v>
      </c>
      <c r="P23" s="6">
        <v>17644.169828571401</v>
      </c>
      <c r="Q23" s="6">
        <v>3791.4658230857199</v>
      </c>
      <c r="R23" s="6">
        <v>0.214884908721868</v>
      </c>
      <c r="U23"/>
    </row>
    <row r="24" spans="1:21">
      <c r="A24" s="6">
        <v>34</v>
      </c>
      <c r="B24" s="6">
        <v>379</v>
      </c>
      <c r="C24" s="6" t="s">
        <v>61</v>
      </c>
      <c r="D24" s="6" t="s">
        <v>26</v>
      </c>
      <c r="E24" s="6" t="s">
        <v>45</v>
      </c>
      <c r="F24" s="6">
        <v>8</v>
      </c>
      <c r="G24" s="6">
        <v>4</v>
      </c>
      <c r="H24" s="6">
        <v>12</v>
      </c>
      <c r="I24" s="6">
        <v>2</v>
      </c>
      <c r="J24" s="12">
        <v>10901.053714285699</v>
      </c>
      <c r="K24" s="12">
        <v>2357.1403885714299</v>
      </c>
      <c r="L24" s="13">
        <v>0.21623050856839901</v>
      </c>
      <c r="M24" s="12">
        <v>13081.264457142899</v>
      </c>
      <c r="N24" s="12">
        <v>2563.8434688000102</v>
      </c>
      <c r="O24" s="13">
        <v>0.195993550715203</v>
      </c>
      <c r="P24" s="12">
        <v>15697.5173485714</v>
      </c>
      <c r="Q24" s="12">
        <v>2785.05202834286</v>
      </c>
      <c r="R24" s="13">
        <v>0.17741990446637901</v>
      </c>
    </row>
    <row r="25" spans="1:21" hidden="1">
      <c r="A25" s="6">
        <v>16</v>
      </c>
      <c r="B25" s="6">
        <v>385</v>
      </c>
      <c r="C25" s="6" t="s">
        <v>41</v>
      </c>
      <c r="D25" s="6" t="s">
        <v>29</v>
      </c>
      <c r="E25" s="6" t="s">
        <v>30</v>
      </c>
      <c r="F25" s="6">
        <v>10</v>
      </c>
      <c r="G25" s="6">
        <v>8</v>
      </c>
      <c r="H25" s="6">
        <v>30</v>
      </c>
      <c r="I25" s="6">
        <v>3</v>
      </c>
      <c r="J25" s="6">
        <v>21033.8102857142</v>
      </c>
      <c r="K25" s="6">
        <v>3802.6732342857099</v>
      </c>
      <c r="L25" s="6">
        <v>0.18078860570822999</v>
      </c>
      <c r="M25" s="6">
        <v>25240.5723428571</v>
      </c>
      <c r="N25" s="6">
        <v>4136.1384256000001</v>
      </c>
      <c r="O25" s="6">
        <v>0.16386864645605001</v>
      </c>
      <c r="P25" s="6">
        <v>30288.686811428499</v>
      </c>
      <c r="Q25" s="6">
        <v>4493.0046829714302</v>
      </c>
      <c r="R25" s="6">
        <v>0.14833936878623999</v>
      </c>
      <c r="U25"/>
    </row>
    <row r="26" spans="1:21" hidden="1">
      <c r="A26" s="6">
        <v>8</v>
      </c>
      <c r="B26" s="6">
        <v>387</v>
      </c>
      <c r="C26" s="6" t="s">
        <v>33</v>
      </c>
      <c r="D26" s="6" t="s">
        <v>24</v>
      </c>
      <c r="E26" s="6" t="s">
        <v>30</v>
      </c>
      <c r="F26" s="6">
        <v>10</v>
      </c>
      <c r="G26" s="6">
        <v>5</v>
      </c>
      <c r="H26" s="6">
        <v>60</v>
      </c>
      <c r="I26" s="6">
        <v>3</v>
      </c>
      <c r="J26" s="6">
        <v>15760.9602857143</v>
      </c>
      <c r="K26" s="6">
        <v>3266.1880457142802</v>
      </c>
      <c r="L26" s="6">
        <v>0.207232807297583</v>
      </c>
      <c r="M26" s="6">
        <v>18913.152342857102</v>
      </c>
      <c r="N26" s="6">
        <v>3552.6076128</v>
      </c>
      <c r="O26" s="6">
        <v>0.18783794199921899</v>
      </c>
      <c r="P26" s="6">
        <v>22695.782811428599</v>
      </c>
      <c r="Q26" s="6">
        <v>3859.1267986285702</v>
      </c>
      <c r="R26" s="6">
        <v>0.17003717521852901</v>
      </c>
      <c r="U26"/>
    </row>
    <row r="27" spans="1:21" hidden="1">
      <c r="A27" s="6">
        <v>22</v>
      </c>
      <c r="B27" s="6">
        <v>391</v>
      </c>
      <c r="C27" s="6" t="s">
        <v>49</v>
      </c>
      <c r="D27" s="6" t="s">
        <v>21</v>
      </c>
      <c r="E27" s="6" t="s">
        <v>45</v>
      </c>
      <c r="F27" s="6">
        <v>8</v>
      </c>
      <c r="G27" s="6">
        <v>5</v>
      </c>
      <c r="H27" s="6">
        <v>10</v>
      </c>
      <c r="I27" s="6">
        <v>2</v>
      </c>
      <c r="J27" s="6">
        <v>11896.338</v>
      </c>
      <c r="K27" s="6">
        <v>3035.72612571429</v>
      </c>
      <c r="L27" s="6">
        <v>0.25518156307548501</v>
      </c>
      <c r="M27" s="6">
        <v>14275.605600000001</v>
      </c>
      <c r="N27" s="6">
        <v>3301.9359552000101</v>
      </c>
      <c r="O27" s="6">
        <v>0.231299186018421</v>
      </c>
      <c r="P27" s="6">
        <v>17130.726719999999</v>
      </c>
      <c r="Q27" s="6">
        <v>3586.8271762285799</v>
      </c>
      <c r="R27" s="6">
        <v>0.20937974406193699</v>
      </c>
      <c r="U27"/>
    </row>
    <row r="28" spans="1:21" hidden="1">
      <c r="A28" s="6">
        <v>31</v>
      </c>
      <c r="B28" s="6">
        <v>399</v>
      </c>
      <c r="C28" s="6" t="s">
        <v>58</v>
      </c>
      <c r="D28" s="6" t="s">
        <v>24</v>
      </c>
      <c r="E28" s="6" t="s">
        <v>45</v>
      </c>
      <c r="F28" s="6">
        <v>8</v>
      </c>
      <c r="G28" s="6">
        <v>3</v>
      </c>
      <c r="H28" s="6">
        <v>18</v>
      </c>
      <c r="I28" s="6">
        <v>2</v>
      </c>
      <c r="J28" s="6">
        <v>11891.9914285714</v>
      </c>
      <c r="K28" s="6">
        <v>2967.5726228571398</v>
      </c>
      <c r="L28" s="6">
        <v>0.24954379093541201</v>
      </c>
      <c r="M28" s="6">
        <v>14270.3897142857</v>
      </c>
      <c r="N28" s="6">
        <v>3227.8059143999899</v>
      </c>
      <c r="O28" s="6">
        <v>0.226189051527354</v>
      </c>
      <c r="P28" s="6">
        <v>17124.467657142799</v>
      </c>
      <c r="Q28" s="6">
        <v>3506.30119131428</v>
      </c>
      <c r="R28" s="6">
        <v>0.204753879741876</v>
      </c>
      <c r="U28"/>
    </row>
    <row r="29" spans="1:21" hidden="1">
      <c r="A29" s="6">
        <v>51</v>
      </c>
      <c r="B29" s="6">
        <v>511</v>
      </c>
      <c r="C29" s="6" t="s">
        <v>79</v>
      </c>
      <c r="D29" s="6" t="s">
        <v>21</v>
      </c>
      <c r="E29" s="6" t="s">
        <v>71</v>
      </c>
      <c r="F29" s="6">
        <v>8</v>
      </c>
      <c r="G29" s="6">
        <v>4</v>
      </c>
      <c r="H29" s="6">
        <v>12</v>
      </c>
      <c r="I29" s="6">
        <v>2</v>
      </c>
      <c r="J29" s="6">
        <v>11643.653333333301</v>
      </c>
      <c r="K29" s="6">
        <v>2742.9175428571498</v>
      </c>
      <c r="L29" s="6">
        <v>0.235571900359207</v>
      </c>
      <c r="M29" s="6">
        <v>13972.384</v>
      </c>
      <c r="N29" s="6">
        <v>2983.4503120000099</v>
      </c>
      <c r="O29" s="6">
        <v>0.21352478660763999</v>
      </c>
      <c r="P29" s="6">
        <v>16766.860799999999</v>
      </c>
      <c r="Q29" s="6">
        <v>3240.8625737142902</v>
      </c>
      <c r="R29" s="6">
        <v>0.193289764397298</v>
      </c>
      <c r="U29"/>
    </row>
    <row r="30" spans="1:21">
      <c r="A30" s="6">
        <v>36</v>
      </c>
      <c r="B30" s="6">
        <v>513</v>
      </c>
      <c r="C30" s="6" t="s">
        <v>63</v>
      </c>
      <c r="D30" s="6" t="s">
        <v>26</v>
      </c>
      <c r="E30" s="6" t="s">
        <v>45</v>
      </c>
      <c r="F30" s="6">
        <v>8</v>
      </c>
      <c r="G30" s="6">
        <v>4</v>
      </c>
      <c r="H30" s="6">
        <v>8</v>
      </c>
      <c r="I30" s="6">
        <v>2</v>
      </c>
      <c r="J30" s="12">
        <v>11903.509333333301</v>
      </c>
      <c r="K30" s="12">
        <v>3015.29874285714</v>
      </c>
      <c r="L30" s="13">
        <v>0.25331174684875601</v>
      </c>
      <c r="M30" s="12">
        <v>14284.2112</v>
      </c>
      <c r="N30" s="12">
        <v>3279.7172479999999</v>
      </c>
      <c r="O30" s="13">
        <v>0.22960436541291099</v>
      </c>
      <c r="P30" s="12">
        <v>17141.05344</v>
      </c>
      <c r="Q30" s="12">
        <v>3562.6914377142798</v>
      </c>
      <c r="R30" s="13">
        <v>0.20784553587590299</v>
      </c>
    </row>
    <row r="31" spans="1:21" hidden="1">
      <c r="A31" s="6">
        <v>41</v>
      </c>
      <c r="B31" s="6">
        <v>514</v>
      </c>
      <c r="C31" s="6" t="s">
        <v>68</v>
      </c>
      <c r="D31" s="6" t="s">
        <v>29</v>
      </c>
      <c r="E31" s="6" t="s">
        <v>45</v>
      </c>
      <c r="F31" s="6">
        <v>8</v>
      </c>
      <c r="G31" s="6">
        <v>4</v>
      </c>
      <c r="H31" s="6">
        <v>30</v>
      </c>
      <c r="I31" s="6">
        <v>2</v>
      </c>
      <c r="J31" s="6">
        <v>12136.9645714286</v>
      </c>
      <c r="K31" s="6">
        <v>3080.92289142857</v>
      </c>
      <c r="L31" s="6">
        <v>0.25384624576406101</v>
      </c>
      <c r="M31" s="6">
        <v>14564.357485714299</v>
      </c>
      <c r="N31" s="6">
        <v>3351.09612959999</v>
      </c>
      <c r="O31" s="6">
        <v>0.23008884071178401</v>
      </c>
      <c r="P31" s="6">
        <v>17477.228982857199</v>
      </c>
      <c r="Q31" s="6">
        <v>3640.22889325714</v>
      </c>
      <c r="R31" s="6">
        <v>0.20828409908846099</v>
      </c>
      <c r="U31"/>
    </row>
    <row r="32" spans="1:21" hidden="1">
      <c r="A32" s="6">
        <v>26</v>
      </c>
      <c r="B32" s="6">
        <v>515</v>
      </c>
      <c r="C32" s="6" t="s">
        <v>53</v>
      </c>
      <c r="D32" s="6" t="s">
        <v>21</v>
      </c>
      <c r="E32" s="6" t="s">
        <v>45</v>
      </c>
      <c r="F32" s="6">
        <v>8</v>
      </c>
      <c r="G32" s="6">
        <v>5</v>
      </c>
      <c r="H32" s="6">
        <v>15</v>
      </c>
      <c r="I32" s="6">
        <v>2</v>
      </c>
      <c r="J32" s="6">
        <v>11146.223142857099</v>
      </c>
      <c r="K32" s="6">
        <v>2704.28919428571</v>
      </c>
      <c r="L32" s="6">
        <v>0.242619330299224</v>
      </c>
      <c r="M32" s="6">
        <v>13375.467771428601</v>
      </c>
      <c r="N32" s="6">
        <v>2941.4345543999898</v>
      </c>
      <c r="O32" s="6">
        <v>0.21991264938660399</v>
      </c>
      <c r="P32" s="6">
        <v>16050.5613257143</v>
      </c>
      <c r="Q32" s="6">
        <v>3195.22169417142</v>
      </c>
      <c r="R32" s="6">
        <v>0.199072271014748</v>
      </c>
      <c r="U32"/>
    </row>
    <row r="33" spans="1:21" hidden="1">
      <c r="A33" s="6">
        <v>5</v>
      </c>
      <c r="B33" s="6">
        <v>517</v>
      </c>
      <c r="C33" s="6" t="s">
        <v>27</v>
      </c>
      <c r="D33" s="6" t="s">
        <v>21</v>
      </c>
      <c r="E33" s="6" t="s">
        <v>22</v>
      </c>
      <c r="F33" s="6">
        <v>10</v>
      </c>
      <c r="G33" s="6">
        <v>5</v>
      </c>
      <c r="H33" s="6">
        <v>20</v>
      </c>
      <c r="I33" s="6">
        <v>3</v>
      </c>
      <c r="J33" s="6">
        <v>29451.789690476198</v>
      </c>
      <c r="K33" s="6">
        <v>5429.3334085714296</v>
      </c>
      <c r="L33" s="6">
        <v>0.18434646809688099</v>
      </c>
      <c r="M33" s="6">
        <v>35342.147628571402</v>
      </c>
      <c r="N33" s="6">
        <v>5905.4441844000003</v>
      </c>
      <c r="O33" s="6">
        <v>0.16709352941601899</v>
      </c>
      <c r="P33" s="6">
        <v>42410.577154285696</v>
      </c>
      <c r="Q33" s="6">
        <v>6414.9662427428502</v>
      </c>
      <c r="R33" s="6">
        <v>0.15125864048974899</v>
      </c>
      <c r="U33"/>
    </row>
    <row r="34" spans="1:21" hidden="1">
      <c r="A34" s="6">
        <v>69</v>
      </c>
      <c r="B34" s="6">
        <v>539</v>
      </c>
      <c r="C34" s="6" t="s">
        <v>98</v>
      </c>
      <c r="D34" s="6" t="s">
        <v>29</v>
      </c>
      <c r="E34" s="6" t="s">
        <v>91</v>
      </c>
      <c r="F34" s="6">
        <v>6</v>
      </c>
      <c r="G34" s="6">
        <v>3</v>
      </c>
      <c r="H34" s="6">
        <v>12</v>
      </c>
      <c r="I34" s="6">
        <v>2</v>
      </c>
      <c r="J34" s="6">
        <v>7314.0839999999998</v>
      </c>
      <c r="K34" s="6">
        <v>1614.5612228571399</v>
      </c>
      <c r="L34" s="6">
        <v>0.22074687997254899</v>
      </c>
      <c r="M34" s="6">
        <v>8776.9007999999994</v>
      </c>
      <c r="N34" s="6">
        <v>1756.1458224</v>
      </c>
      <c r="O34" s="6">
        <v>0.200087236077682</v>
      </c>
      <c r="P34" s="6">
        <v>10532.28096</v>
      </c>
      <c r="Q34" s="6">
        <v>1907.66618331428</v>
      </c>
      <c r="R34" s="6">
        <v>0.18112564510568099</v>
      </c>
      <c r="U34"/>
    </row>
    <row r="35" spans="1:21" hidden="1">
      <c r="A35" s="6">
        <v>98</v>
      </c>
      <c r="B35" s="6">
        <v>545</v>
      </c>
      <c r="C35" s="6" t="s">
        <v>129</v>
      </c>
      <c r="D35" s="6" t="s">
        <v>24</v>
      </c>
      <c r="E35" s="6" t="s">
        <v>124</v>
      </c>
      <c r="F35" s="6">
        <v>6</v>
      </c>
      <c r="G35" s="6">
        <v>2</v>
      </c>
      <c r="H35" s="6">
        <v>10</v>
      </c>
      <c r="I35" s="6">
        <v>1</v>
      </c>
      <c r="J35" s="6">
        <v>5783.9369047619002</v>
      </c>
      <c r="K35" s="6">
        <v>1371.09514285714</v>
      </c>
      <c r="L35" s="6">
        <v>0.23705223024274799</v>
      </c>
      <c r="M35" s="6">
        <v>6940.7242857142801</v>
      </c>
      <c r="N35" s="6">
        <v>1491.3296399999999</v>
      </c>
      <c r="O35" s="6">
        <v>0.21486657279695201</v>
      </c>
      <c r="P35" s="6">
        <v>8328.8691428571401</v>
      </c>
      <c r="Q35" s="6">
        <v>1620.0016457142899</v>
      </c>
      <c r="R35" s="6">
        <v>0.19450439404533101</v>
      </c>
      <c r="U35"/>
    </row>
    <row r="36" spans="1:21" hidden="1">
      <c r="A36" s="6">
        <v>29</v>
      </c>
      <c r="B36" s="6">
        <v>546</v>
      </c>
      <c r="C36" s="6" t="s">
        <v>56</v>
      </c>
      <c r="D36" s="6" t="s">
        <v>24</v>
      </c>
      <c r="E36" s="6" t="s">
        <v>45</v>
      </c>
      <c r="F36" s="6">
        <v>8</v>
      </c>
      <c r="G36" s="6">
        <v>6</v>
      </c>
      <c r="H36" s="6">
        <v>40</v>
      </c>
      <c r="I36" s="6">
        <v>2</v>
      </c>
      <c r="J36" s="6">
        <v>13080.178285714301</v>
      </c>
      <c r="K36" s="6">
        <v>3476.3901714285698</v>
      </c>
      <c r="L36" s="6">
        <v>0.26577544246666501</v>
      </c>
      <c r="M36" s="6">
        <v>15696.213942857101</v>
      </c>
      <c r="N36" s="6">
        <v>3781.2428479999999</v>
      </c>
      <c r="O36" s="6">
        <v>0.24090158695375899</v>
      </c>
      <c r="P36" s="6">
        <v>18835.4567314286</v>
      </c>
      <c r="Q36" s="6">
        <v>4107.4886948571502</v>
      </c>
      <c r="R36" s="6">
        <v>0.218072157921366</v>
      </c>
      <c r="U36"/>
    </row>
    <row r="37" spans="1:21" hidden="1">
      <c r="A37" s="6">
        <v>68</v>
      </c>
      <c r="B37" s="6">
        <v>549</v>
      </c>
      <c r="C37" s="6" t="s">
        <v>97</v>
      </c>
      <c r="D37" s="6" t="s">
        <v>29</v>
      </c>
      <c r="E37" s="6" t="s">
        <v>91</v>
      </c>
      <c r="F37" s="6">
        <v>6</v>
      </c>
      <c r="G37" s="6">
        <v>6</v>
      </c>
      <c r="H37" s="6">
        <v>8</v>
      </c>
      <c r="I37" s="6">
        <v>2</v>
      </c>
      <c r="J37" s="6">
        <v>8230.6352380952394</v>
      </c>
      <c r="K37" s="6">
        <v>1899.2903428571401</v>
      </c>
      <c r="L37" s="6">
        <v>0.23075865810045099</v>
      </c>
      <c r="M37" s="6">
        <v>9876.7622857142906</v>
      </c>
      <c r="N37" s="6">
        <v>2065.843496</v>
      </c>
      <c r="O37" s="6">
        <v>0.20916201445771601</v>
      </c>
      <c r="P37" s="6">
        <v>11852.1147428571</v>
      </c>
      <c r="Q37" s="6">
        <v>2244.0845897142899</v>
      </c>
      <c r="R37" s="6">
        <v>0.18934043741575499</v>
      </c>
      <c r="U37"/>
    </row>
    <row r="38" spans="1:21">
      <c r="A38" s="6">
        <v>75</v>
      </c>
      <c r="B38" s="6">
        <v>570</v>
      </c>
      <c r="C38" s="6" t="s">
        <v>104</v>
      </c>
      <c r="D38" s="6" t="s">
        <v>26</v>
      </c>
      <c r="E38" s="6" t="s">
        <v>91</v>
      </c>
      <c r="F38" s="6">
        <v>6</v>
      </c>
      <c r="G38" s="6">
        <v>3</v>
      </c>
      <c r="H38" s="6">
        <v>6</v>
      </c>
      <c r="I38" s="6">
        <v>2</v>
      </c>
      <c r="J38" s="12">
        <v>7829.8765714285701</v>
      </c>
      <c r="K38" s="12">
        <v>1655.0385428571401</v>
      </c>
      <c r="L38" s="13">
        <v>0.21137479342859899</v>
      </c>
      <c r="M38" s="12">
        <v>9395.8518857142899</v>
      </c>
      <c r="N38" s="12">
        <v>1800.1726920000001</v>
      </c>
      <c r="O38" s="13">
        <v>0.191592280710281</v>
      </c>
      <c r="P38" s="12">
        <v>11275.022262857099</v>
      </c>
      <c r="Q38" s="12">
        <v>1955.49169371428</v>
      </c>
      <c r="R38" s="13">
        <v>0.17343572794141501</v>
      </c>
    </row>
    <row r="39" spans="1:21" hidden="1">
      <c r="A39" s="6">
        <v>7</v>
      </c>
      <c r="B39" s="6">
        <v>571</v>
      </c>
      <c r="C39" s="6" t="s">
        <v>31</v>
      </c>
      <c r="D39" s="6" t="s">
        <v>32</v>
      </c>
      <c r="E39" s="6" t="s">
        <v>30</v>
      </c>
      <c r="F39" s="6">
        <v>10</v>
      </c>
      <c r="G39" s="6">
        <v>5</v>
      </c>
      <c r="H39" s="6">
        <v>80</v>
      </c>
      <c r="I39" s="6">
        <v>3</v>
      </c>
      <c r="J39" s="6">
        <v>25646.7462857143</v>
      </c>
      <c r="K39" s="6">
        <v>5710.6790742857202</v>
      </c>
      <c r="L39" s="6">
        <v>0.22266680578762801</v>
      </c>
      <c r="M39" s="6">
        <v>30776.095542857202</v>
      </c>
      <c r="N39" s="6">
        <v>6211.4617007999996</v>
      </c>
      <c r="O39" s="6">
        <v>0.201827476528017</v>
      </c>
      <c r="P39" s="6">
        <v>36931.314651428598</v>
      </c>
      <c r="Q39" s="6">
        <v>6747.3869677714301</v>
      </c>
      <c r="R39" s="6">
        <v>0.18270096885138701</v>
      </c>
      <c r="U39"/>
    </row>
    <row r="40" spans="1:21" hidden="1">
      <c r="A40" s="6">
        <v>52</v>
      </c>
      <c r="B40" s="6">
        <v>572</v>
      </c>
      <c r="C40" s="6" t="s">
        <v>80</v>
      </c>
      <c r="D40" s="6" t="s">
        <v>21</v>
      </c>
      <c r="E40" s="6" t="s">
        <v>71</v>
      </c>
      <c r="F40" s="6">
        <v>8</v>
      </c>
      <c r="G40" s="6">
        <v>4</v>
      </c>
      <c r="H40" s="6">
        <v>12</v>
      </c>
      <c r="I40" s="6">
        <v>2</v>
      </c>
      <c r="J40" s="6">
        <v>11007.740952381</v>
      </c>
      <c r="K40" s="6">
        <v>2448.7877142857101</v>
      </c>
      <c r="L40" s="6">
        <v>0.22246051436703199</v>
      </c>
      <c r="M40" s="6">
        <v>13209.2891428572</v>
      </c>
      <c r="N40" s="6">
        <v>2663.52755999999</v>
      </c>
      <c r="O40" s="6">
        <v>0.20164049186857899</v>
      </c>
      <c r="P40" s="6">
        <v>15851.146971428599</v>
      </c>
      <c r="Q40" s="6">
        <v>2893.3368685714199</v>
      </c>
      <c r="R40" s="6">
        <v>0.18253170409602601</v>
      </c>
      <c r="U40"/>
    </row>
    <row r="41" spans="1:21" hidden="1">
      <c r="A41" s="6">
        <v>73</v>
      </c>
      <c r="B41" s="6">
        <v>573</v>
      </c>
      <c r="C41" s="6" t="s">
        <v>102</v>
      </c>
      <c r="D41" s="6" t="s">
        <v>24</v>
      </c>
      <c r="E41" s="6" t="s">
        <v>91</v>
      </c>
      <c r="F41" s="6">
        <v>6</v>
      </c>
      <c r="G41" s="6">
        <v>3</v>
      </c>
      <c r="H41" s="6">
        <v>12</v>
      </c>
      <c r="I41" s="6">
        <v>2</v>
      </c>
      <c r="J41" s="6">
        <v>6856.4428571428598</v>
      </c>
      <c r="K41" s="6">
        <v>1539.8321714285701</v>
      </c>
      <c r="L41" s="6">
        <v>0.22458178439049001</v>
      </c>
      <c r="M41" s="6">
        <v>8227.7314285714292</v>
      </c>
      <c r="N41" s="6">
        <v>1674.8636080000001</v>
      </c>
      <c r="O41" s="6">
        <v>0.20356323277445701</v>
      </c>
      <c r="P41" s="6">
        <v>9873.2777142857194</v>
      </c>
      <c r="Q41" s="6">
        <v>1819.3709348571399</v>
      </c>
      <c r="R41" s="6">
        <v>0.18427223334604301</v>
      </c>
      <c r="U41"/>
    </row>
    <row r="42" spans="1:21" hidden="1">
      <c r="A42" s="6">
        <v>25</v>
      </c>
      <c r="B42" s="6">
        <v>578</v>
      </c>
      <c r="C42" s="6" t="s">
        <v>52</v>
      </c>
      <c r="D42" s="6" t="s">
        <v>21</v>
      </c>
      <c r="E42" s="6" t="s">
        <v>45</v>
      </c>
      <c r="F42" s="6">
        <v>8</v>
      </c>
      <c r="G42" s="6">
        <v>5</v>
      </c>
      <c r="H42" s="6">
        <v>40</v>
      </c>
      <c r="I42" s="6">
        <v>2</v>
      </c>
      <c r="J42" s="6">
        <v>13464.3352380952</v>
      </c>
      <c r="K42" s="6">
        <v>3560.6949485714299</v>
      </c>
      <c r="L42" s="6">
        <v>0.26445382453765698</v>
      </c>
      <c r="M42" s="6">
        <v>16157.2022857143</v>
      </c>
      <c r="N42" s="6">
        <v>3872.9405056000001</v>
      </c>
      <c r="O42" s="6">
        <v>0.23970365890785</v>
      </c>
      <c r="P42" s="6">
        <v>19388.642742857101</v>
      </c>
      <c r="Q42" s="6">
        <v>4207.0980315428496</v>
      </c>
      <c r="R42" s="6">
        <v>0.216987753466795</v>
      </c>
      <c r="U42"/>
    </row>
    <row r="43" spans="1:21">
      <c r="A43" s="6">
        <v>17</v>
      </c>
      <c r="B43" s="6">
        <v>581</v>
      </c>
      <c r="C43" s="6" t="s">
        <v>42</v>
      </c>
      <c r="D43" s="6" t="s">
        <v>26</v>
      </c>
      <c r="E43" s="6" t="s">
        <v>30</v>
      </c>
      <c r="F43" s="6">
        <v>10</v>
      </c>
      <c r="G43" s="6">
        <v>5</v>
      </c>
      <c r="H43" s="6">
        <v>9</v>
      </c>
      <c r="I43" s="6">
        <v>3</v>
      </c>
      <c r="J43" s="12">
        <v>16739.367428571401</v>
      </c>
      <c r="K43" s="12">
        <v>4192.8340628571495</v>
      </c>
      <c r="L43" s="13">
        <v>0.25047744968550301</v>
      </c>
      <c r="M43" s="12">
        <v>20087.2409142857</v>
      </c>
      <c r="N43" s="12">
        <v>4560.5133575999998</v>
      </c>
      <c r="O43" s="13">
        <v>0.227035329394424</v>
      </c>
      <c r="P43" s="12">
        <v>24104.689097142898</v>
      </c>
      <c r="Q43" s="12">
        <v>4953.99470811429</v>
      </c>
      <c r="R43" s="13">
        <v>0.20551995871630999</v>
      </c>
    </row>
    <row r="44" spans="1:21">
      <c r="A44" s="6">
        <v>4</v>
      </c>
      <c r="B44" s="6">
        <v>582</v>
      </c>
      <c r="C44" s="6" t="s">
        <v>25</v>
      </c>
      <c r="D44" s="6" t="s">
        <v>26</v>
      </c>
      <c r="E44" s="6" t="s">
        <v>22</v>
      </c>
      <c r="F44" s="6">
        <v>10</v>
      </c>
      <c r="G44" s="6">
        <v>8</v>
      </c>
      <c r="H44" s="6">
        <v>30</v>
      </c>
      <c r="I44" s="6">
        <v>3</v>
      </c>
      <c r="J44" s="12">
        <v>31454.708999999999</v>
      </c>
      <c r="K44" s="12">
        <v>5370.5643828571501</v>
      </c>
      <c r="L44" s="13">
        <v>0.17073959841298</v>
      </c>
      <c r="M44" s="12">
        <v>37745.650800000003</v>
      </c>
      <c r="N44" s="12">
        <v>5841.5215672000004</v>
      </c>
      <c r="O44" s="13">
        <v>0.154760123176893</v>
      </c>
      <c r="P44" s="12">
        <v>45294.780959999996</v>
      </c>
      <c r="Q44" s="12">
        <v>6345.5283785142901</v>
      </c>
      <c r="R44" s="13">
        <v>0.14009402946706001</v>
      </c>
    </row>
    <row r="45" spans="1:21">
      <c r="A45" s="6">
        <v>13</v>
      </c>
      <c r="B45" s="6">
        <v>585</v>
      </c>
      <c r="C45" s="6" t="s">
        <v>38</v>
      </c>
      <c r="D45" s="6" t="s">
        <v>26</v>
      </c>
      <c r="E45" s="6" t="s">
        <v>30</v>
      </c>
      <c r="F45" s="6">
        <v>10</v>
      </c>
      <c r="G45" s="6">
        <v>5</v>
      </c>
      <c r="H45" s="6">
        <v>30</v>
      </c>
      <c r="I45" s="6">
        <v>3</v>
      </c>
      <c r="J45" s="12">
        <v>18266.639999999901</v>
      </c>
      <c r="K45" s="12">
        <v>4261.99376571429</v>
      </c>
      <c r="L45" s="13">
        <v>0.23332116720504201</v>
      </c>
      <c r="M45" s="12">
        <v>21919.967999999899</v>
      </c>
      <c r="N45" s="12">
        <v>4635.7378344000099</v>
      </c>
      <c r="O45" s="13">
        <v>0.21148469899226199</v>
      </c>
      <c r="P45" s="12">
        <v>26303.9615999999</v>
      </c>
      <c r="Q45" s="12">
        <v>5035.7095570285801</v>
      </c>
      <c r="R45" s="13">
        <v>0.19144300898875199</v>
      </c>
    </row>
    <row r="46" spans="1:21" hidden="1">
      <c r="A46">
        <v>44</v>
      </c>
      <c r="B46">
        <v>587</v>
      </c>
      <c r="C46" t="s">
        <v>72</v>
      </c>
      <c r="D46" t="s">
        <v>44</v>
      </c>
      <c r="E46" t="s">
        <v>71</v>
      </c>
      <c r="F46">
        <v>8</v>
      </c>
      <c r="G46">
        <v>4</v>
      </c>
      <c r="H46">
        <v>10</v>
      </c>
      <c r="I46">
        <v>2</v>
      </c>
      <c r="J46">
        <v>9568.1845238095193</v>
      </c>
      <c r="K46">
        <v>2291.7421428571402</v>
      </c>
      <c r="L46">
        <v>0.23951692582374001</v>
      </c>
      <c r="M46">
        <v>11481.8214285714</v>
      </c>
      <c r="N46">
        <v>2492.7103000000002</v>
      </c>
      <c r="O46">
        <v>0.21710059815049201</v>
      </c>
      <c r="P46">
        <v>13778.185714285701</v>
      </c>
      <c r="Q46">
        <v>2707.7814857142798</v>
      </c>
      <c r="R46">
        <v>0.196526708368197</v>
      </c>
      <c r="U46"/>
    </row>
    <row r="47" spans="1:21" hidden="1">
      <c r="A47" s="6">
        <v>66</v>
      </c>
      <c r="B47" s="6">
        <v>591</v>
      </c>
      <c r="C47" s="6" t="s">
        <v>95</v>
      </c>
      <c r="D47" s="6" t="s">
        <v>29</v>
      </c>
      <c r="E47" s="6" t="s">
        <v>91</v>
      </c>
      <c r="F47" s="6">
        <v>6</v>
      </c>
      <c r="G47" s="6">
        <v>3</v>
      </c>
      <c r="H47" s="6">
        <v>12</v>
      </c>
      <c r="I47" s="6">
        <v>2</v>
      </c>
      <c r="J47" s="6">
        <v>8681.3897142857004</v>
      </c>
      <c r="K47" s="6">
        <v>2141.0269028571402</v>
      </c>
      <c r="L47" s="6">
        <v>0.24662259998925801</v>
      </c>
      <c r="M47" s="6">
        <v>10417.6676571428</v>
      </c>
      <c r="N47" s="6">
        <v>2328.7784928000001</v>
      </c>
      <c r="O47" s="6">
        <v>0.22354125409282699</v>
      </c>
      <c r="P47" s="6">
        <v>12501.2011885714</v>
      </c>
      <c r="Q47" s="6">
        <v>2529.7056329142802</v>
      </c>
      <c r="R47" s="6">
        <v>0.202357005119391</v>
      </c>
      <c r="U47"/>
    </row>
    <row r="48" spans="1:21" hidden="1">
      <c r="A48" s="6">
        <v>70</v>
      </c>
      <c r="B48" s="6">
        <v>594</v>
      </c>
      <c r="C48" s="6" t="s">
        <v>99</v>
      </c>
      <c r="D48" s="6" t="s">
        <v>29</v>
      </c>
      <c r="E48" s="6" t="s">
        <v>91</v>
      </c>
      <c r="F48" s="6">
        <v>6</v>
      </c>
      <c r="G48" s="6">
        <v>3</v>
      </c>
      <c r="H48" s="6">
        <v>6</v>
      </c>
      <c r="I48" s="6">
        <v>2</v>
      </c>
      <c r="J48" s="6">
        <v>6948.0533333333397</v>
      </c>
      <c r="K48" s="6">
        <v>1582.17577142857</v>
      </c>
      <c r="L48" s="6">
        <v>0.22771497216897801</v>
      </c>
      <c r="M48" s="6">
        <v>8337.6640000000098</v>
      </c>
      <c r="N48" s="6">
        <v>1720.9204159999999</v>
      </c>
      <c r="O48" s="6">
        <v>0.206403186312137</v>
      </c>
      <c r="P48" s="6">
        <v>10005.1968</v>
      </c>
      <c r="Q48" s="6">
        <v>1869.40152685715</v>
      </c>
      <c r="R48" s="6">
        <v>0.18684305408736601</v>
      </c>
      <c r="U48"/>
    </row>
    <row r="49" spans="1:21" hidden="1">
      <c r="A49" s="6">
        <v>30</v>
      </c>
      <c r="B49" s="6">
        <v>598</v>
      </c>
      <c r="C49" s="6" t="s">
        <v>57</v>
      </c>
      <c r="D49" s="6" t="s">
        <v>24</v>
      </c>
      <c r="E49" s="6" t="s">
        <v>45</v>
      </c>
      <c r="F49" s="6">
        <v>8</v>
      </c>
      <c r="G49" s="6">
        <v>4</v>
      </c>
      <c r="H49" s="6">
        <v>13</v>
      </c>
      <c r="I49" s="6">
        <v>2</v>
      </c>
      <c r="J49" s="6">
        <v>10126.1142857143</v>
      </c>
      <c r="K49" s="6">
        <v>2554.2109542857102</v>
      </c>
      <c r="L49" s="6">
        <v>0.25223998882662602</v>
      </c>
      <c r="M49" s="6">
        <v>12151.337142857101</v>
      </c>
      <c r="N49" s="6">
        <v>2778.1956071999998</v>
      </c>
      <c r="O49" s="6">
        <v>0.228632912949262</v>
      </c>
      <c r="P49" s="6">
        <v>14581.604571428599</v>
      </c>
      <c r="Q49" s="6">
        <v>3017.8984813714301</v>
      </c>
      <c r="R49" s="6">
        <v>0.206966144678257</v>
      </c>
      <c r="U49"/>
    </row>
    <row r="50" spans="1:21" hidden="1">
      <c r="A50" s="6">
        <v>65</v>
      </c>
      <c r="B50" s="6">
        <v>704</v>
      </c>
      <c r="C50" s="6" t="s">
        <v>94</v>
      </c>
      <c r="D50" s="6" t="s">
        <v>44</v>
      </c>
      <c r="E50" s="6" t="s">
        <v>91</v>
      </c>
      <c r="F50" s="6">
        <v>8</v>
      </c>
      <c r="G50" s="6">
        <v>3</v>
      </c>
      <c r="H50" s="6">
        <v>15</v>
      </c>
      <c r="I50" s="6">
        <v>2</v>
      </c>
      <c r="J50" s="6">
        <v>10535.8706666667</v>
      </c>
      <c r="K50" s="6">
        <v>2575.71287999999</v>
      </c>
      <c r="L50" s="6">
        <v>0.244470814182355</v>
      </c>
      <c r="M50" s="6">
        <v>12643.0448</v>
      </c>
      <c r="N50" s="6">
        <v>2801.58308639999</v>
      </c>
      <c r="O50" s="6">
        <v>0.221590853367853</v>
      </c>
      <c r="P50" s="6">
        <v>15171.653759999999</v>
      </c>
      <c r="Q50" s="6">
        <v>3043.30383359999</v>
      </c>
      <c r="R50" s="6">
        <v>0.20059143727782999</v>
      </c>
      <c r="U50"/>
    </row>
    <row r="51" spans="1:21" hidden="1">
      <c r="A51" s="6">
        <v>90</v>
      </c>
      <c r="B51" s="6">
        <v>706</v>
      </c>
      <c r="C51" s="6" t="s">
        <v>120</v>
      </c>
      <c r="D51" s="6" t="s">
        <v>44</v>
      </c>
      <c r="E51" s="6" t="s">
        <v>109</v>
      </c>
      <c r="F51" s="6">
        <v>6</v>
      </c>
      <c r="G51" s="6">
        <v>2</v>
      </c>
      <c r="H51" s="6">
        <v>10</v>
      </c>
      <c r="I51" s="6">
        <v>1</v>
      </c>
      <c r="J51" s="6">
        <v>5736.4304761904796</v>
      </c>
      <c r="K51" s="6">
        <v>1503.2167428571399</v>
      </c>
      <c r="L51" s="6">
        <v>0.26204740894121598</v>
      </c>
      <c r="M51" s="6">
        <v>6883.7165714285802</v>
      </c>
      <c r="N51" s="6">
        <v>1635.037288</v>
      </c>
      <c r="O51" s="6">
        <v>0.23752245913005099</v>
      </c>
      <c r="P51" s="6">
        <v>8260.4598857142901</v>
      </c>
      <c r="Q51" s="6">
        <v>1776.10839771429</v>
      </c>
      <c r="R51" s="6">
        <v>0.21501325861843401</v>
      </c>
      <c r="U51"/>
    </row>
    <row r="52" spans="1:21" hidden="1">
      <c r="A52" s="6">
        <v>10</v>
      </c>
      <c r="B52" s="6">
        <v>707</v>
      </c>
      <c r="C52" s="6" t="s">
        <v>35</v>
      </c>
      <c r="D52" s="6" t="s">
        <v>24</v>
      </c>
      <c r="E52" s="6" t="s">
        <v>30</v>
      </c>
      <c r="F52" s="6">
        <v>10</v>
      </c>
      <c r="G52" s="6">
        <v>6</v>
      </c>
      <c r="H52" s="6">
        <v>30</v>
      </c>
      <c r="I52" s="6">
        <v>3</v>
      </c>
      <c r="J52" s="6">
        <v>19050.8845714286</v>
      </c>
      <c r="K52" s="6">
        <v>5023.1449542857099</v>
      </c>
      <c r="L52" s="6">
        <v>0.26366990653122302</v>
      </c>
      <c r="M52" s="6">
        <v>22861.061485714399</v>
      </c>
      <c r="N52" s="6">
        <v>5463.6361272000004</v>
      </c>
      <c r="O52" s="6">
        <v>0.238993107586634</v>
      </c>
      <c r="P52" s="6">
        <v>27433.273782857199</v>
      </c>
      <c r="Q52" s="6">
        <v>5935.0389613714297</v>
      </c>
      <c r="R52" s="6">
        <v>0.21634453869228601</v>
      </c>
      <c r="U52"/>
    </row>
    <row r="53" spans="1:21">
      <c r="A53" s="6">
        <v>15</v>
      </c>
      <c r="B53" s="6">
        <v>709</v>
      </c>
      <c r="C53" s="6" t="s">
        <v>40</v>
      </c>
      <c r="D53" s="6" t="s">
        <v>26</v>
      </c>
      <c r="E53" s="6" t="s">
        <v>30</v>
      </c>
      <c r="F53" s="6">
        <v>10</v>
      </c>
      <c r="G53" s="6">
        <v>5</v>
      </c>
      <c r="H53" s="6">
        <v>9</v>
      </c>
      <c r="I53" s="6">
        <v>3</v>
      </c>
      <c r="J53" s="12">
        <v>13229.658666666701</v>
      </c>
      <c r="K53" s="12">
        <v>3033.6555600000002</v>
      </c>
      <c r="L53" s="13">
        <v>0.229307167814055</v>
      </c>
      <c r="M53" s="12">
        <v>15875.590399999999</v>
      </c>
      <c r="N53" s="12">
        <v>3299.6838167999999</v>
      </c>
      <c r="O53" s="13">
        <v>0.207846368775047</v>
      </c>
      <c r="P53" s="12">
        <v>19050.708480000001</v>
      </c>
      <c r="Q53" s="12">
        <v>3584.3807231999999</v>
      </c>
      <c r="R53" s="13">
        <v>0.18814947102691701</v>
      </c>
    </row>
    <row r="54" spans="1:21" hidden="1">
      <c r="A54" s="6">
        <v>81</v>
      </c>
      <c r="B54" s="6">
        <v>710</v>
      </c>
      <c r="C54" s="6" t="s">
        <v>111</v>
      </c>
      <c r="D54" s="6" t="s">
        <v>44</v>
      </c>
      <c r="E54" s="6" t="s">
        <v>109</v>
      </c>
      <c r="F54" s="6">
        <v>8</v>
      </c>
      <c r="G54" s="6">
        <v>2</v>
      </c>
      <c r="H54" s="6">
        <v>8</v>
      </c>
      <c r="I54" s="6">
        <v>1</v>
      </c>
      <c r="J54" s="6">
        <v>6653.9974285714397</v>
      </c>
      <c r="K54" s="6">
        <v>1789.57472571428</v>
      </c>
      <c r="L54" s="6">
        <v>0.26894731248768899</v>
      </c>
      <c r="M54" s="6">
        <v>7984.7969142857301</v>
      </c>
      <c r="N54" s="6">
        <v>1946.50666319999</v>
      </c>
      <c r="O54" s="6">
        <v>0.24377660247281499</v>
      </c>
      <c r="P54" s="6">
        <v>9581.7562971428706</v>
      </c>
      <c r="Q54" s="6">
        <v>2114.4513682285601</v>
      </c>
      <c r="R54" s="6">
        <v>0.22067471793861601</v>
      </c>
      <c r="U54"/>
    </row>
    <row r="55" spans="1:21" hidden="1">
      <c r="A55" s="6">
        <v>9</v>
      </c>
      <c r="B55" s="6">
        <v>712</v>
      </c>
      <c r="C55" s="6" t="s">
        <v>34</v>
      </c>
      <c r="D55" s="6" t="s">
        <v>24</v>
      </c>
      <c r="E55" s="6" t="s">
        <v>30</v>
      </c>
      <c r="F55" s="6">
        <v>10</v>
      </c>
      <c r="G55" s="6">
        <v>6</v>
      </c>
      <c r="H55" s="6">
        <v>20</v>
      </c>
      <c r="I55" s="6">
        <v>3</v>
      </c>
      <c r="J55" s="6">
        <v>19529.940000000101</v>
      </c>
      <c r="K55" s="6">
        <v>5146.3713600000001</v>
      </c>
      <c r="L55" s="6">
        <v>0.263511887901345</v>
      </c>
      <c r="M55" s="6">
        <v>23435.928000000102</v>
      </c>
      <c r="N55" s="6">
        <v>5597.6685408000003</v>
      </c>
      <c r="O55" s="6">
        <v>0.23884987787980899</v>
      </c>
      <c r="P55" s="6">
        <v>28123.113600000099</v>
      </c>
      <c r="Q55" s="6">
        <v>6080.6356992000101</v>
      </c>
      <c r="R55" s="6">
        <v>0.216214882380591</v>
      </c>
      <c r="U55"/>
    </row>
    <row r="56" spans="1:21" hidden="1">
      <c r="A56" s="6">
        <v>93</v>
      </c>
      <c r="B56" s="6">
        <v>713</v>
      </c>
      <c r="C56" s="6" t="s">
        <v>123</v>
      </c>
      <c r="D56" s="6" t="s">
        <v>44</v>
      </c>
      <c r="E56" s="6" t="s">
        <v>124</v>
      </c>
      <c r="F56" s="6">
        <v>8</v>
      </c>
      <c r="G56" s="6">
        <v>2</v>
      </c>
      <c r="H56" s="6">
        <v>10</v>
      </c>
      <c r="I56" s="6">
        <v>1</v>
      </c>
      <c r="J56" s="6">
        <v>5056.2847619047598</v>
      </c>
      <c r="K56" s="6">
        <v>1331.2178285714299</v>
      </c>
      <c r="L56" s="6">
        <v>0.26327983712490599</v>
      </c>
      <c r="M56" s="6">
        <v>6067.5417142857104</v>
      </c>
      <c r="N56" s="6">
        <v>1447.9553920000001</v>
      </c>
      <c r="O56" s="6">
        <v>0.23863954467603599</v>
      </c>
      <c r="P56" s="6">
        <v>7281.0500571428502</v>
      </c>
      <c r="Q56" s="6">
        <v>1572.88506514286</v>
      </c>
      <c r="R56" s="6">
        <v>0.21602448174351299</v>
      </c>
      <c r="U56"/>
    </row>
    <row r="57" spans="1:21" hidden="1">
      <c r="A57" s="6">
        <v>56</v>
      </c>
      <c r="B57" s="6">
        <v>716</v>
      </c>
      <c r="C57" s="6" t="s">
        <v>84</v>
      </c>
      <c r="D57" s="6" t="s">
        <v>29</v>
      </c>
      <c r="E57" s="6" t="s">
        <v>71</v>
      </c>
      <c r="F57" s="6">
        <v>8</v>
      </c>
      <c r="G57" s="6">
        <v>4</v>
      </c>
      <c r="H57" s="6">
        <v>8</v>
      </c>
      <c r="I57" s="6">
        <v>2</v>
      </c>
      <c r="J57" s="6">
        <v>10228.4888571429</v>
      </c>
      <c r="K57" s="6">
        <v>2484.9977657142899</v>
      </c>
      <c r="L57" s="6">
        <v>0.24294867017222599</v>
      </c>
      <c r="M57" s="6">
        <v>12274.1866285714</v>
      </c>
      <c r="N57" s="6">
        <v>2702.9129544000002</v>
      </c>
      <c r="O57" s="6">
        <v>0.220211166425338</v>
      </c>
      <c r="P57" s="6">
        <v>14729.0239542857</v>
      </c>
      <c r="Q57" s="6">
        <v>2936.12043702857</v>
      </c>
      <c r="R57" s="6">
        <v>0.199342498602852</v>
      </c>
      <c r="U57"/>
    </row>
    <row r="58" spans="1:21" hidden="1">
      <c r="A58" s="6">
        <v>67</v>
      </c>
      <c r="B58" s="6">
        <v>717</v>
      </c>
      <c r="C58" s="6" t="s">
        <v>96</v>
      </c>
      <c r="D58" s="6" t="s">
        <v>29</v>
      </c>
      <c r="E58" s="6" t="s">
        <v>91</v>
      </c>
      <c r="F58" s="6">
        <v>6</v>
      </c>
      <c r="G58" s="6">
        <v>3</v>
      </c>
      <c r="H58" s="6">
        <v>8</v>
      </c>
      <c r="I58" s="6">
        <v>2</v>
      </c>
      <c r="J58" s="6">
        <v>8424.3704761904792</v>
      </c>
      <c r="K58" s="6">
        <v>2149.23205714286</v>
      </c>
      <c r="L58" s="6">
        <v>0.25512079071275001</v>
      </c>
      <c r="M58" s="6">
        <v>10109.2445714286</v>
      </c>
      <c r="N58" s="6">
        <v>2337.703176</v>
      </c>
      <c r="O58" s="6">
        <v>0.231244101325531</v>
      </c>
      <c r="P58" s="6">
        <v>12131.0934857143</v>
      </c>
      <c r="Q58" s="6">
        <v>2539.40033828572</v>
      </c>
      <c r="R58" s="6">
        <v>0.20932987955918</v>
      </c>
      <c r="U58"/>
    </row>
    <row r="59" spans="1:21" hidden="1">
      <c r="A59" s="6">
        <v>95</v>
      </c>
      <c r="B59" s="6">
        <v>718</v>
      </c>
      <c r="C59" s="6" t="s">
        <v>126</v>
      </c>
      <c r="D59" s="6" t="s">
        <v>21</v>
      </c>
      <c r="E59" s="6" t="s">
        <v>124</v>
      </c>
      <c r="F59" s="6">
        <v>4</v>
      </c>
      <c r="G59" s="6">
        <v>2</v>
      </c>
      <c r="H59" s="6">
        <v>6</v>
      </c>
      <c r="I59" s="6">
        <v>1</v>
      </c>
      <c r="J59" s="6">
        <v>4330.6923809523796</v>
      </c>
      <c r="K59" s="6">
        <v>903.73251428571405</v>
      </c>
      <c r="L59" s="6">
        <v>0.20868083779411101</v>
      </c>
      <c r="M59" s="6">
        <v>5196.8308571428597</v>
      </c>
      <c r="N59" s="6">
        <v>982.98290399999905</v>
      </c>
      <c r="O59" s="6">
        <v>0.18915045169286701</v>
      </c>
      <c r="P59" s="6">
        <v>6236.1970285714297</v>
      </c>
      <c r="Q59" s="6">
        <v>1067.7947245714299</v>
      </c>
      <c r="R59" s="6">
        <v>0.171225302805424</v>
      </c>
      <c r="U59"/>
    </row>
    <row r="60" spans="1:21" hidden="1">
      <c r="A60" s="6">
        <v>76</v>
      </c>
      <c r="B60" s="6">
        <v>720</v>
      </c>
      <c r="C60" s="6" t="s">
        <v>105</v>
      </c>
      <c r="D60" s="6" t="s">
        <v>29</v>
      </c>
      <c r="E60" s="6" t="s">
        <v>91</v>
      </c>
      <c r="F60" s="6">
        <v>8</v>
      </c>
      <c r="G60" s="6">
        <v>3</v>
      </c>
      <c r="H60" s="6">
        <v>12</v>
      </c>
      <c r="I60" s="6">
        <v>2</v>
      </c>
      <c r="J60" s="6">
        <v>8509.7927619047605</v>
      </c>
      <c r="K60" s="6">
        <v>2023.4655257142799</v>
      </c>
      <c r="L60" s="6">
        <v>0.23778082290941299</v>
      </c>
      <c r="M60" s="6">
        <v>10211.751314285701</v>
      </c>
      <c r="N60" s="6">
        <v>2200.90788719999</v>
      </c>
      <c r="O60" s="6">
        <v>0.21552697666276199</v>
      </c>
      <c r="P60" s="6">
        <v>12254.101577142899</v>
      </c>
      <c r="Q60" s="6">
        <v>2390.8023442285598</v>
      </c>
      <c r="R60" s="6">
        <v>0.195102213669262</v>
      </c>
      <c r="U60"/>
    </row>
    <row r="61" spans="1:21" hidden="1">
      <c r="A61" s="6">
        <v>47</v>
      </c>
      <c r="B61" s="6">
        <v>721</v>
      </c>
      <c r="C61" s="6" t="s">
        <v>75</v>
      </c>
      <c r="D61" s="6" t="s">
        <v>29</v>
      </c>
      <c r="E61" s="6" t="s">
        <v>71</v>
      </c>
      <c r="F61" s="6">
        <v>8</v>
      </c>
      <c r="G61" s="6">
        <v>4</v>
      </c>
      <c r="H61" s="6">
        <v>20</v>
      </c>
      <c r="I61" s="6">
        <v>2</v>
      </c>
      <c r="J61" s="6">
        <v>10606.091857142899</v>
      </c>
      <c r="K61" s="6">
        <v>2730.5696600000101</v>
      </c>
      <c r="L61" s="6">
        <v>0.25745295220699499</v>
      </c>
      <c r="M61" s="6">
        <v>12727.310228571399</v>
      </c>
      <c r="N61" s="6">
        <v>2970.01961480001</v>
      </c>
      <c r="O61" s="6">
        <v>0.23335799642352001</v>
      </c>
      <c r="P61" s="6">
        <v>15272.7722742857</v>
      </c>
      <c r="Q61" s="6">
        <v>3226.2730752000102</v>
      </c>
      <c r="R61" s="6">
        <v>0.211243447964714</v>
      </c>
      <c r="U61"/>
    </row>
    <row r="62" spans="1:21" hidden="1">
      <c r="A62" s="6">
        <v>71</v>
      </c>
      <c r="B62" s="6">
        <v>723</v>
      </c>
      <c r="C62" s="6" t="s">
        <v>100</v>
      </c>
      <c r="D62" s="6" t="s">
        <v>21</v>
      </c>
      <c r="E62" s="6" t="s">
        <v>91</v>
      </c>
      <c r="F62" s="6">
        <v>8</v>
      </c>
      <c r="G62" s="6">
        <v>3</v>
      </c>
      <c r="H62" s="6">
        <v>12</v>
      </c>
      <c r="I62" s="6">
        <v>2</v>
      </c>
      <c r="J62" s="6">
        <v>7543.4047619047597</v>
      </c>
      <c r="K62" s="6">
        <v>1757.7864571428599</v>
      </c>
      <c r="L62" s="6">
        <v>0.23302295351032001</v>
      </c>
      <c r="M62" s="6">
        <v>9052.0857142857094</v>
      </c>
      <c r="N62" s="6">
        <v>1911.9308080000001</v>
      </c>
      <c r="O62" s="6">
        <v>0.211214395040764</v>
      </c>
      <c r="P62" s="6">
        <v>10862.502857142899</v>
      </c>
      <c r="Q62" s="6">
        <v>2076.8923062857102</v>
      </c>
      <c r="R62" s="6">
        <v>0.19119832082898</v>
      </c>
      <c r="U62"/>
    </row>
    <row r="63" spans="1:21" hidden="1">
      <c r="A63" s="6">
        <v>33</v>
      </c>
      <c r="B63" s="6">
        <v>724</v>
      </c>
      <c r="C63" s="6" t="s">
        <v>60</v>
      </c>
      <c r="D63" s="6" t="s">
        <v>24</v>
      </c>
      <c r="E63" s="6" t="s">
        <v>45</v>
      </c>
      <c r="F63" s="6">
        <v>8</v>
      </c>
      <c r="G63" s="6">
        <v>8</v>
      </c>
      <c r="H63" s="6">
        <v>64</v>
      </c>
      <c r="I63" s="6">
        <v>2</v>
      </c>
      <c r="J63" s="6">
        <v>14599.865095238099</v>
      </c>
      <c r="K63" s="6">
        <v>3380.5196285714301</v>
      </c>
      <c r="L63" s="6">
        <v>0.23154457979711199</v>
      </c>
      <c r="M63" s="6">
        <v>17519.8381142857</v>
      </c>
      <c r="N63" s="6">
        <v>3676.9651960000001</v>
      </c>
      <c r="O63" s="6">
        <v>0.20987438194430499</v>
      </c>
      <c r="P63" s="6">
        <v>21023.8057371428</v>
      </c>
      <c r="Q63" s="6">
        <v>3994.2139611428602</v>
      </c>
      <c r="R63" s="6">
        <v>0.18998529624378399</v>
      </c>
      <c r="U63"/>
    </row>
    <row r="64" spans="1:21">
      <c r="A64" s="6">
        <v>39</v>
      </c>
      <c r="B64" s="6">
        <v>726</v>
      </c>
      <c r="C64" s="6" t="s">
        <v>66</v>
      </c>
      <c r="D64" s="6" t="s">
        <v>26</v>
      </c>
      <c r="E64" s="6" t="s">
        <v>45</v>
      </c>
      <c r="F64" s="6">
        <v>8</v>
      </c>
      <c r="G64" s="6">
        <v>4</v>
      </c>
      <c r="H64" s="6">
        <v>20</v>
      </c>
      <c r="I64" s="6">
        <v>2</v>
      </c>
      <c r="J64" s="12">
        <v>13629.2961904762</v>
      </c>
      <c r="K64" s="12">
        <v>2917.1219999999998</v>
      </c>
      <c r="L64" s="13">
        <v>0.214033208995664</v>
      </c>
      <c r="M64" s="12">
        <v>16355.155428571399</v>
      </c>
      <c r="N64" s="12">
        <v>3172.9311600000001</v>
      </c>
      <c r="O64" s="13">
        <v>0.19400189584607</v>
      </c>
      <c r="P64" s="12">
        <v>19626.186514285699</v>
      </c>
      <c r="Q64" s="12">
        <v>3446.69184</v>
      </c>
      <c r="R64" s="13">
        <v>0.17561699199644301</v>
      </c>
      <c r="S64">
        <f t="shared" ref="S64" si="0">P64/3.5</f>
        <v>5607.4818612244899</v>
      </c>
      <c r="T64" s="15">
        <v>0.9</v>
      </c>
      <c r="U64" s="1">
        <f>S64*T64</f>
        <v>5046.7336751020403</v>
      </c>
    </row>
    <row r="65" spans="1:21">
      <c r="A65" s="6">
        <v>74</v>
      </c>
      <c r="B65" s="6">
        <v>727</v>
      </c>
      <c r="C65" s="6" t="s">
        <v>103</v>
      </c>
      <c r="D65" s="6" t="s">
        <v>26</v>
      </c>
      <c r="E65" s="6" t="s">
        <v>91</v>
      </c>
      <c r="F65" s="6">
        <v>6</v>
      </c>
      <c r="G65" s="6">
        <v>3</v>
      </c>
      <c r="H65" s="6">
        <v>12</v>
      </c>
      <c r="I65" s="6">
        <v>2</v>
      </c>
      <c r="J65" s="12">
        <v>8054.1857142857198</v>
      </c>
      <c r="K65" s="12">
        <v>1938.69817142857</v>
      </c>
      <c r="L65" s="13">
        <v>0.24070691193398999</v>
      </c>
      <c r="M65" s="12">
        <v>9665.0228571428597</v>
      </c>
      <c r="N65" s="12">
        <v>2108.7070880000001</v>
      </c>
      <c r="O65" s="13">
        <v>0.21817921376580901</v>
      </c>
      <c r="P65" s="12">
        <v>11598.0274285714</v>
      </c>
      <c r="Q65" s="12">
        <v>2290.6464548571498</v>
      </c>
      <c r="R65" s="13">
        <v>0.197503107227889</v>
      </c>
      <c r="S65">
        <v>5607.48</v>
      </c>
      <c r="T65" s="15">
        <v>1</v>
      </c>
      <c r="U65" s="1">
        <f>S65*T65</f>
        <v>5607.48</v>
      </c>
    </row>
    <row r="66" spans="1:21">
      <c r="A66" s="6">
        <v>14</v>
      </c>
      <c r="B66" s="6">
        <v>730</v>
      </c>
      <c r="C66" s="6" t="s">
        <v>39</v>
      </c>
      <c r="D66" s="6" t="s">
        <v>26</v>
      </c>
      <c r="E66" s="6" t="s">
        <v>30</v>
      </c>
      <c r="F66" s="6">
        <v>10</v>
      </c>
      <c r="G66" s="6">
        <v>5</v>
      </c>
      <c r="H66" s="6">
        <v>25</v>
      </c>
      <c r="I66" s="6">
        <v>3</v>
      </c>
      <c r="J66" s="12">
        <v>17563.112142857099</v>
      </c>
      <c r="K66" s="12">
        <v>3987.1844999999998</v>
      </c>
      <c r="L66" s="13">
        <v>0.227020386112013</v>
      </c>
      <c r="M66" s="12">
        <v>21075.7345714285</v>
      </c>
      <c r="N66" s="12">
        <v>4336.8299100000004</v>
      </c>
      <c r="O66" s="13">
        <v>0.205773606386145</v>
      </c>
      <c r="P66" s="12">
        <v>25290.881485714199</v>
      </c>
      <c r="Q66" s="12">
        <v>4711.0118400000001</v>
      </c>
      <c r="R66" s="13">
        <v>0.186273137322677</v>
      </c>
      <c r="S66">
        <v>5607.48</v>
      </c>
      <c r="T66" s="15">
        <v>0.8</v>
      </c>
      <c r="U66" s="1">
        <f>S66*T66</f>
        <v>4485.9840000000004</v>
      </c>
    </row>
    <row r="67" spans="1:21" hidden="1">
      <c r="A67" s="6">
        <v>92</v>
      </c>
      <c r="B67" s="6">
        <v>732</v>
      </c>
      <c r="C67" s="6" t="s">
        <v>122</v>
      </c>
      <c r="D67" s="6" t="s">
        <v>29</v>
      </c>
      <c r="E67" s="6" t="s">
        <v>109</v>
      </c>
      <c r="F67" s="6">
        <v>6</v>
      </c>
      <c r="G67" s="6">
        <v>2</v>
      </c>
      <c r="H67" s="6">
        <v>10</v>
      </c>
      <c r="I67" s="6">
        <v>1</v>
      </c>
      <c r="J67" s="6">
        <v>6513.5466666666698</v>
      </c>
      <c r="K67" s="6">
        <v>1323.8041142857201</v>
      </c>
      <c r="L67" s="6">
        <v>0.203238601338398</v>
      </c>
      <c r="M67" s="6">
        <v>7816.2560000000103</v>
      </c>
      <c r="N67" s="6">
        <v>1439.8915520000101</v>
      </c>
      <c r="O67" s="6">
        <v>0.18421755275159901</v>
      </c>
      <c r="P67" s="6">
        <v>9379.5072000000091</v>
      </c>
      <c r="Q67" s="6">
        <v>1564.12547657143</v>
      </c>
      <c r="R67" s="6">
        <v>0.16675987802125</v>
      </c>
      <c r="T67" s="15">
        <v>0.8</v>
      </c>
      <c r="U67"/>
    </row>
    <row r="68" spans="1:21" hidden="1">
      <c r="A68" s="6">
        <v>87</v>
      </c>
      <c r="B68" s="6">
        <v>733</v>
      </c>
      <c r="C68" s="6" t="s">
        <v>117</v>
      </c>
      <c r="D68" s="6" t="s">
        <v>24</v>
      </c>
      <c r="E68" s="6" t="s">
        <v>109</v>
      </c>
      <c r="F68" s="6">
        <v>8</v>
      </c>
      <c r="G68" s="6">
        <v>2</v>
      </c>
      <c r="H68" s="6">
        <v>10</v>
      </c>
      <c r="I68" s="6">
        <v>1</v>
      </c>
      <c r="J68" s="6">
        <v>6620.6780952380996</v>
      </c>
      <c r="K68" s="6">
        <v>1509.15662857143</v>
      </c>
      <c r="L68" s="6">
        <v>0.22794593044130701</v>
      </c>
      <c r="M68" s="6">
        <v>7944.8137142857204</v>
      </c>
      <c r="N68" s="6">
        <v>1641.4980559999999</v>
      </c>
      <c r="O68" s="6">
        <v>0.20661252925897899</v>
      </c>
      <c r="P68" s="6">
        <v>9533.7764571428597</v>
      </c>
      <c r="Q68" s="6">
        <v>1783.12660114286</v>
      </c>
      <c r="R68" s="6">
        <v>0.187032558310816</v>
      </c>
      <c r="U68"/>
    </row>
    <row r="69" spans="1:21" hidden="1">
      <c r="A69" s="6">
        <v>58</v>
      </c>
      <c r="B69" s="6">
        <v>737</v>
      </c>
      <c r="C69" s="6" t="s">
        <v>86</v>
      </c>
      <c r="D69" s="6" t="s">
        <v>24</v>
      </c>
      <c r="E69" s="6" t="s">
        <v>71</v>
      </c>
      <c r="F69" s="6">
        <v>6</v>
      </c>
      <c r="G69" s="6">
        <v>4</v>
      </c>
      <c r="H69" s="6">
        <v>20</v>
      </c>
      <c r="I69" s="6">
        <v>2</v>
      </c>
      <c r="J69" s="6">
        <v>11490.419333333301</v>
      </c>
      <c r="K69" s="6">
        <v>2247.1872800000001</v>
      </c>
      <c r="L69" s="6">
        <v>0.195570519648572</v>
      </c>
      <c r="M69" s="6">
        <v>13788.503199999999</v>
      </c>
      <c r="N69" s="6">
        <v>2444.2483183999998</v>
      </c>
      <c r="O69" s="6">
        <v>0.177267124860949</v>
      </c>
      <c r="P69" s="6">
        <v>16546.203839999998</v>
      </c>
      <c r="Q69" s="6">
        <v>2655.1382015999998</v>
      </c>
      <c r="R69" s="6">
        <v>0.16046811868600799</v>
      </c>
      <c r="U69"/>
    </row>
    <row r="70" spans="1:21" hidden="1">
      <c r="A70" s="6">
        <v>80</v>
      </c>
      <c r="B70" s="6">
        <v>738</v>
      </c>
      <c r="C70" s="6" t="s">
        <v>110</v>
      </c>
      <c r="D70" s="6" t="s">
        <v>44</v>
      </c>
      <c r="E70" s="6" t="s">
        <v>109</v>
      </c>
      <c r="F70" s="6">
        <v>8</v>
      </c>
      <c r="G70" s="6">
        <v>2</v>
      </c>
      <c r="H70" s="6">
        <v>8</v>
      </c>
      <c r="I70" s="6">
        <v>1</v>
      </c>
      <c r="J70" s="6">
        <v>7359.1369999999997</v>
      </c>
      <c r="K70" s="6">
        <v>1759.9491</v>
      </c>
      <c r="L70" s="6">
        <v>0.23915156084198499</v>
      </c>
      <c r="M70" s="6">
        <v>8830.9643999999898</v>
      </c>
      <c r="N70" s="6">
        <v>1914.2830980000001</v>
      </c>
      <c r="O70" s="6">
        <v>0.21676942758369599</v>
      </c>
      <c r="P70" s="6">
        <v>10597.157279999999</v>
      </c>
      <c r="Q70" s="6">
        <v>2079.4475520000001</v>
      </c>
      <c r="R70" s="6">
        <v>0.1962269217165</v>
      </c>
      <c r="U70"/>
    </row>
    <row r="71" spans="1:21" hidden="1">
      <c r="A71" s="6">
        <v>84</v>
      </c>
      <c r="B71" s="6">
        <v>740</v>
      </c>
      <c r="C71" s="6" t="s">
        <v>114</v>
      </c>
      <c r="D71" s="6" t="s">
        <v>24</v>
      </c>
      <c r="E71" s="6" t="s">
        <v>109</v>
      </c>
      <c r="F71" s="6">
        <v>8</v>
      </c>
      <c r="G71" s="6">
        <v>2</v>
      </c>
      <c r="H71" s="6">
        <v>10</v>
      </c>
      <c r="I71" s="6">
        <v>1</v>
      </c>
      <c r="J71" s="6">
        <v>6622.3695238095197</v>
      </c>
      <c r="K71" s="6">
        <v>1672.7330285714299</v>
      </c>
      <c r="L71" s="6">
        <v>0.25258829525556098</v>
      </c>
      <c r="M71" s="6">
        <v>7946.8434285714202</v>
      </c>
      <c r="N71" s="6">
        <v>1819.418848</v>
      </c>
      <c r="O71" s="6">
        <v>0.228948621468822</v>
      </c>
      <c r="P71" s="6">
        <v>9536.2121142857104</v>
      </c>
      <c r="Q71" s="6">
        <v>1976.3984091428499</v>
      </c>
      <c r="R71" s="6">
        <v>0.207251934568665</v>
      </c>
      <c r="U71"/>
    </row>
    <row r="72" spans="1:21">
      <c r="A72" s="6">
        <v>103</v>
      </c>
      <c r="B72" s="6">
        <v>741</v>
      </c>
      <c r="C72" s="6" t="s">
        <v>134</v>
      </c>
      <c r="D72" s="6" t="s">
        <v>26</v>
      </c>
      <c r="E72" s="6" t="s">
        <v>124</v>
      </c>
      <c r="F72" s="6">
        <v>4</v>
      </c>
      <c r="G72" s="6">
        <v>2</v>
      </c>
      <c r="H72" s="6">
        <v>10</v>
      </c>
      <c r="I72" s="6">
        <v>1</v>
      </c>
      <c r="J72" s="12">
        <v>4709.1476190476196</v>
      </c>
      <c r="K72" s="12">
        <v>867.07548571428595</v>
      </c>
      <c r="L72" s="13">
        <v>0.184125781533611</v>
      </c>
      <c r="M72" s="12">
        <v>5650.9771428571403</v>
      </c>
      <c r="N72" s="12">
        <v>943.11133600000005</v>
      </c>
      <c r="O72" s="13">
        <v>0.166893496851619</v>
      </c>
      <c r="P72" s="12">
        <v>6781.1725714285703</v>
      </c>
      <c r="Q72" s="12">
        <v>1024.48303542857</v>
      </c>
      <c r="R72" s="13">
        <v>0.15107756433527</v>
      </c>
      <c r="S72">
        <v>5607.48</v>
      </c>
      <c r="T72" s="15">
        <v>0.8</v>
      </c>
      <c r="U72" s="1">
        <f>S72*T72</f>
        <v>4485.9840000000004</v>
      </c>
    </row>
    <row r="73" spans="1:21" hidden="1">
      <c r="A73" s="6">
        <v>21</v>
      </c>
      <c r="B73" s="6">
        <v>742</v>
      </c>
      <c r="C73" s="6" t="s">
        <v>48</v>
      </c>
      <c r="D73" s="6" t="s">
        <v>21</v>
      </c>
      <c r="E73" s="6" t="s">
        <v>45</v>
      </c>
      <c r="F73" s="6">
        <v>8</v>
      </c>
      <c r="G73" s="6">
        <v>5</v>
      </c>
      <c r="H73" s="6">
        <v>6</v>
      </c>
      <c r="I73" s="6">
        <v>2</v>
      </c>
      <c r="J73" s="6">
        <v>14779.948285714299</v>
      </c>
      <c r="K73" s="6">
        <v>2914.4920628571499</v>
      </c>
      <c r="L73" s="6">
        <v>0.19719230450042799</v>
      </c>
      <c r="M73" s="6">
        <v>17735.937942857101</v>
      </c>
      <c r="N73" s="6">
        <v>3170.0705975999999</v>
      </c>
      <c r="O73" s="6">
        <v>0.178737127284362</v>
      </c>
      <c r="P73" s="6">
        <v>21283.125531428599</v>
      </c>
      <c r="Q73" s="6">
        <v>3443.5844681142898</v>
      </c>
      <c r="R73" s="6">
        <v>0.161798813949069</v>
      </c>
      <c r="U73"/>
    </row>
    <row r="74" spans="1:21" hidden="1">
      <c r="A74">
        <v>72</v>
      </c>
      <c r="B74">
        <v>743</v>
      </c>
      <c r="C74" t="s">
        <v>101</v>
      </c>
      <c r="D74" t="s">
        <v>24</v>
      </c>
      <c r="E74" t="s">
        <v>91</v>
      </c>
      <c r="F74">
        <v>8</v>
      </c>
      <c r="G74">
        <v>3</v>
      </c>
      <c r="H74">
        <v>6</v>
      </c>
      <c r="I74">
        <v>2</v>
      </c>
      <c r="J74">
        <v>8706.7122857142895</v>
      </c>
      <c r="K74">
        <v>2122.9529657142798</v>
      </c>
      <c r="L74">
        <v>0.24382946123045299</v>
      </c>
      <c r="M74">
        <v>10448.054742857101</v>
      </c>
      <c r="N74">
        <v>2309.1196104000001</v>
      </c>
      <c r="O74">
        <v>0.22100952447427</v>
      </c>
      <c r="P74">
        <v>12537.6656914286</v>
      </c>
      <c r="Q74">
        <v>2508.3505810285701</v>
      </c>
      <c r="R74">
        <v>0.20006519895832101</v>
      </c>
      <c r="U74"/>
    </row>
    <row r="75" spans="1:21" hidden="1">
      <c r="A75" s="6">
        <v>24</v>
      </c>
      <c r="B75" s="6">
        <v>744</v>
      </c>
      <c r="C75" s="6" t="s">
        <v>51</v>
      </c>
      <c r="D75" s="6" t="s">
        <v>21</v>
      </c>
      <c r="E75" s="6" t="s">
        <v>45</v>
      </c>
      <c r="F75" s="6">
        <v>8</v>
      </c>
      <c r="G75" s="6">
        <v>5</v>
      </c>
      <c r="H75" s="6">
        <v>16</v>
      </c>
      <c r="I75" s="6">
        <v>2</v>
      </c>
      <c r="J75" s="6">
        <v>15716.873142857101</v>
      </c>
      <c r="K75" s="6">
        <v>3132.6362228571402</v>
      </c>
      <c r="L75" s="6">
        <v>0.19931675940776</v>
      </c>
      <c r="M75" s="6">
        <v>18860.2477714286</v>
      </c>
      <c r="N75" s="6">
        <v>3407.3443223999998</v>
      </c>
      <c r="O75" s="6">
        <v>0.18066275500164899</v>
      </c>
      <c r="P75" s="6">
        <v>22632.297325714298</v>
      </c>
      <c r="Q75" s="6">
        <v>3701.33018331428</v>
      </c>
      <c r="R75" s="6">
        <v>0.16354195643713601</v>
      </c>
      <c r="U75"/>
    </row>
    <row r="76" spans="1:21">
      <c r="A76" s="6">
        <v>59</v>
      </c>
      <c r="B76" s="6">
        <v>745</v>
      </c>
      <c r="C76" s="6" t="s">
        <v>87</v>
      </c>
      <c r="D76" s="6" t="s">
        <v>26</v>
      </c>
      <c r="E76" s="6" t="s">
        <v>71</v>
      </c>
      <c r="F76" s="6">
        <v>6</v>
      </c>
      <c r="G76" s="6">
        <v>4</v>
      </c>
      <c r="H76" s="6">
        <v>8</v>
      </c>
      <c r="I76" s="6">
        <v>2</v>
      </c>
      <c r="J76" s="12">
        <v>8790.9416666666693</v>
      </c>
      <c r="K76" s="12">
        <v>2000.45392857143</v>
      </c>
      <c r="L76" s="13">
        <v>0.22755854883632201</v>
      </c>
      <c r="M76" s="12">
        <v>10549.13</v>
      </c>
      <c r="N76" s="12">
        <v>2175.87835</v>
      </c>
      <c r="O76" s="13">
        <v>0.20626140259907699</v>
      </c>
      <c r="P76" s="12">
        <v>12658.956</v>
      </c>
      <c r="Q76" s="12">
        <v>2363.6132571428602</v>
      </c>
      <c r="R76" s="13">
        <v>0.18671470673749499</v>
      </c>
    </row>
    <row r="77" spans="1:21" hidden="1">
      <c r="A77" s="6">
        <v>20</v>
      </c>
      <c r="B77" s="6">
        <v>746</v>
      </c>
      <c r="C77" s="6" t="s">
        <v>47</v>
      </c>
      <c r="D77" s="6" t="s">
        <v>29</v>
      </c>
      <c r="E77" s="6" t="s">
        <v>45</v>
      </c>
      <c r="F77" s="6">
        <v>8</v>
      </c>
      <c r="G77" s="6">
        <v>5</v>
      </c>
      <c r="H77" s="6">
        <v>10</v>
      </c>
      <c r="I77" s="6">
        <v>2</v>
      </c>
      <c r="J77" s="6">
        <v>10863.206857142901</v>
      </c>
      <c r="K77" s="6">
        <v>2618.7728914285699</v>
      </c>
      <c r="L77" s="6">
        <v>0.24106812342495801</v>
      </c>
      <c r="M77" s="6">
        <v>13035.8482285714</v>
      </c>
      <c r="N77" s="6">
        <v>2848.4191295999899</v>
      </c>
      <c r="O77" s="6">
        <v>0.21850661956595499</v>
      </c>
      <c r="P77" s="6">
        <v>15643.017874285701</v>
      </c>
      <c r="Q77" s="6">
        <v>3094.1808932571398</v>
      </c>
      <c r="R77" s="6">
        <v>0.19779948588714499</v>
      </c>
      <c r="U77"/>
    </row>
    <row r="78" spans="1:21" hidden="1">
      <c r="A78" s="6">
        <v>28</v>
      </c>
      <c r="B78" s="6">
        <v>747</v>
      </c>
      <c r="C78" s="6" t="s">
        <v>55</v>
      </c>
      <c r="D78" s="6" t="s">
        <v>21</v>
      </c>
      <c r="E78" s="6" t="s">
        <v>45</v>
      </c>
      <c r="F78" s="6">
        <v>8</v>
      </c>
      <c r="G78" s="6">
        <v>5</v>
      </c>
      <c r="H78" s="6">
        <v>37</v>
      </c>
      <c r="I78" s="6">
        <v>2</v>
      </c>
      <c r="J78" s="6">
        <v>12616.3242857143</v>
      </c>
      <c r="K78" s="6">
        <v>2138.9217942857099</v>
      </c>
      <c r="L78" s="6">
        <v>0.16953605074242201</v>
      </c>
      <c r="M78" s="6">
        <v>15139.589142857099</v>
      </c>
      <c r="N78" s="6">
        <v>2326.4887824000002</v>
      </c>
      <c r="O78" s="6">
        <v>0.153669215224221</v>
      </c>
      <c r="P78" s="6">
        <v>18167.5069714286</v>
      </c>
      <c r="Q78" s="6">
        <v>2527.2183661714298</v>
      </c>
      <c r="R78" s="6">
        <v>0.13910650317327</v>
      </c>
      <c r="U78"/>
    </row>
    <row r="79" spans="1:21" hidden="1">
      <c r="A79" s="6">
        <v>48</v>
      </c>
      <c r="B79" s="6">
        <v>748</v>
      </c>
      <c r="C79" s="6" t="s">
        <v>76</v>
      </c>
      <c r="D79" s="6" t="s">
        <v>29</v>
      </c>
      <c r="E79" s="6" t="s">
        <v>71</v>
      </c>
      <c r="F79" s="6">
        <v>8</v>
      </c>
      <c r="G79" s="6">
        <v>4</v>
      </c>
      <c r="H79" s="6">
        <v>12</v>
      </c>
      <c r="I79" s="6">
        <v>2</v>
      </c>
      <c r="J79" s="6">
        <v>9558.4259047619107</v>
      </c>
      <c r="K79" s="6">
        <v>2282.4156457142899</v>
      </c>
      <c r="L79" s="6">
        <v>0.23878572355488101</v>
      </c>
      <c r="M79" s="6">
        <v>11470.111085714299</v>
      </c>
      <c r="N79" s="6">
        <v>2482.5659408000001</v>
      </c>
      <c r="O79" s="6">
        <v>0.21643782891448801</v>
      </c>
      <c r="P79" s="6">
        <v>13764.133302857101</v>
      </c>
      <c r="Q79" s="6">
        <v>2696.7618706285798</v>
      </c>
      <c r="R79" s="6">
        <v>0.19592674753221001</v>
      </c>
      <c r="U79"/>
    </row>
    <row r="80" spans="1:21" hidden="1">
      <c r="A80" s="6">
        <v>3</v>
      </c>
      <c r="B80" s="6">
        <v>750</v>
      </c>
      <c r="C80" s="6" t="s">
        <v>23</v>
      </c>
      <c r="D80" s="6" t="s">
        <v>24</v>
      </c>
      <c r="E80" s="6" t="s">
        <v>22</v>
      </c>
      <c r="F80" s="6">
        <v>10</v>
      </c>
      <c r="G80" s="6">
        <v>8</v>
      </c>
      <c r="H80" s="6">
        <v>70</v>
      </c>
      <c r="I80" s="6">
        <v>3</v>
      </c>
      <c r="J80" s="6">
        <v>30969.5206666667</v>
      </c>
      <c r="K80" s="6">
        <v>7552.6079200000004</v>
      </c>
      <c r="L80" s="6">
        <v>0.24387228983266401</v>
      </c>
      <c r="M80" s="6">
        <v>37163.424800000001</v>
      </c>
      <c r="N80" s="6">
        <v>8214.9135375999995</v>
      </c>
      <c r="O80" s="6">
        <v>0.22104834475858101</v>
      </c>
      <c r="P80" s="6">
        <v>44596.109759999999</v>
      </c>
      <c r="Q80" s="6">
        <v>8923.6967423999995</v>
      </c>
      <c r="R80" s="6">
        <v>0.20010034037551899</v>
      </c>
      <c r="U80"/>
    </row>
    <row r="81" spans="1:21">
      <c r="A81" s="6">
        <v>88</v>
      </c>
      <c r="B81" s="6">
        <v>752</v>
      </c>
      <c r="C81" s="6" t="s">
        <v>118</v>
      </c>
      <c r="D81" s="6" t="s">
        <v>26</v>
      </c>
      <c r="E81" s="6" t="s">
        <v>109</v>
      </c>
      <c r="F81" s="6">
        <v>8</v>
      </c>
      <c r="G81" s="6">
        <v>2</v>
      </c>
      <c r="H81" s="6">
        <v>6</v>
      </c>
      <c r="I81" s="6">
        <v>1</v>
      </c>
      <c r="J81" s="12">
        <v>7750.9676190476202</v>
      </c>
      <c r="K81" s="12">
        <v>1647.29537142857</v>
      </c>
      <c r="L81" s="13">
        <v>0.21252770652536601</v>
      </c>
      <c r="M81" s="12">
        <v>9301.1611428571396</v>
      </c>
      <c r="N81" s="12">
        <v>1791.7505040000001</v>
      </c>
      <c r="O81" s="13">
        <v>0.19263729296594101</v>
      </c>
      <c r="P81" s="12">
        <v>11161.393371428599</v>
      </c>
      <c r="Q81" s="12">
        <v>1946.3428388571399</v>
      </c>
      <c r="R81" s="13">
        <v>0.174381707918249</v>
      </c>
    </row>
    <row r="82" spans="1:21" hidden="1">
      <c r="A82" s="6">
        <v>96</v>
      </c>
      <c r="B82" s="6">
        <v>753</v>
      </c>
      <c r="C82" s="6" t="s">
        <v>127</v>
      </c>
      <c r="D82" s="6" t="s">
        <v>24</v>
      </c>
      <c r="E82" s="6" t="s">
        <v>124</v>
      </c>
      <c r="F82" s="6">
        <v>6</v>
      </c>
      <c r="G82" s="6">
        <v>4</v>
      </c>
      <c r="H82" s="6">
        <v>10</v>
      </c>
      <c r="I82" s="6">
        <v>1</v>
      </c>
      <c r="J82" s="6">
        <v>5275.2038095238004</v>
      </c>
      <c r="K82" s="6">
        <v>1176.6589714285701</v>
      </c>
      <c r="L82" s="6">
        <v>0.22305469398248501</v>
      </c>
      <c r="M82" s="6">
        <v>6330.2445714285604</v>
      </c>
      <c r="N82" s="6">
        <v>1279.8429120000001</v>
      </c>
      <c r="O82" s="6">
        <v>0.202179062366176</v>
      </c>
      <c r="P82" s="6">
        <v>7596.29348571427</v>
      </c>
      <c r="Q82" s="6">
        <v>1390.2678308571401</v>
      </c>
      <c r="R82" s="6">
        <v>0.18301923608819301</v>
      </c>
      <c r="U82"/>
    </row>
    <row r="83" spans="1:21" hidden="1">
      <c r="A83" s="6">
        <v>18</v>
      </c>
      <c r="B83" s="6">
        <v>754</v>
      </c>
      <c r="C83" s="6" t="s">
        <v>43</v>
      </c>
      <c r="D83" s="6" t="s">
        <v>44</v>
      </c>
      <c r="E83" s="6" t="s">
        <v>45</v>
      </c>
      <c r="F83" s="6">
        <v>8</v>
      </c>
      <c r="G83" s="6">
        <v>5</v>
      </c>
      <c r="H83" s="6">
        <v>12</v>
      </c>
      <c r="I83" s="6">
        <v>2</v>
      </c>
      <c r="J83" s="6">
        <v>11096.314285714299</v>
      </c>
      <c r="K83" s="6">
        <v>2353.5292114285799</v>
      </c>
      <c r="L83" s="6">
        <v>0.21210008574275699</v>
      </c>
      <c r="M83" s="6">
        <v>13315.577142857101</v>
      </c>
      <c r="N83" s="6">
        <v>2559.9156192</v>
      </c>
      <c r="O83" s="6">
        <v>0.19224969310272899</v>
      </c>
      <c r="P83" s="6">
        <v>15978.692571428601</v>
      </c>
      <c r="Q83" s="6">
        <v>2780.7852836571501</v>
      </c>
      <c r="R83" s="6">
        <v>0.1740308395838</v>
      </c>
      <c r="U83"/>
    </row>
    <row r="84" spans="1:21" hidden="1">
      <c r="A84" s="6">
        <v>46</v>
      </c>
      <c r="B84" s="6">
        <v>101453</v>
      </c>
      <c r="C84" s="6" t="s">
        <v>74</v>
      </c>
      <c r="D84" s="6" t="s">
        <v>44</v>
      </c>
      <c r="E84" s="6" t="s">
        <v>71</v>
      </c>
      <c r="F84" s="6">
        <v>8</v>
      </c>
      <c r="G84" s="6">
        <v>6</v>
      </c>
      <c r="H84" s="6">
        <v>12</v>
      </c>
      <c r="I84" s="6">
        <v>2</v>
      </c>
      <c r="J84" s="6">
        <v>9967.4485714285693</v>
      </c>
      <c r="K84" s="6">
        <v>2656.9336114285802</v>
      </c>
      <c r="L84" s="6">
        <v>0.26656105545852599</v>
      </c>
      <c r="M84" s="6">
        <v>11960.938285714299</v>
      </c>
      <c r="N84" s="6">
        <v>2889.9262512</v>
      </c>
      <c r="O84" s="6">
        <v>0.241613674627151</v>
      </c>
      <c r="P84" s="6">
        <v>14353.125942857099</v>
      </c>
      <c r="Q84" s="6">
        <v>3139.2692516571501</v>
      </c>
      <c r="R84" s="6">
        <v>0.218716763453149</v>
      </c>
      <c r="U84"/>
    </row>
    <row r="85" spans="1:21" hidden="1">
      <c r="A85" s="6">
        <v>101</v>
      </c>
      <c r="B85" s="6">
        <v>102478</v>
      </c>
      <c r="C85" s="6" t="s">
        <v>132</v>
      </c>
      <c r="D85" s="6" t="s">
        <v>21</v>
      </c>
      <c r="E85" s="6" t="s">
        <v>124</v>
      </c>
      <c r="F85" s="6">
        <v>6</v>
      </c>
      <c r="G85" s="6">
        <v>2</v>
      </c>
      <c r="H85" s="6">
        <v>10</v>
      </c>
      <c r="I85" s="6">
        <v>1</v>
      </c>
      <c r="J85" s="6">
        <v>4225.4320952380904</v>
      </c>
      <c r="K85" s="6">
        <v>965.19933714285696</v>
      </c>
      <c r="L85" s="6">
        <v>0.22842618586406899</v>
      </c>
      <c r="M85" s="6">
        <v>5070.5185142857099</v>
      </c>
      <c r="N85" s="6">
        <v>1049.8398944</v>
      </c>
      <c r="O85" s="6">
        <v>0.20704783769986701</v>
      </c>
      <c r="P85" s="6">
        <v>6084.6222171428499</v>
      </c>
      <c r="Q85" s="6">
        <v>1140.4201398857099</v>
      </c>
      <c r="R85" s="6">
        <v>0.18742661404231301</v>
      </c>
      <c r="U85"/>
    </row>
    <row r="86" spans="1:21" hidden="1">
      <c r="A86" s="6">
        <v>77</v>
      </c>
      <c r="B86" s="6">
        <v>102479</v>
      </c>
      <c r="C86" s="6" t="s">
        <v>106</v>
      </c>
      <c r="D86" s="6" t="s">
        <v>21</v>
      </c>
      <c r="E86" s="6" t="s">
        <v>91</v>
      </c>
      <c r="F86" s="6">
        <v>6</v>
      </c>
      <c r="G86" s="6">
        <v>3</v>
      </c>
      <c r="H86" s="6">
        <v>12</v>
      </c>
      <c r="I86" s="6">
        <v>2</v>
      </c>
      <c r="J86" s="6">
        <v>5738.1211428571396</v>
      </c>
      <c r="K86" s="6">
        <v>1403.7801142857199</v>
      </c>
      <c r="L86" s="6">
        <v>0.244641073155654</v>
      </c>
      <c r="M86" s="6">
        <v>6885.7453714285602</v>
      </c>
      <c r="N86" s="6">
        <v>1526.8808320000001</v>
      </c>
      <c r="O86" s="6">
        <v>0.22174517784749601</v>
      </c>
      <c r="P86" s="6">
        <v>8262.8944457142807</v>
      </c>
      <c r="Q86" s="6">
        <v>1658.6201965714299</v>
      </c>
      <c r="R86" s="6">
        <v>0.200731136948229</v>
      </c>
      <c r="U86"/>
    </row>
    <row r="87" spans="1:21" hidden="1">
      <c r="A87" s="6">
        <v>83</v>
      </c>
      <c r="B87" s="6">
        <v>102564</v>
      </c>
      <c r="C87" s="6" t="s">
        <v>113</v>
      </c>
      <c r="D87" s="6" t="s">
        <v>29</v>
      </c>
      <c r="E87" s="6" t="s">
        <v>109</v>
      </c>
      <c r="F87" s="6">
        <v>6</v>
      </c>
      <c r="G87" s="6">
        <v>2</v>
      </c>
      <c r="H87" s="6">
        <v>10</v>
      </c>
      <c r="I87" s="6">
        <v>1</v>
      </c>
      <c r="J87" s="6">
        <v>6561.1071428571404</v>
      </c>
      <c r="K87" s="6">
        <v>1450.54326857143</v>
      </c>
      <c r="L87" s="6">
        <v>0.22108208827996301</v>
      </c>
      <c r="M87" s="6">
        <v>7873.3285714285603</v>
      </c>
      <c r="N87" s="6">
        <v>1577.7447552000101</v>
      </c>
      <c r="O87" s="6">
        <v>0.200391072325556</v>
      </c>
      <c r="P87" s="6">
        <v>9447.9942857142796</v>
      </c>
      <c r="Q87" s="6">
        <v>1713.8726619428601</v>
      </c>
      <c r="R87" s="6">
        <v>0.18140068781945601</v>
      </c>
      <c r="U87"/>
    </row>
    <row r="88" spans="1:21">
      <c r="A88" s="6">
        <v>54</v>
      </c>
      <c r="B88" s="6">
        <v>102565</v>
      </c>
      <c r="C88" s="6" t="s">
        <v>82</v>
      </c>
      <c r="D88" s="6" t="s">
        <v>26</v>
      </c>
      <c r="E88" s="6" t="s">
        <v>71</v>
      </c>
      <c r="F88" s="6">
        <v>8</v>
      </c>
      <c r="G88" s="6">
        <v>4</v>
      </c>
      <c r="H88" s="6">
        <v>6</v>
      </c>
      <c r="I88" s="6">
        <v>2</v>
      </c>
      <c r="J88" s="12">
        <v>10542.803142857099</v>
      </c>
      <c r="K88" s="12">
        <v>2359.2408171428501</v>
      </c>
      <c r="L88" s="13">
        <v>0.22377737544509299</v>
      </c>
      <c r="M88" s="12">
        <v>12651.3637714286</v>
      </c>
      <c r="N88" s="12">
        <v>2566.1280888000001</v>
      </c>
      <c r="O88" s="13">
        <v>0.20283410825600101</v>
      </c>
      <c r="P88" s="12">
        <v>15181.636525714301</v>
      </c>
      <c r="Q88" s="12">
        <v>2787.5337654857099</v>
      </c>
      <c r="R88" s="13">
        <v>0.18361220549341001</v>
      </c>
    </row>
    <row r="89" spans="1:21" hidden="1">
      <c r="A89" s="6">
        <v>82</v>
      </c>
      <c r="B89" s="6">
        <v>102567</v>
      </c>
      <c r="C89" s="6" t="s">
        <v>112</v>
      </c>
      <c r="D89" s="6" t="s">
        <v>29</v>
      </c>
      <c r="E89" s="6" t="s">
        <v>109</v>
      </c>
      <c r="F89" s="6">
        <v>8</v>
      </c>
      <c r="G89" s="6">
        <v>2</v>
      </c>
      <c r="H89" s="6">
        <v>8</v>
      </c>
      <c r="I89" s="6">
        <v>1</v>
      </c>
      <c r="J89" s="6">
        <v>6898.7438095238003</v>
      </c>
      <c r="K89" s="6">
        <v>1513.8121142857101</v>
      </c>
      <c r="L89" s="6">
        <v>0.21943300926697401</v>
      </c>
      <c r="M89" s="6">
        <v>8278.49257142856</v>
      </c>
      <c r="N89" s="6">
        <v>1646.561792</v>
      </c>
      <c r="O89" s="6">
        <v>0.198896330194552</v>
      </c>
      <c r="P89" s="6">
        <v>9934.1910857142702</v>
      </c>
      <c r="Q89" s="6">
        <v>1788.6272365714301</v>
      </c>
      <c r="R89" s="6">
        <v>0.180047597347261</v>
      </c>
      <c r="U89"/>
    </row>
    <row r="90" spans="1:21">
      <c r="A90" s="6"/>
      <c r="B90" s="6">
        <v>102934</v>
      </c>
      <c r="C90" s="6" t="s">
        <v>65</v>
      </c>
      <c r="D90" s="6" t="s">
        <v>26</v>
      </c>
      <c r="E90" s="6" t="s">
        <v>45</v>
      </c>
      <c r="F90" s="6">
        <v>8</v>
      </c>
      <c r="G90" s="6">
        <v>4</v>
      </c>
      <c r="H90" s="6">
        <v>6</v>
      </c>
      <c r="I90" s="6">
        <v>2</v>
      </c>
      <c r="J90" s="12">
        <v>14550.8388571429</v>
      </c>
      <c r="K90" s="12">
        <v>2965.41618285714</v>
      </c>
      <c r="L90" s="13">
        <v>0.20379692277338701</v>
      </c>
      <c r="M90" s="12">
        <v>17461.006628571398</v>
      </c>
      <c r="N90" s="12">
        <v>3225.4603711999998</v>
      </c>
      <c r="O90" s="13">
        <v>0.18472362102664699</v>
      </c>
      <c r="P90" s="12">
        <v>20953.207954285699</v>
      </c>
      <c r="Q90" s="12">
        <v>3503.7532745142798</v>
      </c>
      <c r="R90" s="13">
        <v>0.16721798791662501</v>
      </c>
    </row>
    <row r="91" spans="1:21" hidden="1">
      <c r="A91" s="6">
        <v>50</v>
      </c>
      <c r="B91" s="6">
        <v>102935</v>
      </c>
      <c r="C91" s="6" t="s">
        <v>78</v>
      </c>
      <c r="D91" s="6" t="s">
        <v>21</v>
      </c>
      <c r="E91" s="6" t="s">
        <v>71</v>
      </c>
      <c r="F91" s="6">
        <v>8</v>
      </c>
      <c r="G91" s="6">
        <v>4</v>
      </c>
      <c r="H91" s="6">
        <v>12</v>
      </c>
      <c r="I91" s="6">
        <v>2</v>
      </c>
      <c r="J91" s="6">
        <v>9459.5666666666602</v>
      </c>
      <c r="K91" s="6">
        <v>2280.3879428571399</v>
      </c>
      <c r="L91" s="6">
        <v>0.24106685043963999</v>
      </c>
      <c r="M91" s="6">
        <v>11351.48</v>
      </c>
      <c r="N91" s="6">
        <v>2480.36042399999</v>
      </c>
      <c r="O91" s="6">
        <v>0.218505465719007</v>
      </c>
      <c r="P91" s="6">
        <v>13621.776</v>
      </c>
      <c r="Q91" s="6">
        <v>2694.36606171428</v>
      </c>
      <c r="R91" s="6">
        <v>0.19779844138637201</v>
      </c>
      <c r="U91"/>
    </row>
    <row r="92" spans="1:21">
      <c r="A92" s="6">
        <v>55</v>
      </c>
      <c r="B92" s="6">
        <v>103198</v>
      </c>
      <c r="C92" s="6" t="s">
        <v>83</v>
      </c>
      <c r="D92" s="6" t="s">
        <v>26</v>
      </c>
      <c r="E92" s="6" t="s">
        <v>71</v>
      </c>
      <c r="F92" s="6">
        <v>8</v>
      </c>
      <c r="G92" s="6">
        <v>4</v>
      </c>
      <c r="H92" s="6">
        <v>8</v>
      </c>
      <c r="I92" s="6">
        <v>2</v>
      </c>
      <c r="J92" s="12">
        <v>10066.718571428601</v>
      </c>
      <c r="K92" s="12">
        <v>1954.99044</v>
      </c>
      <c r="L92" s="13">
        <v>0.19420334701207001</v>
      </c>
      <c r="M92" s="12">
        <v>12080.062285714301</v>
      </c>
      <c r="N92" s="12">
        <v>2126.42806319999</v>
      </c>
      <c r="O92" s="13">
        <v>0.176027905560941</v>
      </c>
      <c r="P92" s="12">
        <v>14496.074742857099</v>
      </c>
      <c r="Q92" s="12">
        <v>2309.8963967999898</v>
      </c>
      <c r="R92" s="13">
        <v>0.159346336009904</v>
      </c>
    </row>
    <row r="93" spans="1:21">
      <c r="A93" s="6">
        <v>61</v>
      </c>
      <c r="B93" s="6">
        <v>103199</v>
      </c>
      <c r="C93" s="6" t="s">
        <v>89</v>
      </c>
      <c r="D93" s="6" t="s">
        <v>26</v>
      </c>
      <c r="E93" s="6" t="s">
        <v>71</v>
      </c>
      <c r="F93" s="6">
        <v>6</v>
      </c>
      <c r="G93" s="6">
        <v>4</v>
      </c>
      <c r="H93" s="6">
        <v>6</v>
      </c>
      <c r="I93" s="6">
        <v>2</v>
      </c>
      <c r="J93" s="12">
        <v>8526.3865714285694</v>
      </c>
      <c r="K93" s="12">
        <v>2239.1199257142798</v>
      </c>
      <c r="L93" s="13">
        <v>0.262610650708407</v>
      </c>
      <c r="M93" s="12">
        <v>10231.663885714301</v>
      </c>
      <c r="N93" s="12">
        <v>2435.4735191999998</v>
      </c>
      <c r="O93" s="13">
        <v>0.23803298724467201</v>
      </c>
      <c r="P93" s="12">
        <v>12277.9966628571</v>
      </c>
      <c r="Q93" s="12">
        <v>2645.60631222857</v>
      </c>
      <c r="R93" s="13">
        <v>0.215475405709462</v>
      </c>
    </row>
    <row r="94" spans="1:21" hidden="1">
      <c r="A94" s="6">
        <v>53</v>
      </c>
      <c r="B94" s="6">
        <v>103639</v>
      </c>
      <c r="C94" s="6" t="s">
        <v>81</v>
      </c>
      <c r="D94" s="6" t="s">
        <v>24</v>
      </c>
      <c r="E94" s="6" t="s">
        <v>71</v>
      </c>
      <c r="F94" s="6">
        <v>8</v>
      </c>
      <c r="G94" s="6">
        <v>4</v>
      </c>
      <c r="H94" s="6">
        <v>12</v>
      </c>
      <c r="I94" s="6">
        <v>2</v>
      </c>
      <c r="J94" s="6">
        <v>9233.2784761904804</v>
      </c>
      <c r="K94" s="6">
        <v>2225.0217600000001</v>
      </c>
      <c r="L94" s="6">
        <v>0.240978517623787</v>
      </c>
      <c r="M94" s="6">
        <v>11079.9341714286</v>
      </c>
      <c r="N94" s="6">
        <v>2420.1390528000002</v>
      </c>
      <c r="O94" s="6">
        <v>0.21842539994874</v>
      </c>
      <c r="P94" s="6">
        <v>13295.921005714299</v>
      </c>
      <c r="Q94" s="6">
        <v>2628.9487872</v>
      </c>
      <c r="R94" s="6">
        <v>0.197725963178492</v>
      </c>
      <c r="U94"/>
    </row>
    <row r="95" spans="1:21" hidden="1">
      <c r="A95" s="6">
        <v>63</v>
      </c>
      <c r="B95" s="6">
        <v>104428</v>
      </c>
      <c r="C95" s="6" t="s">
        <v>773</v>
      </c>
      <c r="D95" s="6" t="s">
        <v>44</v>
      </c>
      <c r="E95" s="6" t="s">
        <v>91</v>
      </c>
      <c r="F95" s="6">
        <v>6</v>
      </c>
      <c r="G95" s="6">
        <v>3</v>
      </c>
      <c r="H95" s="6">
        <v>10</v>
      </c>
      <c r="I95" s="6">
        <v>2</v>
      </c>
      <c r="J95" s="6">
        <v>8657.3885714285807</v>
      </c>
      <c r="K95" s="6">
        <v>1899.9559428571499</v>
      </c>
      <c r="L95" s="6">
        <v>0.21946062917026199</v>
      </c>
      <c r="M95" s="6">
        <v>10388.866285714301</v>
      </c>
      <c r="N95" s="6">
        <v>2066.5674640000102</v>
      </c>
      <c r="O95" s="6">
        <v>0.19892136515817299</v>
      </c>
      <c r="P95" s="6">
        <v>12466.6395428572</v>
      </c>
      <c r="Q95" s="6">
        <v>2244.8710217142898</v>
      </c>
      <c r="R95" s="6">
        <v>0.18007025983201</v>
      </c>
      <c r="U95"/>
    </row>
    <row r="96" spans="1:21">
      <c r="A96" s="6">
        <v>99</v>
      </c>
      <c r="B96" s="6">
        <v>104429</v>
      </c>
      <c r="C96" s="6" t="s">
        <v>130</v>
      </c>
      <c r="D96" s="6" t="s">
        <v>26</v>
      </c>
      <c r="E96" s="6" t="s">
        <v>124</v>
      </c>
      <c r="F96" s="6">
        <v>4</v>
      </c>
      <c r="G96" s="6">
        <v>2</v>
      </c>
      <c r="H96" s="6">
        <v>10</v>
      </c>
      <c r="I96" s="6">
        <v>1</v>
      </c>
      <c r="J96" s="12">
        <v>5735.8219999999901</v>
      </c>
      <c r="K96" s="12">
        <v>892.61328000000003</v>
      </c>
      <c r="L96" s="13">
        <v>0.155620812500807</v>
      </c>
      <c r="M96" s="12">
        <v>6882.9863999999898</v>
      </c>
      <c r="N96" s="12">
        <v>970.88859839999998</v>
      </c>
      <c r="O96" s="13">
        <v>0.14105630056162899</v>
      </c>
      <c r="P96" s="12">
        <v>8259.5836799999906</v>
      </c>
      <c r="Q96" s="12">
        <v>1054.6569216</v>
      </c>
      <c r="R96" s="13">
        <v>0.12768887179553401</v>
      </c>
    </row>
    <row r="97" spans="1:21" hidden="1">
      <c r="A97" s="6">
        <v>85</v>
      </c>
      <c r="B97" s="6">
        <v>104430</v>
      </c>
      <c r="C97" s="6" t="s">
        <v>115</v>
      </c>
      <c r="D97" s="6" t="s">
        <v>24</v>
      </c>
      <c r="E97" s="6" t="s">
        <v>109</v>
      </c>
      <c r="F97" s="6">
        <v>6</v>
      </c>
      <c r="G97" s="6">
        <v>2</v>
      </c>
      <c r="H97" s="6">
        <v>6</v>
      </c>
      <c r="I97" s="6">
        <v>1</v>
      </c>
      <c r="J97" s="6">
        <v>5216.4980952381002</v>
      </c>
      <c r="K97" s="6">
        <v>1015.50057142857</v>
      </c>
      <c r="L97" s="6">
        <v>0.19467093687920201</v>
      </c>
      <c r="M97" s="6">
        <v>6259.7977142857198</v>
      </c>
      <c r="N97" s="6">
        <v>1104.55216</v>
      </c>
      <c r="O97" s="6">
        <v>0.176451733812302</v>
      </c>
      <c r="P97" s="6">
        <v>7511.75725714286</v>
      </c>
      <c r="Q97" s="6">
        <v>1199.85298285714</v>
      </c>
      <c r="R97" s="6">
        <v>0.15972999949062699</v>
      </c>
      <c r="U97"/>
    </row>
    <row r="98" spans="1:21" hidden="1">
      <c r="A98" s="6">
        <v>94</v>
      </c>
      <c r="B98" s="6">
        <v>104533</v>
      </c>
      <c r="C98" s="6" t="s">
        <v>125</v>
      </c>
      <c r="D98" s="6" t="s">
        <v>29</v>
      </c>
      <c r="E98" s="6" t="s">
        <v>124</v>
      </c>
      <c r="F98" s="6">
        <v>6</v>
      </c>
      <c r="G98" s="6">
        <v>2</v>
      </c>
      <c r="H98" s="6">
        <v>6</v>
      </c>
      <c r="I98" s="6">
        <v>1</v>
      </c>
      <c r="J98" s="6">
        <v>6543.3457142857196</v>
      </c>
      <c r="K98" s="6">
        <v>1347.31628571429</v>
      </c>
      <c r="L98" s="6">
        <v>0.205906327518775</v>
      </c>
      <c r="M98" s="6">
        <v>7852.0148571428599</v>
      </c>
      <c r="N98" s="6">
        <v>1465.4655600000001</v>
      </c>
      <c r="O98" s="6">
        <v>0.18663560712278701</v>
      </c>
      <c r="P98" s="6">
        <v>9422.4178285714406</v>
      </c>
      <c r="Q98" s="6">
        <v>1591.9060114285701</v>
      </c>
      <c r="R98" s="6">
        <v>0.168948781553866</v>
      </c>
      <c r="U98"/>
    </row>
    <row r="99" spans="1:21" hidden="1">
      <c r="A99" s="6">
        <v>100</v>
      </c>
      <c r="B99" s="6">
        <v>104838</v>
      </c>
      <c r="C99" s="6" t="s">
        <v>131</v>
      </c>
      <c r="D99" s="6" t="s">
        <v>44</v>
      </c>
      <c r="E99" s="6" t="s">
        <v>124</v>
      </c>
      <c r="F99" s="6">
        <v>6</v>
      </c>
      <c r="G99" s="6">
        <v>2</v>
      </c>
      <c r="H99" s="6">
        <v>10</v>
      </c>
      <c r="I99" s="6">
        <v>1</v>
      </c>
      <c r="J99" s="6">
        <v>5828.1466666666602</v>
      </c>
      <c r="K99" s="6">
        <v>1170.6225142857199</v>
      </c>
      <c r="L99" s="6">
        <v>0.200856735637924</v>
      </c>
      <c r="M99" s="6">
        <v>6993.7759999999898</v>
      </c>
      <c r="N99" s="6">
        <v>1273.277104</v>
      </c>
      <c r="O99" s="6">
        <v>0.18205860525129799</v>
      </c>
      <c r="P99" s="6">
        <v>8392.5311999999903</v>
      </c>
      <c r="Q99" s="6">
        <v>1383.1355245714301</v>
      </c>
      <c r="R99" s="6">
        <v>0.164805526677271</v>
      </c>
      <c r="U99"/>
    </row>
    <row r="100" spans="1:21">
      <c r="A100" s="6">
        <v>78</v>
      </c>
      <c r="B100" s="6">
        <v>105267</v>
      </c>
      <c r="C100" s="6" t="s">
        <v>107</v>
      </c>
      <c r="D100" s="6" t="s">
        <v>26</v>
      </c>
      <c r="E100" s="6" t="s">
        <v>91</v>
      </c>
      <c r="F100" s="6">
        <v>6</v>
      </c>
      <c r="G100" s="6">
        <v>3</v>
      </c>
      <c r="H100" s="6">
        <v>6</v>
      </c>
      <c r="I100" s="6">
        <v>2</v>
      </c>
      <c r="J100" s="12">
        <v>6478.7558095238101</v>
      </c>
      <c r="K100" s="12">
        <v>1271.9419885714301</v>
      </c>
      <c r="L100" s="13">
        <v>0.196325039246219</v>
      </c>
      <c r="M100" s="12">
        <v>7774.5069714285701</v>
      </c>
      <c r="N100" s="12">
        <v>1383.48151680001</v>
      </c>
      <c r="O100" s="13">
        <v>0.17795102916291899</v>
      </c>
      <c r="P100" s="12">
        <v>9329.4083657142801</v>
      </c>
      <c r="Q100" s="12">
        <v>1502.8483803428601</v>
      </c>
      <c r="R100" s="13">
        <v>0.16108721168920601</v>
      </c>
    </row>
    <row r="101" spans="1:21" hidden="1">
      <c r="A101" s="6">
        <v>97</v>
      </c>
      <c r="B101" s="6">
        <v>105396</v>
      </c>
      <c r="C101" s="6" t="s">
        <v>128</v>
      </c>
      <c r="D101" s="6" t="s">
        <v>24</v>
      </c>
      <c r="E101" s="6" t="s">
        <v>124</v>
      </c>
      <c r="F101" s="6">
        <v>6</v>
      </c>
      <c r="G101" s="6">
        <v>2</v>
      </c>
      <c r="H101" s="6">
        <v>10</v>
      </c>
      <c r="I101" s="6">
        <v>1</v>
      </c>
      <c r="J101" s="6">
        <v>5675.4038095238002</v>
      </c>
      <c r="K101" s="6">
        <v>1351.60777142857</v>
      </c>
      <c r="L101" s="6">
        <v>0.23815182439714</v>
      </c>
      <c r="M101" s="6">
        <v>6810.4845714285602</v>
      </c>
      <c r="N101" s="6">
        <v>1470.133376</v>
      </c>
      <c r="O101" s="6">
        <v>0.215863256216382</v>
      </c>
      <c r="P101" s="6">
        <v>8172.5814857142695</v>
      </c>
      <c r="Q101" s="6">
        <v>1596.9765668571399</v>
      </c>
      <c r="R101" s="6">
        <v>0.195406625146371</v>
      </c>
      <c r="U101"/>
    </row>
    <row r="102" spans="1:21" hidden="1">
      <c r="A102" s="6">
        <v>86</v>
      </c>
      <c r="B102" s="6">
        <v>105751</v>
      </c>
      <c r="C102" s="6" t="s">
        <v>116</v>
      </c>
      <c r="D102" s="6" t="s">
        <v>24</v>
      </c>
      <c r="E102" s="6" t="s">
        <v>109</v>
      </c>
      <c r="F102" s="6">
        <v>6</v>
      </c>
      <c r="G102" s="6">
        <v>2</v>
      </c>
      <c r="H102" s="6">
        <v>6</v>
      </c>
      <c r="I102" s="6">
        <v>1</v>
      </c>
      <c r="J102" s="6">
        <v>8987.5504761904795</v>
      </c>
      <c r="K102" s="6">
        <v>2121.10674285714</v>
      </c>
      <c r="L102" s="6">
        <v>0.23600498806391201</v>
      </c>
      <c r="M102" s="6">
        <v>10785.060571428599</v>
      </c>
      <c r="N102" s="6">
        <v>2307.111488</v>
      </c>
      <c r="O102" s="6">
        <v>0.21391734174511001</v>
      </c>
      <c r="P102" s="6">
        <v>12942.0726857143</v>
      </c>
      <c r="Q102" s="6">
        <v>2506.16919771429</v>
      </c>
      <c r="R102" s="6">
        <v>0.19364511841141499</v>
      </c>
      <c r="U102"/>
    </row>
    <row r="103" spans="1:21" hidden="1">
      <c r="A103" s="6">
        <v>102</v>
      </c>
      <c r="B103" s="6">
        <v>105910</v>
      </c>
      <c r="C103" s="6" t="s">
        <v>133</v>
      </c>
      <c r="D103" s="6" t="s">
        <v>24</v>
      </c>
      <c r="E103" s="6" t="s">
        <v>124</v>
      </c>
      <c r="F103" s="6">
        <v>4</v>
      </c>
      <c r="G103" s="6">
        <v>2</v>
      </c>
      <c r="H103" s="6">
        <v>0</v>
      </c>
      <c r="I103" s="6">
        <v>1</v>
      </c>
      <c r="J103" s="6">
        <v>4731.56409523809</v>
      </c>
      <c r="K103" s="6">
        <v>992.32929714285694</v>
      </c>
      <c r="L103" s="6">
        <v>0.20972542634296101</v>
      </c>
      <c r="M103" s="6">
        <v>5677.87691428571</v>
      </c>
      <c r="N103" s="6">
        <v>1079.3489431999999</v>
      </c>
      <c r="O103" s="6">
        <v>0.19009727746727401</v>
      </c>
      <c r="P103" s="6">
        <v>6813.4522971428496</v>
      </c>
      <c r="Q103" s="6">
        <v>1172.47523108571</v>
      </c>
      <c r="R103" s="6">
        <v>0.172082401101917</v>
      </c>
      <c r="U103"/>
    </row>
    <row r="104" spans="1:21" hidden="1">
      <c r="A104" s="6">
        <v>62</v>
      </c>
      <c r="B104" s="6">
        <v>106066</v>
      </c>
      <c r="C104" s="6" t="s">
        <v>90</v>
      </c>
      <c r="D104" s="6" t="s">
        <v>18</v>
      </c>
      <c r="E104" s="6" t="s">
        <v>91</v>
      </c>
      <c r="F104" s="6">
        <v>6</v>
      </c>
      <c r="G104" s="6">
        <v>3</v>
      </c>
      <c r="H104" s="6">
        <v>6</v>
      </c>
      <c r="I104" s="6">
        <v>2</v>
      </c>
      <c r="J104" s="6">
        <v>7901.4653333333299</v>
      </c>
      <c r="K104" s="6">
        <v>2147.4497200000001</v>
      </c>
      <c r="L104" s="6">
        <v>0.27177866755179098</v>
      </c>
      <c r="M104" s="6">
        <v>9481.7584000000006</v>
      </c>
      <c r="N104" s="6">
        <v>2335.7645416</v>
      </c>
      <c r="O104" s="6">
        <v>0.24634297174245701</v>
      </c>
      <c r="P104" s="6">
        <v>11378.11008</v>
      </c>
      <c r="Q104" s="6">
        <v>2537.2944384000002</v>
      </c>
      <c r="R104" s="6">
        <v>0.22299788106813601</v>
      </c>
      <c r="U104"/>
    </row>
    <row r="105" spans="1:21">
      <c r="A105" s="6">
        <v>104</v>
      </c>
      <c r="B105" s="6">
        <v>106399</v>
      </c>
      <c r="C105" s="6" t="s">
        <v>135</v>
      </c>
      <c r="D105" s="6" t="s">
        <v>26</v>
      </c>
      <c r="E105" s="6" t="s">
        <v>124</v>
      </c>
      <c r="F105" s="6">
        <v>0</v>
      </c>
      <c r="G105" s="6">
        <v>2</v>
      </c>
      <c r="H105" s="6">
        <v>0</v>
      </c>
      <c r="I105" s="6">
        <v>1</v>
      </c>
      <c r="J105" s="12">
        <v>5328.0968571428602</v>
      </c>
      <c r="K105" s="12">
        <v>984.66999428571501</v>
      </c>
      <c r="L105" s="13">
        <v>0.18480707477486299</v>
      </c>
      <c r="M105" s="12">
        <v>6393.7162285714303</v>
      </c>
      <c r="N105" s="12">
        <v>1071.0179783999999</v>
      </c>
      <c r="O105" s="13">
        <v>0.16751102803311299</v>
      </c>
      <c r="P105" s="12">
        <v>7672.4594742857098</v>
      </c>
      <c r="Q105" s="12">
        <v>1163.4254701714301</v>
      </c>
      <c r="R105" s="13">
        <v>0.151636574174247</v>
      </c>
    </row>
    <row r="106" spans="1:21" hidden="1">
      <c r="A106" s="6">
        <v>105</v>
      </c>
      <c r="B106" s="6">
        <v>106485</v>
      </c>
      <c r="C106" s="6" t="s">
        <v>136</v>
      </c>
      <c r="D106" s="6" t="s">
        <v>24</v>
      </c>
      <c r="E106" s="6" t="s">
        <v>124</v>
      </c>
      <c r="F106" s="6">
        <v>4</v>
      </c>
      <c r="G106" s="6">
        <v>2</v>
      </c>
      <c r="H106" s="6">
        <v>6</v>
      </c>
      <c r="I106" s="6">
        <v>1</v>
      </c>
      <c r="J106" s="6">
        <v>3060.9464285714198</v>
      </c>
      <c r="K106" s="6">
        <v>251.30857142857101</v>
      </c>
      <c r="L106" s="6">
        <v>8.2101590894506096E-2</v>
      </c>
      <c r="M106" s="6">
        <v>3673.13571428571</v>
      </c>
      <c r="N106" s="6">
        <v>273.34639999999899</v>
      </c>
      <c r="O106" s="6">
        <v>7.44177240543792E-2</v>
      </c>
      <c r="P106" s="6">
        <v>4407.7628571428504</v>
      </c>
      <c r="Q106" s="6">
        <v>296.93074285714198</v>
      </c>
      <c r="R106" s="6">
        <v>6.7365407913440895E-2</v>
      </c>
      <c r="U106"/>
    </row>
    <row r="107" spans="1:21" hidden="1">
      <c r="A107" s="6">
        <v>106</v>
      </c>
      <c r="B107" s="6">
        <v>106568</v>
      </c>
      <c r="C107" s="6" t="s">
        <v>137</v>
      </c>
      <c r="D107" s="6" t="s">
        <v>24</v>
      </c>
      <c r="E107" s="6" t="s">
        <v>124</v>
      </c>
      <c r="F107" s="6">
        <v>0</v>
      </c>
      <c r="G107" s="6">
        <v>2</v>
      </c>
      <c r="H107" s="6">
        <v>0</v>
      </c>
      <c r="I107" s="6">
        <v>1</v>
      </c>
      <c r="J107" s="6">
        <v>3215.0045714285602</v>
      </c>
      <c r="K107" s="6">
        <v>623.68020000000001</v>
      </c>
      <c r="L107" s="6">
        <v>0.19399045511243901</v>
      </c>
      <c r="M107" s="6">
        <v>3858.00548571427</v>
      </c>
      <c r="N107" s="6">
        <v>678.37215600000002</v>
      </c>
      <c r="O107" s="6">
        <v>0.17583493815960899</v>
      </c>
      <c r="P107" s="6">
        <v>4629.60658285713</v>
      </c>
      <c r="Q107" s="6">
        <v>736.90214400000002</v>
      </c>
      <c r="R107" s="6">
        <v>0.15917165547687301</v>
      </c>
      <c r="U107"/>
    </row>
    <row r="108" spans="1:21">
      <c r="A108" s="6">
        <v>107</v>
      </c>
      <c r="B108" s="6">
        <v>106569</v>
      </c>
      <c r="C108" s="6" t="s">
        <v>138</v>
      </c>
      <c r="D108" s="6" t="s">
        <v>26</v>
      </c>
      <c r="E108" s="6" t="s">
        <v>124</v>
      </c>
      <c r="F108" s="6">
        <v>4</v>
      </c>
      <c r="G108" s="6">
        <v>2</v>
      </c>
      <c r="H108" s="6">
        <v>6</v>
      </c>
      <c r="I108" s="6">
        <v>1</v>
      </c>
      <c r="J108" s="12">
        <v>5132.6559999999999</v>
      </c>
      <c r="K108" s="12">
        <v>1054.79830857143</v>
      </c>
      <c r="L108" s="13">
        <v>0.20550730627017</v>
      </c>
      <c r="M108" s="12">
        <v>6159.1872000000003</v>
      </c>
      <c r="N108" s="12">
        <v>1147.2960063999999</v>
      </c>
      <c r="O108" s="13">
        <v>0.18627393017052599</v>
      </c>
      <c r="P108" s="12">
        <v>7391.0246399999996</v>
      </c>
      <c r="Q108" s="12">
        <v>1246.28477074286</v>
      </c>
      <c r="R108" s="13">
        <v>0.16862137950372999</v>
      </c>
    </row>
    <row r="109" spans="1:21" hidden="1">
      <c r="A109" s="6">
        <v>109</v>
      </c>
      <c r="B109" s="6">
        <v>106865</v>
      </c>
      <c r="C109" s="6" t="s">
        <v>141</v>
      </c>
      <c r="D109" s="6" t="s">
        <v>21</v>
      </c>
      <c r="E109" s="6" t="s">
        <v>140</v>
      </c>
      <c r="F109" s="6">
        <v>0</v>
      </c>
      <c r="G109" s="6">
        <v>2</v>
      </c>
      <c r="H109" s="6">
        <v>0</v>
      </c>
      <c r="I109" s="6">
        <v>1</v>
      </c>
      <c r="J109" s="6">
        <v>3457.328</v>
      </c>
      <c r="K109" s="6">
        <v>582.44316000000003</v>
      </c>
      <c r="L109" s="6">
        <v>0.168466272219471</v>
      </c>
      <c r="M109" s="6">
        <v>4148.7936</v>
      </c>
      <c r="N109" s="6">
        <v>633.51894479999999</v>
      </c>
      <c r="O109" s="6">
        <v>0.15269955699893101</v>
      </c>
      <c r="P109" s="6">
        <v>4978.5523199999998</v>
      </c>
      <c r="Q109" s="6">
        <v>688.17899520000003</v>
      </c>
      <c r="R109" s="6">
        <v>0.138228736180079</v>
      </c>
      <c r="U109"/>
    </row>
    <row r="110" spans="1:21">
      <c r="A110">
        <v>108</v>
      </c>
      <c r="B110">
        <v>107658</v>
      </c>
      <c r="C110" t="s">
        <v>139</v>
      </c>
      <c r="D110" t="s">
        <v>26</v>
      </c>
      <c r="E110" t="s">
        <v>140</v>
      </c>
      <c r="F110">
        <v>0</v>
      </c>
      <c r="G110">
        <v>2</v>
      </c>
      <c r="H110">
        <v>0</v>
      </c>
      <c r="I110">
        <v>1</v>
      </c>
      <c r="J110" s="1">
        <v>3181.5410000000002</v>
      </c>
      <c r="K110" s="1">
        <v>663.05095999999901</v>
      </c>
      <c r="L110" s="2">
        <v>0.208405599676383</v>
      </c>
      <c r="M110" s="1">
        <v>3817.8492000000001</v>
      </c>
      <c r="N110" s="1">
        <v>721.19542879999904</v>
      </c>
      <c r="O110" s="2">
        <v>0.188900973040004</v>
      </c>
      <c r="P110" s="1">
        <v>4581.4190399999998</v>
      </c>
      <c r="Q110" s="1">
        <v>783.42021119999902</v>
      </c>
      <c r="R110" s="2">
        <v>0.170999466401135</v>
      </c>
    </row>
    <row r="111" spans="1:21" hidden="1">
      <c r="A111" s="6"/>
      <c r="B111" s="6" t="s">
        <v>2</v>
      </c>
      <c r="C111" s="6" t="s">
        <v>3</v>
      </c>
      <c r="D111" s="6" t="s">
        <v>4</v>
      </c>
      <c r="E111" s="6"/>
      <c r="F111" s="6" t="s">
        <v>10</v>
      </c>
      <c r="G111" s="6" t="s">
        <v>11</v>
      </c>
      <c r="H111" s="6" t="s">
        <v>12</v>
      </c>
      <c r="I111" s="6" t="s">
        <v>13</v>
      </c>
      <c r="J111" s="6" t="s">
        <v>14</v>
      </c>
      <c r="K111" s="6" t="s">
        <v>15</v>
      </c>
      <c r="L111" s="6" t="s">
        <v>16</v>
      </c>
      <c r="M111" s="6" t="s">
        <v>14</v>
      </c>
      <c r="N111" s="6" t="s">
        <v>15</v>
      </c>
      <c r="O111" s="6" t="s">
        <v>16</v>
      </c>
      <c r="P111" s="6" t="s">
        <v>14</v>
      </c>
      <c r="Q111" s="6" t="s">
        <v>15</v>
      </c>
      <c r="R111" s="6" t="s">
        <v>16</v>
      </c>
      <c r="U111"/>
    </row>
    <row r="112" spans="1:21" hidden="1">
      <c r="C112" t="s">
        <v>142</v>
      </c>
      <c r="F112">
        <v>800</v>
      </c>
      <c r="G112">
        <v>422</v>
      </c>
      <c r="H112">
        <v>2043</v>
      </c>
      <c r="I112">
        <v>206</v>
      </c>
      <c r="J112">
        <v>1276066.33459524</v>
      </c>
      <c r="K112">
        <v>281857.16222736199</v>
      </c>
      <c r="L112">
        <v>0.22087971023604</v>
      </c>
      <c r="M112">
        <v>1531279.6015142901</v>
      </c>
      <c r="N112">
        <v>306573.86722268403</v>
      </c>
      <c r="O112">
        <v>0.200207634790872</v>
      </c>
      <c r="P112">
        <v>1837535.52181714</v>
      </c>
      <c r="Q112">
        <v>333025.07783171302</v>
      </c>
      <c r="R112">
        <v>0.18123463403982801</v>
      </c>
      <c r="U112"/>
    </row>
    <row r="113" spans="9:13">
      <c r="I113" s="12"/>
      <c r="J113" s="15">
        <v>2220</v>
      </c>
      <c r="K113" s="12">
        <v>5328.0968571428602</v>
      </c>
      <c r="L113" s="2">
        <f>J113/K113</f>
        <v>0.41665909226553599</v>
      </c>
      <c r="M113" s="1">
        <f>J113/K113</f>
        <v>0.41665909226553599</v>
      </c>
    </row>
    <row r="114" spans="9:13">
      <c r="I114" s="12"/>
      <c r="J114" s="15">
        <v>1776</v>
      </c>
      <c r="K114" s="12">
        <v>5328.0968571428602</v>
      </c>
      <c r="L114" s="2">
        <f>J114/K114</f>
        <v>0.33332727381242899</v>
      </c>
      <c r="M114" s="1">
        <f>J114/K114</f>
        <v>0.33332727381242899</v>
      </c>
    </row>
    <row r="115" spans="9:13">
      <c r="I115" s="12"/>
      <c r="J115" s="15">
        <v>1332.1</v>
      </c>
      <c r="K115" s="12">
        <v>5328.0968571428602</v>
      </c>
      <c r="L115" s="2">
        <f>J115/K115</f>
        <v>0.25001422378690102</v>
      </c>
      <c r="M115" s="1">
        <f>J115/K115</f>
        <v>0.25001422378690102</v>
      </c>
    </row>
  </sheetData>
  <autoFilter ref="A2:R115">
    <filterColumn colId="3">
      <filters>
        <filter val="西北片"/>
      </filters>
    </filterColumn>
    <extLst/>
  </autoFilter>
  <sortState ref="A1:R111">
    <sortCondition ref="B1:B111"/>
  </sortState>
  <mergeCells count="3">
    <mergeCell ref="J1:L1"/>
    <mergeCell ref="M1:O1"/>
    <mergeCell ref="P1:R1"/>
  </mergeCells>
  <phoneticPr fontId="3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西北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2019-07-19T06:38:03Z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2052-11.1.0.8864</vt:lpwstr>
  </property>
</Properties>
</file>