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6" activeTab="6"/>
  </bookViews>
  <sheets>
    <sheet name="步长健胃消炎颗粒认购任务" sheetId="5" state="hidden" r:id="rId1"/>
    <sheet name="21金维他认购任务" sheetId="4" state="hidden" r:id="rId2"/>
    <sheet name="Sheet2" sheetId="3" state="hidden" r:id="rId3"/>
    <sheet name="川贝清肺糖浆认购任务" sheetId="2" state="hidden" r:id="rId4"/>
    <sheet name="补肾益寿胶囊认购任务" sheetId="1" state="hidden" r:id="rId5"/>
    <sheet name="中山中智丹参破壁认购表" sheetId="6" state="hidden" r:id="rId6"/>
    <sheet name="任务汇总表" sheetId="7" r:id="rId7"/>
    <sheet name="片区总额" sheetId="8" r:id="rId8"/>
  </sheets>
  <definedNames>
    <definedName name="_xlnm._FilterDatabase" localSheetId="5" hidden="1">中山中智丹参破壁认购表!$A$3:$G$117</definedName>
    <definedName name="_xlnm._FilterDatabase" localSheetId="6" hidden="1">任务汇总表!$A$2:$AD$124</definedName>
    <definedName name="_xlnm._FilterDatabase" localSheetId="4" hidden="1">补肾益寿胶囊认购任务!$A$2:$BD$124</definedName>
    <definedName name="_xlnm._FilterDatabase" localSheetId="3" hidden="1">川贝清肺糖浆认购任务!$A$2:$F$116</definedName>
    <definedName name="_xlnm._FilterDatabase" localSheetId="0" hidden="1">步长健胃消炎颗粒认购任务!$A$4:$G$4</definedName>
  </definedNames>
  <calcPr calcId="144525" concurrentCalc="0"/>
</workbook>
</file>

<file path=xl/sharedStrings.xml><?xml version="1.0" encoding="utf-8"?>
<sst xmlns="http://schemas.openxmlformats.org/spreadsheetml/2006/main" count="1532" uniqueCount="383">
  <si>
    <t>步长健胃消炎颗粒</t>
  </si>
  <si>
    <t>序号</t>
  </si>
  <si>
    <t>门店id</t>
  </si>
  <si>
    <t>片区</t>
  </si>
  <si>
    <t>门店名</t>
  </si>
  <si>
    <t>步长健胃消炎颗粒10g*12袋</t>
  </si>
  <si>
    <t>1档
3元/盒</t>
  </si>
  <si>
    <t>2档
5元/盒</t>
  </si>
  <si>
    <t>认购档次  （门店填写）</t>
  </si>
  <si>
    <t>西北片区</t>
  </si>
  <si>
    <t>四川太极光华药店</t>
  </si>
  <si>
    <t>四川太极青羊区十二桥药店</t>
  </si>
  <si>
    <t>四川太极光华村街药店</t>
  </si>
  <si>
    <t>四川太极成华区羊子山西路药店（兴元华盛）</t>
  </si>
  <si>
    <t>四川太极清江东路药店</t>
  </si>
  <si>
    <t>四川太极土龙路药店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</si>
  <si>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</si>
  <si>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</si>
  <si>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</si>
  <si>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</si>
  <si>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四川太极新都区新繁镇繁江北路药店</t>
  </si>
  <si>
    <t>四川太极金牛区银河北街药店</t>
  </si>
  <si>
    <t>四川太极枣子巷药店</t>
  </si>
  <si>
    <t>四川太极武侯区佳灵路药店</t>
  </si>
  <si>
    <t>四川太极青羊区贝森北路药店</t>
  </si>
  <si>
    <t>四川太极成华区西林一街药店</t>
  </si>
  <si>
    <t>四川太极西部店</t>
  </si>
  <si>
    <t>四川太极清江东路2药店</t>
  </si>
  <si>
    <t>四川太极青羊区浣花滨河路药店</t>
  </si>
  <si>
    <t>四川太极金牛区黄苑东街药店</t>
  </si>
  <si>
    <t>四川太极金牛区金沙路药店</t>
  </si>
  <si>
    <t>蜀汉路</t>
  </si>
  <si>
    <t>蜀辉路店</t>
  </si>
  <si>
    <t>四川太极武侯区大悦路药店</t>
  </si>
  <si>
    <t>四川太极沙河源药店</t>
  </si>
  <si>
    <t>四川太极成华区新怡路店</t>
  </si>
  <si>
    <t>四川太极大药房连锁有限公司武侯区聚萃街药店</t>
  </si>
  <si>
    <t>四川太极武侯区大华街药店</t>
  </si>
  <si>
    <t>四川太极新都区新都街道万和北路药店</t>
  </si>
  <si>
    <t>四川太极金牛区银沙路药店</t>
  </si>
  <si>
    <t>旗舰片区</t>
  </si>
  <si>
    <t>四川太极锦江区梨花街药店</t>
  </si>
  <si>
    <t>四川太极旗舰店</t>
  </si>
  <si>
    <t>东南片区</t>
  </si>
  <si>
    <t>成都成汉太极大药房有限公司</t>
  </si>
  <si>
    <t>四川太极高新区民丰大道西段药店</t>
  </si>
  <si>
    <t>四川太极成华区万科路药店</t>
  </si>
  <si>
    <t>四川太极新乐中街药店</t>
  </si>
  <si>
    <t>四川太极高新天久北巷药店</t>
  </si>
  <si>
    <t>四川太极锦江区榕声路店</t>
  </si>
  <si>
    <t>四川太极成华区华泰路药店</t>
  </si>
  <si>
    <t>四川太极锦江区观音桥街药店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</si>
  <si>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</si>
  <si>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</si>
  <si>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</si>
  <si>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</si>
  <si>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</si>
  <si>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四川太极高新区新下街药店</t>
  </si>
  <si>
    <t>四川太极龙潭西路店</t>
  </si>
  <si>
    <t>四川太极双流县西航港街道锦华路一段药店</t>
  </si>
  <si>
    <t>四川太极双流区东升街道三强西路药店</t>
  </si>
  <si>
    <t>四川太极成华区华康路药店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</si>
  <si>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</si>
  <si>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</si>
  <si>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</si>
  <si>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</si>
  <si>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成都高新区元华二巷药店</t>
  </si>
  <si>
    <t>四川太极高新区中和公济桥路药店</t>
  </si>
  <si>
    <t>城中片区</t>
  </si>
  <si>
    <t>四川太极浆洗街药店</t>
  </si>
  <si>
    <t>四川太极青羊区北东街店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</si>
  <si>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</si>
  <si>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</si>
  <si>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</si>
  <si>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</si>
  <si>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四川太极红星店</t>
  </si>
  <si>
    <t>四川太极人民中路店</t>
  </si>
  <si>
    <t>四川太极双林路药店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</si>
  <si>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</si>
  <si>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</si>
  <si>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</si>
  <si>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</si>
  <si>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四川太极郫县郫筒镇一环路东南段药店</t>
  </si>
  <si>
    <t>四川太极锦江区劼人路药店</t>
  </si>
  <si>
    <t>四川太极青羊区童子街药店</t>
  </si>
  <si>
    <t>四川太极龙泉驿区龙泉街道驿生路药店</t>
  </si>
  <si>
    <t>四川太极锦江区柳翠路药店</t>
  </si>
  <si>
    <t>四川太极锦江区静明路药店</t>
  </si>
  <si>
    <t>四川太极武侯区丝竹路药店</t>
  </si>
  <si>
    <t>四川太极金牛区解放路药店</t>
  </si>
  <si>
    <t>城郊一片：新津</t>
  </si>
  <si>
    <t>四川太极五津西路药店</t>
  </si>
  <si>
    <t>四川太极新津邓双镇岷江店</t>
  </si>
  <si>
    <t>四川太极兴义镇万兴路药店</t>
  </si>
  <si>
    <t>四川太极五津西路二药店</t>
  </si>
  <si>
    <t>四川太极新津县五津镇武阳西路药店</t>
  </si>
  <si>
    <t>城郊一片：邛崃</t>
  </si>
  <si>
    <t>四川太极邛崃中心药店</t>
  </si>
  <si>
    <t>四川太极邛崃市临邛镇洪川小区药店</t>
  </si>
  <si>
    <t>四川太极邛崃市临邛镇翠荫街药店</t>
  </si>
  <si>
    <t>四川太极邛崃市临邛镇长安大道药店</t>
  </si>
  <si>
    <t>四川太极邛崃市羊安镇永康大道药店</t>
  </si>
  <si>
    <t>城郊一片：大邑</t>
  </si>
  <si>
    <t>四川太极大邑县晋原镇内蒙古大道桃源药店</t>
  </si>
  <si>
    <t>四川太极大邑县沙渠镇方圆路药店</t>
  </si>
  <si>
    <t>四川太极大邑县晋原镇东街药店</t>
  </si>
  <si>
    <t>四川太极大邑县晋原镇子龙路店</t>
  </si>
  <si>
    <t>四川太极大邑县晋源镇东壕沟段药店</t>
  </si>
  <si>
    <t>四川太极大邑县晋原镇通达东路五段药店</t>
  </si>
  <si>
    <t>四川太极大邑县安仁镇千禧街药店</t>
  </si>
  <si>
    <t>四川太极大邑县新场镇文昌街药店</t>
  </si>
  <si>
    <t>四川太极大邑县晋原镇潘家街药店</t>
  </si>
  <si>
    <t>大邑北街</t>
  </si>
  <si>
    <t>城郊二片</t>
  </si>
  <si>
    <t>四川太极崇州市崇阳镇尚贤坊街药店</t>
  </si>
  <si>
    <t>四川太极温江区公平街道江安路药店</t>
  </si>
  <si>
    <t>四川太极崇州中心店</t>
  </si>
  <si>
    <t>四川太极怀远店</t>
  </si>
  <si>
    <t>四川太极都江堰药店</t>
  </si>
  <si>
    <t>四川太极金带街药店</t>
  </si>
  <si>
    <t>四川太极都江堰景中路店</t>
  </si>
  <si>
    <t xml:space="preserve">四川太极崇州市崇阳镇永康东路药店 </t>
  </si>
  <si>
    <t>四川太极温江店</t>
  </si>
  <si>
    <t>四川太极都江堰奎光路中段药店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</si>
  <si>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</si>
  <si>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</si>
  <si>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</si>
  <si>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</si>
  <si>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</si>
  <si>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四川太极崇州市崇阳镇蜀州中路药店</t>
  </si>
  <si>
    <t>合计</t>
  </si>
  <si>
    <t>12月多维元素片（21金维他）认购任务表</t>
  </si>
  <si>
    <t>备注：未完成基础任务则不享受奖励</t>
  </si>
  <si>
    <t>门店ID</t>
  </si>
  <si>
    <t>门店名称</t>
  </si>
  <si>
    <t>片区分类</t>
  </si>
  <si>
    <t>1档任务(盒以上）
奖励5元/盒</t>
  </si>
  <si>
    <t>2档任务（盒以上）
奖励7元/盒</t>
  </si>
  <si>
    <t>青羊区十二桥药店</t>
  </si>
  <si>
    <t>光华药店</t>
  </si>
  <si>
    <t>西部店</t>
  </si>
  <si>
    <t>新都区新繁镇繁江北路药店</t>
  </si>
  <si>
    <t>成华区羊子山西路药店（兴元华盛）</t>
  </si>
  <si>
    <t>光华村街药店</t>
  </si>
  <si>
    <t>新都区马超东路店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</si>
  <si>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</si>
  <si>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</si>
  <si>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</si>
  <si>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</si>
  <si>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</si>
  <si>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</si>
  <si>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贝森路店</t>
  </si>
  <si>
    <t>佳灵路</t>
  </si>
  <si>
    <t>枣子巷药店</t>
  </si>
  <si>
    <t>西林一街店</t>
  </si>
  <si>
    <t>清江2店</t>
  </si>
  <si>
    <t>青羊区浣花滨河路药店</t>
  </si>
  <si>
    <t>金牛区黄苑东街药店</t>
  </si>
  <si>
    <t>金沙路店</t>
  </si>
  <si>
    <t>沙河源药店</t>
  </si>
  <si>
    <t>金牛区蜀汉</t>
  </si>
  <si>
    <t>聚萃路店</t>
  </si>
  <si>
    <t>武侯区大华街店</t>
  </si>
  <si>
    <t>大悦路店</t>
  </si>
  <si>
    <t>成华区新怡路店</t>
  </si>
  <si>
    <t>银沙路店</t>
  </si>
  <si>
    <t>新都万和北路</t>
  </si>
  <si>
    <t>梨花街药店</t>
  </si>
  <si>
    <t>旗舰店</t>
  </si>
  <si>
    <t>旗舰片</t>
  </si>
  <si>
    <t>成汉南路店</t>
  </si>
  <si>
    <t>高新区民丰大道西段药店</t>
  </si>
  <si>
    <t>成华区万科路药店</t>
  </si>
  <si>
    <t>成华区华泰路药店</t>
  </si>
  <si>
    <t>新乐中街药店</t>
  </si>
  <si>
    <t>锦江区榕声路</t>
  </si>
  <si>
    <t>锦江区观音桥街药店</t>
  </si>
  <si>
    <t>高新天久北巷药店</t>
  </si>
  <si>
    <t>新园大道药店</t>
  </si>
  <si>
    <t>锦江区水杉街药店</t>
  </si>
  <si>
    <t>金马河店</t>
  </si>
  <si>
    <t>高新区大源北街药店</t>
  </si>
  <si>
    <t>成华区万宇路药店</t>
  </si>
  <si>
    <t>新下街店</t>
  </si>
  <si>
    <t>双流县西航港街道锦华路一段药店</t>
  </si>
  <si>
    <t>成华区华康路药店</t>
  </si>
  <si>
    <t>双流县三强西路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</si>
  <si>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</si>
  <si>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</si>
  <si>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</si>
  <si>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</si>
  <si>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</si>
  <si>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</si>
  <si>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</si>
  <si>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浆洗街药店</t>
  </si>
  <si>
    <t>青羊区北东街店</t>
  </si>
  <si>
    <t>锦江区庆云南街药店</t>
  </si>
  <si>
    <t>科华路店</t>
  </si>
  <si>
    <t>成华区华油路药店</t>
  </si>
  <si>
    <t>通盈街药店</t>
  </si>
  <si>
    <t>郫县一环路东南段店</t>
  </si>
  <si>
    <t>红星店</t>
  </si>
  <si>
    <t>双林路药店</t>
  </si>
  <si>
    <t>成华杉板桥南一路店</t>
  </si>
  <si>
    <t>金丝街药店</t>
  </si>
  <si>
    <t>成华区崔家店路药店</t>
  </si>
  <si>
    <t>郫县郫筒镇东大街药店</t>
  </si>
  <si>
    <t>人民中路店</t>
  </si>
  <si>
    <t>童子街店</t>
  </si>
  <si>
    <t>锦江区柳翠路药店</t>
  </si>
  <si>
    <t>劼人路店</t>
  </si>
  <si>
    <t>静明路店</t>
  </si>
  <si>
    <t>龙泉驿生路店</t>
  </si>
  <si>
    <t>丝竹路店</t>
  </si>
  <si>
    <t>解放路店</t>
  </si>
  <si>
    <t>四川太极新津五津西路二店</t>
  </si>
  <si>
    <t>城郊一片区</t>
  </si>
  <si>
    <t>邛崃中心药店</t>
  </si>
  <si>
    <t>城郊一片</t>
  </si>
  <si>
    <t>五津西路药店</t>
  </si>
  <si>
    <t>新津邓双镇岷江店</t>
  </si>
  <si>
    <t>大邑县晋原镇内蒙古桃源店</t>
  </si>
  <si>
    <t>大邑县沙渠镇方圆路药店</t>
  </si>
  <si>
    <t>大邑东街店</t>
  </si>
  <si>
    <t>邛崃市临邛镇洪川小区药店</t>
  </si>
  <si>
    <t>大邑县晋原镇通达东路五段药店</t>
  </si>
  <si>
    <t>大邑县晋源镇东壕沟段药店</t>
  </si>
  <si>
    <t>大邑县晋原镇子龙路店</t>
  </si>
  <si>
    <t>大邑县新场镇文昌街药店</t>
  </si>
  <si>
    <t>邛崃市临邛镇长安大道药店</t>
  </si>
  <si>
    <t>大邑县安仁镇千禧街药店</t>
  </si>
  <si>
    <t>邛崃市羊安镇永康大道药店</t>
  </si>
  <si>
    <t>武阳西路</t>
  </si>
  <si>
    <t>大邑潘家街店</t>
  </si>
  <si>
    <t>兴义镇万兴路药店</t>
  </si>
  <si>
    <t>大邑北街店</t>
  </si>
  <si>
    <t>崇州尚贤坊街店</t>
  </si>
  <si>
    <t>怀远店</t>
  </si>
  <si>
    <t>江安路</t>
  </si>
  <si>
    <t>都江堰药店</t>
  </si>
  <si>
    <t>温江店</t>
  </si>
  <si>
    <t>金带街药店</t>
  </si>
  <si>
    <t>都江堰景中路店</t>
  </si>
  <si>
    <t>崇州中心店</t>
  </si>
  <si>
    <t>崇州永康东路</t>
  </si>
  <si>
    <t>都江堰奎光路中段药店</t>
  </si>
  <si>
    <t xml:space="preserve">翠荫路 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</si>
  <si>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</si>
  <si>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</si>
  <si>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</si>
  <si>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</si>
  <si>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</si>
  <si>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崇州蜀州中路</t>
  </si>
  <si>
    <t>活动品种</t>
  </si>
  <si>
    <t>活动内容</t>
  </si>
  <si>
    <r>
      <rPr>
        <sz val="11"/>
        <rFont val="宋体"/>
        <charset val="134"/>
      </rPr>
      <t>货品</t>
    </r>
    <r>
      <rPr>
        <sz val="11"/>
        <rFont val="Calibri"/>
        <charset val="0"/>
      </rPr>
      <t>id</t>
    </r>
  </si>
  <si>
    <t>品名</t>
  </si>
  <si>
    <t>规格</t>
  </si>
  <si>
    <t>1档任务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</si>
  <si>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1</t>
    </r>
    <r>
      <rPr>
        <sz val="11"/>
        <rFont val="宋体"/>
        <charset val="134"/>
      </rPr>
      <t>档奖励</t>
    </r>
  </si>
  <si>
    <t>2档任务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</si>
  <si>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2</t>
    </r>
    <r>
      <rPr>
        <sz val="11"/>
        <rFont val="宋体"/>
        <charset val="134"/>
      </rPr>
      <t>档奖励</t>
    </r>
  </si>
  <si>
    <t>备注</t>
  </si>
  <si>
    <t>川贝清肺糖浆</t>
  </si>
  <si>
    <t>180ml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</si>
  <si>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</si>
  <si>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4元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</si>
  <si>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未完成1档按1档奖励</t>
  </si>
  <si>
    <t>多维元素片（21金维他）</t>
  </si>
  <si>
    <t>100s</t>
  </si>
  <si>
    <r>
      <rPr>
        <sz val="11"/>
        <rFont val="宋体"/>
        <charset val="134"/>
      </rPr>
      <t>5元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</si>
  <si>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</si>
  <si>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未完成1档无奖励</t>
  </si>
  <si>
    <t>健胃消炎颗粒</t>
  </si>
  <si>
    <t>10g*12袋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</si>
  <si>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</si>
  <si>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丹参破壁饮片</t>
  </si>
  <si>
    <t>1g*20袋</t>
  </si>
  <si>
    <r>
      <rPr>
        <sz val="11"/>
        <rFont val="宋体"/>
        <charset val="134"/>
      </rPr>
      <t>2元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</si>
  <si>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补肾益寿胶囊</t>
  </si>
  <si>
    <t>60粒</t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</si>
  <si>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</si>
  <si>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8元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</si>
  <si>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川贝清肺糖浆认购任务表</t>
  </si>
  <si>
    <t>12月补肾益寿胶囊认购档次及任务</t>
  </si>
  <si>
    <t>门店</t>
  </si>
  <si>
    <t>一档
7元/瓶</t>
  </si>
  <si>
    <t>二档
8元/瓶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</si>
  <si>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</si>
  <si>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</si>
  <si>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</si>
  <si>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</si>
  <si>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</si>
  <si>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</si>
  <si>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</si>
  <si>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</si>
  <si>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青羊区十二桥路药店</t>
  </si>
  <si>
    <t>成华区二环路北四段药店</t>
  </si>
  <si>
    <t xml:space="preserve">成华区羊子山西路药店 </t>
  </si>
  <si>
    <t>新都马超东路店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</si>
  <si>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</si>
  <si>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</si>
  <si>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</si>
  <si>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</si>
  <si>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</si>
  <si>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</si>
  <si>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</si>
  <si>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武侯区大华街药店</t>
  </si>
  <si>
    <t>蜀汉路店</t>
  </si>
  <si>
    <t>四川太极青羊区蜀辉路药店</t>
  </si>
  <si>
    <t>万和北路</t>
  </si>
  <si>
    <t>四川太极青羊区大石西路药店</t>
  </si>
  <si>
    <t>锦江区东大街药店</t>
  </si>
  <si>
    <t>高新区新乐中街药店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</si>
  <si>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</si>
  <si>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</si>
  <si>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</si>
  <si>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</si>
  <si>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</si>
  <si>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高新区大源三期药店</t>
  </si>
  <si>
    <t>双流区东升街道三强西路药店</t>
  </si>
  <si>
    <t>合欢树店</t>
  </si>
  <si>
    <t>成华区金马河路药店</t>
  </si>
  <si>
    <t>高新区中和大道药店</t>
  </si>
  <si>
    <t>航中街店</t>
  </si>
  <si>
    <t>四川太极成都高新区元华二巷药店</t>
  </si>
  <si>
    <t>青羊区红星路药店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</si>
  <si>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</si>
  <si>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</si>
  <si>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</si>
  <si>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</si>
  <si>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</si>
  <si>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</si>
  <si>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</si>
  <si>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武侯区科华街药店</t>
  </si>
  <si>
    <t>金牛区龙泉驿生路药店</t>
  </si>
  <si>
    <t>新津县兴义镇万兴路药店</t>
  </si>
  <si>
    <t>新津县五津镇五津西路药店</t>
  </si>
  <si>
    <t>新津县邓双镇飞雪路药店</t>
  </si>
  <si>
    <t>新津武阳西路店</t>
  </si>
  <si>
    <t>五津西路2店</t>
  </si>
  <si>
    <t>邛崃市中心药店</t>
  </si>
  <si>
    <t>邛崃翠荫街店</t>
  </si>
  <si>
    <t>大邑县晋原镇子龙街药店</t>
  </si>
  <si>
    <t>大邑县晋原镇东壕沟北段药店</t>
  </si>
  <si>
    <t>大邑县沙渠镇利民街药店</t>
  </si>
  <si>
    <t>大邑县晋原通达东路五段药店</t>
  </si>
  <si>
    <t>大邑县晋原镇内蒙古桃源药店</t>
  </si>
  <si>
    <t>大邑县晋原镇潘家街药店</t>
  </si>
  <si>
    <t>四川太极大邑县晋原镇北街药店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</si>
  <si>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</si>
  <si>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</si>
  <si>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</si>
  <si>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</si>
  <si>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</si>
  <si>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</si>
  <si>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</si>
  <si>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</si>
  <si>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</si>
  <si>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</si>
  <si>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</si>
  <si>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</si>
  <si>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</si>
  <si>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</si>
  <si>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</si>
  <si>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</si>
  <si>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中山中智丹参破壁认购表</t>
  </si>
  <si>
    <t>丹参破壁饮片1g*20袋/罐</t>
  </si>
  <si>
    <t>1档
2元/罐</t>
  </si>
  <si>
    <t>2档
4元/罐</t>
  </si>
  <si>
    <t>步长健胃消炎颗粒认购任务
10g*12袋</t>
  </si>
  <si>
    <t>12月多维元素片（21金维他）认购任务</t>
  </si>
  <si>
    <t>12月补肾益寿胶囊认购任务</t>
  </si>
  <si>
    <t>丹参破壁饮片1g*20袋/罐
认购任务</t>
  </si>
  <si>
    <t>12月合计预发 奖励</t>
  </si>
  <si>
    <t>2档
5元/盒</t>
  </si>
  <si>
    <t>认购盒数</t>
  </si>
  <si>
    <t>门店认购预发金额</t>
  </si>
  <si>
    <t>1档任务(盒以上）
奖励3元/盒</t>
  </si>
  <si>
    <t>2档任务（盒以上）
奖励4元/盒</t>
  </si>
  <si>
    <t xml:space="preserve">四川太极金丝街药店 </t>
  </si>
  <si>
    <t>四川太极大邑县晋原镇子-龙路店</t>
  </si>
  <si>
    <t>12月认购预发奖励明细表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</si>
</sst>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4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sz val="22"/>
      <color theme="1"/>
      <name val="宋体"/>
      <charset val="134"/>
      <scheme val="minor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2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Calibri"/>
      <charset val="0"/>
    </font>
  </fonts>
  <fills count="39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22" borderId="12" applyNumberFormat="0" applyAlignment="0" applyProtection="0">
      <alignment vertical="center"/>
    </xf>
    <xf numFmtId="0" fontId="41" fillId="22" borderId="9" applyNumberFormat="0" applyAlignment="0" applyProtection="0">
      <alignment vertical="center"/>
    </xf>
    <xf numFmtId="0" fontId="42" fillId="33" borderId="14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76" fontId="5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8" borderId="0" xfId="0" applyFont="1" applyFill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76" fontId="13" fillId="0" borderId="0" xfId="0" applyNumberFormat="1" applyFont="1" applyAlignment="1">
      <alignment horizontal="center" wrapText="1"/>
    </xf>
    <xf numFmtId="0" fontId="13" fillId="0" borderId="0" xfId="0" applyFont="1" applyAlignment="1"/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14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6.xml"/><Relationship Id="rId13" Type="http://schemas.openxmlformats.org/officeDocument/2006/relationships/customXml" Target="../customXml/item5.xml"/><Relationship Id="rId12" Type="http://schemas.openxmlformats.org/officeDocument/2006/relationships/customXml" Target="../customXml/item4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H10" sqref="H10"/>
    </sheetView>
  </sheetViews>
  <sheetFormatPr defaultColWidth="8" defaultRowHeight="21" customHeight="1" outlineLevelCol="6"/>
  <cols>
    <col min="1" max="2" width="8" style="105" customWidth="1"/>
    <col min="3" max="3" width="14.5" style="105" customWidth="1"/>
    <col min="4" max="4" width="30.625" style="106" customWidth="1"/>
    <col min="5" max="6" width="13.375" style="105" customWidth="1"/>
    <col min="7" max="7" width="12.875" style="105" customWidth="1"/>
    <col min="8" max="16358" width="8" style="107" customWidth="1"/>
    <col min="16359" max="16384" width="8" style="107"/>
  </cols>
  <sheetData>
    <row r="1" ht="36" customHeight="1" spans="1:7">
      <c r="A1" s="48" t="s">
        <v>0</v>
      </c>
      <c r="B1" s="49"/>
      <c r="C1" s="49"/>
      <c r="D1" s="49"/>
      <c r="E1" s="49"/>
      <c r="F1" s="49"/>
      <c r="G1" s="49"/>
    </row>
    <row r="2" customHeight="1" spans="1:7">
      <c r="A2" s="108" t="s">
        <v>1</v>
      </c>
      <c r="B2" s="108" t="s">
        <v>2</v>
      </c>
      <c r="C2" s="108" t="s">
        <v>3</v>
      </c>
      <c r="D2" s="108" t="s">
        <v>4</v>
      </c>
      <c r="E2" s="109" t="s">
        <v>5</v>
      </c>
      <c r="F2" s="109"/>
      <c r="G2" s="109"/>
    </row>
    <row r="3" s="99" customFormat="1" ht="39" customHeight="1" spans="1:7">
      <c r="A3" s="110"/>
      <c r="B3" s="110"/>
      <c r="C3" s="110"/>
      <c r="D3" s="110"/>
      <c r="E3" s="7" t="s">
        <v>6</v>
      </c>
      <c r="F3" s="7" t="s">
        <v>7</v>
      </c>
      <c r="G3" s="111" t="s">
        <v>8</v>
      </c>
    </row>
    <row r="4" ht="30" customHeight="1" spans="1:7">
      <c r="A4" s="33">
        <v>1</v>
      </c>
      <c r="B4" s="33">
        <v>343</v>
      </c>
      <c r="C4" s="33" t="s">
        <v>9</v>
      </c>
      <c r="D4" s="33" t="s">
        <v>10</v>
      </c>
      <c r="E4" s="33">
        <v>12</v>
      </c>
      <c r="F4" s="33">
        <v>14</v>
      </c>
      <c r="G4" s="33"/>
    </row>
    <row r="5" s="100" customFormat="1" customHeight="1" spans="1:7">
      <c r="A5" s="33">
        <v>2</v>
      </c>
      <c r="B5" s="33">
        <v>582</v>
      </c>
      <c r="C5" s="33" t="s">
        <v>9</v>
      </c>
      <c r="D5" s="33" t="s">
        <v>11</v>
      </c>
      <c r="E5" s="33">
        <v>12</v>
      </c>
      <c r="F5" s="33">
        <v>14</v>
      </c>
      <c r="G5" s="33"/>
    </row>
    <row r="6" s="100" customFormat="1" customHeight="1" spans="1:7">
      <c r="A6" s="33">
        <v>3</v>
      </c>
      <c r="B6" s="33">
        <v>365</v>
      </c>
      <c r="C6" s="33" t="s">
        <v>9</v>
      </c>
      <c r="D6" s="33" t="s">
        <v>12</v>
      </c>
      <c r="E6" s="33">
        <v>11</v>
      </c>
      <c r="F6" s="33">
        <v>13</v>
      </c>
      <c r="G6" s="33"/>
    </row>
    <row r="7" s="100" customFormat="1" customHeight="1" spans="1:7">
      <c r="A7" s="33">
        <v>4</v>
      </c>
      <c r="B7" s="33">
        <v>585</v>
      </c>
      <c r="C7" s="33" t="s">
        <v>9</v>
      </c>
      <c r="D7" s="33" t="s">
        <v>13</v>
      </c>
      <c r="E7" s="33">
        <v>11</v>
      </c>
      <c r="F7" s="33">
        <v>13</v>
      </c>
      <c r="G7" s="33"/>
    </row>
    <row r="8" s="100" customFormat="1" customHeight="1" spans="1:7">
      <c r="A8" s="33">
        <v>5</v>
      </c>
      <c r="B8" s="33">
        <v>357</v>
      </c>
      <c r="C8" s="33" t="s">
        <v>9</v>
      </c>
      <c r="D8" s="33" t="s">
        <v>14</v>
      </c>
      <c r="E8" s="33">
        <v>10</v>
      </c>
      <c r="F8" s="33">
        <v>12</v>
      </c>
      <c r="G8" s="34"/>
    </row>
    <row r="9" customHeight="1" spans="1:7">
      <c r="A9" s="33">
        <v>6</v>
      </c>
      <c r="B9" s="33">
        <v>379</v>
      </c>
      <c r="C9" s="33" t="s">
        <v>9</v>
      </c>
      <c r="D9" s="33" t="s">
        <v>15</v>
      </c>
      <c r="E9" s="33">
        <v>10</v>
      </c>
      <c r="F9" s="33">
        <v>12</v>
      </c>
      <c r="G9" s="33"/>
    </row>
    <row r="10" s="100" customFormat="1" customHeight="1" spans="1:7">
      <c r="A10" s="33">
        <v>7</v>
      </c>
      <c r="B10" s="33">
        <v>513</v>
      </c>
      <c r="C10" s="33" t="s">
        <v>9</v>
      </c>
      <c r="D10" s="33" t="s">
        <v>16</v>
      </c>
      <c r="E10" s="33">
        <v>10</v>
      </c>
      <c r="F10" s="33">
        <v>12</v>
      </c>
      <c r="G10" s="33"/>
    </row>
    <row r="11" s="100" customFormat="1" customHeight="1" spans="1:7">
      <c r="A11" s="33">
        <v>8</v>
      </c>
      <c r="B11" s="33">
        <v>581</v>
      </c>
      <c r="C11" s="33" t="s">
        <v>9</v>
      </c>
      <c r="D11" s="33" t="s">
        <v>17</v>
      </c>
      <c r="E11" s="33">
        <v>10</v>
      </c>
      <c r="F11" s="33">
        <v>12</v>
      </c>
      <c r="G11" s="33"/>
    </row>
    <row r="12" s="99" customFormat="1" customHeight="1" spans="1:7">
      <c r="A12" s="33">
        <v>9</v>
      </c>
      <c r="B12" s="33">
        <v>709</v>
      </c>
      <c r="C12" s="33" t="s">
        <v>9</v>
      </c>
      <c r="D12" s="33" t="s">
        <v>18</v>
      </c>
      <c r="E12" s="33">
        <v>10</v>
      </c>
      <c r="F12" s="33">
        <v>12</v>
      </c>
      <c r="G12" s="33"/>
    </row>
    <row r="13" s="100" customFormat="1" customHeight="1" spans="1:7">
      <c r="A13" s="33">
        <v>10</v>
      </c>
      <c r="B13" s="33">
        <v>726</v>
      </c>
      <c r="C13" s="33" t="s">
        <v>9</v>
      </c>
      <c r="D13" s="33" t="s">
        <v>19</v>
      </c>
      <c r="E13" s="33">
        <v>10</v>
      </c>
      <c r="F13" s="33">
        <v>12</v>
      </c>
      <c r="G13" s="33"/>
    </row>
    <row r="14" s="100" customFormat="1" customHeight="1" spans="1:7">
      <c r="A14" s="33">
        <v>11</v>
      </c>
      <c r="B14" s="33">
        <v>730</v>
      </c>
      <c r="C14" s="33" t="s">
        <v>9</v>
      </c>
      <c r="D14" s="33" t="s">
        <v>20</v>
      </c>
      <c r="E14" s="33">
        <v>10</v>
      </c>
      <c r="F14" s="33">
        <v>12</v>
      </c>
      <c r="G14" s="33"/>
    </row>
    <row r="15" s="100" customFormat="1" customHeight="1" spans="1:7">
      <c r="A15" s="33">
        <v>12</v>
      </c>
      <c r="B15" s="33">
        <v>102934</v>
      </c>
      <c r="C15" s="33" t="s">
        <v>9</v>
      </c>
      <c r="D15" s="33" t="s">
        <v>21</v>
      </c>
      <c r="E15" s="33">
        <v>10</v>
      </c>
      <c r="F15" s="33">
        <v>12</v>
      </c>
      <c r="G15" s="33"/>
    </row>
    <row r="16" s="100" customFormat="1" customHeight="1" spans="1:7">
      <c r="A16" s="33">
        <v>13</v>
      </c>
      <c r="B16" s="33">
        <v>359</v>
      </c>
      <c r="C16" s="33" t="s">
        <v>9</v>
      </c>
      <c r="D16" s="33" t="s">
        <v>22</v>
      </c>
      <c r="E16" s="33">
        <v>9</v>
      </c>
      <c r="F16" s="33">
        <v>11</v>
      </c>
      <c r="G16" s="33"/>
    </row>
    <row r="17" customHeight="1" spans="1:7">
      <c r="A17" s="33">
        <v>14</v>
      </c>
      <c r="B17" s="33">
        <v>102565</v>
      </c>
      <c r="C17" s="33" t="s">
        <v>9</v>
      </c>
      <c r="D17" s="33" t="s">
        <v>23</v>
      </c>
      <c r="E17" s="33">
        <v>9</v>
      </c>
      <c r="F17" s="33">
        <v>11</v>
      </c>
      <c r="G17" s="33"/>
    </row>
    <row r="18" s="101" customFormat="1" customHeight="1" spans="1:7">
      <c r="A18" s="33">
        <v>15</v>
      </c>
      <c r="B18" s="33">
        <v>103198</v>
      </c>
      <c r="C18" s="33" t="s">
        <v>9</v>
      </c>
      <c r="D18" s="33" t="s">
        <v>24</v>
      </c>
      <c r="E18" s="33">
        <v>10</v>
      </c>
      <c r="F18" s="33">
        <v>11</v>
      </c>
      <c r="G18" s="33"/>
    </row>
    <row r="19" s="100" customFormat="1" customHeight="1" spans="1:7">
      <c r="A19" s="33">
        <v>16</v>
      </c>
      <c r="B19" s="33">
        <v>103199</v>
      </c>
      <c r="C19" s="33" t="s">
        <v>9</v>
      </c>
      <c r="D19" s="33" t="s">
        <v>25</v>
      </c>
      <c r="E19" s="33">
        <v>9</v>
      </c>
      <c r="F19" s="33">
        <v>11</v>
      </c>
      <c r="G19" s="33"/>
    </row>
    <row r="20" s="100" customFormat="1" customHeight="1" spans="1:7">
      <c r="A20" s="33">
        <v>17</v>
      </c>
      <c r="B20" s="33">
        <v>311</v>
      </c>
      <c r="C20" s="33" t="s">
        <v>9</v>
      </c>
      <c r="D20" s="33" t="s">
        <v>26</v>
      </c>
      <c r="E20" s="33">
        <v>9</v>
      </c>
      <c r="F20" s="33">
        <v>10</v>
      </c>
      <c r="G20" s="33"/>
    </row>
    <row r="21" s="100" customFormat="1" customHeight="1" spans="1:7">
      <c r="A21" s="33">
        <v>18</v>
      </c>
      <c r="B21" s="33">
        <v>347</v>
      </c>
      <c r="C21" s="33" t="s">
        <v>9</v>
      </c>
      <c r="D21" s="33" t="s">
        <v>27</v>
      </c>
      <c r="E21" s="33">
        <v>8</v>
      </c>
      <c r="F21" s="33">
        <v>10</v>
      </c>
      <c r="G21" s="33"/>
    </row>
    <row r="22" s="100" customFormat="1" customHeight="1" spans="1:7">
      <c r="A22" s="33">
        <v>19</v>
      </c>
      <c r="B22" s="33">
        <v>570</v>
      </c>
      <c r="C22" s="33" t="s">
        <v>9</v>
      </c>
      <c r="D22" s="33" t="s">
        <v>28</v>
      </c>
      <c r="E22" s="33">
        <v>8</v>
      </c>
      <c r="F22" s="33">
        <v>10</v>
      </c>
      <c r="G22" s="33"/>
    </row>
    <row r="23" s="100" customFormat="1" customHeight="1" spans="1:7">
      <c r="A23" s="33">
        <v>20</v>
      </c>
      <c r="B23" s="33">
        <v>727</v>
      </c>
      <c r="C23" s="33" t="s">
        <v>9</v>
      </c>
      <c r="D23" s="33" t="s">
        <v>29</v>
      </c>
      <c r="E23" s="33">
        <v>8</v>
      </c>
      <c r="F23" s="33">
        <v>10</v>
      </c>
      <c r="G23" s="33"/>
    </row>
    <row r="24" customHeight="1" spans="1:7">
      <c r="A24" s="33">
        <v>21</v>
      </c>
      <c r="B24" s="33">
        <v>745</v>
      </c>
      <c r="C24" s="33" t="s">
        <v>9</v>
      </c>
      <c r="D24" s="33" t="s">
        <v>30</v>
      </c>
      <c r="E24" s="33">
        <v>8</v>
      </c>
      <c r="F24" s="33">
        <v>10</v>
      </c>
      <c r="G24" s="33"/>
    </row>
    <row r="25" s="100" customFormat="1" customHeight="1" spans="1:7">
      <c r="A25" s="33">
        <v>22</v>
      </c>
      <c r="B25" s="33">
        <v>105267</v>
      </c>
      <c r="C25" s="33" t="s">
        <v>9</v>
      </c>
      <c r="D25" s="33" t="s">
        <v>31</v>
      </c>
      <c r="E25" s="33">
        <v>9</v>
      </c>
      <c r="F25" s="33">
        <v>10</v>
      </c>
      <c r="G25" s="33"/>
    </row>
    <row r="26" s="100" customFormat="1" customHeight="1" spans="1:7">
      <c r="A26" s="33">
        <v>23</v>
      </c>
      <c r="B26" s="33">
        <v>106399</v>
      </c>
      <c r="C26" s="33" t="s">
        <v>9</v>
      </c>
      <c r="D26" s="33" t="s">
        <v>32</v>
      </c>
      <c r="E26" s="33">
        <v>8</v>
      </c>
      <c r="F26" s="33">
        <v>10</v>
      </c>
      <c r="G26" s="33"/>
    </row>
    <row r="27" s="100" customFormat="1" customHeight="1" spans="1:7">
      <c r="A27" s="33">
        <v>24</v>
      </c>
      <c r="B27" s="33">
        <v>106569</v>
      </c>
      <c r="C27" s="33" t="s">
        <v>9</v>
      </c>
      <c r="D27" s="33" t="s">
        <v>33</v>
      </c>
      <c r="E27" s="33">
        <v>9</v>
      </c>
      <c r="F27" s="33">
        <v>10</v>
      </c>
      <c r="G27" s="33"/>
    </row>
    <row r="28" s="100" customFormat="1" customHeight="1" spans="1:7">
      <c r="A28" s="33">
        <v>25</v>
      </c>
      <c r="B28" s="33">
        <v>339</v>
      </c>
      <c r="C28" s="33" t="s">
        <v>9</v>
      </c>
      <c r="D28" s="33" t="s">
        <v>34</v>
      </c>
      <c r="E28" s="33">
        <v>7</v>
      </c>
      <c r="F28" s="33">
        <v>9</v>
      </c>
      <c r="G28" s="33"/>
    </row>
    <row r="29" s="100" customFormat="1" customHeight="1" spans="1:7">
      <c r="A29" s="33">
        <v>26</v>
      </c>
      <c r="B29" s="33">
        <v>741</v>
      </c>
      <c r="C29" s="33" t="s">
        <v>9</v>
      </c>
      <c r="D29" s="33" t="s">
        <v>35</v>
      </c>
      <c r="E29" s="33">
        <v>7</v>
      </c>
      <c r="F29" s="33">
        <v>9</v>
      </c>
      <c r="G29" s="33"/>
    </row>
    <row r="30" s="100" customFormat="1" customHeight="1" spans="1:7">
      <c r="A30" s="33">
        <v>27</v>
      </c>
      <c r="B30" s="33">
        <v>752</v>
      </c>
      <c r="C30" s="33" t="s">
        <v>9</v>
      </c>
      <c r="D30" s="33" t="s">
        <v>36</v>
      </c>
      <c r="E30" s="33">
        <v>7</v>
      </c>
      <c r="F30" s="33">
        <v>9</v>
      </c>
      <c r="G30" s="33"/>
    </row>
    <row r="31" s="100" customFormat="1" customHeight="1" spans="1:7">
      <c r="A31" s="33">
        <v>28</v>
      </c>
      <c r="B31" s="33">
        <v>104429</v>
      </c>
      <c r="C31" s="33" t="s">
        <v>9</v>
      </c>
      <c r="D31" s="33" t="s">
        <v>37</v>
      </c>
      <c r="E31" s="33">
        <v>7</v>
      </c>
      <c r="F31" s="33">
        <v>9</v>
      </c>
      <c r="G31" s="33"/>
    </row>
    <row r="32" customHeight="1" spans="1:7">
      <c r="A32" s="33">
        <v>29</v>
      </c>
      <c r="B32" s="33">
        <v>107658</v>
      </c>
      <c r="C32" s="33" t="s">
        <v>9</v>
      </c>
      <c r="D32" s="33" t="s">
        <v>38</v>
      </c>
      <c r="E32" s="33">
        <v>7</v>
      </c>
      <c r="F32" s="33">
        <v>9</v>
      </c>
      <c r="G32" s="33"/>
    </row>
    <row r="33" s="100" customFormat="1" customHeight="1" spans="1:7">
      <c r="A33" s="33">
        <v>30</v>
      </c>
      <c r="B33" s="35">
        <v>108277</v>
      </c>
      <c r="C33" s="33" t="s">
        <v>9</v>
      </c>
      <c r="D33" s="35" t="s">
        <v>39</v>
      </c>
      <c r="E33" s="33">
        <v>7</v>
      </c>
      <c r="F33" s="33">
        <v>9</v>
      </c>
      <c r="G33" s="36"/>
    </row>
    <row r="34" s="100" customFormat="1" customHeight="1" spans="1:7">
      <c r="A34" s="33">
        <v>31</v>
      </c>
      <c r="B34" s="33">
        <v>106066</v>
      </c>
      <c r="C34" s="33" t="s">
        <v>40</v>
      </c>
      <c r="D34" s="33" t="s">
        <v>41</v>
      </c>
      <c r="E34" s="33">
        <v>10</v>
      </c>
      <c r="F34" s="33">
        <v>12</v>
      </c>
      <c r="G34" s="33"/>
    </row>
    <row r="35" s="100" customFormat="1" customHeight="1" spans="1:7">
      <c r="A35" s="33">
        <v>32</v>
      </c>
      <c r="B35" s="33">
        <v>307</v>
      </c>
      <c r="C35" s="33" t="s">
        <v>40</v>
      </c>
      <c r="D35" s="33" t="s">
        <v>42</v>
      </c>
      <c r="E35" s="33">
        <v>26</v>
      </c>
      <c r="F35" s="33">
        <v>30</v>
      </c>
      <c r="G35" s="33"/>
    </row>
    <row r="36" s="100" customFormat="1" customHeight="1" spans="1:7">
      <c r="A36" s="33">
        <v>33</v>
      </c>
      <c r="B36" s="33">
        <v>750</v>
      </c>
      <c r="C36" s="33" t="s">
        <v>43</v>
      </c>
      <c r="D36" s="33" t="s">
        <v>44</v>
      </c>
      <c r="E36" s="33">
        <v>12</v>
      </c>
      <c r="F36" s="33">
        <v>14</v>
      </c>
      <c r="G36" s="33"/>
    </row>
    <row r="37" s="100" customFormat="1" customHeight="1" spans="1:7">
      <c r="A37" s="33">
        <v>34</v>
      </c>
      <c r="B37" s="33">
        <v>571</v>
      </c>
      <c r="C37" s="33" t="s">
        <v>43</v>
      </c>
      <c r="D37" s="33" t="s">
        <v>45</v>
      </c>
      <c r="E37" s="33">
        <v>11</v>
      </c>
      <c r="F37" s="33">
        <v>13</v>
      </c>
      <c r="G37" s="33"/>
    </row>
    <row r="38" s="100" customFormat="1" customHeight="1" spans="1:7">
      <c r="A38" s="33">
        <v>35</v>
      </c>
      <c r="B38" s="33">
        <v>707</v>
      </c>
      <c r="C38" s="33" t="s">
        <v>43</v>
      </c>
      <c r="D38" s="33" t="s">
        <v>46</v>
      </c>
      <c r="E38" s="33">
        <v>11</v>
      </c>
      <c r="F38" s="33">
        <v>13</v>
      </c>
      <c r="G38" s="33"/>
    </row>
    <row r="39" s="100" customFormat="1" customHeight="1" spans="1:7">
      <c r="A39" s="33">
        <v>36</v>
      </c>
      <c r="B39" s="33">
        <v>387</v>
      </c>
      <c r="C39" s="33" t="s">
        <v>43</v>
      </c>
      <c r="D39" s="33" t="s">
        <v>47</v>
      </c>
      <c r="E39" s="33">
        <v>10</v>
      </c>
      <c r="F39" s="33">
        <v>12</v>
      </c>
      <c r="G39" s="33"/>
    </row>
    <row r="40" s="99" customFormat="1" customHeight="1" spans="1:7">
      <c r="A40" s="33">
        <v>37</v>
      </c>
      <c r="B40" s="33">
        <v>399</v>
      </c>
      <c r="C40" s="33" t="s">
        <v>43</v>
      </c>
      <c r="D40" s="33" t="s">
        <v>48</v>
      </c>
      <c r="E40" s="33">
        <v>10</v>
      </c>
      <c r="F40" s="33">
        <v>12</v>
      </c>
      <c r="G40" s="33"/>
    </row>
    <row r="41" s="100" customFormat="1" customHeight="1" spans="1:7">
      <c r="A41" s="33">
        <v>38</v>
      </c>
      <c r="B41" s="33">
        <v>546</v>
      </c>
      <c r="C41" s="33" t="s">
        <v>43</v>
      </c>
      <c r="D41" s="33" t="s">
        <v>49</v>
      </c>
      <c r="E41" s="33">
        <v>10</v>
      </c>
      <c r="F41" s="33">
        <v>12</v>
      </c>
      <c r="G41" s="33"/>
    </row>
    <row r="42" customHeight="1" spans="1:7">
      <c r="A42" s="33">
        <v>39</v>
      </c>
      <c r="B42" s="33">
        <v>712</v>
      </c>
      <c r="C42" s="33" t="s">
        <v>43</v>
      </c>
      <c r="D42" s="33" t="s">
        <v>50</v>
      </c>
      <c r="E42" s="33">
        <v>10</v>
      </c>
      <c r="F42" s="33">
        <v>12</v>
      </c>
      <c r="G42" s="33"/>
    </row>
    <row r="43" s="100" customFormat="1" customHeight="1" spans="1:7">
      <c r="A43" s="33">
        <v>40</v>
      </c>
      <c r="B43" s="33">
        <v>724</v>
      </c>
      <c r="C43" s="33" t="s">
        <v>43</v>
      </c>
      <c r="D43" s="33" t="s">
        <v>51</v>
      </c>
      <c r="E43" s="33">
        <v>10</v>
      </c>
      <c r="F43" s="33">
        <v>12</v>
      </c>
      <c r="G43" s="33"/>
    </row>
    <row r="44" customHeight="1" spans="1:7">
      <c r="A44" s="33">
        <v>41</v>
      </c>
      <c r="B44" s="33">
        <v>377</v>
      </c>
      <c r="C44" s="33" t="s">
        <v>43</v>
      </c>
      <c r="D44" s="33" t="s">
        <v>52</v>
      </c>
      <c r="E44" s="33">
        <v>9</v>
      </c>
      <c r="F44" s="33">
        <v>11</v>
      </c>
      <c r="G44" s="33"/>
    </row>
    <row r="45" s="100" customFormat="1" customHeight="1" spans="1:7">
      <c r="A45" s="33">
        <v>42</v>
      </c>
      <c r="B45" s="33">
        <v>598</v>
      </c>
      <c r="C45" s="33" t="s">
        <v>43</v>
      </c>
      <c r="D45" s="33" t="s">
        <v>53</v>
      </c>
      <c r="E45" s="33">
        <v>9</v>
      </c>
      <c r="F45" s="33">
        <v>11</v>
      </c>
      <c r="G45" s="33"/>
    </row>
    <row r="46" s="100" customFormat="1" customHeight="1" spans="1:7">
      <c r="A46" s="33">
        <v>43</v>
      </c>
      <c r="B46" s="33">
        <v>737</v>
      </c>
      <c r="C46" s="33" t="s">
        <v>43</v>
      </c>
      <c r="D46" s="33" t="s">
        <v>54</v>
      </c>
      <c r="E46" s="33">
        <v>9</v>
      </c>
      <c r="F46" s="33">
        <v>11</v>
      </c>
      <c r="G46" s="33"/>
    </row>
    <row r="47" customHeight="1" spans="1:7">
      <c r="A47" s="33">
        <v>44</v>
      </c>
      <c r="B47" s="33">
        <v>743</v>
      </c>
      <c r="C47" s="33" t="s">
        <v>43</v>
      </c>
      <c r="D47" s="33" t="s">
        <v>55</v>
      </c>
      <c r="E47" s="33">
        <v>9</v>
      </c>
      <c r="F47" s="33">
        <v>11</v>
      </c>
      <c r="G47" s="33"/>
    </row>
    <row r="48" s="100" customFormat="1" customHeight="1" spans="1:7">
      <c r="A48" s="33">
        <v>45</v>
      </c>
      <c r="B48" s="33">
        <v>103639</v>
      </c>
      <c r="C48" s="33" t="s">
        <v>43</v>
      </c>
      <c r="D48" s="33" t="s">
        <v>56</v>
      </c>
      <c r="E48" s="33">
        <v>9</v>
      </c>
      <c r="F48" s="33">
        <v>11</v>
      </c>
      <c r="G48" s="33"/>
    </row>
    <row r="49" s="100" customFormat="1" customHeight="1" spans="1:7">
      <c r="A49" s="33">
        <v>46</v>
      </c>
      <c r="B49" s="33">
        <v>105751</v>
      </c>
      <c r="C49" s="33" t="s">
        <v>43</v>
      </c>
      <c r="D49" s="33" t="s">
        <v>57</v>
      </c>
      <c r="E49" s="33">
        <v>8</v>
      </c>
      <c r="F49" s="33">
        <v>10</v>
      </c>
      <c r="G49" s="33"/>
    </row>
    <row r="50" s="100" customFormat="1" customHeight="1" spans="1:7">
      <c r="A50" s="33">
        <v>47</v>
      </c>
      <c r="B50" s="33">
        <v>545</v>
      </c>
      <c r="C50" s="33" t="s">
        <v>43</v>
      </c>
      <c r="D50" s="33" t="s">
        <v>58</v>
      </c>
      <c r="E50" s="33">
        <v>7</v>
      </c>
      <c r="F50" s="33">
        <v>9</v>
      </c>
      <c r="G50" s="33"/>
    </row>
    <row r="51" s="100" customFormat="1" customHeight="1" spans="1:7">
      <c r="A51" s="33">
        <v>48</v>
      </c>
      <c r="B51" s="33">
        <v>573</v>
      </c>
      <c r="C51" s="33" t="s">
        <v>43</v>
      </c>
      <c r="D51" s="33" t="s">
        <v>59</v>
      </c>
      <c r="E51" s="33">
        <v>7</v>
      </c>
      <c r="F51" s="33">
        <v>9</v>
      </c>
      <c r="G51" s="33"/>
    </row>
    <row r="52" s="102" customFormat="1" customHeight="1" spans="1:7">
      <c r="A52" s="33">
        <v>49</v>
      </c>
      <c r="B52" s="33">
        <v>733</v>
      </c>
      <c r="C52" s="33" t="s">
        <v>43</v>
      </c>
      <c r="D52" s="33" t="s">
        <v>60</v>
      </c>
      <c r="E52" s="33">
        <v>7</v>
      </c>
      <c r="F52" s="33">
        <v>9</v>
      </c>
      <c r="G52" s="33"/>
    </row>
    <row r="53" s="103" customFormat="1" customHeight="1" spans="1:7">
      <c r="A53" s="33">
        <v>50</v>
      </c>
      <c r="B53" s="33">
        <v>740</v>
      </c>
      <c r="C53" s="33" t="s">
        <v>43</v>
      </c>
      <c r="D53" s="33" t="s">
        <v>61</v>
      </c>
      <c r="E53" s="33">
        <v>7</v>
      </c>
      <c r="F53" s="33">
        <v>9</v>
      </c>
      <c r="G53" s="33"/>
    </row>
    <row r="54" s="103" customFormat="1" customHeight="1" spans="1:7">
      <c r="A54" s="33">
        <v>51</v>
      </c>
      <c r="B54" s="33">
        <v>753</v>
      </c>
      <c r="C54" s="33" t="s">
        <v>43</v>
      </c>
      <c r="D54" s="33" t="s">
        <v>62</v>
      </c>
      <c r="E54" s="33">
        <v>7</v>
      </c>
      <c r="F54" s="33">
        <v>9</v>
      </c>
      <c r="G54" s="33"/>
    </row>
    <row r="55" s="103" customFormat="1" customHeight="1" spans="1:7">
      <c r="A55" s="33">
        <v>52</v>
      </c>
      <c r="B55" s="33">
        <v>104430</v>
      </c>
      <c r="C55" s="33" t="s">
        <v>43</v>
      </c>
      <c r="D55" s="33" t="s">
        <v>63</v>
      </c>
      <c r="E55" s="33">
        <v>7</v>
      </c>
      <c r="F55" s="33">
        <v>9</v>
      </c>
      <c r="G55" s="33"/>
    </row>
    <row r="56" s="103" customFormat="1" customHeight="1" spans="1:7">
      <c r="A56" s="33">
        <v>53</v>
      </c>
      <c r="B56" s="33">
        <v>105396</v>
      </c>
      <c r="C56" s="33" t="s">
        <v>43</v>
      </c>
      <c r="D56" s="33" t="s">
        <v>64</v>
      </c>
      <c r="E56" s="33">
        <v>7</v>
      </c>
      <c r="F56" s="33">
        <v>9</v>
      </c>
      <c r="G56" s="33"/>
    </row>
    <row r="57" s="102" customFormat="1" customHeight="1" spans="1:7">
      <c r="A57" s="33">
        <v>54</v>
      </c>
      <c r="B57" s="33">
        <v>105910</v>
      </c>
      <c r="C57" s="33" t="s">
        <v>43</v>
      </c>
      <c r="D57" s="33" t="s">
        <v>65</v>
      </c>
      <c r="E57" s="33">
        <v>7</v>
      </c>
      <c r="F57" s="33">
        <v>9</v>
      </c>
      <c r="G57" s="33"/>
    </row>
    <row r="58" s="100" customFormat="1" customHeight="1" spans="1:7">
      <c r="A58" s="33">
        <v>55</v>
      </c>
      <c r="B58" s="33">
        <v>106485</v>
      </c>
      <c r="C58" s="33" t="s">
        <v>43</v>
      </c>
      <c r="D58" s="33" t="s">
        <v>66</v>
      </c>
      <c r="E58" s="33">
        <v>7</v>
      </c>
      <c r="F58" s="33">
        <v>9</v>
      </c>
      <c r="G58" s="33"/>
    </row>
    <row r="59" s="100" customFormat="1" customHeight="1" spans="1:7">
      <c r="A59" s="33">
        <v>56</v>
      </c>
      <c r="B59" s="33">
        <v>106568</v>
      </c>
      <c r="C59" s="33" t="s">
        <v>43</v>
      </c>
      <c r="D59" s="33" t="s">
        <v>67</v>
      </c>
      <c r="E59" s="33">
        <v>7</v>
      </c>
      <c r="F59" s="33">
        <v>9</v>
      </c>
      <c r="G59" s="33"/>
    </row>
    <row r="60" s="100" customFormat="1" customHeight="1" spans="1:7">
      <c r="A60" s="33">
        <v>57</v>
      </c>
      <c r="B60" s="33">
        <v>337</v>
      </c>
      <c r="C60" s="33" t="s">
        <v>68</v>
      </c>
      <c r="D60" s="33" t="s">
        <v>69</v>
      </c>
      <c r="E60" s="33">
        <v>12</v>
      </c>
      <c r="F60" s="33">
        <v>14</v>
      </c>
      <c r="G60" s="33"/>
    </row>
    <row r="61" s="100" customFormat="1" customHeight="1" spans="1:7">
      <c r="A61" s="33">
        <v>58</v>
      </c>
      <c r="B61" s="33">
        <v>517</v>
      </c>
      <c r="C61" s="33" t="s">
        <v>68</v>
      </c>
      <c r="D61" s="33" t="s">
        <v>70</v>
      </c>
      <c r="E61" s="33">
        <v>12</v>
      </c>
      <c r="F61" s="33">
        <v>14</v>
      </c>
      <c r="G61" s="33"/>
    </row>
    <row r="62" s="100" customFormat="1" customHeight="1" spans="1:7">
      <c r="A62" s="33">
        <v>59</v>
      </c>
      <c r="B62" s="33">
        <v>373</v>
      </c>
      <c r="C62" s="33" t="s">
        <v>68</v>
      </c>
      <c r="D62" s="33" t="s">
        <v>71</v>
      </c>
      <c r="E62" s="33">
        <v>10</v>
      </c>
      <c r="F62" s="33">
        <v>12</v>
      </c>
      <c r="G62" s="33"/>
    </row>
    <row r="63" s="100" customFormat="1" customHeight="1" spans="1:7">
      <c r="A63" s="33">
        <v>60</v>
      </c>
      <c r="B63" s="33">
        <v>578</v>
      </c>
      <c r="C63" s="33" t="s">
        <v>68</v>
      </c>
      <c r="D63" s="33" t="s">
        <v>72</v>
      </c>
      <c r="E63" s="33">
        <v>10</v>
      </c>
      <c r="F63" s="33">
        <v>12</v>
      </c>
      <c r="G63" s="33"/>
    </row>
    <row r="64" s="100" customFormat="1" customHeight="1" spans="1:7">
      <c r="A64" s="33">
        <v>61</v>
      </c>
      <c r="B64" s="33">
        <v>742</v>
      </c>
      <c r="C64" s="33" t="s">
        <v>68</v>
      </c>
      <c r="D64" s="33" t="s">
        <v>73</v>
      </c>
      <c r="E64" s="33">
        <v>10</v>
      </c>
      <c r="F64" s="33">
        <v>12</v>
      </c>
      <c r="G64" s="33"/>
    </row>
    <row r="65" s="99" customFormat="1" customHeight="1" spans="1:7">
      <c r="A65" s="33">
        <v>62</v>
      </c>
      <c r="B65" s="33">
        <v>744</v>
      </c>
      <c r="C65" s="33" t="s">
        <v>68</v>
      </c>
      <c r="D65" s="33" t="s">
        <v>74</v>
      </c>
      <c r="E65" s="33">
        <v>10</v>
      </c>
      <c r="F65" s="33">
        <v>12</v>
      </c>
      <c r="G65" s="33"/>
    </row>
    <row r="66" s="100" customFormat="1" customHeight="1" spans="1:7">
      <c r="A66" s="33">
        <v>63</v>
      </c>
      <c r="B66" s="33">
        <v>308</v>
      </c>
      <c r="C66" s="33" t="s">
        <v>68</v>
      </c>
      <c r="D66" s="33" t="s">
        <v>75</v>
      </c>
      <c r="E66" s="33">
        <v>9</v>
      </c>
      <c r="F66" s="33">
        <v>11</v>
      </c>
      <c r="G66" s="33"/>
    </row>
    <row r="67" s="100" customFormat="1" customHeight="1" spans="1:7">
      <c r="A67" s="33">
        <v>64</v>
      </c>
      <c r="B67" s="33">
        <v>349</v>
      </c>
      <c r="C67" s="33" t="s">
        <v>68</v>
      </c>
      <c r="D67" s="33" t="s">
        <v>76</v>
      </c>
      <c r="E67" s="33">
        <v>9</v>
      </c>
      <c r="F67" s="33">
        <v>11</v>
      </c>
      <c r="G67" s="33"/>
    </row>
    <row r="68" s="100" customFormat="1" customHeight="1" spans="1:7">
      <c r="A68" s="33">
        <v>65</v>
      </c>
      <c r="B68" s="33">
        <v>355</v>
      </c>
      <c r="C68" s="33" t="s">
        <v>68</v>
      </c>
      <c r="D68" s="33" t="s">
        <v>77</v>
      </c>
      <c r="E68" s="33">
        <v>9</v>
      </c>
      <c r="F68" s="33">
        <v>11</v>
      </c>
      <c r="G68" s="33"/>
    </row>
    <row r="69" s="100" customFormat="1" customHeight="1" spans="1:7">
      <c r="A69" s="33">
        <v>66</v>
      </c>
      <c r="B69" s="33">
        <v>391</v>
      </c>
      <c r="C69" s="33" t="s">
        <v>68</v>
      </c>
      <c r="D69" s="33" t="s">
        <v>78</v>
      </c>
      <c r="E69" s="33">
        <v>9</v>
      </c>
      <c r="F69" s="33">
        <v>11</v>
      </c>
      <c r="G69" s="33"/>
    </row>
    <row r="70" s="100" customFormat="1" customHeight="1" spans="1:7">
      <c r="A70" s="33">
        <v>67</v>
      </c>
      <c r="B70" s="33">
        <v>511</v>
      </c>
      <c r="C70" s="33" t="s">
        <v>68</v>
      </c>
      <c r="D70" s="33" t="s">
        <v>79</v>
      </c>
      <c r="E70" s="33">
        <v>9</v>
      </c>
      <c r="F70" s="33">
        <v>11</v>
      </c>
      <c r="G70" s="33"/>
    </row>
    <row r="71" s="100" customFormat="1" customHeight="1" spans="1:7">
      <c r="A71" s="33">
        <v>68</v>
      </c>
      <c r="B71" s="33">
        <v>515</v>
      </c>
      <c r="C71" s="33" t="s">
        <v>68</v>
      </c>
      <c r="D71" s="33" t="s">
        <v>80</v>
      </c>
      <c r="E71" s="33">
        <v>9</v>
      </c>
      <c r="F71" s="33">
        <v>11</v>
      </c>
      <c r="G71" s="33"/>
    </row>
    <row r="72" s="100" customFormat="1" customHeight="1" spans="1:7">
      <c r="A72" s="33">
        <v>69</v>
      </c>
      <c r="B72" s="33">
        <v>572</v>
      </c>
      <c r="C72" s="33" t="s">
        <v>68</v>
      </c>
      <c r="D72" s="33" t="s">
        <v>81</v>
      </c>
      <c r="E72" s="33">
        <v>9</v>
      </c>
      <c r="F72" s="33">
        <v>11</v>
      </c>
      <c r="G72" s="33"/>
    </row>
    <row r="73" s="100" customFormat="1" customHeight="1" spans="1:7">
      <c r="A73" s="33">
        <v>70</v>
      </c>
      <c r="B73" s="33">
        <v>747</v>
      </c>
      <c r="C73" s="33" t="s">
        <v>68</v>
      </c>
      <c r="D73" s="33" t="s">
        <v>82</v>
      </c>
      <c r="E73" s="33">
        <v>9</v>
      </c>
      <c r="F73" s="33">
        <v>11</v>
      </c>
      <c r="G73" s="33"/>
    </row>
    <row r="74" s="100" customFormat="1" customHeight="1" spans="1:7">
      <c r="A74" s="33">
        <v>71</v>
      </c>
      <c r="B74" s="33">
        <v>102479</v>
      </c>
      <c r="C74" s="33" t="s">
        <v>68</v>
      </c>
      <c r="D74" s="33" t="s">
        <v>83</v>
      </c>
      <c r="E74" s="33">
        <v>9</v>
      </c>
      <c r="F74" s="33">
        <v>11</v>
      </c>
      <c r="G74" s="33"/>
    </row>
    <row r="75" s="100" customFormat="1" customHeight="1" spans="1:7">
      <c r="A75" s="33">
        <v>72</v>
      </c>
      <c r="B75" s="33">
        <v>102935</v>
      </c>
      <c r="C75" s="33" t="s">
        <v>68</v>
      </c>
      <c r="D75" s="33" t="s">
        <v>84</v>
      </c>
      <c r="E75" s="33">
        <v>9</v>
      </c>
      <c r="F75" s="33">
        <v>11</v>
      </c>
      <c r="G75" s="33"/>
    </row>
    <row r="76" s="100" customFormat="1" customHeight="1" spans="1:7">
      <c r="A76" s="33">
        <v>73</v>
      </c>
      <c r="B76" s="33">
        <v>718</v>
      </c>
      <c r="C76" s="33" t="s">
        <v>68</v>
      </c>
      <c r="D76" s="33" t="s">
        <v>85</v>
      </c>
      <c r="E76" s="33">
        <v>7</v>
      </c>
      <c r="F76" s="33">
        <v>9</v>
      </c>
      <c r="G76" s="33"/>
    </row>
    <row r="77" s="100" customFormat="1" customHeight="1" spans="1:7">
      <c r="A77" s="33">
        <v>74</v>
      </c>
      <c r="B77" s="33">
        <v>723</v>
      </c>
      <c r="C77" s="33" t="s">
        <v>68</v>
      </c>
      <c r="D77" s="33" t="s">
        <v>86</v>
      </c>
      <c r="E77" s="33">
        <v>7</v>
      </c>
      <c r="F77" s="33">
        <v>9</v>
      </c>
      <c r="G77" s="33"/>
    </row>
    <row r="78" s="100" customFormat="1" customHeight="1" spans="1:7">
      <c r="A78" s="33">
        <v>75</v>
      </c>
      <c r="B78" s="33">
        <v>102478</v>
      </c>
      <c r="C78" s="33" t="s">
        <v>68</v>
      </c>
      <c r="D78" s="33" t="s">
        <v>87</v>
      </c>
      <c r="E78" s="33">
        <v>7</v>
      </c>
      <c r="F78" s="33">
        <v>9</v>
      </c>
      <c r="G78" s="33"/>
    </row>
    <row r="79" customHeight="1" spans="1:7">
      <c r="A79" s="33">
        <v>76</v>
      </c>
      <c r="B79" s="36">
        <v>106865</v>
      </c>
      <c r="C79" s="33" t="s">
        <v>68</v>
      </c>
      <c r="D79" s="33" t="s">
        <v>88</v>
      </c>
      <c r="E79" s="33">
        <v>7</v>
      </c>
      <c r="F79" s="33">
        <v>9</v>
      </c>
      <c r="G79" s="36"/>
    </row>
    <row r="80" s="100" customFormat="1" customHeight="1" spans="1:7">
      <c r="A80" s="33">
        <v>77</v>
      </c>
      <c r="B80" s="36">
        <v>107829</v>
      </c>
      <c r="C80" s="33" t="s">
        <v>68</v>
      </c>
      <c r="D80" s="33" t="s">
        <v>89</v>
      </c>
      <c r="E80" s="33">
        <v>7</v>
      </c>
      <c r="F80" s="33">
        <v>9</v>
      </c>
      <c r="G80" s="33"/>
    </row>
    <row r="81" s="100" customFormat="1" customHeight="1" spans="1:7">
      <c r="A81" s="33">
        <v>78</v>
      </c>
      <c r="B81" s="33">
        <v>385</v>
      </c>
      <c r="C81" s="33" t="s">
        <v>90</v>
      </c>
      <c r="D81" s="33" t="s">
        <v>91</v>
      </c>
      <c r="E81" s="33">
        <v>11</v>
      </c>
      <c r="F81" s="33">
        <v>13</v>
      </c>
      <c r="G81" s="33"/>
    </row>
    <row r="82" s="99" customFormat="1" customHeight="1" spans="1:7">
      <c r="A82" s="33">
        <v>79</v>
      </c>
      <c r="B82" s="33">
        <v>514</v>
      </c>
      <c r="C82" s="33" t="s">
        <v>90</v>
      </c>
      <c r="D82" s="33" t="s">
        <v>92</v>
      </c>
      <c r="E82" s="33">
        <v>10</v>
      </c>
      <c r="F82" s="33">
        <v>12</v>
      </c>
      <c r="G82" s="33"/>
    </row>
    <row r="83" s="100" customFormat="1" customHeight="1" spans="1:7">
      <c r="A83" s="33">
        <v>80</v>
      </c>
      <c r="B83" s="33">
        <v>371</v>
      </c>
      <c r="C83" s="33" t="s">
        <v>90</v>
      </c>
      <c r="D83" s="33" t="s">
        <v>93</v>
      </c>
      <c r="E83" s="33">
        <v>7</v>
      </c>
      <c r="F83" s="33">
        <v>9</v>
      </c>
      <c r="G83" s="33"/>
    </row>
    <row r="84" s="100" customFormat="1" customHeight="1" spans="1:7">
      <c r="A84" s="33">
        <v>81</v>
      </c>
      <c r="B84" s="33">
        <v>108656</v>
      </c>
      <c r="C84" s="33" t="s">
        <v>90</v>
      </c>
      <c r="D84" s="33" t="s">
        <v>94</v>
      </c>
      <c r="E84" s="33">
        <v>7</v>
      </c>
      <c r="F84" s="33">
        <v>9</v>
      </c>
      <c r="G84" s="33"/>
    </row>
    <row r="85" s="99" customFormat="1" customHeight="1" spans="1:7">
      <c r="A85" s="33">
        <v>82</v>
      </c>
      <c r="B85" s="33">
        <v>102567</v>
      </c>
      <c r="C85" s="33" t="s">
        <v>90</v>
      </c>
      <c r="D85" s="33" t="s">
        <v>95</v>
      </c>
      <c r="E85" s="33">
        <v>7</v>
      </c>
      <c r="F85" s="33">
        <v>9</v>
      </c>
      <c r="G85" s="33"/>
    </row>
    <row r="86" s="100" customFormat="1" customHeight="1" spans="1:7">
      <c r="A86" s="33">
        <v>83</v>
      </c>
      <c r="B86" s="33">
        <v>341</v>
      </c>
      <c r="C86" s="33" t="s">
        <v>96</v>
      </c>
      <c r="D86" s="33" t="s">
        <v>97</v>
      </c>
      <c r="E86" s="33">
        <v>12</v>
      </c>
      <c r="F86" s="33">
        <v>14</v>
      </c>
      <c r="G86" s="33"/>
    </row>
    <row r="87" s="100" customFormat="1" customHeight="1" spans="1:7">
      <c r="A87" s="33">
        <v>84</v>
      </c>
      <c r="B87" s="33">
        <v>721</v>
      </c>
      <c r="C87" s="33" t="s">
        <v>96</v>
      </c>
      <c r="D87" s="33" t="s">
        <v>98</v>
      </c>
      <c r="E87" s="33">
        <v>9</v>
      </c>
      <c r="F87" s="33">
        <v>11</v>
      </c>
      <c r="G87" s="33"/>
    </row>
    <row r="88" customHeight="1" spans="1:7">
      <c r="A88" s="33">
        <v>85</v>
      </c>
      <c r="B88" s="33">
        <v>102564</v>
      </c>
      <c r="C88" s="33" t="s">
        <v>96</v>
      </c>
      <c r="D88" s="33" t="s">
        <v>99</v>
      </c>
      <c r="E88" s="33">
        <v>7</v>
      </c>
      <c r="F88" s="33">
        <v>9</v>
      </c>
      <c r="G88" s="33"/>
    </row>
    <row r="89" customHeight="1" spans="1:7">
      <c r="A89" s="33">
        <v>86</v>
      </c>
      <c r="B89" s="33">
        <v>591</v>
      </c>
      <c r="C89" s="33" t="s">
        <v>96</v>
      </c>
      <c r="D89" s="33" t="s">
        <v>100</v>
      </c>
      <c r="E89" s="33">
        <v>7</v>
      </c>
      <c r="F89" s="33">
        <v>9</v>
      </c>
      <c r="G89" s="33"/>
    </row>
    <row r="90" s="100" customFormat="1" customHeight="1" spans="1:7">
      <c r="A90" s="33">
        <v>87</v>
      </c>
      <c r="B90" s="33">
        <v>732</v>
      </c>
      <c r="C90" s="33" t="s">
        <v>96</v>
      </c>
      <c r="D90" s="33" t="s">
        <v>101</v>
      </c>
      <c r="E90" s="33">
        <v>7</v>
      </c>
      <c r="F90" s="33">
        <v>9</v>
      </c>
      <c r="G90" s="33"/>
    </row>
    <row r="91" s="100" customFormat="1" customHeight="1" spans="1:7">
      <c r="A91" s="33">
        <v>88</v>
      </c>
      <c r="B91" s="33">
        <v>746</v>
      </c>
      <c r="C91" s="33" t="s">
        <v>102</v>
      </c>
      <c r="D91" s="33" t="s">
        <v>103</v>
      </c>
      <c r="E91" s="33">
        <v>10</v>
      </c>
      <c r="F91" s="33">
        <v>12</v>
      </c>
      <c r="G91" s="33"/>
    </row>
    <row r="92" customHeight="1" spans="1:7">
      <c r="A92" s="33">
        <v>89</v>
      </c>
      <c r="B92" s="33">
        <v>716</v>
      </c>
      <c r="C92" s="33" t="s">
        <v>102</v>
      </c>
      <c r="D92" s="33" t="s">
        <v>104</v>
      </c>
      <c r="E92" s="33">
        <v>9</v>
      </c>
      <c r="F92" s="33">
        <v>11</v>
      </c>
      <c r="G92" s="33"/>
    </row>
    <row r="93" s="100" customFormat="1" customHeight="1" spans="1:7">
      <c r="A93" s="33">
        <v>90</v>
      </c>
      <c r="B93" s="33">
        <v>748</v>
      </c>
      <c r="C93" s="33" t="s">
        <v>102</v>
      </c>
      <c r="D93" s="33" t="s">
        <v>105</v>
      </c>
      <c r="E93" s="33">
        <v>9</v>
      </c>
      <c r="F93" s="33">
        <v>11</v>
      </c>
      <c r="G93" s="33"/>
    </row>
    <row r="94" s="100" customFormat="1" customHeight="1" spans="1:7">
      <c r="A94" s="33">
        <v>91</v>
      </c>
      <c r="B94" s="33">
        <v>539</v>
      </c>
      <c r="C94" s="33" t="s">
        <v>102</v>
      </c>
      <c r="D94" s="33" t="s">
        <v>106</v>
      </c>
      <c r="E94" s="33">
        <v>8</v>
      </c>
      <c r="F94" s="33">
        <v>10</v>
      </c>
      <c r="G94" s="33"/>
    </row>
    <row r="95" s="100" customFormat="1" customHeight="1" spans="1:7">
      <c r="A95" s="33">
        <v>92</v>
      </c>
      <c r="B95" s="33">
        <v>549</v>
      </c>
      <c r="C95" s="33" t="s">
        <v>102</v>
      </c>
      <c r="D95" s="33" t="s">
        <v>107</v>
      </c>
      <c r="E95" s="33">
        <v>8</v>
      </c>
      <c r="F95" s="33">
        <v>10</v>
      </c>
      <c r="G95" s="33"/>
    </row>
    <row r="96" s="100" customFormat="1" customHeight="1" spans="1:7">
      <c r="A96" s="33">
        <v>93</v>
      </c>
      <c r="B96" s="33">
        <v>717</v>
      </c>
      <c r="C96" s="33" t="s">
        <v>102</v>
      </c>
      <c r="D96" s="33" t="s">
        <v>108</v>
      </c>
      <c r="E96" s="33">
        <v>8</v>
      </c>
      <c r="F96" s="33">
        <v>10</v>
      </c>
      <c r="G96" s="33"/>
    </row>
    <row r="97" s="100" customFormat="1" customHeight="1" spans="1:7">
      <c r="A97" s="33">
        <v>94</v>
      </c>
      <c r="B97" s="33">
        <v>594</v>
      </c>
      <c r="C97" s="33" t="s">
        <v>102</v>
      </c>
      <c r="D97" s="33" t="s">
        <v>109</v>
      </c>
      <c r="E97" s="33">
        <v>7</v>
      </c>
      <c r="F97" s="33">
        <v>9</v>
      </c>
      <c r="G97" s="33"/>
    </row>
    <row r="98" s="100" customFormat="1" customHeight="1" spans="1:7">
      <c r="A98" s="33">
        <v>95</v>
      </c>
      <c r="B98" s="33">
        <v>720</v>
      </c>
      <c r="C98" s="33" t="s">
        <v>102</v>
      </c>
      <c r="D98" s="33" t="s">
        <v>110</v>
      </c>
      <c r="E98" s="33">
        <v>7</v>
      </c>
      <c r="F98" s="33">
        <v>9</v>
      </c>
      <c r="G98" s="33"/>
    </row>
    <row r="99" s="100" customFormat="1" customHeight="1" spans="1:7">
      <c r="A99" s="33">
        <v>96</v>
      </c>
      <c r="B99" s="33">
        <v>104533</v>
      </c>
      <c r="C99" s="33" t="s">
        <v>102</v>
      </c>
      <c r="D99" s="33" t="s">
        <v>111</v>
      </c>
      <c r="E99" s="33">
        <v>7</v>
      </c>
      <c r="F99" s="33">
        <v>9</v>
      </c>
      <c r="G99" s="33"/>
    </row>
    <row r="100" s="100" customFormat="1" customHeight="1" spans="1:7">
      <c r="A100" s="33">
        <v>97</v>
      </c>
      <c r="B100" s="35">
        <v>107728</v>
      </c>
      <c r="C100" s="33" t="s">
        <v>102</v>
      </c>
      <c r="D100" s="35" t="s">
        <v>112</v>
      </c>
      <c r="E100" s="33">
        <v>7</v>
      </c>
      <c r="F100" s="33">
        <v>9</v>
      </c>
      <c r="G100" s="33"/>
    </row>
    <row r="101" s="100" customFormat="1" customHeight="1" spans="1:7">
      <c r="A101" s="33">
        <v>98</v>
      </c>
      <c r="B101" s="33">
        <v>754</v>
      </c>
      <c r="C101" s="33" t="s">
        <v>113</v>
      </c>
      <c r="D101" s="33" t="s">
        <v>114</v>
      </c>
      <c r="E101" s="33">
        <v>10</v>
      </c>
      <c r="F101" s="33">
        <v>12</v>
      </c>
      <c r="G101" s="33"/>
    </row>
    <row r="102" s="100" customFormat="1" customHeight="1" spans="1:7">
      <c r="A102" s="33">
        <v>99</v>
      </c>
      <c r="B102" s="33">
        <v>101453</v>
      </c>
      <c r="C102" s="33" t="s">
        <v>113</v>
      </c>
      <c r="D102" s="33" t="s">
        <v>115</v>
      </c>
      <c r="E102" s="33">
        <v>10</v>
      </c>
      <c r="F102" s="33">
        <v>12</v>
      </c>
      <c r="G102" s="33"/>
    </row>
    <row r="103" s="100" customFormat="1" customHeight="1" spans="1:7">
      <c r="A103" s="33">
        <v>100</v>
      </c>
      <c r="B103" s="33">
        <v>52</v>
      </c>
      <c r="C103" s="33" t="s">
        <v>113</v>
      </c>
      <c r="D103" s="33" t="s">
        <v>116</v>
      </c>
      <c r="E103" s="33">
        <v>9</v>
      </c>
      <c r="F103" s="33">
        <v>11</v>
      </c>
      <c r="G103" s="33"/>
    </row>
    <row r="104" s="100" customFormat="1" customHeight="1" spans="1:7">
      <c r="A104" s="33">
        <v>101</v>
      </c>
      <c r="B104" s="33">
        <v>54</v>
      </c>
      <c r="C104" s="33" t="s">
        <v>113</v>
      </c>
      <c r="D104" s="33" t="s">
        <v>117</v>
      </c>
      <c r="E104" s="33">
        <v>9</v>
      </c>
      <c r="F104" s="33">
        <v>11</v>
      </c>
      <c r="G104" s="33"/>
    </row>
    <row r="105" s="100" customFormat="1" customHeight="1" spans="1:7">
      <c r="A105" s="33">
        <v>102</v>
      </c>
      <c r="B105" s="33">
        <v>351</v>
      </c>
      <c r="C105" s="33" t="s">
        <v>113</v>
      </c>
      <c r="D105" s="33" t="s">
        <v>118</v>
      </c>
      <c r="E105" s="33">
        <v>9</v>
      </c>
      <c r="F105" s="33">
        <v>11</v>
      </c>
      <c r="G105" s="33"/>
    </row>
    <row r="106" s="100" customFormat="1" customHeight="1" spans="1:7">
      <c r="A106" s="33">
        <v>103</v>
      </c>
      <c r="B106" s="33">
        <v>367</v>
      </c>
      <c r="C106" s="33" t="s">
        <v>113</v>
      </c>
      <c r="D106" s="33" t="s">
        <v>119</v>
      </c>
      <c r="E106" s="33">
        <v>9</v>
      </c>
      <c r="F106" s="33">
        <v>11</v>
      </c>
      <c r="G106" s="33"/>
    </row>
    <row r="107" s="100" customFormat="1" customHeight="1" spans="1:7">
      <c r="A107" s="33">
        <v>104</v>
      </c>
      <c r="B107" s="33">
        <v>587</v>
      </c>
      <c r="C107" s="33" t="s">
        <v>113</v>
      </c>
      <c r="D107" s="33" t="s">
        <v>120</v>
      </c>
      <c r="E107" s="33">
        <v>9</v>
      </c>
      <c r="F107" s="33">
        <v>11</v>
      </c>
      <c r="G107" s="33"/>
    </row>
    <row r="108" customHeight="1" spans="1:7">
      <c r="A108" s="33">
        <v>105</v>
      </c>
      <c r="B108" s="33">
        <v>104428</v>
      </c>
      <c r="C108" s="33" t="s">
        <v>113</v>
      </c>
      <c r="D108" s="33" t="s">
        <v>121</v>
      </c>
      <c r="E108" s="33">
        <v>9</v>
      </c>
      <c r="F108" s="33">
        <v>11</v>
      </c>
      <c r="G108" s="33"/>
    </row>
    <row r="109" s="100" customFormat="1" customHeight="1" spans="1:7">
      <c r="A109" s="33">
        <v>106</v>
      </c>
      <c r="B109" s="33">
        <v>329</v>
      </c>
      <c r="C109" s="33" t="s">
        <v>113</v>
      </c>
      <c r="D109" s="33" t="s">
        <v>122</v>
      </c>
      <c r="E109" s="33">
        <v>8</v>
      </c>
      <c r="F109" s="33">
        <v>10</v>
      </c>
      <c r="G109" s="33"/>
    </row>
    <row r="110" s="100" customFormat="1" customHeight="1" spans="1:7">
      <c r="A110" s="33">
        <v>107</v>
      </c>
      <c r="B110" s="33">
        <v>704</v>
      </c>
      <c r="C110" s="33" t="s">
        <v>113</v>
      </c>
      <c r="D110" s="33" t="s">
        <v>123</v>
      </c>
      <c r="E110" s="33">
        <v>8</v>
      </c>
      <c r="F110" s="33">
        <v>10</v>
      </c>
      <c r="G110" s="33"/>
    </row>
    <row r="111" s="100" customFormat="1" customHeight="1" spans="1:7">
      <c r="A111" s="33">
        <v>108</v>
      </c>
      <c r="B111" s="33">
        <v>56</v>
      </c>
      <c r="C111" s="33" t="s">
        <v>113</v>
      </c>
      <c r="D111" s="33" t="s">
        <v>124</v>
      </c>
      <c r="E111" s="33">
        <v>7</v>
      </c>
      <c r="F111" s="33">
        <v>9</v>
      </c>
      <c r="G111" s="33"/>
    </row>
    <row r="112" s="100" customFormat="1" customHeight="1" spans="1:7">
      <c r="A112" s="33">
        <v>109</v>
      </c>
      <c r="B112" s="33">
        <v>706</v>
      </c>
      <c r="C112" s="33" t="s">
        <v>113</v>
      </c>
      <c r="D112" s="33" t="s">
        <v>125</v>
      </c>
      <c r="E112" s="33">
        <v>7</v>
      </c>
      <c r="F112" s="33">
        <v>9</v>
      </c>
      <c r="G112" s="33"/>
    </row>
    <row r="113" s="100" customFormat="1" customHeight="1" spans="1:7">
      <c r="A113" s="33">
        <v>110</v>
      </c>
      <c r="B113" s="33">
        <v>710</v>
      </c>
      <c r="C113" s="33" t="s">
        <v>113</v>
      </c>
      <c r="D113" s="33" t="s">
        <v>126</v>
      </c>
      <c r="E113" s="33">
        <v>7</v>
      </c>
      <c r="F113" s="33">
        <v>9</v>
      </c>
      <c r="G113" s="33"/>
    </row>
    <row r="114" s="100" customFormat="1" customHeight="1" spans="1:7">
      <c r="A114" s="33">
        <v>111</v>
      </c>
      <c r="B114" s="33">
        <v>713</v>
      </c>
      <c r="C114" s="33" t="s">
        <v>113</v>
      </c>
      <c r="D114" s="33" t="s">
        <v>127</v>
      </c>
      <c r="E114" s="33">
        <v>7</v>
      </c>
      <c r="F114" s="33">
        <v>9</v>
      </c>
      <c r="G114" s="33"/>
    </row>
    <row r="115" s="100" customFormat="1" customHeight="1" spans="1:7">
      <c r="A115" s="33">
        <v>112</v>
      </c>
      <c r="B115" s="33">
        <v>738</v>
      </c>
      <c r="C115" s="33" t="s">
        <v>113</v>
      </c>
      <c r="D115" s="33" t="s">
        <v>128</v>
      </c>
      <c r="E115" s="33">
        <v>7</v>
      </c>
      <c r="F115" s="33">
        <v>9</v>
      </c>
      <c r="G115" s="33"/>
    </row>
    <row r="116" s="99" customFormat="1" customHeight="1" spans="1:7">
      <c r="A116" s="33">
        <v>113</v>
      </c>
      <c r="B116" s="33">
        <v>104838</v>
      </c>
      <c r="C116" s="33" t="s">
        <v>113</v>
      </c>
      <c r="D116" s="33" t="s">
        <v>129</v>
      </c>
      <c r="E116" s="33">
        <v>7</v>
      </c>
      <c r="F116" s="33">
        <v>9</v>
      </c>
      <c r="G116" s="33"/>
    </row>
    <row r="117" s="104" customFormat="1" customHeight="1" spans="1:7">
      <c r="A117" s="9"/>
      <c r="B117" s="9"/>
      <c r="C117" s="9"/>
      <c r="D117" s="9" t="s">
        <v>130</v>
      </c>
      <c r="E117" s="9">
        <f>SUM(E4:E116)</f>
        <v>1000</v>
      </c>
      <c r="F117" s="9">
        <f>SUM(F4:F116)</f>
        <v>1224</v>
      </c>
      <c r="G117" s="9"/>
    </row>
  </sheetData>
  <mergeCells count="5">
    <mergeCell ref="A1:G1"/>
    <mergeCell ref="E2:G2"/>
    <mergeCell ref="A2:A3"/>
    <mergeCell ref="B2:B3"/>
    <mergeCell ref="D2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workbookViewId="0">
      <selection activeCell="A1" sqref="A1:F1"/>
    </sheetView>
  </sheetViews>
  <sheetFormatPr defaultColWidth="9" defaultRowHeight="24" customHeight="1" outlineLevelCol="5"/>
  <cols>
    <col min="1" max="1" width="6.375" style="87" customWidth="1"/>
    <col min="2" max="2" width="7.875" style="87" customWidth="1"/>
    <col min="3" max="3" width="29" style="87" customWidth="1"/>
    <col min="4" max="4" width="13.375" style="87" customWidth="1"/>
    <col min="5" max="5" width="19.625" style="88" customWidth="1"/>
    <col min="6" max="6" width="16.5" style="88" customWidth="1"/>
    <col min="7" max="16384" width="9" style="87"/>
  </cols>
  <sheetData>
    <row r="1" customHeight="1" spans="1:6">
      <c r="A1" s="66" t="s">
        <v>131</v>
      </c>
      <c r="B1" s="67"/>
      <c r="C1" s="67"/>
      <c r="D1" s="67"/>
      <c r="E1" s="67"/>
      <c r="F1" s="89"/>
    </row>
    <row r="2" customHeight="1" spans="1:6">
      <c r="A2" s="97" t="s">
        <v>132</v>
      </c>
      <c r="B2" s="68"/>
      <c r="C2" s="68"/>
      <c r="D2" s="68"/>
      <c r="E2" s="68"/>
      <c r="F2" s="98"/>
    </row>
    <row r="3" customHeight="1" spans="1:6">
      <c r="A3" s="92">
        <v>33</v>
      </c>
      <c r="B3" s="91" t="s">
        <v>133</v>
      </c>
      <c r="C3" s="91" t="s">
        <v>134</v>
      </c>
      <c r="D3" s="91" t="s">
        <v>135</v>
      </c>
      <c r="E3" s="90" t="s">
        <v>136</v>
      </c>
      <c r="F3" s="90" t="s">
        <v>137</v>
      </c>
    </row>
    <row r="4" customHeight="1" spans="1:6">
      <c r="A4" s="92">
        <v>1</v>
      </c>
      <c r="B4" s="92">
        <v>582</v>
      </c>
      <c r="C4" s="92" t="s">
        <v>138</v>
      </c>
      <c r="D4" s="92" t="s">
        <v>9</v>
      </c>
      <c r="E4" s="92">
        <v>10</v>
      </c>
      <c r="F4" s="92">
        <v>15</v>
      </c>
    </row>
    <row r="5" customHeight="1" spans="1:6">
      <c r="A5" s="92">
        <v>2</v>
      </c>
      <c r="B5" s="92">
        <v>343</v>
      </c>
      <c r="C5" s="92" t="s">
        <v>139</v>
      </c>
      <c r="D5" s="92" t="s">
        <v>9</v>
      </c>
      <c r="E5" s="92">
        <v>10</v>
      </c>
      <c r="F5" s="92">
        <v>15</v>
      </c>
    </row>
    <row r="6" s="86" customFormat="1" customHeight="1" spans="1:6">
      <c r="A6" s="92">
        <v>3</v>
      </c>
      <c r="B6" s="92">
        <v>311</v>
      </c>
      <c r="C6" s="92" t="s">
        <v>140</v>
      </c>
      <c r="D6" s="92" t="s">
        <v>9</v>
      </c>
      <c r="E6" s="92">
        <v>10</v>
      </c>
      <c r="F6" s="92">
        <v>15</v>
      </c>
    </row>
    <row r="7" customHeight="1" spans="1:6">
      <c r="A7" s="92">
        <v>4</v>
      </c>
      <c r="B7" s="92">
        <v>730</v>
      </c>
      <c r="C7" s="92" t="s">
        <v>141</v>
      </c>
      <c r="D7" s="92" t="s">
        <v>9</v>
      </c>
      <c r="E7" s="92">
        <v>10</v>
      </c>
      <c r="F7" s="92">
        <v>15</v>
      </c>
    </row>
    <row r="8" customHeight="1" spans="1:6">
      <c r="A8" s="92">
        <v>5</v>
      </c>
      <c r="B8" s="92">
        <v>585</v>
      </c>
      <c r="C8" s="92" t="s">
        <v>142</v>
      </c>
      <c r="D8" s="92" t="s">
        <v>9</v>
      </c>
      <c r="E8" s="92">
        <v>10</v>
      </c>
      <c r="F8" s="92">
        <v>15</v>
      </c>
    </row>
    <row r="9" customHeight="1" spans="1:6">
      <c r="A9" s="92">
        <v>6</v>
      </c>
      <c r="B9" s="92">
        <v>365</v>
      </c>
      <c r="C9" s="92" t="s">
        <v>143</v>
      </c>
      <c r="D9" s="92" t="s">
        <v>9</v>
      </c>
      <c r="E9" s="92">
        <v>10</v>
      </c>
      <c r="F9" s="92">
        <v>15</v>
      </c>
    </row>
    <row r="10" customHeight="1" spans="1:6">
      <c r="A10" s="92">
        <v>7</v>
      </c>
      <c r="B10" s="92">
        <v>709</v>
      </c>
      <c r="C10" s="92" t="s">
        <v>144</v>
      </c>
      <c r="D10" s="92" t="s">
        <v>9</v>
      </c>
      <c r="E10" s="92">
        <v>10</v>
      </c>
      <c r="F10" s="92">
        <v>15</v>
      </c>
    </row>
    <row r="11" customHeight="1" spans="1:6">
      <c r="A11" s="92">
        <v>8</v>
      </c>
      <c r="B11" s="92">
        <v>581</v>
      </c>
      <c r="C11" s="92" t="s">
        <v>145</v>
      </c>
      <c r="D11" s="92" t="s">
        <v>9</v>
      </c>
      <c r="E11" s="92">
        <v>10</v>
      </c>
      <c r="F11" s="92">
        <v>15</v>
      </c>
    </row>
    <row r="12" customHeight="1" spans="1:6">
      <c r="A12" s="92">
        <v>9</v>
      </c>
      <c r="B12" s="92">
        <v>102934</v>
      </c>
      <c r="C12" s="92" t="s">
        <v>146</v>
      </c>
      <c r="D12" s="92" t="s">
        <v>9</v>
      </c>
      <c r="E12" s="92">
        <v>10</v>
      </c>
      <c r="F12" s="92">
        <v>15</v>
      </c>
    </row>
    <row r="13" customHeight="1" spans="1:6">
      <c r="A13" s="92">
        <v>10</v>
      </c>
      <c r="B13" s="92">
        <v>357</v>
      </c>
      <c r="C13" s="92" t="s">
        <v>147</v>
      </c>
      <c r="D13" s="92" t="s">
        <v>9</v>
      </c>
      <c r="E13" s="92">
        <v>10</v>
      </c>
      <c r="F13" s="92">
        <v>15</v>
      </c>
    </row>
    <row r="14" customHeight="1" spans="1:6">
      <c r="A14" s="92">
        <v>11</v>
      </c>
      <c r="B14" s="92">
        <v>513</v>
      </c>
      <c r="C14" s="92" t="s">
        <v>148</v>
      </c>
      <c r="D14" s="92" t="s">
        <v>9</v>
      </c>
      <c r="E14" s="92">
        <v>10</v>
      </c>
      <c r="F14" s="92">
        <v>15</v>
      </c>
    </row>
    <row r="15" customHeight="1" spans="1:6">
      <c r="A15" s="92">
        <v>12</v>
      </c>
      <c r="B15" s="92">
        <v>379</v>
      </c>
      <c r="C15" s="92" t="s">
        <v>149</v>
      </c>
      <c r="D15" s="92" t="s">
        <v>9</v>
      </c>
      <c r="E15" s="92">
        <v>10</v>
      </c>
      <c r="F15" s="92">
        <v>15</v>
      </c>
    </row>
    <row r="16" customHeight="1" spans="1:6">
      <c r="A16" s="92">
        <v>13</v>
      </c>
      <c r="B16" s="92">
        <v>726</v>
      </c>
      <c r="C16" s="92" t="s">
        <v>150</v>
      </c>
      <c r="D16" s="92" t="s">
        <v>9</v>
      </c>
      <c r="E16" s="92">
        <v>10</v>
      </c>
      <c r="F16" s="92">
        <v>15</v>
      </c>
    </row>
    <row r="17" customHeight="1" spans="1:6">
      <c r="A17" s="92">
        <v>14</v>
      </c>
      <c r="B17" s="92">
        <v>103198</v>
      </c>
      <c r="C17" s="92" t="s">
        <v>151</v>
      </c>
      <c r="D17" s="92" t="s">
        <v>9</v>
      </c>
      <c r="E17" s="92">
        <v>6</v>
      </c>
      <c r="F17" s="92">
        <v>9</v>
      </c>
    </row>
    <row r="18" customHeight="1" spans="1:6">
      <c r="A18" s="92">
        <v>15</v>
      </c>
      <c r="B18" s="92">
        <v>102565</v>
      </c>
      <c r="C18" s="92" t="s">
        <v>152</v>
      </c>
      <c r="D18" s="92" t="s">
        <v>9</v>
      </c>
      <c r="E18" s="92">
        <v>6</v>
      </c>
      <c r="F18" s="92">
        <v>9</v>
      </c>
    </row>
    <row r="19" customHeight="1" spans="1:6">
      <c r="A19" s="92">
        <v>16</v>
      </c>
      <c r="B19" s="92">
        <v>359</v>
      </c>
      <c r="C19" s="92" t="s">
        <v>153</v>
      </c>
      <c r="D19" s="92" t="s">
        <v>9</v>
      </c>
      <c r="E19" s="92">
        <v>6</v>
      </c>
      <c r="F19" s="92">
        <v>9</v>
      </c>
    </row>
    <row r="20" customHeight="1" spans="1:6">
      <c r="A20" s="92">
        <v>17</v>
      </c>
      <c r="B20" s="92">
        <v>103199</v>
      </c>
      <c r="C20" s="92" t="s">
        <v>154</v>
      </c>
      <c r="D20" s="92" t="s">
        <v>9</v>
      </c>
      <c r="E20" s="92">
        <v>6</v>
      </c>
      <c r="F20" s="92">
        <v>9</v>
      </c>
    </row>
    <row r="21" customHeight="1" spans="1:6">
      <c r="A21" s="92">
        <v>18</v>
      </c>
      <c r="B21" s="92">
        <v>347</v>
      </c>
      <c r="C21" s="92" t="s">
        <v>155</v>
      </c>
      <c r="D21" s="92" t="s">
        <v>9</v>
      </c>
      <c r="E21" s="92">
        <v>6</v>
      </c>
      <c r="F21" s="92">
        <v>9</v>
      </c>
    </row>
    <row r="22" customHeight="1" spans="1:6">
      <c r="A22" s="92">
        <v>19</v>
      </c>
      <c r="B22" s="92">
        <v>570</v>
      </c>
      <c r="C22" s="92" t="s">
        <v>156</v>
      </c>
      <c r="D22" s="92" t="s">
        <v>9</v>
      </c>
      <c r="E22" s="92">
        <v>6</v>
      </c>
      <c r="F22" s="92">
        <v>9</v>
      </c>
    </row>
    <row r="23" customHeight="1" spans="1:6">
      <c r="A23" s="92">
        <v>20</v>
      </c>
      <c r="B23" s="92">
        <v>727</v>
      </c>
      <c r="C23" s="92" t="s">
        <v>157</v>
      </c>
      <c r="D23" s="92" t="s">
        <v>9</v>
      </c>
      <c r="E23" s="92">
        <v>6</v>
      </c>
      <c r="F23" s="92">
        <v>9</v>
      </c>
    </row>
    <row r="24" customHeight="1" spans="1:6">
      <c r="A24" s="92">
        <v>21</v>
      </c>
      <c r="B24" s="92">
        <v>745</v>
      </c>
      <c r="C24" s="92" t="s">
        <v>158</v>
      </c>
      <c r="D24" s="92" t="s">
        <v>9</v>
      </c>
      <c r="E24" s="92">
        <v>6</v>
      </c>
      <c r="F24" s="92">
        <v>9</v>
      </c>
    </row>
    <row r="25" customHeight="1" spans="1:6">
      <c r="A25" s="92">
        <v>22</v>
      </c>
      <c r="B25" s="92">
        <v>339</v>
      </c>
      <c r="C25" s="92" t="s">
        <v>159</v>
      </c>
      <c r="D25" s="92" t="s">
        <v>9</v>
      </c>
      <c r="E25" s="92">
        <v>6</v>
      </c>
      <c r="F25" s="92">
        <v>9</v>
      </c>
    </row>
    <row r="26" customHeight="1" spans="1:6">
      <c r="A26" s="92">
        <v>23</v>
      </c>
      <c r="B26" s="92">
        <v>105267</v>
      </c>
      <c r="C26" s="92" t="s">
        <v>160</v>
      </c>
      <c r="D26" s="92" t="s">
        <v>9</v>
      </c>
      <c r="E26" s="92">
        <v>6</v>
      </c>
      <c r="F26" s="92">
        <v>9</v>
      </c>
    </row>
    <row r="27" customHeight="1" spans="1:6">
      <c r="A27" s="92">
        <v>24</v>
      </c>
      <c r="B27" s="92">
        <v>752</v>
      </c>
      <c r="C27" s="92" t="s">
        <v>161</v>
      </c>
      <c r="D27" s="92" t="s">
        <v>9</v>
      </c>
      <c r="E27" s="92">
        <v>3</v>
      </c>
      <c r="F27" s="92">
        <v>5</v>
      </c>
    </row>
    <row r="28" customHeight="1" spans="1:6">
      <c r="A28" s="92">
        <v>25</v>
      </c>
      <c r="B28" s="92">
        <v>104429</v>
      </c>
      <c r="C28" s="92" t="s">
        <v>162</v>
      </c>
      <c r="D28" s="92" t="s">
        <v>9</v>
      </c>
      <c r="E28" s="92">
        <v>3</v>
      </c>
      <c r="F28" s="92">
        <v>5</v>
      </c>
    </row>
    <row r="29" customHeight="1" spans="1:6">
      <c r="A29" s="92">
        <v>26</v>
      </c>
      <c r="B29" s="92">
        <v>106569</v>
      </c>
      <c r="C29" s="92" t="s">
        <v>163</v>
      </c>
      <c r="D29" s="92" t="s">
        <v>9</v>
      </c>
      <c r="E29" s="92">
        <v>3</v>
      </c>
      <c r="F29" s="92">
        <v>5</v>
      </c>
    </row>
    <row r="30" customHeight="1" spans="1:6">
      <c r="A30" s="92">
        <v>27</v>
      </c>
      <c r="B30" s="92">
        <v>741</v>
      </c>
      <c r="C30" s="92" t="s">
        <v>164</v>
      </c>
      <c r="D30" s="92" t="s">
        <v>9</v>
      </c>
      <c r="E30" s="92">
        <v>3</v>
      </c>
      <c r="F30" s="92">
        <v>5</v>
      </c>
    </row>
    <row r="31" customHeight="1" spans="1:6">
      <c r="A31" s="92">
        <v>28</v>
      </c>
      <c r="B31" s="92">
        <v>106399</v>
      </c>
      <c r="C31" s="92" t="s">
        <v>32</v>
      </c>
      <c r="D31" s="92" t="s">
        <v>9</v>
      </c>
      <c r="E31" s="92">
        <v>3</v>
      </c>
      <c r="F31" s="92">
        <v>5</v>
      </c>
    </row>
    <row r="32" customHeight="1" spans="1:6">
      <c r="A32" s="92">
        <v>29</v>
      </c>
      <c r="B32" s="92">
        <v>108277</v>
      </c>
      <c r="C32" s="92" t="s">
        <v>165</v>
      </c>
      <c r="D32" s="92" t="s">
        <v>9</v>
      </c>
      <c r="E32" s="92">
        <v>3</v>
      </c>
      <c r="F32" s="92">
        <v>5</v>
      </c>
    </row>
    <row r="33" customHeight="1" spans="1:6">
      <c r="A33" s="92">
        <v>30</v>
      </c>
      <c r="B33" s="92">
        <v>107658</v>
      </c>
      <c r="C33" s="92" t="s">
        <v>166</v>
      </c>
      <c r="D33" s="92" t="s">
        <v>9</v>
      </c>
      <c r="E33" s="92">
        <v>3</v>
      </c>
      <c r="F33" s="92">
        <v>5</v>
      </c>
    </row>
    <row r="34" customHeight="1" spans="1:6">
      <c r="A34" s="92">
        <v>31</v>
      </c>
      <c r="B34" s="92">
        <v>106066</v>
      </c>
      <c r="C34" s="92" t="s">
        <v>167</v>
      </c>
      <c r="D34" s="92" t="s">
        <v>40</v>
      </c>
      <c r="E34" s="92">
        <v>6</v>
      </c>
      <c r="F34" s="92">
        <v>9</v>
      </c>
    </row>
    <row r="35" customHeight="1" spans="1:6">
      <c r="A35" s="92">
        <v>32</v>
      </c>
      <c r="B35" s="92">
        <v>307</v>
      </c>
      <c r="C35" s="92" t="s">
        <v>168</v>
      </c>
      <c r="D35" s="92" t="s">
        <v>169</v>
      </c>
      <c r="E35" s="92">
        <v>20</v>
      </c>
      <c r="F35" s="92">
        <v>30</v>
      </c>
    </row>
    <row r="36" customHeight="1" spans="1:6">
      <c r="A36" s="92">
        <v>34</v>
      </c>
      <c r="B36" s="92">
        <v>750</v>
      </c>
      <c r="C36" s="92" t="s">
        <v>170</v>
      </c>
      <c r="D36" s="92" t="s">
        <v>43</v>
      </c>
      <c r="E36" s="92">
        <v>10</v>
      </c>
      <c r="F36" s="92">
        <v>15</v>
      </c>
    </row>
    <row r="37" customHeight="1" spans="1:6">
      <c r="A37" s="92">
        <v>35</v>
      </c>
      <c r="B37" s="92">
        <v>571</v>
      </c>
      <c r="C37" s="92" t="s">
        <v>171</v>
      </c>
      <c r="D37" s="92" t="s">
        <v>43</v>
      </c>
      <c r="E37" s="92">
        <v>10</v>
      </c>
      <c r="F37" s="92">
        <v>15</v>
      </c>
    </row>
    <row r="38" customHeight="1" spans="1:6">
      <c r="A38" s="92">
        <v>36</v>
      </c>
      <c r="B38" s="92">
        <v>707</v>
      </c>
      <c r="C38" s="92" t="s">
        <v>172</v>
      </c>
      <c r="D38" s="92" t="s">
        <v>43</v>
      </c>
      <c r="E38" s="92">
        <v>10</v>
      </c>
      <c r="F38" s="92">
        <v>15</v>
      </c>
    </row>
    <row r="39" customHeight="1" spans="1:6">
      <c r="A39" s="92">
        <v>37</v>
      </c>
      <c r="B39" s="92">
        <v>712</v>
      </c>
      <c r="C39" s="92" t="s">
        <v>173</v>
      </c>
      <c r="D39" s="92" t="s">
        <v>43</v>
      </c>
      <c r="E39" s="92">
        <v>10</v>
      </c>
      <c r="F39" s="92">
        <v>15</v>
      </c>
    </row>
    <row r="40" customHeight="1" spans="1:6">
      <c r="A40" s="92">
        <v>38</v>
      </c>
      <c r="B40" s="92">
        <v>387</v>
      </c>
      <c r="C40" s="92" t="s">
        <v>174</v>
      </c>
      <c r="D40" s="92" t="s">
        <v>43</v>
      </c>
      <c r="E40" s="92">
        <v>10</v>
      </c>
      <c r="F40" s="92">
        <v>15</v>
      </c>
    </row>
    <row r="41" customHeight="1" spans="1:6">
      <c r="A41" s="92">
        <v>39</v>
      </c>
      <c r="B41" s="92">
        <v>546</v>
      </c>
      <c r="C41" s="92" t="s">
        <v>175</v>
      </c>
      <c r="D41" s="92" t="s">
        <v>43</v>
      </c>
      <c r="E41" s="92">
        <v>10</v>
      </c>
      <c r="F41" s="92">
        <v>15</v>
      </c>
    </row>
    <row r="42" customHeight="1" spans="1:6">
      <c r="A42" s="92">
        <v>40</v>
      </c>
      <c r="B42" s="92">
        <v>724</v>
      </c>
      <c r="C42" s="92" t="s">
        <v>176</v>
      </c>
      <c r="D42" s="92" t="s">
        <v>43</v>
      </c>
      <c r="E42" s="92">
        <v>10</v>
      </c>
      <c r="F42" s="92">
        <v>15</v>
      </c>
    </row>
    <row r="43" customHeight="1" spans="1:6">
      <c r="A43" s="92">
        <v>41</v>
      </c>
      <c r="B43" s="92">
        <v>399</v>
      </c>
      <c r="C43" s="92" t="s">
        <v>177</v>
      </c>
      <c r="D43" s="92" t="s">
        <v>43</v>
      </c>
      <c r="E43" s="92">
        <v>10</v>
      </c>
      <c r="F43" s="92">
        <v>15</v>
      </c>
    </row>
    <row r="44" customHeight="1" spans="1:6">
      <c r="A44" s="92">
        <v>42</v>
      </c>
      <c r="B44" s="92">
        <v>377</v>
      </c>
      <c r="C44" s="92" t="s">
        <v>178</v>
      </c>
      <c r="D44" s="92" t="s">
        <v>43</v>
      </c>
      <c r="E44" s="92">
        <v>6</v>
      </c>
      <c r="F44" s="92">
        <v>9</v>
      </c>
    </row>
    <row r="45" customHeight="1" spans="1:6">
      <c r="A45" s="92">
        <v>43</v>
      </c>
      <c r="B45" s="92">
        <v>598</v>
      </c>
      <c r="C45" s="92" t="s">
        <v>179</v>
      </c>
      <c r="D45" s="92" t="s">
        <v>43</v>
      </c>
      <c r="E45" s="92">
        <v>6</v>
      </c>
      <c r="F45" s="92">
        <v>9</v>
      </c>
    </row>
    <row r="46" customHeight="1" spans="1:6">
      <c r="A46" s="92">
        <v>44</v>
      </c>
      <c r="B46" s="92">
        <v>103639</v>
      </c>
      <c r="C46" s="92" t="s">
        <v>180</v>
      </c>
      <c r="D46" s="92" t="s">
        <v>43</v>
      </c>
      <c r="E46" s="92">
        <v>6</v>
      </c>
      <c r="F46" s="92">
        <v>9</v>
      </c>
    </row>
    <row r="47" customHeight="1" spans="1:6">
      <c r="A47" s="92">
        <v>45</v>
      </c>
      <c r="B47" s="92">
        <v>737</v>
      </c>
      <c r="C47" s="92" t="s">
        <v>181</v>
      </c>
      <c r="D47" s="92" t="s">
        <v>43</v>
      </c>
      <c r="E47" s="92">
        <v>6</v>
      </c>
      <c r="F47" s="92">
        <v>9</v>
      </c>
    </row>
    <row r="48" customHeight="1" spans="1:6">
      <c r="A48" s="92">
        <v>46</v>
      </c>
      <c r="B48" s="92">
        <v>743</v>
      </c>
      <c r="C48" s="92" t="s">
        <v>182</v>
      </c>
      <c r="D48" s="92" t="s">
        <v>43</v>
      </c>
      <c r="E48" s="92">
        <v>6</v>
      </c>
      <c r="F48" s="92">
        <v>9</v>
      </c>
    </row>
    <row r="49" customHeight="1" spans="1:6">
      <c r="A49" s="92">
        <v>47</v>
      </c>
      <c r="B49" s="92">
        <v>105751</v>
      </c>
      <c r="C49" s="92" t="s">
        <v>183</v>
      </c>
      <c r="D49" s="92" t="s">
        <v>43</v>
      </c>
      <c r="E49" s="92">
        <v>6</v>
      </c>
      <c r="F49" s="92">
        <v>9</v>
      </c>
    </row>
    <row r="50" customHeight="1" spans="1:6">
      <c r="A50" s="92">
        <v>48</v>
      </c>
      <c r="B50" s="92">
        <v>573</v>
      </c>
      <c r="C50" s="92" t="s">
        <v>184</v>
      </c>
      <c r="D50" s="92" t="s">
        <v>43</v>
      </c>
      <c r="E50" s="92">
        <v>3</v>
      </c>
      <c r="F50" s="92">
        <v>5</v>
      </c>
    </row>
    <row r="51" customHeight="1" spans="1:6">
      <c r="A51" s="92">
        <v>49</v>
      </c>
      <c r="B51" s="92">
        <v>740</v>
      </c>
      <c r="C51" s="92" t="s">
        <v>185</v>
      </c>
      <c r="D51" s="92" t="s">
        <v>43</v>
      </c>
      <c r="E51" s="92">
        <v>3</v>
      </c>
      <c r="F51" s="92">
        <v>5</v>
      </c>
    </row>
    <row r="52" customHeight="1" spans="1:6">
      <c r="A52" s="92">
        <v>50</v>
      </c>
      <c r="B52" s="92">
        <v>733</v>
      </c>
      <c r="C52" s="92" t="s">
        <v>186</v>
      </c>
      <c r="D52" s="92" t="s">
        <v>43</v>
      </c>
      <c r="E52" s="92">
        <v>3</v>
      </c>
      <c r="F52" s="92">
        <v>5</v>
      </c>
    </row>
    <row r="53" customHeight="1" spans="1:6">
      <c r="A53" s="92">
        <v>51</v>
      </c>
      <c r="B53" s="92">
        <v>753</v>
      </c>
      <c r="C53" s="92" t="s">
        <v>187</v>
      </c>
      <c r="D53" s="92" t="s">
        <v>43</v>
      </c>
      <c r="E53" s="92">
        <v>3</v>
      </c>
      <c r="F53" s="92">
        <v>5</v>
      </c>
    </row>
    <row r="54" customHeight="1" spans="1:6">
      <c r="A54" s="92">
        <v>52</v>
      </c>
      <c r="B54" s="92">
        <v>104430</v>
      </c>
      <c r="C54" s="92" t="s">
        <v>188</v>
      </c>
      <c r="D54" s="92" t="s">
        <v>43</v>
      </c>
      <c r="E54" s="92">
        <v>3</v>
      </c>
      <c r="F54" s="92">
        <v>5</v>
      </c>
    </row>
    <row r="55" customHeight="1" spans="1:6">
      <c r="A55" s="92">
        <v>53</v>
      </c>
      <c r="B55" s="92">
        <v>545</v>
      </c>
      <c r="C55" s="92" t="s">
        <v>189</v>
      </c>
      <c r="D55" s="92" t="s">
        <v>43</v>
      </c>
      <c r="E55" s="92">
        <v>3</v>
      </c>
      <c r="F55" s="92">
        <v>5</v>
      </c>
    </row>
    <row r="56" customHeight="1" spans="1:6">
      <c r="A56" s="92">
        <v>54</v>
      </c>
      <c r="B56" s="92">
        <v>105396</v>
      </c>
      <c r="C56" s="92" t="s">
        <v>190</v>
      </c>
      <c r="D56" s="92" t="s">
        <v>43</v>
      </c>
      <c r="E56" s="92">
        <v>3</v>
      </c>
      <c r="F56" s="92">
        <v>5</v>
      </c>
    </row>
    <row r="57" customHeight="1" spans="1:6">
      <c r="A57" s="92">
        <v>55</v>
      </c>
      <c r="B57" s="92">
        <v>106568</v>
      </c>
      <c r="C57" s="92" t="s">
        <v>191</v>
      </c>
      <c r="D57" s="92" t="s">
        <v>43</v>
      </c>
      <c r="E57" s="92">
        <v>3</v>
      </c>
      <c r="F57" s="92">
        <v>5</v>
      </c>
    </row>
    <row r="58" customHeight="1" spans="1:6">
      <c r="A58" s="92">
        <v>56</v>
      </c>
      <c r="B58" s="92">
        <v>105910</v>
      </c>
      <c r="C58" s="92" t="s">
        <v>192</v>
      </c>
      <c r="D58" s="92" t="s">
        <v>43</v>
      </c>
      <c r="E58" s="92">
        <v>3</v>
      </c>
      <c r="F58" s="92">
        <v>5</v>
      </c>
    </row>
    <row r="59" customHeight="1" spans="1:6">
      <c r="A59" s="92">
        <v>57</v>
      </c>
      <c r="B59" s="92">
        <v>106485</v>
      </c>
      <c r="C59" s="92" t="s">
        <v>193</v>
      </c>
      <c r="D59" s="92" t="s">
        <v>43</v>
      </c>
      <c r="E59" s="92">
        <v>3</v>
      </c>
      <c r="F59" s="92">
        <v>5</v>
      </c>
    </row>
    <row r="60" customHeight="1" spans="1:6">
      <c r="A60" s="92">
        <v>58</v>
      </c>
      <c r="B60" s="92">
        <v>337</v>
      </c>
      <c r="C60" s="92" t="s">
        <v>194</v>
      </c>
      <c r="D60" s="92" t="s">
        <v>68</v>
      </c>
      <c r="E60" s="92">
        <v>10</v>
      </c>
      <c r="F60" s="92">
        <v>15</v>
      </c>
    </row>
    <row r="61" customHeight="1" spans="1:6">
      <c r="A61" s="92">
        <v>59</v>
      </c>
      <c r="B61" s="92">
        <v>517</v>
      </c>
      <c r="C61" s="92" t="s">
        <v>195</v>
      </c>
      <c r="D61" s="92" t="s">
        <v>68</v>
      </c>
      <c r="E61" s="92">
        <v>10</v>
      </c>
      <c r="F61" s="92">
        <v>15</v>
      </c>
    </row>
    <row r="62" customHeight="1" spans="1:6">
      <c r="A62" s="92">
        <v>60</v>
      </c>
      <c r="B62" s="92">
        <v>742</v>
      </c>
      <c r="C62" s="92" t="s">
        <v>196</v>
      </c>
      <c r="D62" s="92" t="s">
        <v>68</v>
      </c>
      <c r="E62" s="92">
        <v>10</v>
      </c>
      <c r="F62" s="92">
        <v>15</v>
      </c>
    </row>
    <row r="63" customHeight="1" spans="1:6">
      <c r="A63" s="92">
        <v>61</v>
      </c>
      <c r="B63" s="92">
        <v>744</v>
      </c>
      <c r="C63" s="92" t="s">
        <v>197</v>
      </c>
      <c r="D63" s="92" t="s">
        <v>68</v>
      </c>
      <c r="E63" s="92">
        <v>10</v>
      </c>
      <c r="F63" s="92">
        <v>15</v>
      </c>
    </row>
    <row r="64" customHeight="1" spans="1:6">
      <c r="A64" s="92">
        <v>62</v>
      </c>
      <c r="B64" s="92">
        <v>578</v>
      </c>
      <c r="C64" s="92" t="s">
        <v>198</v>
      </c>
      <c r="D64" s="92" t="s">
        <v>68</v>
      </c>
      <c r="E64" s="92">
        <v>10</v>
      </c>
      <c r="F64" s="92">
        <v>15</v>
      </c>
    </row>
    <row r="65" customHeight="1" spans="1:6">
      <c r="A65" s="92">
        <v>63</v>
      </c>
      <c r="B65" s="92">
        <v>373</v>
      </c>
      <c r="C65" s="92" t="s">
        <v>199</v>
      </c>
      <c r="D65" s="92" t="s">
        <v>68</v>
      </c>
      <c r="E65" s="92">
        <v>10</v>
      </c>
      <c r="F65" s="92">
        <v>15</v>
      </c>
    </row>
    <row r="66" customHeight="1" spans="1:6">
      <c r="A66" s="92">
        <v>64</v>
      </c>
      <c r="B66" s="92">
        <v>747</v>
      </c>
      <c r="C66" s="92" t="s">
        <v>200</v>
      </c>
      <c r="D66" s="92" t="s">
        <v>68</v>
      </c>
      <c r="E66" s="92">
        <v>10</v>
      </c>
      <c r="F66" s="92">
        <v>15</v>
      </c>
    </row>
    <row r="67" customHeight="1" spans="1:6">
      <c r="A67" s="92">
        <v>65</v>
      </c>
      <c r="B67" s="92">
        <v>308</v>
      </c>
      <c r="C67" s="92" t="s">
        <v>201</v>
      </c>
      <c r="D67" s="92" t="s">
        <v>68</v>
      </c>
      <c r="E67" s="92">
        <v>10</v>
      </c>
      <c r="F67" s="92">
        <v>15</v>
      </c>
    </row>
    <row r="68" customHeight="1" spans="1:6">
      <c r="A68" s="92">
        <v>66</v>
      </c>
      <c r="B68" s="92">
        <v>355</v>
      </c>
      <c r="C68" s="92" t="s">
        <v>202</v>
      </c>
      <c r="D68" s="92" t="s">
        <v>68</v>
      </c>
      <c r="E68" s="92">
        <v>10</v>
      </c>
      <c r="F68" s="92">
        <v>15</v>
      </c>
    </row>
    <row r="69" customHeight="1" spans="1:6">
      <c r="A69" s="92">
        <v>67</v>
      </c>
      <c r="B69" s="92">
        <v>511</v>
      </c>
      <c r="C69" s="92" t="s">
        <v>203</v>
      </c>
      <c r="D69" s="92" t="s">
        <v>68</v>
      </c>
      <c r="E69" s="92">
        <v>6</v>
      </c>
      <c r="F69" s="92">
        <v>9</v>
      </c>
    </row>
    <row r="70" customHeight="1" spans="1:6">
      <c r="A70" s="92">
        <v>68</v>
      </c>
      <c r="B70" s="92">
        <v>391</v>
      </c>
      <c r="C70" s="92" t="s">
        <v>204</v>
      </c>
      <c r="D70" s="92" t="s">
        <v>68</v>
      </c>
      <c r="E70" s="92">
        <v>6</v>
      </c>
      <c r="F70" s="92">
        <v>9</v>
      </c>
    </row>
    <row r="71" customHeight="1" spans="1:6">
      <c r="A71" s="92">
        <v>69</v>
      </c>
      <c r="B71" s="92">
        <v>515</v>
      </c>
      <c r="C71" s="92" t="s">
        <v>205</v>
      </c>
      <c r="D71" s="92" t="s">
        <v>68</v>
      </c>
      <c r="E71" s="92">
        <v>6</v>
      </c>
      <c r="F71" s="92">
        <v>9</v>
      </c>
    </row>
    <row r="72" customHeight="1" spans="1:6">
      <c r="A72" s="92">
        <v>70</v>
      </c>
      <c r="B72" s="92">
        <v>572</v>
      </c>
      <c r="C72" s="92" t="s">
        <v>206</v>
      </c>
      <c r="D72" s="92" t="s">
        <v>68</v>
      </c>
      <c r="E72" s="92">
        <v>6</v>
      </c>
      <c r="F72" s="92">
        <v>9</v>
      </c>
    </row>
    <row r="73" customHeight="1" spans="1:6">
      <c r="A73" s="92">
        <v>71</v>
      </c>
      <c r="B73" s="92">
        <v>349</v>
      </c>
      <c r="C73" s="92" t="s">
        <v>207</v>
      </c>
      <c r="D73" s="92" t="s">
        <v>68</v>
      </c>
      <c r="E73" s="92">
        <v>6</v>
      </c>
      <c r="F73" s="92">
        <v>9</v>
      </c>
    </row>
    <row r="74" customHeight="1" spans="1:6">
      <c r="A74" s="92">
        <v>72</v>
      </c>
      <c r="B74" s="92">
        <v>102935</v>
      </c>
      <c r="C74" s="92" t="s">
        <v>208</v>
      </c>
      <c r="D74" s="92" t="s">
        <v>68</v>
      </c>
      <c r="E74" s="92">
        <v>6</v>
      </c>
      <c r="F74" s="92">
        <v>9</v>
      </c>
    </row>
    <row r="75" customHeight="1" spans="1:6">
      <c r="A75" s="92">
        <v>73</v>
      </c>
      <c r="B75" s="92">
        <v>723</v>
      </c>
      <c r="C75" s="92" t="s">
        <v>209</v>
      </c>
      <c r="D75" s="92" t="s">
        <v>68</v>
      </c>
      <c r="E75" s="92">
        <v>6</v>
      </c>
      <c r="F75" s="92">
        <v>9</v>
      </c>
    </row>
    <row r="76" customHeight="1" spans="1:6">
      <c r="A76" s="92">
        <v>74</v>
      </c>
      <c r="B76" s="92">
        <v>102479</v>
      </c>
      <c r="C76" s="92" t="s">
        <v>210</v>
      </c>
      <c r="D76" s="92" t="s">
        <v>68</v>
      </c>
      <c r="E76" s="92">
        <v>6</v>
      </c>
      <c r="F76" s="92">
        <v>9</v>
      </c>
    </row>
    <row r="77" customHeight="1" spans="1:6">
      <c r="A77" s="92">
        <v>75</v>
      </c>
      <c r="B77" s="92">
        <v>102478</v>
      </c>
      <c r="C77" s="92" t="s">
        <v>211</v>
      </c>
      <c r="D77" s="92" t="s">
        <v>68</v>
      </c>
      <c r="E77" s="92">
        <v>3</v>
      </c>
      <c r="F77" s="92">
        <v>5</v>
      </c>
    </row>
    <row r="78" customHeight="1" spans="1:6">
      <c r="A78" s="92">
        <v>76</v>
      </c>
      <c r="B78" s="92">
        <v>718</v>
      </c>
      <c r="C78" s="92" t="s">
        <v>212</v>
      </c>
      <c r="D78" s="92" t="s">
        <v>68</v>
      </c>
      <c r="E78" s="92">
        <v>3</v>
      </c>
      <c r="F78" s="92">
        <v>5</v>
      </c>
    </row>
    <row r="79" customHeight="1" spans="1:6">
      <c r="A79" s="92">
        <v>77</v>
      </c>
      <c r="B79" s="92">
        <v>106865</v>
      </c>
      <c r="C79" s="92" t="s">
        <v>213</v>
      </c>
      <c r="D79" s="92" t="s">
        <v>68</v>
      </c>
      <c r="E79" s="92">
        <v>3</v>
      </c>
      <c r="F79" s="92">
        <v>5</v>
      </c>
    </row>
    <row r="80" customHeight="1" spans="1:6">
      <c r="A80" s="92">
        <v>78</v>
      </c>
      <c r="B80" s="92">
        <v>107829</v>
      </c>
      <c r="C80" s="92" t="s">
        <v>214</v>
      </c>
      <c r="D80" s="92" t="s">
        <v>68</v>
      </c>
      <c r="E80" s="92">
        <v>3</v>
      </c>
      <c r="F80" s="92">
        <v>5</v>
      </c>
    </row>
    <row r="81" customHeight="1" spans="1:6">
      <c r="A81" s="92">
        <v>79</v>
      </c>
      <c r="B81" s="93">
        <v>108656</v>
      </c>
      <c r="C81" s="93" t="s">
        <v>215</v>
      </c>
      <c r="D81" s="94" t="s">
        <v>216</v>
      </c>
      <c r="E81" s="74">
        <v>3</v>
      </c>
      <c r="F81" s="74">
        <v>5</v>
      </c>
    </row>
    <row r="82" customHeight="1" spans="1:6">
      <c r="A82" s="92">
        <v>80</v>
      </c>
      <c r="B82" s="92">
        <v>341</v>
      </c>
      <c r="C82" s="92" t="s">
        <v>217</v>
      </c>
      <c r="D82" s="92" t="s">
        <v>218</v>
      </c>
      <c r="E82" s="92">
        <v>10</v>
      </c>
      <c r="F82" s="92">
        <v>15</v>
      </c>
    </row>
    <row r="83" customHeight="1" spans="1:6">
      <c r="A83" s="92">
        <v>81</v>
      </c>
      <c r="B83" s="92">
        <v>385</v>
      </c>
      <c r="C83" s="92" t="s">
        <v>219</v>
      </c>
      <c r="D83" s="92" t="s">
        <v>218</v>
      </c>
      <c r="E83" s="92">
        <v>10</v>
      </c>
      <c r="F83" s="92">
        <v>15</v>
      </c>
    </row>
    <row r="84" customHeight="1" spans="1:6">
      <c r="A84" s="92">
        <v>82</v>
      </c>
      <c r="B84" s="92">
        <v>514</v>
      </c>
      <c r="C84" s="92" t="s">
        <v>220</v>
      </c>
      <c r="D84" s="92" t="s">
        <v>218</v>
      </c>
      <c r="E84" s="92">
        <v>10</v>
      </c>
      <c r="F84" s="92">
        <v>15</v>
      </c>
    </row>
    <row r="85" customHeight="1" spans="1:6">
      <c r="A85" s="92">
        <v>83</v>
      </c>
      <c r="B85" s="92">
        <v>746</v>
      </c>
      <c r="C85" s="92" t="s">
        <v>221</v>
      </c>
      <c r="D85" s="92" t="s">
        <v>218</v>
      </c>
      <c r="E85" s="92">
        <v>10</v>
      </c>
      <c r="F85" s="92">
        <v>15</v>
      </c>
    </row>
    <row r="86" customHeight="1" spans="1:6">
      <c r="A86" s="92">
        <v>84</v>
      </c>
      <c r="B86" s="92">
        <v>716</v>
      </c>
      <c r="C86" s="92" t="s">
        <v>222</v>
      </c>
      <c r="D86" s="92" t="s">
        <v>218</v>
      </c>
      <c r="E86" s="92">
        <v>6</v>
      </c>
      <c r="F86" s="92">
        <v>9</v>
      </c>
    </row>
    <row r="87" customHeight="1" spans="1:6">
      <c r="A87" s="92">
        <v>85</v>
      </c>
      <c r="B87" s="92">
        <v>748</v>
      </c>
      <c r="C87" s="92" t="s">
        <v>223</v>
      </c>
      <c r="D87" s="92" t="s">
        <v>218</v>
      </c>
      <c r="E87" s="92">
        <v>6</v>
      </c>
      <c r="F87" s="92">
        <v>9</v>
      </c>
    </row>
    <row r="88" customHeight="1" spans="1:6">
      <c r="A88" s="92">
        <v>86</v>
      </c>
      <c r="B88" s="92">
        <v>721</v>
      </c>
      <c r="C88" s="92" t="s">
        <v>224</v>
      </c>
      <c r="D88" s="92" t="s">
        <v>218</v>
      </c>
      <c r="E88" s="92">
        <v>6</v>
      </c>
      <c r="F88" s="92">
        <v>9</v>
      </c>
    </row>
    <row r="89" customHeight="1" spans="1:6">
      <c r="A89" s="92">
        <v>87</v>
      </c>
      <c r="B89" s="92">
        <v>717</v>
      </c>
      <c r="C89" s="92" t="s">
        <v>225</v>
      </c>
      <c r="D89" s="92" t="s">
        <v>218</v>
      </c>
      <c r="E89" s="92">
        <v>6</v>
      </c>
      <c r="F89" s="92">
        <v>9</v>
      </c>
    </row>
    <row r="90" customHeight="1" spans="1:6">
      <c r="A90" s="92">
        <v>88</v>
      </c>
      <c r="B90" s="92">
        <v>549</v>
      </c>
      <c r="C90" s="92" t="s">
        <v>226</v>
      </c>
      <c r="D90" s="92" t="s">
        <v>218</v>
      </c>
      <c r="E90" s="92">
        <v>6</v>
      </c>
      <c r="F90" s="92">
        <v>9</v>
      </c>
    </row>
    <row r="91" customHeight="1" spans="1:6">
      <c r="A91" s="92">
        <v>89</v>
      </c>
      <c r="B91" s="92">
        <v>539</v>
      </c>
      <c r="C91" s="92" t="s">
        <v>227</v>
      </c>
      <c r="D91" s="92" t="s">
        <v>218</v>
      </c>
      <c r="E91" s="92">
        <v>6</v>
      </c>
      <c r="F91" s="92">
        <v>9</v>
      </c>
    </row>
    <row r="92" customHeight="1" spans="1:6">
      <c r="A92" s="92">
        <v>90</v>
      </c>
      <c r="B92" s="92">
        <v>720</v>
      </c>
      <c r="C92" s="92" t="s">
        <v>228</v>
      </c>
      <c r="D92" s="92" t="s">
        <v>218</v>
      </c>
      <c r="E92" s="92">
        <v>6</v>
      </c>
      <c r="F92" s="92">
        <v>9</v>
      </c>
    </row>
    <row r="93" customHeight="1" spans="1:6">
      <c r="A93" s="92">
        <v>91</v>
      </c>
      <c r="B93" s="92">
        <v>591</v>
      </c>
      <c r="C93" s="92" t="s">
        <v>229</v>
      </c>
      <c r="D93" s="92" t="s">
        <v>218</v>
      </c>
      <c r="E93" s="92">
        <v>6</v>
      </c>
      <c r="F93" s="92">
        <v>9</v>
      </c>
    </row>
    <row r="94" customHeight="1" spans="1:6">
      <c r="A94" s="92">
        <v>92</v>
      </c>
      <c r="B94" s="92">
        <v>594</v>
      </c>
      <c r="C94" s="92" t="s">
        <v>230</v>
      </c>
      <c r="D94" s="92" t="s">
        <v>218</v>
      </c>
      <c r="E94" s="92">
        <v>3</v>
      </c>
      <c r="F94" s="92">
        <v>5</v>
      </c>
    </row>
    <row r="95" customHeight="1" spans="1:6">
      <c r="A95" s="92">
        <v>93</v>
      </c>
      <c r="B95" s="92">
        <v>732</v>
      </c>
      <c r="C95" s="92" t="s">
        <v>231</v>
      </c>
      <c r="D95" s="92" t="s">
        <v>218</v>
      </c>
      <c r="E95" s="92">
        <v>3</v>
      </c>
      <c r="F95" s="92">
        <v>5</v>
      </c>
    </row>
    <row r="96" customHeight="1" spans="1:6">
      <c r="A96" s="92">
        <v>94</v>
      </c>
      <c r="B96" s="92">
        <v>102567</v>
      </c>
      <c r="C96" s="92" t="s">
        <v>232</v>
      </c>
      <c r="D96" s="92" t="s">
        <v>218</v>
      </c>
      <c r="E96" s="92">
        <v>3</v>
      </c>
      <c r="F96" s="92">
        <v>5</v>
      </c>
    </row>
    <row r="97" customHeight="1" spans="1:6">
      <c r="A97" s="92">
        <v>95</v>
      </c>
      <c r="B97" s="92">
        <v>104533</v>
      </c>
      <c r="C97" s="92" t="s">
        <v>233</v>
      </c>
      <c r="D97" s="92" t="s">
        <v>218</v>
      </c>
      <c r="E97" s="92">
        <v>3</v>
      </c>
      <c r="F97" s="92">
        <v>5</v>
      </c>
    </row>
    <row r="98" customHeight="1" spans="1:6">
      <c r="A98" s="92">
        <v>96</v>
      </c>
      <c r="B98" s="92">
        <v>371</v>
      </c>
      <c r="C98" s="92" t="s">
        <v>234</v>
      </c>
      <c r="D98" s="92" t="s">
        <v>218</v>
      </c>
      <c r="E98" s="92">
        <v>3</v>
      </c>
      <c r="F98" s="92">
        <v>5</v>
      </c>
    </row>
    <row r="99" customHeight="1" spans="1:6">
      <c r="A99" s="92">
        <v>97</v>
      </c>
      <c r="B99" s="92">
        <v>107728</v>
      </c>
      <c r="C99" s="92" t="s">
        <v>235</v>
      </c>
      <c r="D99" s="92" t="s">
        <v>218</v>
      </c>
      <c r="E99" s="92">
        <v>3</v>
      </c>
      <c r="F99" s="92">
        <v>5</v>
      </c>
    </row>
    <row r="100" customHeight="1" spans="1:6">
      <c r="A100" s="92">
        <v>98</v>
      </c>
      <c r="B100" s="92">
        <v>754</v>
      </c>
      <c r="C100" s="92" t="s">
        <v>236</v>
      </c>
      <c r="D100" s="92" t="s">
        <v>113</v>
      </c>
      <c r="E100" s="92">
        <v>10</v>
      </c>
      <c r="F100" s="92">
        <v>15</v>
      </c>
    </row>
    <row r="101" customHeight="1" spans="1:6">
      <c r="A101" s="92">
        <v>99</v>
      </c>
      <c r="B101" s="92">
        <v>54</v>
      </c>
      <c r="C101" s="92" t="s">
        <v>237</v>
      </c>
      <c r="D101" s="92" t="s">
        <v>113</v>
      </c>
      <c r="E101" s="92">
        <v>6</v>
      </c>
      <c r="F101" s="92">
        <v>9</v>
      </c>
    </row>
    <row r="102" customHeight="1" spans="1:6">
      <c r="A102" s="92">
        <v>100</v>
      </c>
      <c r="B102" s="92">
        <v>101453</v>
      </c>
      <c r="C102" s="92" t="s">
        <v>238</v>
      </c>
      <c r="D102" s="92" t="s">
        <v>113</v>
      </c>
      <c r="E102" s="92">
        <v>6</v>
      </c>
      <c r="F102" s="92">
        <v>9</v>
      </c>
    </row>
    <row r="103" customHeight="1" spans="1:6">
      <c r="A103" s="92">
        <v>101</v>
      </c>
      <c r="B103" s="92">
        <v>351</v>
      </c>
      <c r="C103" s="92" t="s">
        <v>239</v>
      </c>
      <c r="D103" s="92" t="s">
        <v>113</v>
      </c>
      <c r="E103" s="92">
        <v>6</v>
      </c>
      <c r="F103" s="92">
        <v>9</v>
      </c>
    </row>
    <row r="104" customHeight="1" spans="1:6">
      <c r="A104" s="92">
        <v>102</v>
      </c>
      <c r="B104" s="92">
        <v>329</v>
      </c>
      <c r="C104" s="92" t="s">
        <v>240</v>
      </c>
      <c r="D104" s="92" t="s">
        <v>113</v>
      </c>
      <c r="E104" s="92">
        <v>6</v>
      </c>
      <c r="F104" s="92">
        <v>9</v>
      </c>
    </row>
    <row r="105" customHeight="1" spans="1:6">
      <c r="A105" s="92">
        <v>103</v>
      </c>
      <c r="B105" s="92">
        <v>367</v>
      </c>
      <c r="C105" s="92" t="s">
        <v>241</v>
      </c>
      <c r="D105" s="92" t="s">
        <v>113</v>
      </c>
      <c r="E105" s="92">
        <v>6</v>
      </c>
      <c r="F105" s="92">
        <v>9</v>
      </c>
    </row>
    <row r="106" customHeight="1" spans="1:6">
      <c r="A106" s="92">
        <v>104</v>
      </c>
      <c r="B106" s="92">
        <v>587</v>
      </c>
      <c r="C106" s="92" t="s">
        <v>242</v>
      </c>
      <c r="D106" s="92" t="s">
        <v>113</v>
      </c>
      <c r="E106" s="92">
        <v>6</v>
      </c>
      <c r="F106" s="92">
        <v>9</v>
      </c>
    </row>
    <row r="107" customHeight="1" spans="1:6">
      <c r="A107" s="92">
        <v>105</v>
      </c>
      <c r="B107" s="92">
        <v>52</v>
      </c>
      <c r="C107" s="92" t="s">
        <v>243</v>
      </c>
      <c r="D107" s="92" t="s">
        <v>113</v>
      </c>
      <c r="E107" s="92">
        <v>6</v>
      </c>
      <c r="F107" s="92">
        <v>9</v>
      </c>
    </row>
    <row r="108" customHeight="1" spans="1:6">
      <c r="A108" s="92">
        <v>106</v>
      </c>
      <c r="B108" s="92">
        <v>104428</v>
      </c>
      <c r="C108" s="92" t="s">
        <v>244</v>
      </c>
      <c r="D108" s="92" t="s">
        <v>113</v>
      </c>
      <c r="E108" s="92">
        <v>6</v>
      </c>
      <c r="F108" s="92">
        <v>9</v>
      </c>
    </row>
    <row r="109" customHeight="1" spans="1:6">
      <c r="A109" s="92">
        <v>107</v>
      </c>
      <c r="B109" s="92">
        <v>704</v>
      </c>
      <c r="C109" s="92" t="s">
        <v>245</v>
      </c>
      <c r="D109" s="92" t="s">
        <v>113</v>
      </c>
      <c r="E109" s="92">
        <v>6</v>
      </c>
      <c r="F109" s="92">
        <v>9</v>
      </c>
    </row>
    <row r="110" customHeight="1" spans="1:6">
      <c r="A110" s="92">
        <v>108</v>
      </c>
      <c r="B110" s="92">
        <v>102564</v>
      </c>
      <c r="C110" s="92" t="s">
        <v>246</v>
      </c>
      <c r="D110" s="92" t="s">
        <v>113</v>
      </c>
      <c r="E110" s="92">
        <v>3</v>
      </c>
      <c r="F110" s="92">
        <v>5</v>
      </c>
    </row>
    <row r="111" customHeight="1" spans="1:6">
      <c r="A111" s="92">
        <v>109</v>
      </c>
      <c r="B111" s="92">
        <v>738</v>
      </c>
      <c r="C111" s="92" t="s">
        <v>247</v>
      </c>
      <c r="D111" s="92" t="s">
        <v>113</v>
      </c>
      <c r="E111" s="92">
        <v>3</v>
      </c>
      <c r="F111" s="92">
        <v>5</v>
      </c>
    </row>
    <row r="112" customHeight="1" spans="1:6">
      <c r="A112" s="92">
        <v>110</v>
      </c>
      <c r="B112" s="92">
        <v>710</v>
      </c>
      <c r="C112" s="92" t="s">
        <v>248</v>
      </c>
      <c r="D112" s="92" t="s">
        <v>113</v>
      </c>
      <c r="E112" s="92">
        <v>3</v>
      </c>
      <c r="F112" s="92">
        <v>5</v>
      </c>
    </row>
    <row r="113" customHeight="1" spans="1:6">
      <c r="A113" s="92">
        <v>111</v>
      </c>
      <c r="B113" s="92">
        <v>56</v>
      </c>
      <c r="C113" s="92" t="s">
        <v>249</v>
      </c>
      <c r="D113" s="92" t="s">
        <v>113</v>
      </c>
      <c r="E113" s="92">
        <v>3</v>
      </c>
      <c r="F113" s="92">
        <v>5</v>
      </c>
    </row>
    <row r="114" customHeight="1" spans="1:6">
      <c r="A114" s="92">
        <v>112</v>
      </c>
      <c r="B114" s="92">
        <v>706</v>
      </c>
      <c r="C114" s="92" t="s">
        <v>250</v>
      </c>
      <c r="D114" s="92" t="s">
        <v>113</v>
      </c>
      <c r="E114" s="92">
        <v>3</v>
      </c>
      <c r="F114" s="92">
        <v>5</v>
      </c>
    </row>
    <row r="115" customHeight="1" spans="1:6">
      <c r="A115" s="92">
        <v>113</v>
      </c>
      <c r="B115" s="92">
        <v>713</v>
      </c>
      <c r="C115" s="92" t="s">
        <v>251</v>
      </c>
      <c r="D115" s="92" t="s">
        <v>113</v>
      </c>
      <c r="E115" s="92">
        <v>3</v>
      </c>
      <c r="F115" s="92">
        <v>5</v>
      </c>
    </row>
    <row r="116" customHeight="1" spans="1:6">
      <c r="A116" s="92">
        <v>114</v>
      </c>
      <c r="B116" s="92">
        <v>104838</v>
      </c>
      <c r="C116" s="92" t="s">
        <v>252</v>
      </c>
      <c r="D116" s="92" t="s">
        <v>113</v>
      </c>
      <c r="E116" s="92">
        <v>3</v>
      </c>
      <c r="F116" s="92">
        <v>5</v>
      </c>
    </row>
    <row r="117" customHeight="1" spans="1:6">
      <c r="A117" s="95"/>
      <c r="B117" s="95"/>
      <c r="C117" s="95" t="s">
        <v>130</v>
      </c>
      <c r="D117" s="95"/>
      <c r="E117" s="74">
        <f>SUM(E4:E116)</f>
        <v>727</v>
      </c>
      <c r="F117" s="74">
        <f>SUM(F4:F116)</f>
        <v>1108</v>
      </c>
    </row>
  </sheetData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" sqref="A1:I7"/>
    </sheetView>
  </sheetViews>
  <sheetFormatPr defaultColWidth="9" defaultRowHeight="24" customHeight="1" outlineLevelRow="6"/>
  <cols>
    <col min="1" max="1" width="9" style="87"/>
    <col min="2" max="2" width="9.125" style="87"/>
    <col min="3" max="3" width="15.75" style="88" customWidth="1"/>
    <col min="4" max="7" width="9" style="88"/>
    <col min="8" max="8" width="10.375" style="88" customWidth="1"/>
    <col min="9" max="9" width="19" style="88" customWidth="1"/>
    <col min="10" max="16384" width="9" style="87"/>
  </cols>
  <sheetData>
    <row r="1" customHeight="1" spans="1:9">
      <c r="A1" s="75"/>
      <c r="B1" s="75" t="s">
        <v>253</v>
      </c>
      <c r="C1" s="75"/>
      <c r="D1" s="75"/>
      <c r="E1" s="75" t="s">
        <v>254</v>
      </c>
      <c r="F1" s="75"/>
      <c r="G1" s="75"/>
      <c r="H1" s="75"/>
      <c r="I1" s="75"/>
    </row>
    <row r="2" ht="30" customHeight="1" spans="1:9">
      <c r="A2" s="75" t="s">
        <v>1</v>
      </c>
      <c r="B2" s="96" t="s">
        <v>255</v>
      </c>
      <c r="C2" s="96" t="s">
        <v>256</v>
      </c>
      <c r="D2" s="96" t="s">
        <v>257</v>
      </c>
      <c r="E2" s="96" t="s">
        <v>258</v>
      </c>
      <c r="F2" s="96" t="s">
        <v>259</v>
      </c>
      <c r="G2" s="96" t="s">
        <v>260</v>
      </c>
      <c r="H2" s="96" t="s">
        <v>261</v>
      </c>
      <c r="I2" s="75" t="s">
        <v>262</v>
      </c>
    </row>
    <row r="3" customHeight="1" spans="1:9">
      <c r="A3" s="75">
        <v>1</v>
      </c>
      <c r="B3" s="96">
        <v>66292</v>
      </c>
      <c r="C3" s="96" t="s">
        <v>263</v>
      </c>
      <c r="D3" s="96" t="s">
        <v>264</v>
      </c>
      <c r="E3" s="96">
        <v>1807</v>
      </c>
      <c r="F3" s="96" t="s">
        <v>265</v>
      </c>
      <c r="G3" s="96">
        <v>2373</v>
      </c>
      <c r="H3" s="96" t="s">
        <v>266</v>
      </c>
      <c r="I3" s="75" t="s">
        <v>267</v>
      </c>
    </row>
    <row r="4" customHeight="1" spans="1:11">
      <c r="A4" s="75">
        <v>2</v>
      </c>
      <c r="B4" s="96">
        <v>39271</v>
      </c>
      <c r="C4" s="96" t="s">
        <v>268</v>
      </c>
      <c r="D4" s="96" t="s">
        <v>269</v>
      </c>
      <c r="E4" s="75">
        <v>727</v>
      </c>
      <c r="F4" s="96" t="s">
        <v>270</v>
      </c>
      <c r="G4" s="75">
        <v>1108</v>
      </c>
      <c r="H4" s="96" t="s">
        <v>271</v>
      </c>
      <c r="I4" s="75" t="s">
        <v>272</v>
      </c>
      <c r="J4" s="88"/>
      <c r="K4" s="88"/>
    </row>
    <row r="5" customHeight="1" spans="1:9">
      <c r="A5" s="75">
        <v>3</v>
      </c>
      <c r="B5" s="96">
        <v>32596</v>
      </c>
      <c r="C5" s="96" t="s">
        <v>273</v>
      </c>
      <c r="D5" s="96" t="s">
        <v>274</v>
      </c>
      <c r="E5" s="75">
        <v>1000</v>
      </c>
      <c r="F5" s="96" t="s">
        <v>275</v>
      </c>
      <c r="G5" s="75">
        <v>1224</v>
      </c>
      <c r="H5" s="96" t="s">
        <v>270</v>
      </c>
      <c r="I5" s="75" t="s">
        <v>272</v>
      </c>
    </row>
    <row r="6" customHeight="1" spans="1:10">
      <c r="A6" s="75">
        <v>4</v>
      </c>
      <c r="B6" s="96">
        <v>124626</v>
      </c>
      <c r="C6" s="96" t="s">
        <v>276</v>
      </c>
      <c r="D6" s="96" t="s">
        <v>277</v>
      </c>
      <c r="E6" s="75">
        <v>2480</v>
      </c>
      <c r="F6" s="96" t="s">
        <v>278</v>
      </c>
      <c r="G6" s="96">
        <v>3311</v>
      </c>
      <c r="H6" s="96" t="s">
        <v>266</v>
      </c>
      <c r="I6" s="75" t="s">
        <v>267</v>
      </c>
      <c r="J6" s="88"/>
    </row>
    <row r="7" customHeight="1" spans="1:10">
      <c r="A7" s="75">
        <v>5</v>
      </c>
      <c r="B7" s="96">
        <v>21580</v>
      </c>
      <c r="C7" s="96" t="s">
        <v>279</v>
      </c>
      <c r="D7" s="96" t="s">
        <v>280</v>
      </c>
      <c r="E7" s="75">
        <v>2411</v>
      </c>
      <c r="F7" s="96" t="s">
        <v>281</v>
      </c>
      <c r="G7" s="96">
        <v>2792</v>
      </c>
      <c r="H7" s="96" t="s">
        <v>282</v>
      </c>
      <c r="I7" s="75" t="s">
        <v>267</v>
      </c>
      <c r="J7" s="88"/>
    </row>
  </sheetData>
  <mergeCells count="2">
    <mergeCell ref="B1:D1"/>
    <mergeCell ref="E1:H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workbookViewId="0">
      <selection activeCell="A1" sqref="A1:F1"/>
    </sheetView>
  </sheetViews>
  <sheetFormatPr defaultColWidth="9" defaultRowHeight="14.25" outlineLevelCol="5"/>
  <cols>
    <col min="1" max="1" width="6.375" style="87" customWidth="1"/>
    <col min="2" max="2" width="7.875" style="87" customWidth="1"/>
    <col min="3" max="3" width="29" style="87" customWidth="1"/>
    <col min="4" max="4" width="13.375" style="87" customWidth="1"/>
    <col min="5" max="5" width="19.625" style="88" customWidth="1"/>
    <col min="6" max="6" width="16.5" style="88" customWidth="1"/>
    <col min="7" max="16384" width="9" style="87"/>
  </cols>
  <sheetData>
    <row r="1" ht="33" customHeight="1" spans="1:6">
      <c r="A1" s="66" t="s">
        <v>283</v>
      </c>
      <c r="B1" s="67"/>
      <c r="C1" s="67"/>
      <c r="D1" s="67"/>
      <c r="E1" s="67"/>
      <c r="F1" s="89"/>
    </row>
    <row r="2" s="86" customFormat="1" ht="59" customHeight="1" spans="1:6">
      <c r="A2" s="90" t="s">
        <v>1</v>
      </c>
      <c r="B2" s="91" t="s">
        <v>133</v>
      </c>
      <c r="C2" s="91" t="s">
        <v>134</v>
      </c>
      <c r="D2" s="91" t="s">
        <v>135</v>
      </c>
      <c r="E2" s="90" t="s">
        <v>136</v>
      </c>
      <c r="F2" s="90" t="s">
        <v>137</v>
      </c>
    </row>
    <row r="3" ht="13.5" spans="1:6">
      <c r="A3" s="92">
        <v>1</v>
      </c>
      <c r="B3" s="92">
        <v>582</v>
      </c>
      <c r="C3" s="92" t="s">
        <v>138</v>
      </c>
      <c r="D3" s="92" t="s">
        <v>9</v>
      </c>
      <c r="E3" s="92">
        <v>21</v>
      </c>
      <c r="F3" s="92">
        <v>27</v>
      </c>
    </row>
    <row r="4" ht="13.5" spans="1:6">
      <c r="A4" s="92">
        <v>2</v>
      </c>
      <c r="B4" s="92">
        <v>343</v>
      </c>
      <c r="C4" s="92" t="s">
        <v>139</v>
      </c>
      <c r="D4" s="92" t="s">
        <v>9</v>
      </c>
      <c r="E4" s="92">
        <v>21</v>
      </c>
      <c r="F4" s="92">
        <v>27</v>
      </c>
    </row>
    <row r="5" ht="13.5" spans="1:6">
      <c r="A5" s="92">
        <v>3</v>
      </c>
      <c r="B5" s="92">
        <v>311</v>
      </c>
      <c r="C5" s="92" t="s">
        <v>140</v>
      </c>
      <c r="D5" s="92" t="s">
        <v>9</v>
      </c>
      <c r="E5" s="92">
        <v>16</v>
      </c>
      <c r="F5" s="92">
        <v>21</v>
      </c>
    </row>
    <row r="6" ht="13.5" spans="1:6">
      <c r="A6" s="92">
        <v>4</v>
      </c>
      <c r="B6" s="92">
        <v>730</v>
      </c>
      <c r="C6" s="92" t="s">
        <v>141</v>
      </c>
      <c r="D6" s="92" t="s">
        <v>9</v>
      </c>
      <c r="E6" s="92">
        <v>21</v>
      </c>
      <c r="F6" s="92">
        <v>27</v>
      </c>
    </row>
    <row r="7" ht="13.5" spans="1:6">
      <c r="A7" s="92">
        <v>5</v>
      </c>
      <c r="B7" s="92">
        <v>585</v>
      </c>
      <c r="C7" s="92" t="s">
        <v>142</v>
      </c>
      <c r="D7" s="92" t="s">
        <v>9</v>
      </c>
      <c r="E7" s="92">
        <v>21</v>
      </c>
      <c r="F7" s="92">
        <v>27</v>
      </c>
    </row>
    <row r="8" ht="13.5" spans="1:6">
      <c r="A8" s="92">
        <v>6</v>
      </c>
      <c r="B8" s="92">
        <v>365</v>
      </c>
      <c r="C8" s="92" t="s">
        <v>143</v>
      </c>
      <c r="D8" s="92" t="s">
        <v>9</v>
      </c>
      <c r="E8" s="92">
        <v>21</v>
      </c>
      <c r="F8" s="92">
        <v>27</v>
      </c>
    </row>
    <row r="9" ht="13.5" spans="1:6">
      <c r="A9" s="92">
        <v>7</v>
      </c>
      <c r="B9" s="92">
        <v>709</v>
      </c>
      <c r="C9" s="92" t="s">
        <v>144</v>
      </c>
      <c r="D9" s="92" t="s">
        <v>9</v>
      </c>
      <c r="E9" s="92">
        <v>21</v>
      </c>
      <c r="F9" s="92">
        <v>27</v>
      </c>
    </row>
    <row r="10" ht="13.5" spans="1:6">
      <c r="A10" s="92">
        <v>8</v>
      </c>
      <c r="B10" s="92">
        <v>581</v>
      </c>
      <c r="C10" s="92" t="s">
        <v>145</v>
      </c>
      <c r="D10" s="92" t="s">
        <v>9</v>
      </c>
      <c r="E10" s="92">
        <v>21</v>
      </c>
      <c r="F10" s="92">
        <v>27</v>
      </c>
    </row>
    <row r="11" ht="13.5" spans="1:6">
      <c r="A11" s="92">
        <v>9</v>
      </c>
      <c r="B11" s="92">
        <v>102934</v>
      </c>
      <c r="C11" s="92" t="s">
        <v>146</v>
      </c>
      <c r="D11" s="92" t="s">
        <v>9</v>
      </c>
      <c r="E11" s="92">
        <v>21</v>
      </c>
      <c r="F11" s="92">
        <v>27</v>
      </c>
    </row>
    <row r="12" ht="13.5" spans="1:6">
      <c r="A12" s="92">
        <v>10</v>
      </c>
      <c r="B12" s="92">
        <v>357</v>
      </c>
      <c r="C12" s="92" t="s">
        <v>147</v>
      </c>
      <c r="D12" s="92" t="s">
        <v>9</v>
      </c>
      <c r="E12" s="92">
        <v>21</v>
      </c>
      <c r="F12" s="92">
        <v>27</v>
      </c>
    </row>
    <row r="13" ht="13.5" spans="1:6">
      <c r="A13" s="92">
        <v>11</v>
      </c>
      <c r="B13" s="92">
        <v>513</v>
      </c>
      <c r="C13" s="92" t="s">
        <v>148</v>
      </c>
      <c r="D13" s="92" t="s">
        <v>9</v>
      </c>
      <c r="E13" s="92">
        <v>21</v>
      </c>
      <c r="F13" s="92">
        <v>27</v>
      </c>
    </row>
    <row r="14" ht="13.5" spans="1:6">
      <c r="A14" s="92">
        <v>12</v>
      </c>
      <c r="B14" s="92">
        <v>379</v>
      </c>
      <c r="C14" s="92" t="s">
        <v>149</v>
      </c>
      <c r="D14" s="92" t="s">
        <v>9</v>
      </c>
      <c r="E14" s="92">
        <v>21</v>
      </c>
      <c r="F14" s="92">
        <v>27</v>
      </c>
    </row>
    <row r="15" ht="13.5" spans="1:6">
      <c r="A15" s="92">
        <v>13</v>
      </c>
      <c r="B15" s="92">
        <v>726</v>
      </c>
      <c r="C15" s="92" t="s">
        <v>150</v>
      </c>
      <c r="D15" s="92" t="s">
        <v>9</v>
      </c>
      <c r="E15" s="92">
        <v>21</v>
      </c>
      <c r="F15" s="92">
        <v>27</v>
      </c>
    </row>
    <row r="16" ht="13.5" spans="1:6">
      <c r="A16" s="92">
        <v>14</v>
      </c>
      <c r="B16" s="92">
        <v>103198</v>
      </c>
      <c r="C16" s="92" t="s">
        <v>151</v>
      </c>
      <c r="D16" s="92" t="s">
        <v>9</v>
      </c>
      <c r="E16" s="92">
        <v>16</v>
      </c>
      <c r="F16" s="92">
        <v>21</v>
      </c>
    </row>
    <row r="17" ht="13.5" spans="1:6">
      <c r="A17" s="92">
        <v>15</v>
      </c>
      <c r="B17" s="92">
        <v>102565</v>
      </c>
      <c r="C17" s="92" t="s">
        <v>152</v>
      </c>
      <c r="D17" s="92" t="s">
        <v>9</v>
      </c>
      <c r="E17" s="92">
        <v>16</v>
      </c>
      <c r="F17" s="92">
        <v>21</v>
      </c>
    </row>
    <row r="18" ht="13.5" spans="1:6">
      <c r="A18" s="92">
        <v>16</v>
      </c>
      <c r="B18" s="92">
        <v>359</v>
      </c>
      <c r="C18" s="92" t="s">
        <v>153</v>
      </c>
      <c r="D18" s="92" t="s">
        <v>9</v>
      </c>
      <c r="E18" s="92">
        <v>16</v>
      </c>
      <c r="F18" s="92">
        <v>21</v>
      </c>
    </row>
    <row r="19" ht="13.5" spans="1:6">
      <c r="A19" s="92">
        <v>17</v>
      </c>
      <c r="B19" s="92">
        <v>103199</v>
      </c>
      <c r="C19" s="92" t="s">
        <v>154</v>
      </c>
      <c r="D19" s="92" t="s">
        <v>9</v>
      </c>
      <c r="E19" s="92">
        <v>16</v>
      </c>
      <c r="F19" s="92">
        <v>21</v>
      </c>
    </row>
    <row r="20" ht="13.5" spans="1:6">
      <c r="A20" s="92">
        <v>18</v>
      </c>
      <c r="B20" s="92">
        <v>347</v>
      </c>
      <c r="C20" s="92" t="s">
        <v>155</v>
      </c>
      <c r="D20" s="92" t="s">
        <v>9</v>
      </c>
      <c r="E20" s="92">
        <v>16</v>
      </c>
      <c r="F20" s="92">
        <v>21</v>
      </c>
    </row>
    <row r="21" ht="13.5" spans="1:6">
      <c r="A21" s="92">
        <v>19</v>
      </c>
      <c r="B21" s="92">
        <v>570</v>
      </c>
      <c r="C21" s="92" t="s">
        <v>156</v>
      </c>
      <c r="D21" s="92" t="s">
        <v>9</v>
      </c>
      <c r="E21" s="92">
        <v>16</v>
      </c>
      <c r="F21" s="92">
        <v>21</v>
      </c>
    </row>
    <row r="22" ht="13.5" spans="1:6">
      <c r="A22" s="92">
        <v>20</v>
      </c>
      <c r="B22" s="92">
        <v>727</v>
      </c>
      <c r="C22" s="92" t="s">
        <v>157</v>
      </c>
      <c r="D22" s="92" t="s">
        <v>9</v>
      </c>
      <c r="E22" s="92">
        <v>16</v>
      </c>
      <c r="F22" s="92">
        <v>21</v>
      </c>
    </row>
    <row r="23" ht="13.5" spans="1:6">
      <c r="A23" s="92">
        <v>21</v>
      </c>
      <c r="B23" s="92">
        <v>745</v>
      </c>
      <c r="C23" s="92" t="s">
        <v>158</v>
      </c>
      <c r="D23" s="92" t="s">
        <v>9</v>
      </c>
      <c r="E23" s="92">
        <v>16</v>
      </c>
      <c r="F23" s="92">
        <v>21</v>
      </c>
    </row>
    <row r="24" ht="13.5" spans="1:6">
      <c r="A24" s="92">
        <v>22</v>
      </c>
      <c r="B24" s="92">
        <v>339</v>
      </c>
      <c r="C24" s="92" t="s">
        <v>159</v>
      </c>
      <c r="D24" s="92" t="s">
        <v>9</v>
      </c>
      <c r="E24" s="92">
        <v>11</v>
      </c>
      <c r="F24" s="92">
        <v>15</v>
      </c>
    </row>
    <row r="25" ht="13.5" spans="1:6">
      <c r="A25" s="92">
        <v>23</v>
      </c>
      <c r="B25" s="92">
        <v>105267</v>
      </c>
      <c r="C25" s="92" t="s">
        <v>160</v>
      </c>
      <c r="D25" s="92" t="s">
        <v>9</v>
      </c>
      <c r="E25" s="92">
        <v>16</v>
      </c>
      <c r="F25" s="92">
        <v>21</v>
      </c>
    </row>
    <row r="26" ht="13.5" spans="1:6">
      <c r="A26" s="92">
        <v>24</v>
      </c>
      <c r="B26" s="92">
        <v>752</v>
      </c>
      <c r="C26" s="92" t="s">
        <v>161</v>
      </c>
      <c r="D26" s="92" t="s">
        <v>9</v>
      </c>
      <c r="E26" s="92">
        <v>11</v>
      </c>
      <c r="F26" s="92">
        <v>15</v>
      </c>
    </row>
    <row r="27" ht="13.5" spans="1:6">
      <c r="A27" s="92">
        <v>25</v>
      </c>
      <c r="B27" s="92">
        <v>104429</v>
      </c>
      <c r="C27" s="92" t="s">
        <v>162</v>
      </c>
      <c r="D27" s="92" t="s">
        <v>9</v>
      </c>
      <c r="E27" s="92">
        <v>11</v>
      </c>
      <c r="F27" s="92">
        <v>15</v>
      </c>
    </row>
    <row r="28" ht="13.5" spans="1:6">
      <c r="A28" s="92">
        <v>26</v>
      </c>
      <c r="B28" s="92">
        <v>106569</v>
      </c>
      <c r="C28" s="92" t="s">
        <v>163</v>
      </c>
      <c r="D28" s="92" t="s">
        <v>9</v>
      </c>
      <c r="E28" s="92">
        <v>16</v>
      </c>
      <c r="F28" s="92">
        <v>21</v>
      </c>
    </row>
    <row r="29" ht="13.5" spans="1:6">
      <c r="A29" s="92">
        <v>27</v>
      </c>
      <c r="B29" s="92">
        <v>741</v>
      </c>
      <c r="C29" s="92" t="s">
        <v>164</v>
      </c>
      <c r="D29" s="92" t="s">
        <v>9</v>
      </c>
      <c r="E29" s="92">
        <v>11</v>
      </c>
      <c r="F29" s="92">
        <v>15</v>
      </c>
    </row>
    <row r="30" ht="13.5" spans="1:6">
      <c r="A30" s="92">
        <v>28</v>
      </c>
      <c r="B30" s="92">
        <v>106399</v>
      </c>
      <c r="C30" s="92" t="s">
        <v>32</v>
      </c>
      <c r="D30" s="92" t="s">
        <v>9</v>
      </c>
      <c r="E30" s="92">
        <v>16</v>
      </c>
      <c r="F30" s="92">
        <v>21</v>
      </c>
    </row>
    <row r="31" ht="13.5" spans="1:6">
      <c r="A31" s="92">
        <v>29</v>
      </c>
      <c r="B31" s="92">
        <v>108277</v>
      </c>
      <c r="C31" s="92" t="s">
        <v>165</v>
      </c>
      <c r="D31" s="92" t="s">
        <v>9</v>
      </c>
      <c r="E31" s="92">
        <v>11</v>
      </c>
      <c r="F31" s="92">
        <v>15</v>
      </c>
    </row>
    <row r="32" ht="13.5" spans="1:6">
      <c r="A32" s="92">
        <v>30</v>
      </c>
      <c r="B32" s="92">
        <v>107658</v>
      </c>
      <c r="C32" s="92" t="s">
        <v>166</v>
      </c>
      <c r="D32" s="92" t="s">
        <v>9</v>
      </c>
      <c r="E32" s="92">
        <v>11</v>
      </c>
      <c r="F32" s="92">
        <v>15</v>
      </c>
    </row>
    <row r="33" ht="13.5" spans="1:6">
      <c r="A33" s="92">
        <v>31</v>
      </c>
      <c r="B33" s="92">
        <v>106066</v>
      </c>
      <c r="C33" s="92" t="s">
        <v>167</v>
      </c>
      <c r="D33" s="92" t="s">
        <v>40</v>
      </c>
      <c r="E33" s="92">
        <v>21</v>
      </c>
      <c r="F33" s="92">
        <v>27</v>
      </c>
    </row>
    <row r="34" ht="13.5" spans="1:6">
      <c r="A34" s="92">
        <v>32</v>
      </c>
      <c r="B34" s="92">
        <v>307</v>
      </c>
      <c r="C34" s="92" t="s">
        <v>168</v>
      </c>
      <c r="D34" s="92" t="s">
        <v>169</v>
      </c>
      <c r="E34" s="92">
        <v>35</v>
      </c>
      <c r="F34" s="92">
        <v>45</v>
      </c>
    </row>
    <row r="35" ht="13.5" spans="1:6">
      <c r="A35" s="92">
        <v>33</v>
      </c>
      <c r="B35" s="92">
        <v>750</v>
      </c>
      <c r="C35" s="92" t="s">
        <v>170</v>
      </c>
      <c r="D35" s="92" t="s">
        <v>43</v>
      </c>
      <c r="E35" s="92">
        <v>21</v>
      </c>
      <c r="F35" s="92">
        <v>27</v>
      </c>
    </row>
    <row r="36" ht="13.5" spans="1:6">
      <c r="A36" s="92">
        <v>34</v>
      </c>
      <c r="B36" s="92">
        <v>571</v>
      </c>
      <c r="C36" s="92" t="s">
        <v>171</v>
      </c>
      <c r="D36" s="92" t="s">
        <v>43</v>
      </c>
      <c r="E36" s="92">
        <v>21</v>
      </c>
      <c r="F36" s="92">
        <v>27</v>
      </c>
    </row>
    <row r="37" ht="13.5" spans="1:6">
      <c r="A37" s="92">
        <v>35</v>
      </c>
      <c r="B37" s="92">
        <v>707</v>
      </c>
      <c r="C37" s="92" t="s">
        <v>172</v>
      </c>
      <c r="D37" s="92" t="s">
        <v>43</v>
      </c>
      <c r="E37" s="92">
        <v>21</v>
      </c>
      <c r="F37" s="92">
        <v>27</v>
      </c>
    </row>
    <row r="38" ht="13.5" spans="1:6">
      <c r="A38" s="92">
        <v>36</v>
      </c>
      <c r="B38" s="92">
        <v>712</v>
      </c>
      <c r="C38" s="92" t="s">
        <v>173</v>
      </c>
      <c r="D38" s="92" t="s">
        <v>43</v>
      </c>
      <c r="E38" s="92">
        <v>21</v>
      </c>
      <c r="F38" s="92">
        <v>27</v>
      </c>
    </row>
    <row r="39" ht="13.5" spans="1:6">
      <c r="A39" s="92">
        <v>37</v>
      </c>
      <c r="B39" s="92">
        <v>387</v>
      </c>
      <c r="C39" s="92" t="s">
        <v>174</v>
      </c>
      <c r="D39" s="92" t="s">
        <v>43</v>
      </c>
      <c r="E39" s="92">
        <v>21</v>
      </c>
      <c r="F39" s="92">
        <v>27</v>
      </c>
    </row>
    <row r="40" ht="13.5" spans="1:6">
      <c r="A40" s="92">
        <v>38</v>
      </c>
      <c r="B40" s="92">
        <v>546</v>
      </c>
      <c r="C40" s="92" t="s">
        <v>175</v>
      </c>
      <c r="D40" s="92" t="s">
        <v>43</v>
      </c>
      <c r="E40" s="92">
        <v>21</v>
      </c>
      <c r="F40" s="92">
        <v>27</v>
      </c>
    </row>
    <row r="41" ht="13.5" spans="1:6">
      <c r="A41" s="92">
        <v>39</v>
      </c>
      <c r="B41" s="92">
        <v>724</v>
      </c>
      <c r="C41" s="92" t="s">
        <v>176</v>
      </c>
      <c r="D41" s="92" t="s">
        <v>43</v>
      </c>
      <c r="E41" s="92">
        <v>21</v>
      </c>
      <c r="F41" s="92">
        <v>27</v>
      </c>
    </row>
    <row r="42" ht="13.5" spans="1:6">
      <c r="A42" s="92">
        <v>40</v>
      </c>
      <c r="B42" s="92">
        <v>399</v>
      </c>
      <c r="C42" s="92" t="s">
        <v>177</v>
      </c>
      <c r="D42" s="92" t="s">
        <v>43</v>
      </c>
      <c r="E42" s="92">
        <v>21</v>
      </c>
      <c r="F42" s="92">
        <v>27</v>
      </c>
    </row>
    <row r="43" ht="13.5" spans="1:6">
      <c r="A43" s="92">
        <v>41</v>
      </c>
      <c r="B43" s="92">
        <v>377</v>
      </c>
      <c r="C43" s="92" t="s">
        <v>178</v>
      </c>
      <c r="D43" s="92" t="s">
        <v>43</v>
      </c>
      <c r="E43" s="92">
        <v>16</v>
      </c>
      <c r="F43" s="92">
        <v>21</v>
      </c>
    </row>
    <row r="44" ht="13.5" spans="1:6">
      <c r="A44" s="92">
        <v>42</v>
      </c>
      <c r="B44" s="92">
        <v>598</v>
      </c>
      <c r="C44" s="92" t="s">
        <v>179</v>
      </c>
      <c r="D44" s="92" t="s">
        <v>43</v>
      </c>
      <c r="E44" s="92">
        <v>16</v>
      </c>
      <c r="F44" s="92">
        <v>21</v>
      </c>
    </row>
    <row r="45" ht="13.5" spans="1:6">
      <c r="A45" s="92">
        <v>43</v>
      </c>
      <c r="B45" s="92">
        <v>103639</v>
      </c>
      <c r="C45" s="92" t="s">
        <v>180</v>
      </c>
      <c r="D45" s="92" t="s">
        <v>43</v>
      </c>
      <c r="E45" s="92">
        <v>16</v>
      </c>
      <c r="F45" s="92">
        <v>21</v>
      </c>
    </row>
    <row r="46" ht="13.5" spans="1:6">
      <c r="A46" s="92">
        <v>44</v>
      </c>
      <c r="B46" s="92">
        <v>737</v>
      </c>
      <c r="C46" s="92" t="s">
        <v>181</v>
      </c>
      <c r="D46" s="92" t="s">
        <v>43</v>
      </c>
      <c r="E46" s="92">
        <v>16</v>
      </c>
      <c r="F46" s="92">
        <v>21</v>
      </c>
    </row>
    <row r="47" ht="13.5" spans="1:6">
      <c r="A47" s="92">
        <v>45</v>
      </c>
      <c r="B47" s="92">
        <v>743</v>
      </c>
      <c r="C47" s="92" t="s">
        <v>182</v>
      </c>
      <c r="D47" s="92" t="s">
        <v>43</v>
      </c>
      <c r="E47" s="92">
        <v>16</v>
      </c>
      <c r="F47" s="92">
        <v>21</v>
      </c>
    </row>
    <row r="48" ht="13.5" spans="1:6">
      <c r="A48" s="92">
        <v>46</v>
      </c>
      <c r="B48" s="92">
        <v>105751</v>
      </c>
      <c r="C48" s="92" t="s">
        <v>183</v>
      </c>
      <c r="D48" s="92" t="s">
        <v>43</v>
      </c>
      <c r="E48" s="92">
        <v>16</v>
      </c>
      <c r="F48" s="92">
        <v>21</v>
      </c>
    </row>
    <row r="49" ht="13.5" spans="1:6">
      <c r="A49" s="92">
        <v>47</v>
      </c>
      <c r="B49" s="92">
        <v>573</v>
      </c>
      <c r="C49" s="92" t="s">
        <v>184</v>
      </c>
      <c r="D49" s="92" t="s">
        <v>43</v>
      </c>
      <c r="E49" s="92">
        <v>11</v>
      </c>
      <c r="F49" s="92">
        <v>15</v>
      </c>
    </row>
    <row r="50" ht="13.5" spans="1:6">
      <c r="A50" s="92">
        <v>48</v>
      </c>
      <c r="B50" s="92">
        <v>740</v>
      </c>
      <c r="C50" s="92" t="s">
        <v>185</v>
      </c>
      <c r="D50" s="92" t="s">
        <v>43</v>
      </c>
      <c r="E50" s="92">
        <v>11</v>
      </c>
      <c r="F50" s="92">
        <v>15</v>
      </c>
    </row>
    <row r="51" ht="13.5" spans="1:6">
      <c r="A51" s="92">
        <v>49</v>
      </c>
      <c r="B51" s="92">
        <v>733</v>
      </c>
      <c r="C51" s="92" t="s">
        <v>186</v>
      </c>
      <c r="D51" s="92" t="s">
        <v>43</v>
      </c>
      <c r="E51" s="92">
        <v>11</v>
      </c>
      <c r="F51" s="92">
        <v>15</v>
      </c>
    </row>
    <row r="52" ht="13.5" spans="1:6">
      <c r="A52" s="92">
        <v>50</v>
      </c>
      <c r="B52" s="92">
        <v>753</v>
      </c>
      <c r="C52" s="92" t="s">
        <v>187</v>
      </c>
      <c r="D52" s="92" t="s">
        <v>43</v>
      </c>
      <c r="E52" s="92">
        <v>11</v>
      </c>
      <c r="F52" s="92">
        <v>15</v>
      </c>
    </row>
    <row r="53" ht="13.5" spans="1:6">
      <c r="A53" s="92">
        <v>51</v>
      </c>
      <c r="B53" s="92">
        <v>104430</v>
      </c>
      <c r="C53" s="92" t="s">
        <v>188</v>
      </c>
      <c r="D53" s="92" t="s">
        <v>43</v>
      </c>
      <c r="E53" s="92">
        <v>11</v>
      </c>
      <c r="F53" s="92">
        <v>15</v>
      </c>
    </row>
    <row r="54" ht="13.5" spans="1:6">
      <c r="A54" s="92">
        <v>52</v>
      </c>
      <c r="B54" s="92">
        <v>545</v>
      </c>
      <c r="C54" s="92" t="s">
        <v>189</v>
      </c>
      <c r="D54" s="92" t="s">
        <v>43</v>
      </c>
      <c r="E54" s="92">
        <v>11</v>
      </c>
      <c r="F54" s="92">
        <v>15</v>
      </c>
    </row>
    <row r="55" ht="13.5" spans="1:6">
      <c r="A55" s="92">
        <v>53</v>
      </c>
      <c r="B55" s="92">
        <v>105396</v>
      </c>
      <c r="C55" s="92" t="s">
        <v>190</v>
      </c>
      <c r="D55" s="92" t="s">
        <v>43</v>
      </c>
      <c r="E55" s="92">
        <v>11</v>
      </c>
      <c r="F55" s="92">
        <v>15</v>
      </c>
    </row>
    <row r="56" ht="13.5" spans="1:6">
      <c r="A56" s="92">
        <v>54</v>
      </c>
      <c r="B56" s="92">
        <v>106568</v>
      </c>
      <c r="C56" s="92" t="s">
        <v>191</v>
      </c>
      <c r="D56" s="92" t="s">
        <v>43</v>
      </c>
      <c r="E56" s="92">
        <v>11</v>
      </c>
      <c r="F56" s="92">
        <v>15</v>
      </c>
    </row>
    <row r="57" ht="13.5" spans="1:6">
      <c r="A57" s="92">
        <v>55</v>
      </c>
      <c r="B57" s="92">
        <v>105910</v>
      </c>
      <c r="C57" s="92" t="s">
        <v>192</v>
      </c>
      <c r="D57" s="92" t="s">
        <v>43</v>
      </c>
      <c r="E57" s="92">
        <v>11</v>
      </c>
      <c r="F57" s="92">
        <v>15</v>
      </c>
    </row>
    <row r="58" ht="13.5" spans="1:6">
      <c r="A58" s="92">
        <v>56</v>
      </c>
      <c r="B58" s="92">
        <v>106485</v>
      </c>
      <c r="C58" s="92" t="s">
        <v>193</v>
      </c>
      <c r="D58" s="92" t="s">
        <v>43</v>
      </c>
      <c r="E58" s="92">
        <v>11</v>
      </c>
      <c r="F58" s="92">
        <v>15</v>
      </c>
    </row>
    <row r="59" ht="13.5" spans="1:6">
      <c r="A59" s="92">
        <v>57</v>
      </c>
      <c r="B59" s="92">
        <v>337</v>
      </c>
      <c r="C59" s="92" t="s">
        <v>194</v>
      </c>
      <c r="D59" s="92" t="s">
        <v>68</v>
      </c>
      <c r="E59" s="92">
        <v>21</v>
      </c>
      <c r="F59" s="92">
        <v>27</v>
      </c>
    </row>
    <row r="60" ht="13.5" spans="1:6">
      <c r="A60" s="92">
        <v>58</v>
      </c>
      <c r="B60" s="92">
        <v>517</v>
      </c>
      <c r="C60" s="92" t="s">
        <v>195</v>
      </c>
      <c r="D60" s="92" t="s">
        <v>68</v>
      </c>
      <c r="E60" s="92">
        <v>21</v>
      </c>
      <c r="F60" s="92">
        <v>27</v>
      </c>
    </row>
    <row r="61" ht="13.5" spans="1:6">
      <c r="A61" s="92">
        <v>59</v>
      </c>
      <c r="B61" s="92">
        <v>742</v>
      </c>
      <c r="C61" s="92" t="s">
        <v>196</v>
      </c>
      <c r="D61" s="92" t="s">
        <v>68</v>
      </c>
      <c r="E61" s="92">
        <v>21</v>
      </c>
      <c r="F61" s="92">
        <v>27</v>
      </c>
    </row>
    <row r="62" ht="13.5" spans="1:6">
      <c r="A62" s="92">
        <v>60</v>
      </c>
      <c r="B62" s="92">
        <v>744</v>
      </c>
      <c r="C62" s="92" t="s">
        <v>197</v>
      </c>
      <c r="D62" s="92" t="s">
        <v>68</v>
      </c>
      <c r="E62" s="92">
        <v>21</v>
      </c>
      <c r="F62" s="92">
        <v>27</v>
      </c>
    </row>
    <row r="63" ht="13.5" spans="1:6">
      <c r="A63" s="92">
        <v>61</v>
      </c>
      <c r="B63" s="92">
        <v>578</v>
      </c>
      <c r="C63" s="92" t="s">
        <v>198</v>
      </c>
      <c r="D63" s="92" t="s">
        <v>68</v>
      </c>
      <c r="E63" s="92">
        <v>21</v>
      </c>
      <c r="F63" s="92">
        <v>27</v>
      </c>
    </row>
    <row r="64" ht="13.5" spans="1:6">
      <c r="A64" s="92">
        <v>62</v>
      </c>
      <c r="B64" s="92">
        <v>373</v>
      </c>
      <c r="C64" s="92" t="s">
        <v>199</v>
      </c>
      <c r="D64" s="92" t="s">
        <v>68</v>
      </c>
      <c r="E64" s="92">
        <v>21</v>
      </c>
      <c r="F64" s="92">
        <v>27</v>
      </c>
    </row>
    <row r="65" ht="13.5" spans="1:6">
      <c r="A65" s="92">
        <v>63</v>
      </c>
      <c r="B65" s="92">
        <v>747</v>
      </c>
      <c r="C65" s="92" t="s">
        <v>200</v>
      </c>
      <c r="D65" s="92" t="s">
        <v>68</v>
      </c>
      <c r="E65" s="92">
        <v>16</v>
      </c>
      <c r="F65" s="92">
        <v>21</v>
      </c>
    </row>
    <row r="66" ht="13.5" spans="1:6">
      <c r="A66" s="92">
        <v>64</v>
      </c>
      <c r="B66" s="92">
        <v>308</v>
      </c>
      <c r="C66" s="92" t="s">
        <v>201</v>
      </c>
      <c r="D66" s="92" t="s">
        <v>68</v>
      </c>
      <c r="E66" s="92">
        <v>16</v>
      </c>
      <c r="F66" s="92">
        <v>21</v>
      </c>
    </row>
    <row r="67" ht="13.5" spans="1:6">
      <c r="A67" s="92">
        <v>65</v>
      </c>
      <c r="B67" s="92">
        <v>355</v>
      </c>
      <c r="C67" s="92" t="s">
        <v>202</v>
      </c>
      <c r="D67" s="92" t="s">
        <v>68</v>
      </c>
      <c r="E67" s="92">
        <v>16</v>
      </c>
      <c r="F67" s="92">
        <v>21</v>
      </c>
    </row>
    <row r="68" ht="13.5" spans="1:6">
      <c r="A68" s="92">
        <v>66</v>
      </c>
      <c r="B68" s="92">
        <v>511</v>
      </c>
      <c r="C68" s="92" t="s">
        <v>203</v>
      </c>
      <c r="D68" s="92" t="s">
        <v>68</v>
      </c>
      <c r="E68" s="92">
        <v>16</v>
      </c>
      <c r="F68" s="92">
        <v>21</v>
      </c>
    </row>
    <row r="69" ht="13.5" spans="1:6">
      <c r="A69" s="92">
        <v>67</v>
      </c>
      <c r="B69" s="92">
        <v>391</v>
      </c>
      <c r="C69" s="92" t="s">
        <v>204</v>
      </c>
      <c r="D69" s="92" t="s">
        <v>68</v>
      </c>
      <c r="E69" s="92">
        <v>16</v>
      </c>
      <c r="F69" s="92">
        <v>21</v>
      </c>
    </row>
    <row r="70" ht="13.5" spans="1:6">
      <c r="A70" s="92">
        <v>68</v>
      </c>
      <c r="B70" s="92">
        <v>515</v>
      </c>
      <c r="C70" s="92" t="s">
        <v>205</v>
      </c>
      <c r="D70" s="92" t="s">
        <v>68</v>
      </c>
      <c r="E70" s="92">
        <v>16</v>
      </c>
      <c r="F70" s="92">
        <v>21</v>
      </c>
    </row>
    <row r="71" ht="13.5" spans="1:6">
      <c r="A71" s="92">
        <v>69</v>
      </c>
      <c r="B71" s="92">
        <v>572</v>
      </c>
      <c r="C71" s="92" t="s">
        <v>206</v>
      </c>
      <c r="D71" s="92" t="s">
        <v>68</v>
      </c>
      <c r="E71" s="92">
        <v>16</v>
      </c>
      <c r="F71" s="92">
        <v>21</v>
      </c>
    </row>
    <row r="72" ht="13.5" spans="1:6">
      <c r="A72" s="92">
        <v>70</v>
      </c>
      <c r="B72" s="92">
        <v>349</v>
      </c>
      <c r="C72" s="92" t="s">
        <v>207</v>
      </c>
      <c r="D72" s="92" t="s">
        <v>68</v>
      </c>
      <c r="E72" s="92">
        <v>16</v>
      </c>
      <c r="F72" s="92">
        <v>21</v>
      </c>
    </row>
    <row r="73" ht="13.5" spans="1:6">
      <c r="A73" s="92">
        <v>71</v>
      </c>
      <c r="B73" s="92">
        <v>102935</v>
      </c>
      <c r="C73" s="92" t="s">
        <v>208</v>
      </c>
      <c r="D73" s="92" t="s">
        <v>68</v>
      </c>
      <c r="E73" s="92">
        <v>16</v>
      </c>
      <c r="F73" s="92">
        <v>21</v>
      </c>
    </row>
    <row r="74" ht="13.5" spans="1:6">
      <c r="A74" s="92">
        <v>72</v>
      </c>
      <c r="B74" s="92">
        <v>723</v>
      </c>
      <c r="C74" s="92" t="s">
        <v>209</v>
      </c>
      <c r="D74" s="92" t="s">
        <v>68</v>
      </c>
      <c r="E74" s="92">
        <v>11</v>
      </c>
      <c r="F74" s="92">
        <v>15</v>
      </c>
    </row>
    <row r="75" ht="13.5" spans="1:6">
      <c r="A75" s="92">
        <v>73</v>
      </c>
      <c r="B75" s="92">
        <v>102479</v>
      </c>
      <c r="C75" s="92" t="s">
        <v>210</v>
      </c>
      <c r="D75" s="92" t="s">
        <v>68</v>
      </c>
      <c r="E75" s="92">
        <v>16</v>
      </c>
      <c r="F75" s="92">
        <v>21</v>
      </c>
    </row>
    <row r="76" ht="13.5" spans="1:6">
      <c r="A76" s="92">
        <v>74</v>
      </c>
      <c r="B76" s="92">
        <v>102478</v>
      </c>
      <c r="C76" s="92" t="s">
        <v>211</v>
      </c>
      <c r="D76" s="92" t="s">
        <v>68</v>
      </c>
      <c r="E76" s="92">
        <v>11</v>
      </c>
      <c r="F76" s="92">
        <v>15</v>
      </c>
    </row>
    <row r="77" ht="13.5" spans="1:6">
      <c r="A77" s="92">
        <v>75</v>
      </c>
      <c r="B77" s="92">
        <v>718</v>
      </c>
      <c r="C77" s="92" t="s">
        <v>212</v>
      </c>
      <c r="D77" s="92" t="s">
        <v>68</v>
      </c>
      <c r="E77" s="92">
        <v>11</v>
      </c>
      <c r="F77" s="92">
        <v>15</v>
      </c>
    </row>
    <row r="78" ht="13.5" spans="1:6">
      <c r="A78" s="92">
        <v>76</v>
      </c>
      <c r="B78" s="92">
        <v>106865</v>
      </c>
      <c r="C78" s="92" t="s">
        <v>213</v>
      </c>
      <c r="D78" s="92" t="s">
        <v>68</v>
      </c>
      <c r="E78" s="92">
        <v>11</v>
      </c>
      <c r="F78" s="92">
        <v>15</v>
      </c>
    </row>
    <row r="79" ht="13.5" spans="1:6">
      <c r="A79" s="92">
        <v>77</v>
      </c>
      <c r="B79" s="92">
        <v>107829</v>
      </c>
      <c r="C79" s="92" t="s">
        <v>214</v>
      </c>
      <c r="D79" s="92" t="s">
        <v>68</v>
      </c>
      <c r="E79" s="92">
        <v>11</v>
      </c>
      <c r="F79" s="92">
        <v>15</v>
      </c>
    </row>
    <row r="80" ht="13.5" spans="1:6">
      <c r="A80" s="92">
        <v>78</v>
      </c>
      <c r="B80" s="93">
        <v>108656</v>
      </c>
      <c r="C80" s="93" t="s">
        <v>215</v>
      </c>
      <c r="D80" s="94" t="s">
        <v>216</v>
      </c>
      <c r="E80" s="92">
        <v>11</v>
      </c>
      <c r="F80" s="92">
        <v>15</v>
      </c>
    </row>
    <row r="81" ht="13.5" spans="1:6">
      <c r="A81" s="92">
        <v>79</v>
      </c>
      <c r="B81" s="92">
        <v>341</v>
      </c>
      <c r="C81" s="92" t="s">
        <v>217</v>
      </c>
      <c r="D81" s="92" t="s">
        <v>218</v>
      </c>
      <c r="E81" s="92">
        <v>21</v>
      </c>
      <c r="F81" s="92">
        <v>27</v>
      </c>
    </row>
    <row r="82" ht="13.5" spans="1:6">
      <c r="A82" s="92">
        <v>80</v>
      </c>
      <c r="B82" s="92">
        <v>385</v>
      </c>
      <c r="C82" s="92" t="s">
        <v>219</v>
      </c>
      <c r="D82" s="92" t="s">
        <v>218</v>
      </c>
      <c r="E82" s="92">
        <v>21</v>
      </c>
      <c r="F82" s="92">
        <v>27</v>
      </c>
    </row>
    <row r="83" ht="13.5" spans="1:6">
      <c r="A83" s="92">
        <v>81</v>
      </c>
      <c r="B83" s="92">
        <v>514</v>
      </c>
      <c r="C83" s="92" t="s">
        <v>220</v>
      </c>
      <c r="D83" s="92" t="s">
        <v>218</v>
      </c>
      <c r="E83" s="92">
        <v>21</v>
      </c>
      <c r="F83" s="92">
        <v>27</v>
      </c>
    </row>
    <row r="84" ht="13.5" spans="1:6">
      <c r="A84" s="92">
        <v>82</v>
      </c>
      <c r="B84" s="92">
        <v>746</v>
      </c>
      <c r="C84" s="92" t="s">
        <v>221</v>
      </c>
      <c r="D84" s="92" t="s">
        <v>218</v>
      </c>
      <c r="E84" s="92">
        <v>21</v>
      </c>
      <c r="F84" s="92">
        <v>27</v>
      </c>
    </row>
    <row r="85" ht="13.5" spans="1:6">
      <c r="A85" s="92">
        <v>83</v>
      </c>
      <c r="B85" s="92">
        <v>716</v>
      </c>
      <c r="C85" s="92" t="s">
        <v>222</v>
      </c>
      <c r="D85" s="92" t="s">
        <v>218</v>
      </c>
      <c r="E85" s="92">
        <v>16</v>
      </c>
      <c r="F85" s="92">
        <v>21</v>
      </c>
    </row>
    <row r="86" ht="13.5" spans="1:6">
      <c r="A86" s="92">
        <v>84</v>
      </c>
      <c r="B86" s="92">
        <v>748</v>
      </c>
      <c r="C86" s="92" t="s">
        <v>223</v>
      </c>
      <c r="D86" s="92" t="s">
        <v>218</v>
      </c>
      <c r="E86" s="92">
        <v>16</v>
      </c>
      <c r="F86" s="92">
        <v>21</v>
      </c>
    </row>
    <row r="87" ht="13.5" spans="1:6">
      <c r="A87" s="92">
        <v>85</v>
      </c>
      <c r="B87" s="92">
        <v>721</v>
      </c>
      <c r="C87" s="92" t="s">
        <v>224</v>
      </c>
      <c r="D87" s="92" t="s">
        <v>218</v>
      </c>
      <c r="E87" s="92">
        <v>16</v>
      </c>
      <c r="F87" s="92">
        <v>21</v>
      </c>
    </row>
    <row r="88" ht="13.5" spans="1:6">
      <c r="A88" s="92">
        <v>86</v>
      </c>
      <c r="B88" s="92">
        <v>717</v>
      </c>
      <c r="C88" s="92" t="s">
        <v>225</v>
      </c>
      <c r="D88" s="92" t="s">
        <v>218</v>
      </c>
      <c r="E88" s="92">
        <v>16</v>
      </c>
      <c r="F88" s="92">
        <v>21</v>
      </c>
    </row>
    <row r="89" ht="13.5" spans="1:6">
      <c r="A89" s="92">
        <v>87</v>
      </c>
      <c r="B89" s="92">
        <v>549</v>
      </c>
      <c r="C89" s="92" t="s">
        <v>226</v>
      </c>
      <c r="D89" s="92" t="s">
        <v>218</v>
      </c>
      <c r="E89" s="92">
        <v>16</v>
      </c>
      <c r="F89" s="92">
        <v>21</v>
      </c>
    </row>
    <row r="90" ht="13.5" spans="1:6">
      <c r="A90" s="92">
        <v>88</v>
      </c>
      <c r="B90" s="92">
        <v>539</v>
      </c>
      <c r="C90" s="92" t="s">
        <v>227</v>
      </c>
      <c r="D90" s="92" t="s">
        <v>218</v>
      </c>
      <c r="E90" s="92">
        <v>16</v>
      </c>
      <c r="F90" s="92">
        <v>21</v>
      </c>
    </row>
    <row r="91" ht="13.5" spans="1:6">
      <c r="A91" s="92">
        <v>89</v>
      </c>
      <c r="B91" s="92">
        <v>720</v>
      </c>
      <c r="C91" s="92" t="s">
        <v>228</v>
      </c>
      <c r="D91" s="92" t="s">
        <v>218</v>
      </c>
      <c r="E91" s="92">
        <v>11</v>
      </c>
      <c r="F91" s="92">
        <v>15</v>
      </c>
    </row>
    <row r="92" ht="13.5" spans="1:6">
      <c r="A92" s="92">
        <v>90</v>
      </c>
      <c r="B92" s="92">
        <v>591</v>
      </c>
      <c r="C92" s="92" t="s">
        <v>229</v>
      </c>
      <c r="D92" s="92" t="s">
        <v>218</v>
      </c>
      <c r="E92" s="92">
        <v>11</v>
      </c>
      <c r="F92" s="92">
        <v>15</v>
      </c>
    </row>
    <row r="93" ht="13.5" spans="1:6">
      <c r="A93" s="92">
        <v>91</v>
      </c>
      <c r="B93" s="92">
        <v>594</v>
      </c>
      <c r="C93" s="92" t="s">
        <v>230</v>
      </c>
      <c r="D93" s="92" t="s">
        <v>218</v>
      </c>
      <c r="E93" s="92">
        <v>11</v>
      </c>
      <c r="F93" s="92">
        <v>15</v>
      </c>
    </row>
    <row r="94" ht="13.5" spans="1:6">
      <c r="A94" s="92">
        <v>92</v>
      </c>
      <c r="B94" s="92">
        <v>732</v>
      </c>
      <c r="C94" s="92" t="s">
        <v>231</v>
      </c>
      <c r="D94" s="92" t="s">
        <v>218</v>
      </c>
      <c r="E94" s="92">
        <v>11</v>
      </c>
      <c r="F94" s="92">
        <v>15</v>
      </c>
    </row>
    <row r="95" ht="13.5" spans="1:6">
      <c r="A95" s="92">
        <v>93</v>
      </c>
      <c r="B95" s="92">
        <v>102567</v>
      </c>
      <c r="C95" s="92" t="s">
        <v>232</v>
      </c>
      <c r="D95" s="92" t="s">
        <v>218</v>
      </c>
      <c r="E95" s="92">
        <v>11</v>
      </c>
      <c r="F95" s="92">
        <v>15</v>
      </c>
    </row>
    <row r="96" ht="13.5" spans="1:6">
      <c r="A96" s="92">
        <v>94</v>
      </c>
      <c r="B96" s="92">
        <v>104533</v>
      </c>
      <c r="C96" s="92" t="s">
        <v>233</v>
      </c>
      <c r="D96" s="92" t="s">
        <v>218</v>
      </c>
      <c r="E96" s="92">
        <v>11</v>
      </c>
      <c r="F96" s="92">
        <v>15</v>
      </c>
    </row>
    <row r="97" ht="13.5" spans="1:6">
      <c r="A97" s="92">
        <v>95</v>
      </c>
      <c r="B97" s="92">
        <v>371</v>
      </c>
      <c r="C97" s="92" t="s">
        <v>234</v>
      </c>
      <c r="D97" s="92" t="s">
        <v>218</v>
      </c>
      <c r="E97" s="92">
        <v>11</v>
      </c>
      <c r="F97" s="92">
        <v>15</v>
      </c>
    </row>
    <row r="98" ht="13.5" spans="1:6">
      <c r="A98" s="92">
        <v>96</v>
      </c>
      <c r="B98" s="92">
        <v>107728</v>
      </c>
      <c r="C98" s="92" t="s">
        <v>235</v>
      </c>
      <c r="D98" s="92" t="s">
        <v>218</v>
      </c>
      <c r="E98" s="92">
        <v>11</v>
      </c>
      <c r="F98" s="92">
        <v>15</v>
      </c>
    </row>
    <row r="99" ht="13.5" spans="1:6">
      <c r="A99" s="92">
        <v>97</v>
      </c>
      <c r="B99" s="92">
        <v>754</v>
      </c>
      <c r="C99" s="92" t="s">
        <v>236</v>
      </c>
      <c r="D99" s="92" t="s">
        <v>113</v>
      </c>
      <c r="E99" s="92">
        <v>21</v>
      </c>
      <c r="F99" s="92">
        <v>27</v>
      </c>
    </row>
    <row r="100" ht="13.5" spans="1:6">
      <c r="A100" s="92">
        <v>98</v>
      </c>
      <c r="B100" s="92">
        <v>54</v>
      </c>
      <c r="C100" s="92" t="s">
        <v>237</v>
      </c>
      <c r="D100" s="92" t="s">
        <v>113</v>
      </c>
      <c r="E100" s="92">
        <v>16</v>
      </c>
      <c r="F100" s="92">
        <v>21</v>
      </c>
    </row>
    <row r="101" ht="13.5" spans="1:6">
      <c r="A101" s="92">
        <v>99</v>
      </c>
      <c r="B101" s="92">
        <v>101453</v>
      </c>
      <c r="C101" s="92" t="s">
        <v>238</v>
      </c>
      <c r="D101" s="92" t="s">
        <v>113</v>
      </c>
      <c r="E101" s="92">
        <v>21</v>
      </c>
      <c r="F101" s="92">
        <v>27</v>
      </c>
    </row>
    <row r="102" ht="13.5" spans="1:6">
      <c r="A102" s="92">
        <v>100</v>
      </c>
      <c r="B102" s="92">
        <v>351</v>
      </c>
      <c r="C102" s="92" t="s">
        <v>239</v>
      </c>
      <c r="D102" s="92" t="s">
        <v>113</v>
      </c>
      <c r="E102" s="92">
        <v>16</v>
      </c>
      <c r="F102" s="92">
        <v>21</v>
      </c>
    </row>
    <row r="103" ht="13.5" spans="1:6">
      <c r="A103" s="92">
        <v>101</v>
      </c>
      <c r="B103" s="92">
        <v>329</v>
      </c>
      <c r="C103" s="92" t="s">
        <v>240</v>
      </c>
      <c r="D103" s="92" t="s">
        <v>113</v>
      </c>
      <c r="E103" s="92">
        <v>16</v>
      </c>
      <c r="F103" s="92">
        <v>21</v>
      </c>
    </row>
    <row r="104" ht="13.5" spans="1:6">
      <c r="A104" s="92">
        <v>102</v>
      </c>
      <c r="B104" s="92">
        <v>367</v>
      </c>
      <c r="C104" s="92" t="s">
        <v>241</v>
      </c>
      <c r="D104" s="92" t="s">
        <v>113</v>
      </c>
      <c r="E104" s="92">
        <v>16</v>
      </c>
      <c r="F104" s="92">
        <v>21</v>
      </c>
    </row>
    <row r="105" ht="13.5" spans="1:6">
      <c r="A105" s="92">
        <v>103</v>
      </c>
      <c r="B105" s="92">
        <v>587</v>
      </c>
      <c r="C105" s="92" t="s">
        <v>242</v>
      </c>
      <c r="D105" s="92" t="s">
        <v>113</v>
      </c>
      <c r="E105" s="92">
        <v>16</v>
      </c>
      <c r="F105" s="92">
        <v>21</v>
      </c>
    </row>
    <row r="106" ht="13.5" spans="1:6">
      <c r="A106" s="92">
        <v>104</v>
      </c>
      <c r="B106" s="92">
        <v>52</v>
      </c>
      <c r="C106" s="92" t="s">
        <v>243</v>
      </c>
      <c r="D106" s="92" t="s">
        <v>113</v>
      </c>
      <c r="E106" s="92">
        <v>16</v>
      </c>
      <c r="F106" s="92">
        <v>21</v>
      </c>
    </row>
    <row r="107" ht="13.5" spans="1:6">
      <c r="A107" s="92">
        <v>105</v>
      </c>
      <c r="B107" s="92">
        <v>104428</v>
      </c>
      <c r="C107" s="92" t="s">
        <v>244</v>
      </c>
      <c r="D107" s="92" t="s">
        <v>113</v>
      </c>
      <c r="E107" s="92">
        <v>16</v>
      </c>
      <c r="F107" s="92">
        <v>21</v>
      </c>
    </row>
    <row r="108" ht="13.5" spans="1:6">
      <c r="A108" s="92">
        <v>106</v>
      </c>
      <c r="B108" s="92">
        <v>704</v>
      </c>
      <c r="C108" s="92" t="s">
        <v>245</v>
      </c>
      <c r="D108" s="92" t="s">
        <v>113</v>
      </c>
      <c r="E108" s="92">
        <v>16</v>
      </c>
      <c r="F108" s="92">
        <v>21</v>
      </c>
    </row>
    <row r="109" ht="13.5" spans="1:6">
      <c r="A109" s="92">
        <v>107</v>
      </c>
      <c r="B109" s="92">
        <v>102564</v>
      </c>
      <c r="C109" s="92" t="s">
        <v>246</v>
      </c>
      <c r="D109" s="92" t="s">
        <v>113</v>
      </c>
      <c r="E109" s="92">
        <v>11</v>
      </c>
      <c r="F109" s="92">
        <v>15</v>
      </c>
    </row>
    <row r="110" ht="13.5" spans="1:6">
      <c r="A110" s="92">
        <v>108</v>
      </c>
      <c r="B110" s="92">
        <v>738</v>
      </c>
      <c r="C110" s="92" t="s">
        <v>247</v>
      </c>
      <c r="D110" s="92" t="s">
        <v>113</v>
      </c>
      <c r="E110" s="92">
        <v>11</v>
      </c>
      <c r="F110" s="92">
        <v>15</v>
      </c>
    </row>
    <row r="111" ht="13.5" spans="1:6">
      <c r="A111" s="92">
        <v>109</v>
      </c>
      <c r="B111" s="92">
        <v>710</v>
      </c>
      <c r="C111" s="92" t="s">
        <v>248</v>
      </c>
      <c r="D111" s="92" t="s">
        <v>113</v>
      </c>
      <c r="E111" s="92">
        <v>11</v>
      </c>
      <c r="F111" s="92">
        <v>15</v>
      </c>
    </row>
    <row r="112" ht="13.5" spans="1:6">
      <c r="A112" s="92">
        <v>110</v>
      </c>
      <c r="B112" s="92">
        <v>56</v>
      </c>
      <c r="C112" s="92" t="s">
        <v>249</v>
      </c>
      <c r="D112" s="92" t="s">
        <v>113</v>
      </c>
      <c r="E112" s="92">
        <v>11</v>
      </c>
      <c r="F112" s="92">
        <v>15</v>
      </c>
    </row>
    <row r="113" ht="13.5" spans="1:6">
      <c r="A113" s="92">
        <v>111</v>
      </c>
      <c r="B113" s="92">
        <v>706</v>
      </c>
      <c r="C113" s="92" t="s">
        <v>250</v>
      </c>
      <c r="D113" s="92" t="s">
        <v>113</v>
      </c>
      <c r="E113" s="92">
        <v>11</v>
      </c>
      <c r="F113" s="92">
        <v>15</v>
      </c>
    </row>
    <row r="114" ht="13.5" spans="1:6">
      <c r="A114" s="92">
        <v>112</v>
      </c>
      <c r="B114" s="92">
        <v>713</v>
      </c>
      <c r="C114" s="92" t="s">
        <v>251</v>
      </c>
      <c r="D114" s="92" t="s">
        <v>113</v>
      </c>
      <c r="E114" s="92">
        <v>11</v>
      </c>
      <c r="F114" s="92">
        <v>15</v>
      </c>
    </row>
    <row r="115" ht="13.5" spans="1:6">
      <c r="A115" s="92">
        <v>113</v>
      </c>
      <c r="B115" s="92">
        <v>104838</v>
      </c>
      <c r="C115" s="92" t="s">
        <v>252</v>
      </c>
      <c r="D115" s="92" t="s">
        <v>113</v>
      </c>
      <c r="E115" s="92">
        <v>11</v>
      </c>
      <c r="F115" s="92">
        <v>15</v>
      </c>
    </row>
    <row r="116" spans="1:6">
      <c r="A116" s="95"/>
      <c r="B116" s="95"/>
      <c r="C116" s="95" t="s">
        <v>130</v>
      </c>
      <c r="D116" s="95"/>
      <c r="E116" s="74">
        <f>SUM(E3:E115)</f>
        <v>1807</v>
      </c>
      <c r="F116" s="74">
        <f>SUM(F3:F115)</f>
        <v>2373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26"/>
  <sheetViews>
    <sheetView workbookViewId="0">
      <selection activeCell="A1" sqref="A1:F1"/>
    </sheetView>
  </sheetViews>
  <sheetFormatPr defaultColWidth="24.875" defaultRowHeight="21.95" customHeight="1"/>
  <cols>
    <col min="1" max="1" width="9.875" style="62" customWidth="1"/>
    <col min="2" max="2" width="12.625" style="62" customWidth="1"/>
    <col min="3" max="3" width="21.125" style="63" customWidth="1"/>
    <col min="4" max="4" width="17.625" style="63" customWidth="1"/>
    <col min="5" max="6" width="9.5" style="64" customWidth="1"/>
    <col min="7" max="16384" width="24.875" style="65"/>
  </cols>
  <sheetData>
    <row r="1" ht="29" customHeight="1" spans="1:56">
      <c r="A1" s="66" t="s">
        <v>284</v>
      </c>
      <c r="B1" s="67"/>
      <c r="C1" s="68"/>
      <c r="D1" s="68"/>
      <c r="E1" s="67"/>
      <c r="F1" s="67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</row>
    <row r="2" s="56" customFormat="1" ht="52.5" customHeight="1" spans="1:56">
      <c r="A2" s="70" t="s">
        <v>1</v>
      </c>
      <c r="B2" s="70" t="s">
        <v>133</v>
      </c>
      <c r="C2" s="71" t="s">
        <v>285</v>
      </c>
      <c r="D2" s="71" t="s">
        <v>3</v>
      </c>
      <c r="E2" s="72" t="s">
        <v>286</v>
      </c>
      <c r="F2" s="72" t="s">
        <v>287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</row>
    <row r="3" s="57" customFormat="1" customHeight="1" spans="1:56">
      <c r="A3" s="74">
        <v>1</v>
      </c>
      <c r="B3" s="74">
        <v>311</v>
      </c>
      <c r="C3" s="75" t="s">
        <v>288</v>
      </c>
      <c r="D3" s="75" t="s">
        <v>9</v>
      </c>
      <c r="E3" s="76">
        <v>30</v>
      </c>
      <c r="F3" s="76">
        <v>35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</row>
    <row r="4" s="57" customFormat="1" customHeight="1" spans="1:56">
      <c r="A4" s="74">
        <v>2</v>
      </c>
      <c r="B4" s="74">
        <v>343</v>
      </c>
      <c r="C4" s="75" t="s">
        <v>289</v>
      </c>
      <c r="D4" s="75" t="s">
        <v>9</v>
      </c>
      <c r="E4" s="76">
        <v>59</v>
      </c>
      <c r="F4" s="76">
        <v>68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</row>
    <row r="5" s="58" customFormat="1" customHeight="1" spans="1:56">
      <c r="A5" s="74">
        <v>3</v>
      </c>
      <c r="B5" s="74">
        <v>339</v>
      </c>
      <c r="C5" s="75" t="s">
        <v>290</v>
      </c>
      <c r="D5" s="75" t="s">
        <v>9</v>
      </c>
      <c r="E5" s="76">
        <v>28</v>
      </c>
      <c r="F5" s="76">
        <v>34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</row>
    <row r="6" s="57" customFormat="1" customHeight="1" spans="1:56">
      <c r="A6" s="74">
        <v>4</v>
      </c>
      <c r="B6" s="74">
        <v>357</v>
      </c>
      <c r="C6" s="75" t="s">
        <v>291</v>
      </c>
      <c r="D6" s="75" t="s">
        <v>9</v>
      </c>
      <c r="E6" s="76">
        <v>25</v>
      </c>
      <c r="F6" s="76">
        <v>29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</row>
    <row r="7" s="58" customFormat="1" customHeight="1" spans="1:56">
      <c r="A7" s="74">
        <v>5</v>
      </c>
      <c r="B7" s="74">
        <v>359</v>
      </c>
      <c r="C7" s="75" t="s">
        <v>292</v>
      </c>
      <c r="D7" s="75" t="s">
        <v>9</v>
      </c>
      <c r="E7" s="76">
        <v>15</v>
      </c>
      <c r="F7" s="76">
        <v>17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</row>
    <row r="8" s="57" customFormat="1" customHeight="1" spans="1:56">
      <c r="A8" s="74">
        <v>6</v>
      </c>
      <c r="B8" s="74">
        <v>365</v>
      </c>
      <c r="C8" s="75" t="s">
        <v>293</v>
      </c>
      <c r="D8" s="75" t="s">
        <v>9</v>
      </c>
      <c r="E8" s="76">
        <v>28</v>
      </c>
      <c r="F8" s="76">
        <v>35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</row>
    <row r="9" s="58" customFormat="1" customHeight="1" spans="1:56">
      <c r="A9" s="74">
        <v>7</v>
      </c>
      <c r="B9" s="74">
        <v>379</v>
      </c>
      <c r="C9" s="75" t="s">
        <v>294</v>
      </c>
      <c r="D9" s="75" t="s">
        <v>9</v>
      </c>
      <c r="E9" s="76">
        <v>20</v>
      </c>
      <c r="F9" s="76">
        <v>27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</row>
    <row r="10" s="57" customFormat="1" customHeight="1" spans="1:56">
      <c r="A10" s="74">
        <v>8</v>
      </c>
      <c r="B10" s="74">
        <v>513</v>
      </c>
      <c r="C10" s="75" t="s">
        <v>295</v>
      </c>
      <c r="D10" s="75" t="s">
        <v>9</v>
      </c>
      <c r="E10" s="76">
        <v>17</v>
      </c>
      <c r="F10" s="76">
        <v>19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</row>
    <row r="11" s="57" customFormat="1" customHeight="1" spans="1:56">
      <c r="A11" s="74">
        <v>9</v>
      </c>
      <c r="B11" s="74">
        <v>582</v>
      </c>
      <c r="C11" s="75" t="s">
        <v>296</v>
      </c>
      <c r="D11" s="75" t="s">
        <v>9</v>
      </c>
      <c r="E11" s="76">
        <v>20</v>
      </c>
      <c r="F11" s="76">
        <v>23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</row>
    <row r="12" s="58" customFormat="1" customHeight="1" spans="1:56">
      <c r="A12" s="74">
        <v>10</v>
      </c>
      <c r="B12" s="74">
        <v>581</v>
      </c>
      <c r="C12" s="75" t="s">
        <v>297</v>
      </c>
      <c r="D12" s="75" t="s">
        <v>9</v>
      </c>
      <c r="E12" s="76">
        <v>23</v>
      </c>
      <c r="F12" s="76">
        <v>27</v>
      </c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</row>
    <row r="13" s="57" customFormat="1" customHeight="1" spans="1:56">
      <c r="A13" s="74">
        <v>11</v>
      </c>
      <c r="B13" s="74">
        <v>585</v>
      </c>
      <c r="C13" s="75" t="s">
        <v>298</v>
      </c>
      <c r="D13" s="75" t="s">
        <v>9</v>
      </c>
      <c r="E13" s="76">
        <v>28</v>
      </c>
      <c r="F13" s="76">
        <v>35</v>
      </c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</row>
    <row r="14" s="58" customFormat="1" customHeight="1" spans="1:56">
      <c r="A14" s="74">
        <v>12</v>
      </c>
      <c r="B14" s="74">
        <v>709</v>
      </c>
      <c r="C14" s="75" t="s">
        <v>299</v>
      </c>
      <c r="D14" s="75" t="s">
        <v>9</v>
      </c>
      <c r="E14" s="76">
        <v>21</v>
      </c>
      <c r="F14" s="76">
        <v>27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</row>
    <row r="15" s="57" customFormat="1" customHeight="1" spans="1:56">
      <c r="A15" s="74">
        <v>13</v>
      </c>
      <c r="B15" s="74">
        <v>726</v>
      </c>
      <c r="C15" s="75" t="s">
        <v>150</v>
      </c>
      <c r="D15" s="75" t="s">
        <v>9</v>
      </c>
      <c r="E15" s="76">
        <v>30</v>
      </c>
      <c r="F15" s="76">
        <v>35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</row>
    <row r="16" s="58" customFormat="1" customHeight="1" spans="1:56">
      <c r="A16" s="74">
        <v>14</v>
      </c>
      <c r="B16" s="74">
        <v>727</v>
      </c>
      <c r="C16" s="75" t="s">
        <v>157</v>
      </c>
      <c r="D16" s="75" t="s">
        <v>9</v>
      </c>
      <c r="E16" s="76">
        <v>12</v>
      </c>
      <c r="F16" s="76">
        <v>13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</row>
    <row r="17" s="57" customFormat="1" customHeight="1" spans="1:56">
      <c r="A17" s="74">
        <v>15</v>
      </c>
      <c r="B17" s="74">
        <v>730</v>
      </c>
      <c r="C17" s="75" t="s">
        <v>300</v>
      </c>
      <c r="D17" s="75" t="s">
        <v>9</v>
      </c>
      <c r="E17" s="76">
        <v>32</v>
      </c>
      <c r="F17" s="76">
        <v>39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</row>
    <row r="18" s="58" customFormat="1" customHeight="1" spans="1:56">
      <c r="A18" s="74">
        <v>16</v>
      </c>
      <c r="B18" s="74">
        <v>741</v>
      </c>
      <c r="C18" s="75" t="s">
        <v>301</v>
      </c>
      <c r="D18" s="75" t="s">
        <v>9</v>
      </c>
      <c r="E18" s="76">
        <v>13</v>
      </c>
      <c r="F18" s="76">
        <v>15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</row>
    <row r="19" s="58" customFormat="1" customHeight="1" spans="1:56">
      <c r="A19" s="74">
        <v>17</v>
      </c>
      <c r="B19" s="74">
        <v>347</v>
      </c>
      <c r="C19" s="75" t="s">
        <v>302</v>
      </c>
      <c r="D19" s="75" t="s">
        <v>9</v>
      </c>
      <c r="E19" s="76">
        <v>14</v>
      </c>
      <c r="F19" s="76">
        <v>16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</row>
    <row r="20" s="57" customFormat="1" customHeight="1" spans="1:56">
      <c r="A20" s="74">
        <v>18</v>
      </c>
      <c r="B20" s="74">
        <v>745</v>
      </c>
      <c r="C20" s="75" t="s">
        <v>303</v>
      </c>
      <c r="D20" s="75" t="s">
        <v>9</v>
      </c>
      <c r="E20" s="76">
        <v>14</v>
      </c>
      <c r="F20" s="76">
        <v>16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</row>
    <row r="21" s="58" customFormat="1" customHeight="1" spans="1:56">
      <c r="A21" s="74">
        <v>19</v>
      </c>
      <c r="B21" s="74">
        <v>752</v>
      </c>
      <c r="C21" s="75" t="s">
        <v>304</v>
      </c>
      <c r="D21" s="75" t="s">
        <v>9</v>
      </c>
      <c r="E21" s="76">
        <v>13</v>
      </c>
      <c r="F21" s="76">
        <v>15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</row>
    <row r="22" s="57" customFormat="1" customHeight="1" spans="1:56">
      <c r="A22" s="74">
        <v>20</v>
      </c>
      <c r="B22" s="74">
        <v>102565</v>
      </c>
      <c r="C22" s="75" t="s">
        <v>305</v>
      </c>
      <c r="D22" s="75" t="s">
        <v>9</v>
      </c>
      <c r="E22" s="76">
        <v>14</v>
      </c>
      <c r="F22" s="76">
        <v>16</v>
      </c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</row>
    <row r="23" s="58" customFormat="1" customHeight="1" spans="1:56">
      <c r="A23" s="74">
        <v>21</v>
      </c>
      <c r="B23" s="74">
        <v>102934</v>
      </c>
      <c r="C23" s="75" t="s">
        <v>306</v>
      </c>
      <c r="D23" s="75" t="s">
        <v>9</v>
      </c>
      <c r="E23" s="76">
        <v>15</v>
      </c>
      <c r="F23" s="76">
        <v>17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</row>
    <row r="24" s="57" customFormat="1" customHeight="1" spans="1:56">
      <c r="A24" s="74">
        <v>22</v>
      </c>
      <c r="B24" s="74">
        <v>103198</v>
      </c>
      <c r="C24" s="75" t="s">
        <v>151</v>
      </c>
      <c r="D24" s="75" t="s">
        <v>9</v>
      </c>
      <c r="E24" s="76">
        <v>14</v>
      </c>
      <c r="F24" s="76">
        <v>16</v>
      </c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</row>
    <row r="25" s="58" customFormat="1" customHeight="1" spans="1:56">
      <c r="A25" s="74">
        <v>23</v>
      </c>
      <c r="B25" s="74">
        <v>103199</v>
      </c>
      <c r="C25" s="75" t="s">
        <v>154</v>
      </c>
      <c r="D25" s="75" t="s">
        <v>9</v>
      </c>
      <c r="E25" s="76">
        <v>14</v>
      </c>
      <c r="F25" s="76">
        <v>16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</row>
    <row r="26" s="57" customFormat="1" customHeight="1" spans="1:56">
      <c r="A26" s="74">
        <v>24</v>
      </c>
      <c r="B26" s="74">
        <v>104429</v>
      </c>
      <c r="C26" s="75" t="s">
        <v>307</v>
      </c>
      <c r="D26" s="75" t="s">
        <v>9</v>
      </c>
      <c r="E26" s="76">
        <v>13</v>
      </c>
      <c r="F26" s="76">
        <v>15</v>
      </c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</row>
    <row r="27" s="58" customFormat="1" customHeight="1" spans="1:56">
      <c r="A27" s="74">
        <v>25</v>
      </c>
      <c r="B27" s="74">
        <v>105267</v>
      </c>
      <c r="C27" s="75" t="s">
        <v>308</v>
      </c>
      <c r="D27" s="75" t="s">
        <v>9</v>
      </c>
      <c r="E27" s="76">
        <v>12</v>
      </c>
      <c r="F27" s="76">
        <v>13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</row>
    <row r="28" s="57" customFormat="1" customHeight="1" spans="1:56">
      <c r="A28" s="74">
        <v>26</v>
      </c>
      <c r="B28" s="74">
        <v>106569</v>
      </c>
      <c r="C28" s="75" t="s">
        <v>33</v>
      </c>
      <c r="D28" s="75" t="s">
        <v>9</v>
      </c>
      <c r="E28" s="76">
        <v>13</v>
      </c>
      <c r="F28" s="76">
        <v>15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</row>
    <row r="29" s="58" customFormat="1" customHeight="1" spans="1:56">
      <c r="A29" s="74">
        <v>27</v>
      </c>
      <c r="B29" s="74">
        <v>106399</v>
      </c>
      <c r="C29" s="75" t="s">
        <v>309</v>
      </c>
      <c r="D29" s="75" t="s">
        <v>9</v>
      </c>
      <c r="E29" s="76">
        <v>13</v>
      </c>
      <c r="F29" s="76">
        <v>15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</row>
    <row r="30" s="57" customFormat="1" customHeight="1" spans="1:56">
      <c r="A30" s="74">
        <v>28</v>
      </c>
      <c r="B30" s="74">
        <v>107658</v>
      </c>
      <c r="C30" s="75" t="s">
        <v>310</v>
      </c>
      <c r="D30" s="75" t="s">
        <v>9</v>
      </c>
      <c r="E30" s="76">
        <v>6</v>
      </c>
      <c r="F30" s="76">
        <v>7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</row>
    <row r="31" s="58" customFormat="1" customHeight="1" spans="1:56">
      <c r="A31" s="74">
        <v>29</v>
      </c>
      <c r="B31" s="74">
        <v>108277</v>
      </c>
      <c r="C31" s="75" t="s">
        <v>165</v>
      </c>
      <c r="D31" s="75" t="s">
        <v>9</v>
      </c>
      <c r="E31" s="76">
        <v>6</v>
      </c>
      <c r="F31" s="76">
        <v>7</v>
      </c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</row>
    <row r="32" s="58" customFormat="1" customHeight="1" spans="1:56">
      <c r="A32" s="74">
        <v>30</v>
      </c>
      <c r="B32" s="74">
        <v>570</v>
      </c>
      <c r="C32" s="75" t="s">
        <v>311</v>
      </c>
      <c r="D32" s="75" t="s">
        <v>9</v>
      </c>
      <c r="E32" s="76">
        <v>13</v>
      </c>
      <c r="F32" s="76">
        <v>15</v>
      </c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</row>
    <row r="33" s="59" customFormat="1" customHeight="1" spans="1:56">
      <c r="A33" s="78"/>
      <c r="B33" s="78"/>
      <c r="C33" s="79"/>
      <c r="D33" s="80" t="s">
        <v>9</v>
      </c>
      <c r="E33" s="78">
        <f>SUM(E3:E31)</f>
        <v>562</v>
      </c>
      <c r="F33" s="78">
        <f>SUM(F3:F31)</f>
        <v>662</v>
      </c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</row>
    <row r="34" s="58" customFormat="1" customHeight="1" spans="1:56">
      <c r="A34" s="74">
        <v>31</v>
      </c>
      <c r="B34" s="74">
        <v>307</v>
      </c>
      <c r="C34" s="75" t="s">
        <v>312</v>
      </c>
      <c r="D34" s="75" t="s">
        <v>40</v>
      </c>
      <c r="E34" s="76">
        <v>380</v>
      </c>
      <c r="F34" s="76">
        <v>400</v>
      </c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</row>
    <row r="35" s="57" customFormat="1" customHeight="1" spans="1:56">
      <c r="A35" s="74">
        <v>32</v>
      </c>
      <c r="B35" s="74">
        <v>106066</v>
      </c>
      <c r="C35" s="75" t="s">
        <v>167</v>
      </c>
      <c r="D35" s="75" t="s">
        <v>40</v>
      </c>
      <c r="E35" s="76">
        <v>16</v>
      </c>
      <c r="F35" s="76">
        <v>18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</row>
    <row r="36" s="60" customFormat="1" customHeight="1" spans="1:56">
      <c r="A36" s="78"/>
      <c r="B36" s="78"/>
      <c r="C36" s="79"/>
      <c r="D36" s="80" t="s">
        <v>40</v>
      </c>
      <c r="E36" s="78">
        <f>SUM(E34:E35)</f>
        <v>396</v>
      </c>
      <c r="F36" s="78">
        <f>SUM(F34:F35)</f>
        <v>418</v>
      </c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</row>
    <row r="37" s="57" customFormat="1" customHeight="1" spans="1:56">
      <c r="A37" s="74">
        <v>33</v>
      </c>
      <c r="B37" s="74">
        <v>387</v>
      </c>
      <c r="C37" s="75" t="s">
        <v>313</v>
      </c>
      <c r="D37" s="75" t="s">
        <v>43</v>
      </c>
      <c r="E37" s="76">
        <v>18</v>
      </c>
      <c r="F37" s="76">
        <v>21</v>
      </c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</row>
    <row r="38" s="58" customFormat="1" customHeight="1" spans="1:56">
      <c r="A38" s="74">
        <f>A37+1</f>
        <v>34</v>
      </c>
      <c r="B38" s="74">
        <v>377</v>
      </c>
      <c r="C38" s="75" t="s">
        <v>314</v>
      </c>
      <c r="D38" s="75" t="s">
        <v>43</v>
      </c>
      <c r="E38" s="76">
        <v>15</v>
      </c>
      <c r="F38" s="76">
        <v>17</v>
      </c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</row>
    <row r="39" s="57" customFormat="1" customHeight="1" spans="1:56">
      <c r="A39" s="74">
        <f t="shared" ref="A39:A60" si="0">A38+1</f>
        <v>35</v>
      </c>
      <c r="B39" s="74">
        <v>399</v>
      </c>
      <c r="C39" s="75" t="s">
        <v>315</v>
      </c>
      <c r="D39" s="75" t="s">
        <v>43</v>
      </c>
      <c r="E39" s="76">
        <v>15</v>
      </c>
      <c r="F39" s="76">
        <v>17</v>
      </c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</row>
    <row r="40" s="57" customFormat="1" customHeight="1" spans="1:56">
      <c r="A40" s="74">
        <f t="shared" si="0"/>
        <v>36</v>
      </c>
      <c r="B40" s="74">
        <v>545</v>
      </c>
      <c r="C40" s="75" t="s">
        <v>316</v>
      </c>
      <c r="D40" s="75" t="s">
        <v>43</v>
      </c>
      <c r="E40" s="76">
        <v>23</v>
      </c>
      <c r="F40" s="76">
        <v>28</v>
      </c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</row>
    <row r="41" s="58" customFormat="1" customHeight="1" spans="1:56">
      <c r="A41" s="74">
        <f t="shared" si="0"/>
        <v>37</v>
      </c>
      <c r="B41" s="74">
        <v>546</v>
      </c>
      <c r="C41" s="75" t="s">
        <v>317</v>
      </c>
      <c r="D41" s="75" t="s">
        <v>43</v>
      </c>
      <c r="E41" s="76">
        <v>15</v>
      </c>
      <c r="F41" s="76">
        <v>17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</row>
    <row r="42" s="57" customFormat="1" customHeight="1" spans="1:56">
      <c r="A42" s="74">
        <f t="shared" si="0"/>
        <v>38</v>
      </c>
      <c r="B42" s="74">
        <v>571</v>
      </c>
      <c r="C42" s="75" t="s">
        <v>318</v>
      </c>
      <c r="D42" s="75" t="s">
        <v>43</v>
      </c>
      <c r="E42" s="76">
        <v>30</v>
      </c>
      <c r="F42" s="76">
        <v>35</v>
      </c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</row>
    <row r="43" s="58" customFormat="1" customHeight="1" spans="1:56">
      <c r="A43" s="74">
        <f t="shared" si="0"/>
        <v>39</v>
      </c>
      <c r="B43" s="74">
        <v>573</v>
      </c>
      <c r="C43" s="75" t="s">
        <v>184</v>
      </c>
      <c r="D43" s="75" t="s">
        <v>43</v>
      </c>
      <c r="E43" s="76">
        <v>12</v>
      </c>
      <c r="F43" s="76">
        <v>13</v>
      </c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</row>
    <row r="44" s="57" customFormat="1" customHeight="1" spans="1:56">
      <c r="A44" s="74">
        <f t="shared" si="0"/>
        <v>40</v>
      </c>
      <c r="B44" s="74">
        <v>707</v>
      </c>
      <c r="C44" s="75" t="s">
        <v>172</v>
      </c>
      <c r="D44" s="75" t="s">
        <v>43</v>
      </c>
      <c r="E44" s="76">
        <v>18</v>
      </c>
      <c r="F44" s="76">
        <v>21</v>
      </c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</row>
    <row r="45" s="58" customFormat="1" customHeight="1" spans="1:56">
      <c r="A45" s="74">
        <f t="shared" si="0"/>
        <v>41</v>
      </c>
      <c r="B45" s="74">
        <v>598</v>
      </c>
      <c r="C45" s="75" t="s">
        <v>179</v>
      </c>
      <c r="D45" s="75" t="s">
        <v>43</v>
      </c>
      <c r="E45" s="76">
        <v>15</v>
      </c>
      <c r="F45" s="76">
        <v>17</v>
      </c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</row>
    <row r="46" s="57" customFormat="1" customHeight="1" spans="1:56">
      <c r="A46" s="74">
        <f t="shared" si="0"/>
        <v>42</v>
      </c>
      <c r="B46" s="74">
        <v>712</v>
      </c>
      <c r="C46" s="75" t="s">
        <v>173</v>
      </c>
      <c r="D46" s="75" t="s">
        <v>43</v>
      </c>
      <c r="E46" s="76">
        <v>23</v>
      </c>
      <c r="F46" s="76">
        <v>28</v>
      </c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</row>
    <row r="47" s="58" customFormat="1" customHeight="1" spans="1:56">
      <c r="A47" s="74">
        <f t="shared" si="0"/>
        <v>43</v>
      </c>
      <c r="B47" s="74">
        <v>724</v>
      </c>
      <c r="C47" s="75" t="s">
        <v>176</v>
      </c>
      <c r="D47" s="75" t="s">
        <v>43</v>
      </c>
      <c r="E47" s="76">
        <v>15</v>
      </c>
      <c r="F47" s="76">
        <v>17</v>
      </c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</row>
    <row r="48" s="57" customFormat="1" customHeight="1" spans="1:56">
      <c r="A48" s="74">
        <f t="shared" si="0"/>
        <v>44</v>
      </c>
      <c r="B48" s="74">
        <v>737</v>
      </c>
      <c r="C48" s="75" t="s">
        <v>319</v>
      </c>
      <c r="D48" s="75" t="s">
        <v>43</v>
      </c>
      <c r="E48" s="76">
        <v>29</v>
      </c>
      <c r="F48" s="76">
        <v>34</v>
      </c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</row>
    <row r="49" s="58" customFormat="1" customHeight="1" spans="1:56">
      <c r="A49" s="74">
        <f t="shared" si="0"/>
        <v>45</v>
      </c>
      <c r="B49" s="74">
        <v>740</v>
      </c>
      <c r="C49" s="75" t="s">
        <v>185</v>
      </c>
      <c r="D49" s="75" t="s">
        <v>43</v>
      </c>
      <c r="E49" s="76">
        <v>20</v>
      </c>
      <c r="F49" s="76">
        <v>25</v>
      </c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</row>
    <row r="50" s="57" customFormat="1" customHeight="1" spans="1:56">
      <c r="A50" s="74">
        <f t="shared" si="0"/>
        <v>46</v>
      </c>
      <c r="B50" s="74">
        <v>743</v>
      </c>
      <c r="C50" s="75" t="s">
        <v>182</v>
      </c>
      <c r="D50" s="75" t="s">
        <v>43</v>
      </c>
      <c r="E50" s="76">
        <v>13</v>
      </c>
      <c r="F50" s="76">
        <v>15</v>
      </c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</row>
    <row r="51" s="58" customFormat="1" customHeight="1" spans="1:56">
      <c r="A51" s="74">
        <f t="shared" si="0"/>
        <v>47</v>
      </c>
      <c r="B51" s="74">
        <v>733</v>
      </c>
      <c r="C51" s="75" t="s">
        <v>320</v>
      </c>
      <c r="D51" s="75" t="s">
        <v>43</v>
      </c>
      <c r="E51" s="76">
        <v>13</v>
      </c>
      <c r="F51" s="76">
        <v>15</v>
      </c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</row>
    <row r="52" s="57" customFormat="1" customHeight="1" spans="1:56">
      <c r="A52" s="74">
        <f t="shared" si="0"/>
        <v>48</v>
      </c>
      <c r="B52" s="74">
        <v>750</v>
      </c>
      <c r="C52" s="75" t="s">
        <v>170</v>
      </c>
      <c r="D52" s="75" t="s">
        <v>43</v>
      </c>
      <c r="E52" s="76">
        <v>30</v>
      </c>
      <c r="F52" s="76">
        <v>35</v>
      </c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</row>
    <row r="53" s="58" customFormat="1" customHeight="1" spans="1:56">
      <c r="A53" s="74">
        <f t="shared" si="0"/>
        <v>49</v>
      </c>
      <c r="B53" s="74">
        <v>753</v>
      </c>
      <c r="C53" s="75" t="s">
        <v>321</v>
      </c>
      <c r="D53" s="75" t="s">
        <v>43</v>
      </c>
      <c r="E53" s="76">
        <v>13</v>
      </c>
      <c r="F53" s="76">
        <v>15</v>
      </c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</row>
    <row r="54" s="57" customFormat="1" customHeight="1" spans="1:56">
      <c r="A54" s="74">
        <f t="shared" si="0"/>
        <v>50</v>
      </c>
      <c r="B54" s="74">
        <v>103639</v>
      </c>
      <c r="C54" s="75" t="s">
        <v>322</v>
      </c>
      <c r="D54" s="75" t="s">
        <v>43</v>
      </c>
      <c r="E54" s="76">
        <v>14</v>
      </c>
      <c r="F54" s="76">
        <v>16</v>
      </c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</row>
    <row r="55" s="58" customFormat="1" customHeight="1" spans="1:56">
      <c r="A55" s="74">
        <f t="shared" si="0"/>
        <v>51</v>
      </c>
      <c r="B55" s="74">
        <v>104430</v>
      </c>
      <c r="C55" s="75" t="s">
        <v>323</v>
      </c>
      <c r="D55" s="75" t="s">
        <v>43</v>
      </c>
      <c r="E55" s="76">
        <v>13</v>
      </c>
      <c r="F55" s="76">
        <v>15</v>
      </c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</row>
    <row r="56" s="57" customFormat="1" customHeight="1" spans="1:56">
      <c r="A56" s="74">
        <f t="shared" si="0"/>
        <v>52</v>
      </c>
      <c r="B56" s="74">
        <v>105396</v>
      </c>
      <c r="C56" s="75" t="s">
        <v>324</v>
      </c>
      <c r="D56" s="75" t="s">
        <v>43</v>
      </c>
      <c r="E56" s="76">
        <v>13</v>
      </c>
      <c r="F56" s="76">
        <v>15</v>
      </c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</row>
    <row r="57" s="58" customFormat="1" customHeight="1" spans="1:56">
      <c r="A57" s="74">
        <f t="shared" si="0"/>
        <v>53</v>
      </c>
      <c r="B57" s="74">
        <v>105751</v>
      </c>
      <c r="C57" s="75" t="s">
        <v>183</v>
      </c>
      <c r="D57" s="75" t="s">
        <v>43</v>
      </c>
      <c r="E57" s="76">
        <v>13</v>
      </c>
      <c r="F57" s="76">
        <v>15</v>
      </c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</row>
    <row r="58" s="57" customFormat="1" customHeight="1" spans="1:56">
      <c r="A58" s="74">
        <f t="shared" si="0"/>
        <v>54</v>
      </c>
      <c r="B58" s="74">
        <v>105910</v>
      </c>
      <c r="C58" s="75" t="s">
        <v>192</v>
      </c>
      <c r="D58" s="75" t="s">
        <v>43</v>
      </c>
      <c r="E58" s="76">
        <v>13</v>
      </c>
      <c r="F58" s="76">
        <v>15</v>
      </c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</row>
    <row r="59" s="58" customFormat="1" customHeight="1" spans="1:56">
      <c r="A59" s="74">
        <f t="shared" si="0"/>
        <v>55</v>
      </c>
      <c r="B59" s="74">
        <v>106485</v>
      </c>
      <c r="C59" s="75" t="s">
        <v>325</v>
      </c>
      <c r="D59" s="75" t="s">
        <v>43</v>
      </c>
      <c r="E59" s="76">
        <v>13</v>
      </c>
      <c r="F59" s="76">
        <v>15</v>
      </c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</row>
    <row r="60" s="57" customFormat="1" customHeight="1" spans="1:56">
      <c r="A60" s="74">
        <f t="shared" si="0"/>
        <v>56</v>
      </c>
      <c r="B60" s="74">
        <v>106568</v>
      </c>
      <c r="C60" s="75" t="s">
        <v>67</v>
      </c>
      <c r="D60" s="75" t="s">
        <v>43</v>
      </c>
      <c r="E60" s="76">
        <v>13</v>
      </c>
      <c r="F60" s="76">
        <v>15</v>
      </c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</row>
    <row r="61" s="59" customFormat="1" customHeight="1" spans="1:56">
      <c r="A61" s="78"/>
      <c r="B61" s="78"/>
      <c r="C61" s="79"/>
      <c r="D61" s="80" t="s">
        <v>43</v>
      </c>
      <c r="E61" s="78">
        <f>SUM(E37:E60)</f>
        <v>409</v>
      </c>
      <c r="F61" s="78">
        <f>SUM(F37:F60)</f>
        <v>476</v>
      </c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</row>
    <row r="62" s="58" customFormat="1" customHeight="1" spans="1:56">
      <c r="A62" s="74">
        <v>57</v>
      </c>
      <c r="B62" s="74">
        <v>308</v>
      </c>
      <c r="C62" s="75" t="s">
        <v>326</v>
      </c>
      <c r="D62" s="75" t="s">
        <v>68</v>
      </c>
      <c r="E62" s="76">
        <v>39</v>
      </c>
      <c r="F62" s="76">
        <v>44</v>
      </c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</row>
    <row r="63" s="57" customFormat="1" customHeight="1" spans="1:56">
      <c r="A63" s="74">
        <f>A62+1</f>
        <v>58</v>
      </c>
      <c r="B63" s="74">
        <v>337</v>
      </c>
      <c r="C63" s="75" t="s">
        <v>327</v>
      </c>
      <c r="D63" s="75" t="s">
        <v>68</v>
      </c>
      <c r="E63" s="76">
        <v>68</v>
      </c>
      <c r="F63" s="76">
        <v>81</v>
      </c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</row>
    <row r="64" s="58" customFormat="1" customHeight="1" spans="1:56">
      <c r="A64" s="74">
        <f t="shared" ref="A64:A82" si="1">A63+1</f>
        <v>59</v>
      </c>
      <c r="B64" s="74">
        <v>349</v>
      </c>
      <c r="C64" s="75" t="s">
        <v>328</v>
      </c>
      <c r="D64" s="75" t="s">
        <v>68</v>
      </c>
      <c r="E64" s="76">
        <v>14</v>
      </c>
      <c r="F64" s="76">
        <v>16</v>
      </c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</row>
    <row r="65" s="57" customFormat="1" customHeight="1" spans="1:56">
      <c r="A65" s="74">
        <f t="shared" si="1"/>
        <v>60</v>
      </c>
      <c r="B65" s="74">
        <v>355</v>
      </c>
      <c r="C65" s="75" t="s">
        <v>329</v>
      </c>
      <c r="D65" s="75" t="s">
        <v>68</v>
      </c>
      <c r="E65" s="76">
        <v>26</v>
      </c>
      <c r="F65" s="76">
        <v>30</v>
      </c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</row>
    <row r="66" s="58" customFormat="1" customHeight="1" spans="1:56">
      <c r="A66" s="74">
        <f t="shared" si="1"/>
        <v>61</v>
      </c>
      <c r="B66" s="74">
        <v>373</v>
      </c>
      <c r="C66" s="75" t="s">
        <v>330</v>
      </c>
      <c r="D66" s="75" t="s">
        <v>68</v>
      </c>
      <c r="E66" s="76">
        <v>16</v>
      </c>
      <c r="F66" s="76">
        <v>18</v>
      </c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</row>
    <row r="67" s="57" customFormat="1" customHeight="1" spans="1:56">
      <c r="A67" s="74">
        <f t="shared" si="1"/>
        <v>62</v>
      </c>
      <c r="B67" s="74">
        <v>391</v>
      </c>
      <c r="C67" s="75" t="s">
        <v>331</v>
      </c>
      <c r="D67" s="75" t="s">
        <v>68</v>
      </c>
      <c r="E67" s="76">
        <v>15</v>
      </c>
      <c r="F67" s="76">
        <v>17</v>
      </c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</row>
    <row r="68" s="58" customFormat="1" customHeight="1" spans="1:56">
      <c r="A68" s="74">
        <f t="shared" si="1"/>
        <v>63</v>
      </c>
      <c r="B68" s="74">
        <v>517</v>
      </c>
      <c r="C68" s="75" t="s">
        <v>332</v>
      </c>
      <c r="D68" s="75" t="s">
        <v>68</v>
      </c>
      <c r="E68" s="76">
        <v>16</v>
      </c>
      <c r="F68" s="76">
        <v>31</v>
      </c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</row>
    <row r="69" s="57" customFormat="1" customHeight="1" spans="1:56">
      <c r="A69" s="74">
        <f t="shared" si="1"/>
        <v>64</v>
      </c>
      <c r="B69" s="74">
        <v>511</v>
      </c>
      <c r="C69" s="75" t="s">
        <v>333</v>
      </c>
      <c r="D69" s="75" t="s">
        <v>68</v>
      </c>
      <c r="E69" s="76">
        <v>14</v>
      </c>
      <c r="F69" s="76">
        <v>16</v>
      </c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</row>
    <row r="70" s="58" customFormat="1" customHeight="1" spans="1:56">
      <c r="A70" s="74">
        <f t="shared" si="1"/>
        <v>65</v>
      </c>
      <c r="B70" s="74">
        <v>515</v>
      </c>
      <c r="C70" s="75" t="s">
        <v>205</v>
      </c>
      <c r="D70" s="75" t="s">
        <v>68</v>
      </c>
      <c r="E70" s="76">
        <v>16</v>
      </c>
      <c r="F70" s="76">
        <v>18</v>
      </c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</row>
    <row r="71" s="57" customFormat="1" customHeight="1" spans="1:56">
      <c r="A71" s="74">
        <f t="shared" si="1"/>
        <v>66</v>
      </c>
      <c r="B71" s="74">
        <v>572</v>
      </c>
      <c r="C71" s="75" t="s">
        <v>206</v>
      </c>
      <c r="D71" s="75" t="s">
        <v>68</v>
      </c>
      <c r="E71" s="76">
        <v>14</v>
      </c>
      <c r="F71" s="76">
        <v>16</v>
      </c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</row>
    <row r="72" s="58" customFormat="1" customHeight="1" spans="1:56">
      <c r="A72" s="74">
        <f t="shared" si="1"/>
        <v>67</v>
      </c>
      <c r="B72" s="74">
        <v>578</v>
      </c>
      <c r="C72" s="75" t="s">
        <v>198</v>
      </c>
      <c r="D72" s="75" t="s">
        <v>68</v>
      </c>
      <c r="E72" s="76">
        <v>15</v>
      </c>
      <c r="F72" s="76">
        <v>17</v>
      </c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</row>
    <row r="73" s="57" customFormat="1" customHeight="1" spans="1:56">
      <c r="A73" s="74">
        <f t="shared" si="1"/>
        <v>68</v>
      </c>
      <c r="B73" s="74">
        <v>723</v>
      </c>
      <c r="C73" s="75" t="s">
        <v>209</v>
      </c>
      <c r="D73" s="75" t="s">
        <v>68</v>
      </c>
      <c r="E73" s="76">
        <v>13</v>
      </c>
      <c r="F73" s="76">
        <v>15</v>
      </c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</row>
    <row r="74" s="58" customFormat="1" customHeight="1" spans="1:56">
      <c r="A74" s="74">
        <f t="shared" si="1"/>
        <v>69</v>
      </c>
      <c r="B74" s="74">
        <v>742</v>
      </c>
      <c r="C74" s="75" t="s">
        <v>196</v>
      </c>
      <c r="D74" s="75" t="s">
        <v>68</v>
      </c>
      <c r="E74" s="76">
        <v>15</v>
      </c>
      <c r="F74" s="76">
        <v>17</v>
      </c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</row>
    <row r="75" s="57" customFormat="1" customHeight="1" spans="1:56">
      <c r="A75" s="74">
        <f t="shared" si="1"/>
        <v>70</v>
      </c>
      <c r="B75" s="74">
        <v>744</v>
      </c>
      <c r="C75" s="75" t="s">
        <v>334</v>
      </c>
      <c r="D75" s="75" t="s">
        <v>68</v>
      </c>
      <c r="E75" s="76">
        <v>15</v>
      </c>
      <c r="F75" s="76">
        <v>17</v>
      </c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</row>
    <row r="76" s="58" customFormat="1" customHeight="1" spans="1:56">
      <c r="A76" s="74">
        <f t="shared" si="1"/>
        <v>71</v>
      </c>
      <c r="B76" s="74">
        <v>718</v>
      </c>
      <c r="C76" s="75" t="s">
        <v>335</v>
      </c>
      <c r="D76" s="75" t="s">
        <v>68</v>
      </c>
      <c r="E76" s="76">
        <v>13</v>
      </c>
      <c r="F76" s="76">
        <v>15</v>
      </c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</row>
    <row r="77" s="57" customFormat="1" customHeight="1" spans="1:56">
      <c r="A77" s="74">
        <f t="shared" si="1"/>
        <v>72</v>
      </c>
      <c r="B77" s="74">
        <v>747</v>
      </c>
      <c r="C77" s="75" t="s">
        <v>200</v>
      </c>
      <c r="D77" s="75" t="s">
        <v>68</v>
      </c>
      <c r="E77" s="76">
        <v>15</v>
      </c>
      <c r="F77" s="76">
        <v>17</v>
      </c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</row>
    <row r="78" s="58" customFormat="1" customHeight="1" spans="1:56">
      <c r="A78" s="74">
        <f t="shared" si="1"/>
        <v>73</v>
      </c>
      <c r="B78" s="74">
        <v>102479</v>
      </c>
      <c r="C78" s="75" t="s">
        <v>210</v>
      </c>
      <c r="D78" s="75" t="s">
        <v>68</v>
      </c>
      <c r="E78" s="76">
        <v>13</v>
      </c>
      <c r="F78" s="76">
        <v>15</v>
      </c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</row>
    <row r="79" s="57" customFormat="1" customHeight="1" spans="1:56">
      <c r="A79" s="74">
        <f t="shared" si="1"/>
        <v>74</v>
      </c>
      <c r="B79" s="74">
        <v>102478</v>
      </c>
      <c r="C79" s="75" t="s">
        <v>211</v>
      </c>
      <c r="D79" s="75" t="s">
        <v>68</v>
      </c>
      <c r="E79" s="76">
        <v>13</v>
      </c>
      <c r="F79" s="76">
        <v>15</v>
      </c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</row>
    <row r="80" s="58" customFormat="1" customHeight="1" spans="1:56">
      <c r="A80" s="74">
        <f t="shared" si="1"/>
        <v>75</v>
      </c>
      <c r="B80" s="74">
        <v>102935</v>
      </c>
      <c r="C80" s="75" t="s">
        <v>208</v>
      </c>
      <c r="D80" s="75" t="s">
        <v>68</v>
      </c>
      <c r="E80" s="76">
        <v>14</v>
      </c>
      <c r="F80" s="76">
        <v>16</v>
      </c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</row>
    <row r="81" s="57" customFormat="1" customHeight="1" spans="1:56">
      <c r="A81" s="74">
        <f t="shared" si="1"/>
        <v>76</v>
      </c>
      <c r="B81" s="74">
        <v>106865</v>
      </c>
      <c r="C81" s="75" t="s">
        <v>213</v>
      </c>
      <c r="D81" s="75" t="s">
        <v>68</v>
      </c>
      <c r="E81" s="76">
        <v>6</v>
      </c>
      <c r="F81" s="76">
        <v>7</v>
      </c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</row>
    <row r="82" s="57" customFormat="1" customHeight="1" spans="1:56">
      <c r="A82" s="74">
        <f t="shared" si="1"/>
        <v>77</v>
      </c>
      <c r="B82" s="74">
        <v>107829</v>
      </c>
      <c r="C82" s="75" t="s">
        <v>89</v>
      </c>
      <c r="D82" s="75" t="s">
        <v>68</v>
      </c>
      <c r="E82" s="76">
        <v>8</v>
      </c>
      <c r="F82" s="76">
        <v>11</v>
      </c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</row>
    <row r="83" s="60" customFormat="1" customHeight="1" spans="1:56">
      <c r="A83" s="78"/>
      <c r="B83" s="78"/>
      <c r="C83" s="79"/>
      <c r="D83" s="80" t="s">
        <v>68</v>
      </c>
      <c r="E83" s="78">
        <f>SUM(E62:E82)</f>
        <v>378</v>
      </c>
      <c r="F83" s="78">
        <f>SUM(F62:F82)</f>
        <v>449</v>
      </c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</row>
    <row r="84" s="58" customFormat="1" customHeight="1" spans="1:56">
      <c r="A84" s="74">
        <v>78</v>
      </c>
      <c r="B84" s="74">
        <v>371</v>
      </c>
      <c r="C84" s="75" t="s">
        <v>336</v>
      </c>
      <c r="D84" s="75" t="s">
        <v>90</v>
      </c>
      <c r="E84" s="76">
        <v>13</v>
      </c>
      <c r="F84" s="76">
        <v>15</v>
      </c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</row>
    <row r="85" s="57" customFormat="1" customHeight="1" spans="1:56">
      <c r="A85" s="74">
        <f>A84+1</f>
        <v>79</v>
      </c>
      <c r="B85" s="74">
        <v>385</v>
      </c>
      <c r="C85" s="75" t="s">
        <v>337</v>
      </c>
      <c r="D85" s="75" t="s">
        <v>90</v>
      </c>
      <c r="E85" s="76">
        <v>18</v>
      </c>
      <c r="F85" s="76">
        <v>21</v>
      </c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</row>
    <row r="86" s="57" customFormat="1" customHeight="1" spans="1:56">
      <c r="A86" s="74">
        <f>A85+1</f>
        <v>80</v>
      </c>
      <c r="B86" s="74">
        <v>514</v>
      </c>
      <c r="C86" s="75" t="s">
        <v>338</v>
      </c>
      <c r="D86" s="75" t="s">
        <v>90</v>
      </c>
      <c r="E86" s="76">
        <v>16</v>
      </c>
      <c r="F86" s="76">
        <v>18</v>
      </c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</row>
    <row r="87" s="58" customFormat="1" customHeight="1" spans="1:56">
      <c r="A87" s="74">
        <f>A86+1</f>
        <v>81</v>
      </c>
      <c r="B87" s="74">
        <v>102567</v>
      </c>
      <c r="C87" s="75" t="s">
        <v>339</v>
      </c>
      <c r="D87" s="75" t="s">
        <v>90</v>
      </c>
      <c r="E87" s="76">
        <v>13</v>
      </c>
      <c r="F87" s="76">
        <v>15</v>
      </c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</row>
    <row r="88" s="57" customFormat="1" customHeight="1" spans="1:56">
      <c r="A88" s="74">
        <f>A87+1</f>
        <v>82</v>
      </c>
      <c r="B88" s="74">
        <v>108656</v>
      </c>
      <c r="C88" s="75" t="s">
        <v>340</v>
      </c>
      <c r="D88" s="75" t="s">
        <v>90</v>
      </c>
      <c r="E88" s="76">
        <v>6</v>
      </c>
      <c r="F88" s="76">
        <v>7</v>
      </c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</row>
    <row r="89" s="59" customFormat="1" customHeight="1" spans="1:56">
      <c r="A89" s="78"/>
      <c r="B89" s="78"/>
      <c r="C89" s="79"/>
      <c r="D89" s="80" t="s">
        <v>90</v>
      </c>
      <c r="E89" s="78">
        <f>SUM(E84:E88)</f>
        <v>66</v>
      </c>
      <c r="F89" s="78">
        <f>SUM(F84:F88)</f>
        <v>76</v>
      </c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</row>
    <row r="90" s="58" customFormat="1" customHeight="1" spans="1:56">
      <c r="A90" s="74">
        <v>83</v>
      </c>
      <c r="B90" s="74">
        <v>341</v>
      </c>
      <c r="C90" s="75" t="s">
        <v>341</v>
      </c>
      <c r="D90" s="75" t="s">
        <v>96</v>
      </c>
      <c r="E90" s="76">
        <v>70</v>
      </c>
      <c r="F90" s="76">
        <v>88</v>
      </c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</row>
    <row r="91" s="57" customFormat="1" customHeight="1" spans="1:56">
      <c r="A91" s="74">
        <f>A90+1</f>
        <v>84</v>
      </c>
      <c r="B91" s="74">
        <v>591</v>
      </c>
      <c r="C91" s="75" t="s">
        <v>229</v>
      </c>
      <c r="D91" s="75" t="s">
        <v>96</v>
      </c>
      <c r="E91" s="76">
        <v>28</v>
      </c>
      <c r="F91" s="76">
        <v>34</v>
      </c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</row>
    <row r="92" s="58" customFormat="1" customHeight="1" spans="1:56">
      <c r="A92" s="74">
        <f>A91+1</f>
        <v>85</v>
      </c>
      <c r="B92" s="74">
        <v>721</v>
      </c>
      <c r="C92" s="75" t="s">
        <v>224</v>
      </c>
      <c r="D92" s="75" t="s">
        <v>96</v>
      </c>
      <c r="E92" s="76">
        <v>14</v>
      </c>
      <c r="F92" s="76">
        <v>16</v>
      </c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</row>
    <row r="93" s="57" customFormat="1" customHeight="1" spans="1:56">
      <c r="A93" s="74">
        <f>A92+1</f>
        <v>86</v>
      </c>
      <c r="B93" s="74">
        <v>732</v>
      </c>
      <c r="C93" s="75" t="s">
        <v>231</v>
      </c>
      <c r="D93" s="75" t="s">
        <v>96</v>
      </c>
      <c r="E93" s="76">
        <v>13</v>
      </c>
      <c r="F93" s="76">
        <v>15</v>
      </c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</row>
    <row r="94" s="57" customFormat="1" customHeight="1" spans="1:56">
      <c r="A94" s="74">
        <f>A93+1</f>
        <v>87</v>
      </c>
      <c r="B94" s="74">
        <v>102564</v>
      </c>
      <c r="C94" s="75" t="s">
        <v>342</v>
      </c>
      <c r="D94" s="75" t="s">
        <v>96</v>
      </c>
      <c r="E94" s="76">
        <v>13</v>
      </c>
      <c r="F94" s="76">
        <v>15</v>
      </c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</row>
    <row r="95" s="59" customFormat="1" customHeight="1" spans="1:56">
      <c r="A95" s="82"/>
      <c r="B95" s="82"/>
      <c r="C95" s="79"/>
      <c r="D95" s="80" t="s">
        <v>96</v>
      </c>
      <c r="E95" s="78">
        <f>SUM(E90:E94)</f>
        <v>138</v>
      </c>
      <c r="F95" s="78">
        <f>SUM(F90:F94)</f>
        <v>168</v>
      </c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</row>
    <row r="96" s="58" customFormat="1" customHeight="1" spans="1:56">
      <c r="A96" s="74">
        <v>88</v>
      </c>
      <c r="B96" s="74">
        <v>539</v>
      </c>
      <c r="C96" s="75" t="s">
        <v>343</v>
      </c>
      <c r="D96" s="75" t="s">
        <v>102</v>
      </c>
      <c r="E96" s="76">
        <v>13</v>
      </c>
      <c r="F96" s="76">
        <v>15</v>
      </c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</row>
    <row r="97" s="57" customFormat="1" customHeight="1" spans="1:56">
      <c r="A97" s="74">
        <f>A96+1</f>
        <v>89</v>
      </c>
      <c r="B97" s="74">
        <v>549</v>
      </c>
      <c r="C97" s="75" t="s">
        <v>344</v>
      </c>
      <c r="D97" s="75" t="s">
        <v>102</v>
      </c>
      <c r="E97" s="76">
        <v>16</v>
      </c>
      <c r="F97" s="76">
        <v>18</v>
      </c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</row>
    <row r="98" s="58" customFormat="1" customHeight="1" spans="1:56">
      <c r="A98" s="74">
        <f t="shared" ref="A98:A105" si="2">A97+1</f>
        <v>90</v>
      </c>
      <c r="B98" s="74">
        <v>594</v>
      </c>
      <c r="C98" s="75" t="s">
        <v>230</v>
      </c>
      <c r="D98" s="75" t="s">
        <v>102</v>
      </c>
      <c r="E98" s="76">
        <v>42</v>
      </c>
      <c r="F98" s="76">
        <v>48</v>
      </c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</row>
    <row r="99" s="57" customFormat="1" customHeight="1" spans="1:56">
      <c r="A99" s="74">
        <f t="shared" si="2"/>
        <v>91</v>
      </c>
      <c r="B99" s="74">
        <v>716</v>
      </c>
      <c r="C99" s="75" t="s">
        <v>345</v>
      </c>
      <c r="D99" s="75" t="s">
        <v>102</v>
      </c>
      <c r="E99" s="76">
        <v>14</v>
      </c>
      <c r="F99" s="76">
        <v>16</v>
      </c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</row>
    <row r="100" s="58" customFormat="1" customHeight="1" spans="1:56">
      <c r="A100" s="74">
        <f t="shared" si="2"/>
        <v>92</v>
      </c>
      <c r="B100" s="74">
        <v>717</v>
      </c>
      <c r="C100" s="75" t="s">
        <v>346</v>
      </c>
      <c r="D100" s="75" t="s">
        <v>102</v>
      </c>
      <c r="E100" s="76">
        <v>13</v>
      </c>
      <c r="F100" s="76">
        <v>15</v>
      </c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</row>
    <row r="101" s="57" customFormat="1" customHeight="1" spans="1:56">
      <c r="A101" s="74">
        <f t="shared" si="2"/>
        <v>93</v>
      </c>
      <c r="B101" s="74">
        <v>720</v>
      </c>
      <c r="C101" s="75" t="s">
        <v>228</v>
      </c>
      <c r="D101" s="75" t="s">
        <v>102</v>
      </c>
      <c r="E101" s="76">
        <v>18</v>
      </c>
      <c r="F101" s="76">
        <v>20</v>
      </c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</row>
    <row r="102" s="58" customFormat="1" customHeight="1" spans="1:56">
      <c r="A102" s="74">
        <f t="shared" si="2"/>
        <v>94</v>
      </c>
      <c r="B102" s="74">
        <v>746</v>
      </c>
      <c r="C102" s="75" t="s">
        <v>347</v>
      </c>
      <c r="D102" s="75" t="s">
        <v>102</v>
      </c>
      <c r="E102" s="76">
        <v>15</v>
      </c>
      <c r="F102" s="76">
        <v>17</v>
      </c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</row>
    <row r="103" s="57" customFormat="1" customHeight="1" spans="1:56">
      <c r="A103" s="74">
        <f t="shared" si="2"/>
        <v>95</v>
      </c>
      <c r="B103" s="74">
        <v>748</v>
      </c>
      <c r="C103" s="75" t="s">
        <v>223</v>
      </c>
      <c r="D103" s="75" t="s">
        <v>102</v>
      </c>
      <c r="E103" s="76">
        <v>14</v>
      </c>
      <c r="F103" s="76">
        <v>16</v>
      </c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</row>
    <row r="104" s="58" customFormat="1" customHeight="1" spans="1:56">
      <c r="A104" s="74">
        <f t="shared" si="2"/>
        <v>96</v>
      </c>
      <c r="B104" s="74">
        <v>104533</v>
      </c>
      <c r="C104" s="75" t="s">
        <v>348</v>
      </c>
      <c r="D104" s="75" t="s">
        <v>102</v>
      </c>
      <c r="E104" s="76">
        <v>13</v>
      </c>
      <c r="F104" s="76">
        <v>15</v>
      </c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</row>
    <row r="105" s="57" customFormat="1" customHeight="1" spans="1:56">
      <c r="A105" s="74">
        <f t="shared" si="2"/>
        <v>97</v>
      </c>
      <c r="B105" s="74">
        <v>107728</v>
      </c>
      <c r="C105" s="75" t="s">
        <v>349</v>
      </c>
      <c r="D105" s="75" t="s">
        <v>102</v>
      </c>
      <c r="E105" s="76">
        <v>7</v>
      </c>
      <c r="F105" s="76">
        <v>8</v>
      </c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</row>
    <row r="106" s="61" customFormat="1" customHeight="1" spans="1:56">
      <c r="A106" s="78"/>
      <c r="B106" s="78"/>
      <c r="C106" s="80"/>
      <c r="D106" s="80" t="s">
        <v>102</v>
      </c>
      <c r="E106" s="78">
        <f>SUM(E96:E105)</f>
        <v>165</v>
      </c>
      <c r="F106" s="78">
        <f>SUM(F96:F105)</f>
        <v>188</v>
      </c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</row>
    <row r="107" s="57" customFormat="1" customHeight="1" spans="1:56">
      <c r="A107" s="74">
        <v>98</v>
      </c>
      <c r="B107" s="74">
        <v>52</v>
      </c>
      <c r="C107" s="75" t="s">
        <v>350</v>
      </c>
      <c r="D107" s="75" t="s">
        <v>113</v>
      </c>
      <c r="E107" s="76">
        <v>13</v>
      </c>
      <c r="F107" s="76">
        <v>15</v>
      </c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</row>
    <row r="108" s="58" customFormat="1" customHeight="1" spans="1:56">
      <c r="A108" s="74">
        <f t="shared" ref="A107:A122" si="3">A107+1</f>
        <v>99</v>
      </c>
      <c r="B108" s="74">
        <v>56</v>
      </c>
      <c r="C108" s="75" t="s">
        <v>351</v>
      </c>
      <c r="D108" s="75" t="s">
        <v>113</v>
      </c>
      <c r="E108" s="76">
        <v>25</v>
      </c>
      <c r="F108" s="76">
        <v>29</v>
      </c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</row>
    <row r="109" s="57" customFormat="1" customHeight="1" spans="1:56">
      <c r="A109" s="74">
        <f t="shared" si="3"/>
        <v>100</v>
      </c>
      <c r="B109" s="74">
        <v>54</v>
      </c>
      <c r="C109" s="75" t="s">
        <v>352</v>
      </c>
      <c r="D109" s="75" t="s">
        <v>113</v>
      </c>
      <c r="E109" s="76">
        <v>30</v>
      </c>
      <c r="F109" s="76">
        <v>35</v>
      </c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</row>
    <row r="110" s="58" customFormat="1" customHeight="1" spans="1:56">
      <c r="A110" s="74">
        <f t="shared" si="3"/>
        <v>101</v>
      </c>
      <c r="B110" s="74">
        <v>329</v>
      </c>
      <c r="C110" s="75" t="s">
        <v>353</v>
      </c>
      <c r="D110" s="75" t="s">
        <v>113</v>
      </c>
      <c r="E110" s="76">
        <v>22</v>
      </c>
      <c r="F110" s="76">
        <v>28</v>
      </c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</row>
    <row r="111" s="57" customFormat="1" customHeight="1" spans="1:56">
      <c r="A111" s="74">
        <f t="shared" si="3"/>
        <v>102</v>
      </c>
      <c r="B111" s="74">
        <v>351</v>
      </c>
      <c r="C111" s="75" t="s">
        <v>354</v>
      </c>
      <c r="D111" s="75" t="s">
        <v>113</v>
      </c>
      <c r="E111" s="76">
        <v>17</v>
      </c>
      <c r="F111" s="76">
        <v>20</v>
      </c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</row>
    <row r="112" s="58" customFormat="1" customHeight="1" spans="1:56">
      <c r="A112" s="74">
        <f t="shared" si="3"/>
        <v>103</v>
      </c>
      <c r="B112" s="74">
        <v>367</v>
      </c>
      <c r="C112" s="75" t="s">
        <v>355</v>
      </c>
      <c r="D112" s="75" t="s">
        <v>113</v>
      </c>
      <c r="E112" s="76">
        <v>17</v>
      </c>
      <c r="F112" s="76">
        <v>20</v>
      </c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</row>
    <row r="113" s="57" customFormat="1" customHeight="1" spans="1:56">
      <c r="A113" s="74">
        <f t="shared" si="3"/>
        <v>104</v>
      </c>
      <c r="B113" s="74">
        <v>587</v>
      </c>
      <c r="C113" s="75" t="s">
        <v>356</v>
      </c>
      <c r="D113" s="75" t="s">
        <v>113</v>
      </c>
      <c r="E113" s="76">
        <v>17</v>
      </c>
      <c r="F113" s="76">
        <v>20</v>
      </c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</row>
    <row r="114" s="58" customFormat="1" customHeight="1" spans="1:56">
      <c r="A114" s="74">
        <f t="shared" si="3"/>
        <v>105</v>
      </c>
      <c r="B114" s="74">
        <v>704</v>
      </c>
      <c r="C114" s="75" t="s">
        <v>357</v>
      </c>
      <c r="D114" s="75" t="s">
        <v>113</v>
      </c>
      <c r="E114" s="76">
        <v>13</v>
      </c>
      <c r="F114" s="76">
        <v>15</v>
      </c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</row>
    <row r="115" s="57" customFormat="1" customHeight="1" spans="1:56">
      <c r="A115" s="74">
        <f t="shared" si="3"/>
        <v>106</v>
      </c>
      <c r="B115" s="74">
        <v>706</v>
      </c>
      <c r="C115" s="75" t="s">
        <v>358</v>
      </c>
      <c r="D115" s="75" t="s">
        <v>113</v>
      </c>
      <c r="E115" s="76">
        <v>22</v>
      </c>
      <c r="F115" s="76">
        <v>28</v>
      </c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</row>
    <row r="116" s="58" customFormat="1" customHeight="1" spans="1:56">
      <c r="A116" s="74">
        <f t="shared" si="3"/>
        <v>107</v>
      </c>
      <c r="B116" s="74">
        <v>710</v>
      </c>
      <c r="C116" s="75" t="s">
        <v>359</v>
      </c>
      <c r="D116" s="75" t="s">
        <v>113</v>
      </c>
      <c r="E116" s="76">
        <v>22</v>
      </c>
      <c r="F116" s="76">
        <v>28</v>
      </c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</row>
    <row r="117" s="57" customFormat="1" customHeight="1" spans="1:56">
      <c r="A117" s="74">
        <f t="shared" si="3"/>
        <v>108</v>
      </c>
      <c r="B117" s="74">
        <v>713</v>
      </c>
      <c r="C117" s="75" t="s">
        <v>360</v>
      </c>
      <c r="D117" s="75" t="s">
        <v>113</v>
      </c>
      <c r="E117" s="76">
        <v>16</v>
      </c>
      <c r="F117" s="76">
        <v>18</v>
      </c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</row>
    <row r="118" s="58" customFormat="1" customHeight="1" spans="1:56">
      <c r="A118" s="74">
        <f t="shared" si="3"/>
        <v>109</v>
      </c>
      <c r="B118" s="74">
        <v>738</v>
      </c>
      <c r="C118" s="75" t="s">
        <v>361</v>
      </c>
      <c r="D118" s="75" t="s">
        <v>113</v>
      </c>
      <c r="E118" s="76">
        <v>13</v>
      </c>
      <c r="F118" s="76">
        <v>15</v>
      </c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</row>
    <row r="119" s="57" customFormat="1" ht="21" customHeight="1" spans="1:56">
      <c r="A119" s="74">
        <f t="shared" si="3"/>
        <v>110</v>
      </c>
      <c r="B119" s="74">
        <v>754</v>
      </c>
      <c r="C119" s="75" t="s">
        <v>362</v>
      </c>
      <c r="D119" s="75" t="s">
        <v>113</v>
      </c>
      <c r="E119" s="76">
        <v>15</v>
      </c>
      <c r="F119" s="76">
        <v>17</v>
      </c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</row>
    <row r="120" s="58" customFormat="1" customHeight="1" spans="1:56">
      <c r="A120" s="74">
        <f t="shared" si="3"/>
        <v>111</v>
      </c>
      <c r="B120" s="74">
        <v>101453</v>
      </c>
      <c r="C120" s="75" t="s">
        <v>363</v>
      </c>
      <c r="D120" s="75" t="s">
        <v>113</v>
      </c>
      <c r="E120" s="76">
        <v>14</v>
      </c>
      <c r="F120" s="76">
        <v>16</v>
      </c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</row>
    <row r="121" s="57" customFormat="1" customHeight="1" spans="1:56">
      <c r="A121" s="74">
        <f t="shared" si="3"/>
        <v>112</v>
      </c>
      <c r="B121" s="74">
        <v>104428</v>
      </c>
      <c r="C121" s="75" t="s">
        <v>364</v>
      </c>
      <c r="D121" s="75" t="s">
        <v>113</v>
      </c>
      <c r="E121" s="76">
        <v>19</v>
      </c>
      <c r="F121" s="76">
        <v>22</v>
      </c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</row>
    <row r="122" s="58" customFormat="1" customHeight="1" spans="1:56">
      <c r="A122" s="74">
        <f t="shared" si="3"/>
        <v>113</v>
      </c>
      <c r="B122" s="74">
        <v>104838</v>
      </c>
      <c r="C122" s="75" t="s">
        <v>365</v>
      </c>
      <c r="D122" s="75" t="s">
        <v>113</v>
      </c>
      <c r="E122" s="76">
        <v>22</v>
      </c>
      <c r="F122" s="76">
        <v>29</v>
      </c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</row>
    <row r="123" s="60" customFormat="1" customHeight="1" spans="1:56">
      <c r="A123" s="78"/>
      <c r="B123" s="78"/>
      <c r="C123" s="79"/>
      <c r="D123" s="80" t="s">
        <v>113</v>
      </c>
      <c r="E123" s="78">
        <f>SUM(E107:E122)</f>
        <v>297</v>
      </c>
      <c r="F123" s="78">
        <f>SUM(F107:F122)</f>
        <v>355</v>
      </c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</row>
    <row r="124" s="57" customFormat="1" customHeight="1" spans="1:56">
      <c r="A124" s="74"/>
      <c r="B124" s="74"/>
      <c r="C124" s="75" t="s">
        <v>130</v>
      </c>
      <c r="D124" s="84" t="s">
        <v>130</v>
      </c>
      <c r="E124" s="85">
        <f>E123+E106+E95+E89+E83+E61+E36+E33</f>
        <v>2411</v>
      </c>
      <c r="F124" s="85">
        <f>F123+F106+F95+F89+F83+F61+F36+F33</f>
        <v>2792</v>
      </c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</row>
    <row r="125" customHeight="1" spans="7:56"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</row>
    <row r="126" customHeight="1" spans="7:7">
      <c r="G126" s="65">
        <v>91</v>
      </c>
    </row>
  </sheetData>
  <sortState ref="A3:H123">
    <sortCondition ref="D3" descending="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selection activeCell="E2" sqref="E2:G3"/>
    </sheetView>
  </sheetViews>
  <sheetFormatPr defaultColWidth="8" defaultRowHeight="21" customHeight="1" outlineLevelCol="6"/>
  <cols>
    <col min="1" max="2" width="8" style="45" customWidth="1"/>
    <col min="3" max="3" width="14.75" style="45" customWidth="1"/>
    <col min="4" max="4" width="36.6666666666667" style="46" customWidth="1"/>
    <col min="5" max="7" width="11.625" style="45" customWidth="1"/>
    <col min="8" max="16380" width="8" style="47"/>
  </cols>
  <sheetData>
    <row r="1" customHeight="1" spans="1:7">
      <c r="A1" s="48" t="s">
        <v>366</v>
      </c>
      <c r="B1" s="49"/>
      <c r="C1" s="49"/>
      <c r="D1" s="49"/>
      <c r="E1" s="49"/>
      <c r="F1" s="49"/>
      <c r="G1" s="49"/>
    </row>
    <row r="2" customHeight="1" spans="1:7">
      <c r="A2" s="33" t="s">
        <v>1</v>
      </c>
      <c r="B2" s="33" t="s">
        <v>2</v>
      </c>
      <c r="C2" s="33" t="s">
        <v>3</v>
      </c>
      <c r="D2" s="33" t="s">
        <v>4</v>
      </c>
      <c r="E2" s="50" t="s">
        <v>367</v>
      </c>
      <c r="F2" s="50"/>
      <c r="G2" s="50"/>
    </row>
    <row r="3" ht="34" customHeight="1" spans="1:7">
      <c r="A3" s="33"/>
      <c r="B3" s="33"/>
      <c r="C3" s="33"/>
      <c r="D3" s="33"/>
      <c r="E3" s="51" t="s">
        <v>368</v>
      </c>
      <c r="F3" s="51" t="s">
        <v>369</v>
      </c>
      <c r="G3" s="52" t="s">
        <v>8</v>
      </c>
    </row>
    <row r="4" s="42" customFormat="1" customHeight="1" spans="1:7">
      <c r="A4" s="41">
        <v>1</v>
      </c>
      <c r="B4" s="41">
        <v>52</v>
      </c>
      <c r="C4" s="41" t="s">
        <v>113</v>
      </c>
      <c r="D4" s="41" t="s">
        <v>116</v>
      </c>
      <c r="E4" s="41">
        <v>10</v>
      </c>
      <c r="F4" s="41">
        <v>15</v>
      </c>
      <c r="G4" s="33"/>
    </row>
    <row r="5" s="42" customFormat="1" customHeight="1" spans="1:7">
      <c r="A5" s="41">
        <v>2</v>
      </c>
      <c r="B5" s="41">
        <v>54</v>
      </c>
      <c r="C5" s="41" t="s">
        <v>113</v>
      </c>
      <c r="D5" s="41" t="s">
        <v>117</v>
      </c>
      <c r="E5" s="41">
        <v>35</v>
      </c>
      <c r="F5" s="41">
        <v>45</v>
      </c>
      <c r="G5" s="33"/>
    </row>
    <row r="6" s="42" customFormat="1" customHeight="1" spans="1:7">
      <c r="A6" s="41">
        <v>3</v>
      </c>
      <c r="B6" s="41">
        <v>56</v>
      </c>
      <c r="C6" s="41" t="s">
        <v>113</v>
      </c>
      <c r="D6" s="41" t="s">
        <v>124</v>
      </c>
      <c r="E6" s="41">
        <v>20</v>
      </c>
      <c r="F6" s="41">
        <v>26</v>
      </c>
      <c r="G6" s="33"/>
    </row>
    <row r="7" s="42" customFormat="1" customHeight="1" spans="1:7">
      <c r="A7" s="41">
        <v>4</v>
      </c>
      <c r="B7" s="41">
        <v>329</v>
      </c>
      <c r="C7" s="41" t="s">
        <v>113</v>
      </c>
      <c r="D7" s="41" t="s">
        <v>122</v>
      </c>
      <c r="E7" s="41">
        <v>35</v>
      </c>
      <c r="F7" s="41">
        <v>45</v>
      </c>
      <c r="G7" s="33"/>
    </row>
    <row r="8" s="42" customFormat="1" customHeight="1" spans="1:7">
      <c r="A8" s="41">
        <v>5</v>
      </c>
      <c r="B8" s="41">
        <v>351</v>
      </c>
      <c r="C8" s="41" t="s">
        <v>113</v>
      </c>
      <c r="D8" s="41" t="s">
        <v>118</v>
      </c>
      <c r="E8" s="41">
        <v>10</v>
      </c>
      <c r="F8" s="41">
        <v>15</v>
      </c>
      <c r="G8" s="33"/>
    </row>
    <row r="9" s="42" customFormat="1" customHeight="1" spans="1:7">
      <c r="A9" s="41">
        <v>6</v>
      </c>
      <c r="B9" s="41">
        <v>367</v>
      </c>
      <c r="C9" s="41" t="s">
        <v>113</v>
      </c>
      <c r="D9" s="41" t="s">
        <v>119</v>
      </c>
      <c r="E9" s="41">
        <v>10</v>
      </c>
      <c r="F9" s="41">
        <v>15</v>
      </c>
      <c r="G9" s="33"/>
    </row>
    <row r="10" s="42" customFormat="1" customHeight="1" spans="1:7">
      <c r="A10" s="41">
        <v>7</v>
      </c>
      <c r="B10" s="41">
        <v>587</v>
      </c>
      <c r="C10" s="41" t="s">
        <v>113</v>
      </c>
      <c r="D10" s="41" t="s">
        <v>120</v>
      </c>
      <c r="E10" s="41">
        <v>10</v>
      </c>
      <c r="F10" s="41">
        <v>15</v>
      </c>
      <c r="G10" s="33"/>
    </row>
    <row r="11" s="42" customFormat="1" customHeight="1" spans="1:7">
      <c r="A11" s="41">
        <v>8</v>
      </c>
      <c r="B11" s="41">
        <v>704</v>
      </c>
      <c r="C11" s="41" t="s">
        <v>113</v>
      </c>
      <c r="D11" s="41" t="s">
        <v>123</v>
      </c>
      <c r="E11" s="41">
        <v>10</v>
      </c>
      <c r="F11" s="41">
        <v>15</v>
      </c>
      <c r="G11" s="33"/>
    </row>
    <row r="12" s="42" customFormat="1" customHeight="1" spans="1:7">
      <c r="A12" s="41">
        <v>9</v>
      </c>
      <c r="B12" s="41">
        <v>706</v>
      </c>
      <c r="C12" s="41" t="s">
        <v>113</v>
      </c>
      <c r="D12" s="41" t="s">
        <v>125</v>
      </c>
      <c r="E12" s="41">
        <v>10</v>
      </c>
      <c r="F12" s="41">
        <v>15</v>
      </c>
      <c r="G12" s="33"/>
    </row>
    <row r="13" s="42" customFormat="1" customHeight="1" spans="1:7">
      <c r="A13" s="41">
        <v>10</v>
      </c>
      <c r="B13" s="41">
        <v>710</v>
      </c>
      <c r="C13" s="41" t="s">
        <v>113</v>
      </c>
      <c r="D13" s="41" t="s">
        <v>126</v>
      </c>
      <c r="E13" s="41">
        <v>10</v>
      </c>
      <c r="F13" s="41">
        <v>15</v>
      </c>
      <c r="G13" s="33"/>
    </row>
    <row r="14" s="42" customFormat="1" customHeight="1" spans="1:7">
      <c r="A14" s="41">
        <v>11</v>
      </c>
      <c r="B14" s="41">
        <v>713</v>
      </c>
      <c r="C14" s="41" t="s">
        <v>113</v>
      </c>
      <c r="D14" s="41" t="s">
        <v>127</v>
      </c>
      <c r="E14" s="41">
        <v>10</v>
      </c>
      <c r="F14" s="41">
        <v>15</v>
      </c>
      <c r="G14" s="33"/>
    </row>
    <row r="15" s="42" customFormat="1" customHeight="1" spans="1:7">
      <c r="A15" s="41">
        <v>12</v>
      </c>
      <c r="B15" s="41">
        <v>738</v>
      </c>
      <c r="C15" s="41" t="s">
        <v>113</v>
      </c>
      <c r="D15" s="41" t="s">
        <v>128</v>
      </c>
      <c r="E15" s="41">
        <v>10</v>
      </c>
      <c r="F15" s="41">
        <v>15</v>
      </c>
      <c r="G15" s="33"/>
    </row>
    <row r="16" customHeight="1" spans="1:7">
      <c r="A16" s="41">
        <v>13</v>
      </c>
      <c r="B16" s="41">
        <v>754</v>
      </c>
      <c r="C16" s="41" t="s">
        <v>113</v>
      </c>
      <c r="D16" s="41" t="s">
        <v>114</v>
      </c>
      <c r="E16" s="41">
        <v>15</v>
      </c>
      <c r="F16" s="41">
        <v>20</v>
      </c>
      <c r="G16" s="33"/>
    </row>
    <row r="17" s="42" customFormat="1" customHeight="1" spans="1:7">
      <c r="A17" s="41">
        <v>14</v>
      </c>
      <c r="B17" s="41">
        <v>101453</v>
      </c>
      <c r="C17" s="41" t="s">
        <v>113</v>
      </c>
      <c r="D17" s="41" t="s">
        <v>115</v>
      </c>
      <c r="E17" s="41">
        <v>15</v>
      </c>
      <c r="F17" s="41">
        <v>20</v>
      </c>
      <c r="G17" s="33"/>
    </row>
    <row r="18" s="42" customFormat="1" customHeight="1" spans="1:7">
      <c r="A18" s="41">
        <v>15</v>
      </c>
      <c r="B18" s="41">
        <v>104428</v>
      </c>
      <c r="C18" s="41" t="s">
        <v>113</v>
      </c>
      <c r="D18" s="41" t="s">
        <v>121</v>
      </c>
      <c r="E18" s="41">
        <v>15</v>
      </c>
      <c r="F18" s="41">
        <v>20</v>
      </c>
      <c r="G18" s="33"/>
    </row>
    <row r="19" s="42" customFormat="1" customHeight="1" spans="1:7">
      <c r="A19" s="41">
        <v>16</v>
      </c>
      <c r="B19" s="41">
        <v>104838</v>
      </c>
      <c r="C19" s="41" t="s">
        <v>113</v>
      </c>
      <c r="D19" s="41" t="s">
        <v>129</v>
      </c>
      <c r="E19" s="41">
        <v>10</v>
      </c>
      <c r="F19" s="41">
        <v>15</v>
      </c>
      <c r="G19" s="33"/>
    </row>
    <row r="20" s="42" customFormat="1" customHeight="1" spans="1:7">
      <c r="A20" s="41">
        <v>17</v>
      </c>
      <c r="B20" s="41">
        <v>102564</v>
      </c>
      <c r="C20" s="41" t="s">
        <v>96</v>
      </c>
      <c r="D20" s="41" t="s">
        <v>99</v>
      </c>
      <c r="E20" s="41">
        <v>15</v>
      </c>
      <c r="F20" s="41">
        <v>20</v>
      </c>
      <c r="G20" s="33"/>
    </row>
    <row r="21" s="42" customFormat="1" customHeight="1" spans="1:7">
      <c r="A21" s="41">
        <v>18</v>
      </c>
      <c r="B21" s="41">
        <v>341</v>
      </c>
      <c r="C21" s="41" t="s">
        <v>96</v>
      </c>
      <c r="D21" s="41" t="s">
        <v>97</v>
      </c>
      <c r="E21" s="41">
        <v>50</v>
      </c>
      <c r="F21" s="41">
        <v>65</v>
      </c>
      <c r="G21" s="33"/>
    </row>
    <row r="22" s="42" customFormat="1" customHeight="1" spans="1:7">
      <c r="A22" s="41">
        <v>19</v>
      </c>
      <c r="B22" s="41">
        <v>591</v>
      </c>
      <c r="C22" s="41" t="s">
        <v>96</v>
      </c>
      <c r="D22" s="41" t="s">
        <v>100</v>
      </c>
      <c r="E22" s="41">
        <v>15</v>
      </c>
      <c r="F22" s="41">
        <v>20</v>
      </c>
      <c r="G22" s="33"/>
    </row>
    <row r="23" customHeight="1" spans="1:7">
      <c r="A23" s="41">
        <v>20</v>
      </c>
      <c r="B23" s="41">
        <v>721</v>
      </c>
      <c r="C23" s="41" t="s">
        <v>96</v>
      </c>
      <c r="D23" s="41" t="s">
        <v>98</v>
      </c>
      <c r="E23" s="41">
        <v>10</v>
      </c>
      <c r="F23" s="41">
        <v>15</v>
      </c>
      <c r="G23" s="33"/>
    </row>
    <row r="24" s="42" customFormat="1" customHeight="1" spans="1:7">
      <c r="A24" s="41">
        <v>21</v>
      </c>
      <c r="B24" s="41">
        <v>732</v>
      </c>
      <c r="C24" s="41" t="s">
        <v>96</v>
      </c>
      <c r="D24" s="41" t="s">
        <v>101</v>
      </c>
      <c r="E24" s="41">
        <v>20</v>
      </c>
      <c r="F24" s="41">
        <v>26</v>
      </c>
      <c r="G24" s="33"/>
    </row>
    <row r="25" s="42" customFormat="1" customHeight="1" spans="1:7">
      <c r="A25" s="41">
        <v>22</v>
      </c>
      <c r="B25" s="41">
        <v>539</v>
      </c>
      <c r="C25" s="41" t="s">
        <v>102</v>
      </c>
      <c r="D25" s="41" t="s">
        <v>106</v>
      </c>
      <c r="E25" s="41">
        <v>10</v>
      </c>
      <c r="F25" s="41">
        <v>15</v>
      </c>
      <c r="G25" s="33"/>
    </row>
    <row r="26" s="42" customFormat="1" customHeight="1" spans="1:7">
      <c r="A26" s="41">
        <v>23</v>
      </c>
      <c r="B26" s="41">
        <v>549</v>
      </c>
      <c r="C26" s="41" t="s">
        <v>102</v>
      </c>
      <c r="D26" s="41" t="s">
        <v>107</v>
      </c>
      <c r="E26" s="41">
        <v>15</v>
      </c>
      <c r="F26" s="41">
        <v>20</v>
      </c>
      <c r="G26" s="33"/>
    </row>
    <row r="27" s="42" customFormat="1" customHeight="1" spans="1:7">
      <c r="A27" s="41">
        <v>24</v>
      </c>
      <c r="B27" s="41">
        <v>594</v>
      </c>
      <c r="C27" s="41" t="s">
        <v>102</v>
      </c>
      <c r="D27" s="41" t="s">
        <v>109</v>
      </c>
      <c r="E27" s="41">
        <v>10</v>
      </c>
      <c r="F27" s="41">
        <v>15</v>
      </c>
      <c r="G27" s="33"/>
    </row>
    <row r="28" s="42" customFormat="1" customHeight="1" spans="1:7">
      <c r="A28" s="41">
        <v>25</v>
      </c>
      <c r="B28" s="41">
        <v>716</v>
      </c>
      <c r="C28" s="41" t="s">
        <v>102</v>
      </c>
      <c r="D28" s="41" t="s">
        <v>104</v>
      </c>
      <c r="E28" s="41">
        <v>10</v>
      </c>
      <c r="F28" s="41">
        <v>15</v>
      </c>
      <c r="G28" s="33"/>
    </row>
    <row r="29" customHeight="1" spans="1:7">
      <c r="A29" s="41">
        <v>26</v>
      </c>
      <c r="B29" s="41">
        <v>717</v>
      </c>
      <c r="C29" s="41" t="s">
        <v>102</v>
      </c>
      <c r="D29" s="41" t="s">
        <v>108</v>
      </c>
      <c r="E29" s="41">
        <v>10</v>
      </c>
      <c r="F29" s="41">
        <v>15</v>
      </c>
      <c r="G29" s="33"/>
    </row>
    <row r="30" s="42" customFormat="1" customHeight="1" spans="1:7">
      <c r="A30" s="41">
        <v>27</v>
      </c>
      <c r="B30" s="41">
        <v>720</v>
      </c>
      <c r="C30" s="41" t="s">
        <v>102</v>
      </c>
      <c r="D30" s="41" t="s">
        <v>110</v>
      </c>
      <c r="E30" s="41">
        <v>25</v>
      </c>
      <c r="F30" s="41">
        <v>32</v>
      </c>
      <c r="G30" s="33"/>
    </row>
    <row r="31" s="42" customFormat="1" customHeight="1" spans="1:7">
      <c r="A31" s="41">
        <v>28</v>
      </c>
      <c r="B31" s="41">
        <v>746</v>
      </c>
      <c r="C31" s="41" t="s">
        <v>102</v>
      </c>
      <c r="D31" s="41" t="s">
        <v>103</v>
      </c>
      <c r="E31" s="41">
        <v>25</v>
      </c>
      <c r="F31" s="41">
        <v>32</v>
      </c>
      <c r="G31" s="33"/>
    </row>
    <row r="32" s="42" customFormat="1" customHeight="1" spans="1:7">
      <c r="A32" s="41">
        <v>29</v>
      </c>
      <c r="B32" s="41">
        <v>748</v>
      </c>
      <c r="C32" s="41" t="s">
        <v>102</v>
      </c>
      <c r="D32" s="41" t="s">
        <v>105</v>
      </c>
      <c r="E32" s="41">
        <v>10</v>
      </c>
      <c r="F32" s="41">
        <v>15</v>
      </c>
      <c r="G32" s="33"/>
    </row>
    <row r="33" s="42" customFormat="1" customHeight="1" spans="1:7">
      <c r="A33" s="41">
        <v>30</v>
      </c>
      <c r="B33" s="41">
        <v>104533</v>
      </c>
      <c r="C33" s="41" t="s">
        <v>102</v>
      </c>
      <c r="D33" s="41" t="s">
        <v>111</v>
      </c>
      <c r="E33" s="41">
        <v>10</v>
      </c>
      <c r="F33" s="41">
        <v>15</v>
      </c>
      <c r="G33" s="33"/>
    </row>
    <row r="34" s="42" customFormat="1" customHeight="1" spans="1:7">
      <c r="A34" s="41">
        <v>31</v>
      </c>
      <c r="B34" s="53">
        <v>107728</v>
      </c>
      <c r="C34" s="41" t="s">
        <v>102</v>
      </c>
      <c r="D34" s="53" t="s">
        <v>112</v>
      </c>
      <c r="E34" s="41">
        <v>10</v>
      </c>
      <c r="F34" s="41">
        <v>15</v>
      </c>
      <c r="G34" s="33"/>
    </row>
    <row r="35" s="42" customFormat="1" customHeight="1" spans="1:7">
      <c r="A35" s="41">
        <v>32</v>
      </c>
      <c r="B35" s="41">
        <v>371</v>
      </c>
      <c r="C35" s="41" t="s">
        <v>90</v>
      </c>
      <c r="D35" s="41" t="s">
        <v>93</v>
      </c>
      <c r="E35" s="41">
        <v>10</v>
      </c>
      <c r="F35" s="41">
        <v>15</v>
      </c>
      <c r="G35" s="33"/>
    </row>
    <row r="36" s="42" customFormat="1" customHeight="1" spans="1:7">
      <c r="A36" s="41">
        <v>33</v>
      </c>
      <c r="B36" s="41">
        <v>385</v>
      </c>
      <c r="C36" s="41" t="s">
        <v>90</v>
      </c>
      <c r="D36" s="41" t="s">
        <v>91</v>
      </c>
      <c r="E36" s="41">
        <v>35</v>
      </c>
      <c r="F36" s="41">
        <v>45</v>
      </c>
      <c r="G36" s="33"/>
    </row>
    <row r="37" customHeight="1" spans="1:7">
      <c r="A37" s="41">
        <v>34</v>
      </c>
      <c r="B37" s="41">
        <v>108656</v>
      </c>
      <c r="C37" s="41" t="s">
        <v>90</v>
      </c>
      <c r="D37" s="41" t="s">
        <v>94</v>
      </c>
      <c r="E37" s="41">
        <v>10</v>
      </c>
      <c r="F37" s="41">
        <v>15</v>
      </c>
      <c r="G37" s="33"/>
    </row>
    <row r="38" s="42" customFormat="1" customHeight="1" spans="1:7">
      <c r="A38" s="41">
        <v>35</v>
      </c>
      <c r="B38" s="41">
        <v>514</v>
      </c>
      <c r="C38" s="41" t="s">
        <v>90</v>
      </c>
      <c r="D38" s="41" t="s">
        <v>92</v>
      </c>
      <c r="E38" s="41">
        <v>35</v>
      </c>
      <c r="F38" s="41">
        <v>45</v>
      </c>
      <c r="G38" s="33"/>
    </row>
    <row r="39" s="42" customFormat="1" customHeight="1" spans="1:7">
      <c r="A39" s="41">
        <v>36</v>
      </c>
      <c r="B39" s="41">
        <v>102567</v>
      </c>
      <c r="C39" s="41" t="s">
        <v>90</v>
      </c>
      <c r="D39" s="41" t="s">
        <v>95</v>
      </c>
      <c r="E39" s="41">
        <v>15</v>
      </c>
      <c r="F39" s="41">
        <v>20</v>
      </c>
      <c r="G39" s="33"/>
    </row>
    <row r="40" s="42" customFormat="1" customHeight="1" spans="1:7">
      <c r="A40" s="41">
        <v>37</v>
      </c>
      <c r="B40" s="41">
        <v>308</v>
      </c>
      <c r="C40" s="41" t="s">
        <v>68</v>
      </c>
      <c r="D40" s="41" t="s">
        <v>75</v>
      </c>
      <c r="E40" s="41">
        <v>35</v>
      </c>
      <c r="F40" s="41">
        <v>45</v>
      </c>
      <c r="G40" s="33"/>
    </row>
    <row r="41" s="42" customFormat="1" customHeight="1" spans="1:7">
      <c r="A41" s="41">
        <v>38</v>
      </c>
      <c r="B41" s="41">
        <v>337</v>
      </c>
      <c r="C41" s="41" t="s">
        <v>68</v>
      </c>
      <c r="D41" s="41" t="s">
        <v>69</v>
      </c>
      <c r="E41" s="41">
        <v>50</v>
      </c>
      <c r="F41" s="41">
        <v>65</v>
      </c>
      <c r="G41" s="33"/>
    </row>
    <row r="42" s="42" customFormat="1" customHeight="1" spans="1:7">
      <c r="A42" s="41">
        <v>39</v>
      </c>
      <c r="B42" s="41">
        <v>349</v>
      </c>
      <c r="C42" s="41" t="s">
        <v>68</v>
      </c>
      <c r="D42" s="41" t="s">
        <v>76</v>
      </c>
      <c r="E42" s="41">
        <v>25</v>
      </c>
      <c r="F42" s="41">
        <v>32</v>
      </c>
      <c r="G42" s="33"/>
    </row>
    <row r="43" s="42" customFormat="1" customHeight="1" spans="1:7">
      <c r="A43" s="41">
        <v>40</v>
      </c>
      <c r="B43" s="41">
        <v>355</v>
      </c>
      <c r="C43" s="41" t="s">
        <v>68</v>
      </c>
      <c r="D43" s="41" t="s">
        <v>77</v>
      </c>
      <c r="E43" s="41">
        <v>25</v>
      </c>
      <c r="F43" s="41">
        <v>32</v>
      </c>
      <c r="G43" s="33"/>
    </row>
    <row r="44" s="42" customFormat="1" customHeight="1" spans="1:7">
      <c r="A44" s="41">
        <v>41</v>
      </c>
      <c r="B44" s="41">
        <v>373</v>
      </c>
      <c r="C44" s="41" t="s">
        <v>68</v>
      </c>
      <c r="D44" s="41" t="s">
        <v>71</v>
      </c>
      <c r="E44" s="41">
        <v>25</v>
      </c>
      <c r="F44" s="41">
        <v>32</v>
      </c>
      <c r="G44" s="33"/>
    </row>
    <row r="45" s="42" customFormat="1" customHeight="1" spans="1:7">
      <c r="A45" s="41">
        <v>42</v>
      </c>
      <c r="B45" s="41">
        <v>391</v>
      </c>
      <c r="C45" s="41" t="s">
        <v>68</v>
      </c>
      <c r="D45" s="41" t="s">
        <v>78</v>
      </c>
      <c r="E45" s="41">
        <v>25</v>
      </c>
      <c r="F45" s="41">
        <v>32</v>
      </c>
      <c r="G45" s="33"/>
    </row>
    <row r="46" customHeight="1" spans="1:7">
      <c r="A46" s="41">
        <v>43</v>
      </c>
      <c r="B46" s="41">
        <v>511</v>
      </c>
      <c r="C46" s="41" t="s">
        <v>68</v>
      </c>
      <c r="D46" s="41" t="s">
        <v>79</v>
      </c>
      <c r="E46" s="41">
        <v>25</v>
      </c>
      <c r="F46" s="41">
        <v>32</v>
      </c>
      <c r="G46" s="33"/>
    </row>
    <row r="47" s="42" customFormat="1" customHeight="1" spans="1:7">
      <c r="A47" s="41">
        <v>44</v>
      </c>
      <c r="B47" s="41">
        <v>515</v>
      </c>
      <c r="C47" s="41" t="s">
        <v>68</v>
      </c>
      <c r="D47" s="41" t="s">
        <v>80</v>
      </c>
      <c r="E47" s="41">
        <v>20</v>
      </c>
      <c r="F47" s="41">
        <v>26</v>
      </c>
      <c r="G47" s="33"/>
    </row>
    <row r="48" customHeight="1" spans="1:7">
      <c r="A48" s="41">
        <v>45</v>
      </c>
      <c r="B48" s="41">
        <v>517</v>
      </c>
      <c r="C48" s="41" t="s">
        <v>68</v>
      </c>
      <c r="D48" s="41" t="s">
        <v>70</v>
      </c>
      <c r="E48" s="41">
        <v>50</v>
      </c>
      <c r="F48" s="41">
        <v>65</v>
      </c>
      <c r="G48" s="33"/>
    </row>
    <row r="49" s="42" customFormat="1" customHeight="1" spans="1:7">
      <c r="A49" s="41">
        <v>46</v>
      </c>
      <c r="B49" s="41">
        <v>572</v>
      </c>
      <c r="C49" s="41" t="s">
        <v>68</v>
      </c>
      <c r="D49" s="41" t="s">
        <v>81</v>
      </c>
      <c r="E49" s="41">
        <v>10</v>
      </c>
      <c r="F49" s="41">
        <v>15</v>
      </c>
      <c r="G49" s="33"/>
    </row>
    <row r="50" s="42" customFormat="1" customHeight="1" spans="1:7">
      <c r="A50" s="41">
        <v>47</v>
      </c>
      <c r="B50" s="41">
        <v>578</v>
      </c>
      <c r="C50" s="41" t="s">
        <v>68</v>
      </c>
      <c r="D50" s="41" t="s">
        <v>72</v>
      </c>
      <c r="E50" s="41">
        <v>45</v>
      </c>
      <c r="F50" s="41">
        <v>58</v>
      </c>
      <c r="G50" s="33"/>
    </row>
    <row r="51" customHeight="1" spans="1:7">
      <c r="A51" s="41">
        <v>48</v>
      </c>
      <c r="B51" s="41">
        <v>718</v>
      </c>
      <c r="C51" s="41" t="s">
        <v>68</v>
      </c>
      <c r="D51" s="41" t="s">
        <v>85</v>
      </c>
      <c r="E51" s="41">
        <v>10</v>
      </c>
      <c r="F51" s="41">
        <v>15</v>
      </c>
      <c r="G51" s="33"/>
    </row>
    <row r="52" s="42" customFormat="1" customHeight="1" spans="1:7">
      <c r="A52" s="41">
        <v>49</v>
      </c>
      <c r="B52" s="41">
        <v>723</v>
      </c>
      <c r="C52" s="41" t="s">
        <v>68</v>
      </c>
      <c r="D52" s="41" t="s">
        <v>86</v>
      </c>
      <c r="E52" s="41">
        <v>10</v>
      </c>
      <c r="F52" s="41">
        <v>15</v>
      </c>
      <c r="G52" s="33"/>
    </row>
    <row r="53" s="42" customFormat="1" customHeight="1" spans="1:7">
      <c r="A53" s="41">
        <v>50</v>
      </c>
      <c r="B53" s="41">
        <v>742</v>
      </c>
      <c r="C53" s="41" t="s">
        <v>68</v>
      </c>
      <c r="D53" s="41" t="s">
        <v>73</v>
      </c>
      <c r="E53" s="41">
        <v>35</v>
      </c>
      <c r="F53" s="41">
        <v>45</v>
      </c>
      <c r="G53" s="33"/>
    </row>
    <row r="54" s="42" customFormat="1" customHeight="1" spans="1:7">
      <c r="A54" s="41">
        <v>51</v>
      </c>
      <c r="B54" s="41">
        <v>744</v>
      </c>
      <c r="C54" s="41" t="s">
        <v>68</v>
      </c>
      <c r="D54" s="41" t="s">
        <v>74</v>
      </c>
      <c r="E54" s="41">
        <v>20</v>
      </c>
      <c r="F54" s="41">
        <v>26</v>
      </c>
      <c r="G54" s="33"/>
    </row>
    <row r="55" s="42" customFormat="1" customHeight="1" spans="1:7">
      <c r="A55" s="41">
        <v>52</v>
      </c>
      <c r="B55" s="41">
        <v>747</v>
      </c>
      <c r="C55" s="41" t="s">
        <v>68</v>
      </c>
      <c r="D55" s="41" t="s">
        <v>82</v>
      </c>
      <c r="E55" s="41">
        <v>30</v>
      </c>
      <c r="F55" s="41">
        <v>39</v>
      </c>
      <c r="G55" s="33"/>
    </row>
    <row r="56" s="43" customFormat="1" customHeight="1" spans="1:7">
      <c r="A56" s="41">
        <v>53</v>
      </c>
      <c r="B56" s="41">
        <v>102478</v>
      </c>
      <c r="C56" s="41" t="s">
        <v>68</v>
      </c>
      <c r="D56" s="41" t="s">
        <v>87</v>
      </c>
      <c r="E56" s="41">
        <v>10</v>
      </c>
      <c r="F56" s="41">
        <v>15</v>
      </c>
      <c r="G56" s="33"/>
    </row>
    <row r="57" s="44" customFormat="1" customHeight="1" spans="1:7">
      <c r="A57" s="41">
        <v>54</v>
      </c>
      <c r="B57" s="41">
        <v>102479</v>
      </c>
      <c r="C57" s="41" t="s">
        <v>68</v>
      </c>
      <c r="D57" s="41" t="s">
        <v>83</v>
      </c>
      <c r="E57" s="41">
        <v>10</v>
      </c>
      <c r="F57" s="41">
        <v>15</v>
      </c>
      <c r="G57" s="33"/>
    </row>
    <row r="58" s="44" customFormat="1" customHeight="1" spans="1:7">
      <c r="A58" s="41">
        <v>55</v>
      </c>
      <c r="B58" s="41">
        <v>102935</v>
      </c>
      <c r="C58" s="41" t="s">
        <v>68</v>
      </c>
      <c r="D58" s="41" t="s">
        <v>84</v>
      </c>
      <c r="E58" s="41">
        <v>20</v>
      </c>
      <c r="F58" s="41">
        <v>26</v>
      </c>
      <c r="G58" s="33"/>
    </row>
    <row r="59" s="44" customFormat="1" customHeight="1" spans="1:7">
      <c r="A59" s="41">
        <v>56</v>
      </c>
      <c r="B59" s="41">
        <v>106865</v>
      </c>
      <c r="C59" s="41" t="s">
        <v>68</v>
      </c>
      <c r="D59" s="41" t="s">
        <v>88</v>
      </c>
      <c r="E59" s="41">
        <v>10</v>
      </c>
      <c r="F59" s="41">
        <v>15</v>
      </c>
      <c r="G59" s="36"/>
    </row>
    <row r="60" s="44" customFormat="1" customHeight="1" spans="1:7">
      <c r="A60" s="41">
        <v>57</v>
      </c>
      <c r="B60" s="41">
        <v>107829</v>
      </c>
      <c r="C60" s="41" t="s">
        <v>68</v>
      </c>
      <c r="D60" s="41" t="s">
        <v>89</v>
      </c>
      <c r="E60" s="41">
        <v>10</v>
      </c>
      <c r="F60" s="41">
        <v>15</v>
      </c>
      <c r="G60" s="33"/>
    </row>
    <row r="61" s="43" customFormat="1" customHeight="1" spans="1:7">
      <c r="A61" s="41">
        <v>58</v>
      </c>
      <c r="B61" s="41">
        <v>377</v>
      </c>
      <c r="C61" s="41" t="s">
        <v>43</v>
      </c>
      <c r="D61" s="41" t="s">
        <v>52</v>
      </c>
      <c r="E61" s="41">
        <v>10</v>
      </c>
      <c r="F61" s="41">
        <v>15</v>
      </c>
      <c r="G61" s="33"/>
    </row>
    <row r="62" s="42" customFormat="1" customHeight="1" spans="1:7">
      <c r="A62" s="41">
        <v>59</v>
      </c>
      <c r="B62" s="41">
        <v>387</v>
      </c>
      <c r="C62" s="41" t="s">
        <v>43</v>
      </c>
      <c r="D62" s="41" t="s">
        <v>47</v>
      </c>
      <c r="E62" s="41">
        <v>60</v>
      </c>
      <c r="F62" s="41">
        <v>75</v>
      </c>
      <c r="G62" s="33"/>
    </row>
    <row r="63" s="42" customFormat="1" customHeight="1" spans="1:7">
      <c r="A63" s="41">
        <v>60</v>
      </c>
      <c r="B63" s="41">
        <v>399</v>
      </c>
      <c r="C63" s="41" t="s">
        <v>43</v>
      </c>
      <c r="D63" s="41" t="s">
        <v>48</v>
      </c>
      <c r="E63" s="41">
        <v>30</v>
      </c>
      <c r="F63" s="41">
        <v>39</v>
      </c>
      <c r="G63" s="33"/>
    </row>
    <row r="64" s="42" customFormat="1" customHeight="1" spans="1:7">
      <c r="A64" s="41">
        <v>61</v>
      </c>
      <c r="B64" s="41">
        <v>545</v>
      </c>
      <c r="C64" s="41" t="s">
        <v>43</v>
      </c>
      <c r="D64" s="41" t="s">
        <v>58</v>
      </c>
      <c r="E64" s="41">
        <v>15</v>
      </c>
      <c r="F64" s="41">
        <v>20</v>
      </c>
      <c r="G64" s="33"/>
    </row>
    <row r="65" s="42" customFormat="1" customHeight="1" spans="1:7">
      <c r="A65" s="41">
        <v>62</v>
      </c>
      <c r="B65" s="41">
        <v>546</v>
      </c>
      <c r="C65" s="41" t="s">
        <v>43</v>
      </c>
      <c r="D65" s="41" t="s">
        <v>49</v>
      </c>
      <c r="E65" s="41">
        <v>30</v>
      </c>
      <c r="F65" s="41">
        <v>39</v>
      </c>
      <c r="G65" s="33"/>
    </row>
    <row r="66" s="42" customFormat="1" customHeight="1" spans="1:7">
      <c r="A66" s="41">
        <v>63</v>
      </c>
      <c r="B66" s="41">
        <v>571</v>
      </c>
      <c r="C66" s="41" t="s">
        <v>43</v>
      </c>
      <c r="D66" s="41" t="s">
        <v>45</v>
      </c>
      <c r="E66" s="41">
        <v>40</v>
      </c>
      <c r="F66" s="41">
        <v>52</v>
      </c>
      <c r="G66" s="33"/>
    </row>
    <row r="67" s="42" customFormat="1" customHeight="1" spans="1:7">
      <c r="A67" s="41">
        <v>64</v>
      </c>
      <c r="B67" s="41">
        <v>573</v>
      </c>
      <c r="C67" s="41" t="s">
        <v>43</v>
      </c>
      <c r="D67" s="41" t="s">
        <v>59</v>
      </c>
      <c r="E67" s="41">
        <v>25</v>
      </c>
      <c r="F67" s="41">
        <v>32</v>
      </c>
      <c r="G67" s="33"/>
    </row>
    <row r="68" s="42" customFormat="1" customHeight="1" spans="1:7">
      <c r="A68" s="41">
        <v>65</v>
      </c>
      <c r="B68" s="41">
        <v>598</v>
      </c>
      <c r="C68" s="41" t="s">
        <v>43</v>
      </c>
      <c r="D68" s="41" t="s">
        <v>53</v>
      </c>
      <c r="E68" s="41">
        <v>15</v>
      </c>
      <c r="F68" s="41">
        <v>20</v>
      </c>
      <c r="G68" s="33"/>
    </row>
    <row r="69" s="42" customFormat="1" customHeight="1" spans="1:7">
      <c r="A69" s="41">
        <v>66</v>
      </c>
      <c r="B69" s="41">
        <v>707</v>
      </c>
      <c r="C69" s="41" t="s">
        <v>43</v>
      </c>
      <c r="D69" s="41" t="s">
        <v>46</v>
      </c>
      <c r="E69" s="41">
        <v>40</v>
      </c>
      <c r="F69" s="41">
        <v>52</v>
      </c>
      <c r="G69" s="33"/>
    </row>
    <row r="70" s="42" customFormat="1" customHeight="1" spans="1:7">
      <c r="A70" s="41">
        <v>67</v>
      </c>
      <c r="B70" s="41">
        <v>712</v>
      </c>
      <c r="C70" s="41" t="s">
        <v>43</v>
      </c>
      <c r="D70" s="41" t="s">
        <v>50</v>
      </c>
      <c r="E70" s="41">
        <v>60</v>
      </c>
      <c r="F70" s="41">
        <v>75</v>
      </c>
      <c r="G70" s="33"/>
    </row>
    <row r="71" s="42" customFormat="1" customHeight="1" spans="1:7">
      <c r="A71" s="41">
        <v>68</v>
      </c>
      <c r="B71" s="41">
        <v>724</v>
      </c>
      <c r="C71" s="41" t="s">
        <v>43</v>
      </c>
      <c r="D71" s="41" t="s">
        <v>51</v>
      </c>
      <c r="E71" s="41">
        <v>25</v>
      </c>
      <c r="F71" s="41">
        <v>32</v>
      </c>
      <c r="G71" s="33"/>
    </row>
    <row r="72" s="42" customFormat="1" customHeight="1" spans="1:7">
      <c r="A72" s="41">
        <v>69</v>
      </c>
      <c r="B72" s="41">
        <v>733</v>
      </c>
      <c r="C72" s="41" t="s">
        <v>43</v>
      </c>
      <c r="D72" s="41" t="s">
        <v>60</v>
      </c>
      <c r="E72" s="41">
        <v>10</v>
      </c>
      <c r="F72" s="41">
        <v>15</v>
      </c>
      <c r="G72" s="33"/>
    </row>
    <row r="73" s="42" customFormat="1" customHeight="1" spans="1:7">
      <c r="A73" s="41">
        <v>70</v>
      </c>
      <c r="B73" s="41">
        <v>737</v>
      </c>
      <c r="C73" s="41" t="s">
        <v>43</v>
      </c>
      <c r="D73" s="41" t="s">
        <v>54</v>
      </c>
      <c r="E73" s="41">
        <v>30</v>
      </c>
      <c r="F73" s="41">
        <v>39</v>
      </c>
      <c r="G73" s="33"/>
    </row>
    <row r="74" s="42" customFormat="1" customHeight="1" spans="1:7">
      <c r="A74" s="41">
        <v>71</v>
      </c>
      <c r="B74" s="41">
        <v>740</v>
      </c>
      <c r="C74" s="41" t="s">
        <v>43</v>
      </c>
      <c r="D74" s="41" t="s">
        <v>61</v>
      </c>
      <c r="E74" s="41">
        <v>10</v>
      </c>
      <c r="F74" s="41">
        <v>15</v>
      </c>
      <c r="G74" s="33"/>
    </row>
    <row r="75" s="42" customFormat="1" customHeight="1" spans="1:7">
      <c r="A75" s="41">
        <v>72</v>
      </c>
      <c r="B75" s="41">
        <v>743</v>
      </c>
      <c r="C75" s="41" t="s">
        <v>43</v>
      </c>
      <c r="D75" s="41" t="s">
        <v>55</v>
      </c>
      <c r="E75" s="41">
        <v>10</v>
      </c>
      <c r="F75" s="41">
        <v>15</v>
      </c>
      <c r="G75" s="33"/>
    </row>
    <row r="76" s="42" customFormat="1" customHeight="1" spans="1:7">
      <c r="A76" s="41">
        <v>73</v>
      </c>
      <c r="B76" s="41">
        <v>750</v>
      </c>
      <c r="C76" s="41" t="s">
        <v>43</v>
      </c>
      <c r="D76" s="41" t="s">
        <v>44</v>
      </c>
      <c r="E76" s="41">
        <v>50</v>
      </c>
      <c r="F76" s="41">
        <v>65</v>
      </c>
      <c r="G76" s="33"/>
    </row>
    <row r="77" s="42" customFormat="1" customHeight="1" spans="1:7">
      <c r="A77" s="41">
        <v>74</v>
      </c>
      <c r="B77" s="41">
        <v>753</v>
      </c>
      <c r="C77" s="41" t="s">
        <v>43</v>
      </c>
      <c r="D77" s="41" t="s">
        <v>62</v>
      </c>
      <c r="E77" s="41">
        <v>10</v>
      </c>
      <c r="F77" s="41">
        <v>15</v>
      </c>
      <c r="G77" s="33"/>
    </row>
    <row r="78" s="42" customFormat="1" customHeight="1" spans="1:7">
      <c r="A78" s="41">
        <v>75</v>
      </c>
      <c r="B78" s="41">
        <v>103639</v>
      </c>
      <c r="C78" s="41" t="s">
        <v>43</v>
      </c>
      <c r="D78" s="41" t="s">
        <v>56</v>
      </c>
      <c r="E78" s="41">
        <v>20</v>
      </c>
      <c r="F78" s="41">
        <v>26</v>
      </c>
      <c r="G78" s="33"/>
    </row>
    <row r="79" s="42" customFormat="1" customHeight="1" spans="1:7">
      <c r="A79" s="41">
        <v>76</v>
      </c>
      <c r="B79" s="41">
        <v>104430</v>
      </c>
      <c r="C79" s="41" t="s">
        <v>43</v>
      </c>
      <c r="D79" s="41" t="s">
        <v>63</v>
      </c>
      <c r="E79" s="41">
        <v>10</v>
      </c>
      <c r="F79" s="41">
        <v>15</v>
      </c>
      <c r="G79" s="33"/>
    </row>
    <row r="80" s="42" customFormat="1" customHeight="1" spans="1:7">
      <c r="A80" s="41">
        <v>77</v>
      </c>
      <c r="B80" s="41">
        <v>105396</v>
      </c>
      <c r="C80" s="41" t="s">
        <v>43</v>
      </c>
      <c r="D80" s="41" t="s">
        <v>64</v>
      </c>
      <c r="E80" s="41">
        <v>10</v>
      </c>
      <c r="F80" s="41">
        <v>15</v>
      </c>
      <c r="G80" s="33"/>
    </row>
    <row r="81" s="42" customFormat="1" customHeight="1" spans="1:7">
      <c r="A81" s="41">
        <v>78</v>
      </c>
      <c r="B81" s="41">
        <v>105751</v>
      </c>
      <c r="C81" s="41" t="s">
        <v>43</v>
      </c>
      <c r="D81" s="41" t="s">
        <v>57</v>
      </c>
      <c r="E81" s="41">
        <v>15</v>
      </c>
      <c r="F81" s="41">
        <v>20</v>
      </c>
      <c r="G81" s="33"/>
    </row>
    <row r="82" customHeight="1" spans="1:7">
      <c r="A82" s="41">
        <v>79</v>
      </c>
      <c r="B82" s="41">
        <v>105910</v>
      </c>
      <c r="C82" s="41" t="s">
        <v>43</v>
      </c>
      <c r="D82" s="41" t="s">
        <v>65</v>
      </c>
      <c r="E82" s="41">
        <v>25</v>
      </c>
      <c r="F82" s="41">
        <v>32</v>
      </c>
      <c r="G82" s="33"/>
    </row>
    <row r="83" s="42" customFormat="1" customHeight="1" spans="1:7">
      <c r="A83" s="41">
        <v>80</v>
      </c>
      <c r="B83" s="41">
        <v>106485</v>
      </c>
      <c r="C83" s="41" t="s">
        <v>43</v>
      </c>
      <c r="D83" s="41" t="s">
        <v>66</v>
      </c>
      <c r="E83" s="41">
        <v>15</v>
      </c>
      <c r="F83" s="41">
        <v>20</v>
      </c>
      <c r="G83" s="33"/>
    </row>
    <row r="84" s="42" customFormat="1" customHeight="1" spans="1:7">
      <c r="A84" s="41">
        <v>81</v>
      </c>
      <c r="B84" s="41">
        <v>106568</v>
      </c>
      <c r="C84" s="41" t="s">
        <v>43</v>
      </c>
      <c r="D84" s="41" t="s">
        <v>67</v>
      </c>
      <c r="E84" s="41">
        <v>10</v>
      </c>
      <c r="F84" s="41">
        <v>15</v>
      </c>
      <c r="G84" s="33"/>
    </row>
    <row r="85" s="42" customFormat="1" customHeight="1" spans="1:7">
      <c r="A85" s="41">
        <v>82</v>
      </c>
      <c r="B85" s="41">
        <v>307</v>
      </c>
      <c r="C85" s="41" t="s">
        <v>40</v>
      </c>
      <c r="D85" s="41" t="s">
        <v>42</v>
      </c>
      <c r="E85" s="41">
        <v>100</v>
      </c>
      <c r="F85" s="41">
        <v>130</v>
      </c>
      <c r="G85" s="33"/>
    </row>
    <row r="86" s="42" customFormat="1" customHeight="1" spans="1:7">
      <c r="A86" s="41">
        <v>83</v>
      </c>
      <c r="B86" s="41">
        <v>106066</v>
      </c>
      <c r="C86" s="41" t="s">
        <v>40</v>
      </c>
      <c r="D86" s="41" t="s">
        <v>41</v>
      </c>
      <c r="E86" s="41">
        <v>20</v>
      </c>
      <c r="F86" s="41">
        <v>26</v>
      </c>
      <c r="G86" s="33"/>
    </row>
    <row r="87" s="42" customFormat="1" customHeight="1" spans="1:7">
      <c r="A87" s="41">
        <v>84</v>
      </c>
      <c r="B87" s="41">
        <v>311</v>
      </c>
      <c r="C87" s="41" t="s">
        <v>9</v>
      </c>
      <c r="D87" s="41" t="s">
        <v>26</v>
      </c>
      <c r="E87" s="41">
        <v>10</v>
      </c>
      <c r="F87" s="41">
        <v>15</v>
      </c>
      <c r="G87" s="33"/>
    </row>
    <row r="88" s="42" customFormat="1" customHeight="1" spans="1:7">
      <c r="A88" s="41">
        <v>85</v>
      </c>
      <c r="B88" s="41">
        <v>339</v>
      </c>
      <c r="C88" s="41" t="s">
        <v>9</v>
      </c>
      <c r="D88" s="41" t="s">
        <v>34</v>
      </c>
      <c r="E88" s="41">
        <v>10</v>
      </c>
      <c r="F88" s="41">
        <v>15</v>
      </c>
      <c r="G88" s="33"/>
    </row>
    <row r="89" customHeight="1" spans="1:7">
      <c r="A89" s="41">
        <v>86</v>
      </c>
      <c r="B89" s="41">
        <v>343</v>
      </c>
      <c r="C89" s="41" t="s">
        <v>9</v>
      </c>
      <c r="D89" s="41" t="s">
        <v>10</v>
      </c>
      <c r="E89" s="41">
        <v>45</v>
      </c>
      <c r="F89" s="41">
        <v>58</v>
      </c>
      <c r="G89" s="33"/>
    </row>
    <row r="90" customHeight="1" spans="1:7">
      <c r="A90" s="41">
        <v>87</v>
      </c>
      <c r="B90" s="41">
        <v>347</v>
      </c>
      <c r="C90" s="41" t="s">
        <v>9</v>
      </c>
      <c r="D90" s="41" t="s">
        <v>27</v>
      </c>
      <c r="E90" s="41">
        <v>10</v>
      </c>
      <c r="F90" s="41">
        <v>15</v>
      </c>
      <c r="G90" s="33"/>
    </row>
    <row r="91" s="42" customFormat="1" customHeight="1" spans="1:7">
      <c r="A91" s="41">
        <v>88</v>
      </c>
      <c r="B91" s="41">
        <v>357</v>
      </c>
      <c r="C91" s="41" t="s">
        <v>9</v>
      </c>
      <c r="D91" s="41" t="s">
        <v>14</v>
      </c>
      <c r="E91" s="41">
        <v>10</v>
      </c>
      <c r="F91" s="41">
        <v>15</v>
      </c>
      <c r="G91" s="33"/>
    </row>
    <row r="92" s="42" customFormat="1" customHeight="1" spans="1:7">
      <c r="A92" s="41">
        <v>89</v>
      </c>
      <c r="B92" s="41">
        <v>359</v>
      </c>
      <c r="C92" s="41" t="s">
        <v>9</v>
      </c>
      <c r="D92" s="41" t="s">
        <v>22</v>
      </c>
      <c r="E92" s="41">
        <v>20</v>
      </c>
      <c r="F92" s="41">
        <v>26</v>
      </c>
      <c r="G92" s="33"/>
    </row>
    <row r="93" customHeight="1" spans="1:7">
      <c r="A93" s="41">
        <v>90</v>
      </c>
      <c r="B93" s="41">
        <v>365</v>
      </c>
      <c r="C93" s="41" t="s">
        <v>9</v>
      </c>
      <c r="D93" s="41" t="s">
        <v>12</v>
      </c>
      <c r="E93" s="41">
        <v>40</v>
      </c>
      <c r="F93" s="41">
        <v>52</v>
      </c>
      <c r="G93" s="33"/>
    </row>
    <row r="94" s="42" customFormat="1" customHeight="1" spans="1:7">
      <c r="A94" s="41">
        <v>91</v>
      </c>
      <c r="B94" s="41">
        <v>379</v>
      </c>
      <c r="C94" s="41" t="s">
        <v>9</v>
      </c>
      <c r="D94" s="41" t="s">
        <v>15</v>
      </c>
      <c r="E94" s="41">
        <v>20</v>
      </c>
      <c r="F94" s="41">
        <v>26</v>
      </c>
      <c r="G94" s="33"/>
    </row>
    <row r="95" s="42" customFormat="1" customHeight="1" spans="1:7">
      <c r="A95" s="41">
        <v>92</v>
      </c>
      <c r="B95" s="41">
        <v>513</v>
      </c>
      <c r="C95" s="41" t="s">
        <v>9</v>
      </c>
      <c r="D95" s="41" t="s">
        <v>16</v>
      </c>
      <c r="E95" s="41">
        <v>25</v>
      </c>
      <c r="F95" s="41">
        <v>32</v>
      </c>
      <c r="G95" s="33"/>
    </row>
    <row r="96" s="42" customFormat="1" customHeight="1" spans="1:7">
      <c r="A96" s="41">
        <v>93</v>
      </c>
      <c r="B96" s="41">
        <v>570</v>
      </c>
      <c r="C96" s="41" t="s">
        <v>9</v>
      </c>
      <c r="D96" s="41" t="s">
        <v>28</v>
      </c>
      <c r="E96" s="41">
        <v>10</v>
      </c>
      <c r="F96" s="41">
        <v>15</v>
      </c>
      <c r="G96" s="33"/>
    </row>
    <row r="97" s="42" customFormat="1" customHeight="1" spans="1:7">
      <c r="A97" s="41">
        <v>94</v>
      </c>
      <c r="B97" s="41">
        <v>581</v>
      </c>
      <c r="C97" s="41" t="s">
        <v>9</v>
      </c>
      <c r="D97" s="41" t="s">
        <v>17</v>
      </c>
      <c r="E97" s="41">
        <v>45</v>
      </c>
      <c r="F97" s="41">
        <v>58</v>
      </c>
      <c r="G97" s="33"/>
    </row>
    <row r="98" s="42" customFormat="1" customHeight="1" spans="1:7">
      <c r="A98" s="41">
        <v>95</v>
      </c>
      <c r="B98" s="41">
        <v>582</v>
      </c>
      <c r="C98" s="41" t="s">
        <v>9</v>
      </c>
      <c r="D98" s="41" t="s">
        <v>11</v>
      </c>
      <c r="E98" s="41">
        <v>55</v>
      </c>
      <c r="F98" s="41">
        <v>70</v>
      </c>
      <c r="G98" s="33"/>
    </row>
    <row r="99" s="42" customFormat="1" customHeight="1" spans="1:7">
      <c r="A99" s="41">
        <v>96</v>
      </c>
      <c r="B99" s="41">
        <v>585</v>
      </c>
      <c r="C99" s="41" t="s">
        <v>9</v>
      </c>
      <c r="D99" s="41" t="s">
        <v>13</v>
      </c>
      <c r="E99" s="41">
        <v>40</v>
      </c>
      <c r="F99" s="41">
        <v>52</v>
      </c>
      <c r="G99" s="33"/>
    </row>
    <row r="100" s="42" customFormat="1" customHeight="1" spans="1:7">
      <c r="A100" s="41">
        <v>97</v>
      </c>
      <c r="B100" s="41">
        <v>709</v>
      </c>
      <c r="C100" s="41" t="s">
        <v>9</v>
      </c>
      <c r="D100" s="41" t="s">
        <v>18</v>
      </c>
      <c r="E100" s="41">
        <v>50</v>
      </c>
      <c r="F100" s="41">
        <v>65</v>
      </c>
      <c r="G100" s="33"/>
    </row>
    <row r="101" s="42" customFormat="1" customHeight="1" spans="1:7">
      <c r="A101" s="41">
        <v>98</v>
      </c>
      <c r="B101" s="41">
        <v>726</v>
      </c>
      <c r="C101" s="41" t="s">
        <v>9</v>
      </c>
      <c r="D101" s="41" t="s">
        <v>19</v>
      </c>
      <c r="E101" s="41">
        <v>50</v>
      </c>
      <c r="F101" s="41">
        <v>65</v>
      </c>
      <c r="G101" s="33"/>
    </row>
    <row r="102" s="42" customFormat="1" customHeight="1" spans="1:7">
      <c r="A102" s="41">
        <v>99</v>
      </c>
      <c r="B102" s="41">
        <v>727</v>
      </c>
      <c r="C102" s="41" t="s">
        <v>9</v>
      </c>
      <c r="D102" s="41" t="s">
        <v>29</v>
      </c>
      <c r="E102" s="41">
        <v>10</v>
      </c>
      <c r="F102" s="41">
        <v>15</v>
      </c>
      <c r="G102" s="33"/>
    </row>
    <row r="103" s="42" customFormat="1" customHeight="1" spans="1:7">
      <c r="A103" s="41">
        <v>100</v>
      </c>
      <c r="B103" s="41">
        <v>730</v>
      </c>
      <c r="C103" s="41" t="s">
        <v>9</v>
      </c>
      <c r="D103" s="41" t="s">
        <v>20</v>
      </c>
      <c r="E103" s="41">
        <v>60</v>
      </c>
      <c r="F103" s="41">
        <v>75</v>
      </c>
      <c r="G103" s="33"/>
    </row>
    <row r="104" s="42" customFormat="1" customHeight="1" spans="1:7">
      <c r="A104" s="41">
        <v>101</v>
      </c>
      <c r="B104" s="41">
        <v>741</v>
      </c>
      <c r="C104" s="41" t="s">
        <v>9</v>
      </c>
      <c r="D104" s="41" t="s">
        <v>35</v>
      </c>
      <c r="E104" s="41">
        <v>10</v>
      </c>
      <c r="F104" s="41">
        <v>15</v>
      </c>
      <c r="G104" s="33"/>
    </row>
    <row r="105" s="42" customFormat="1" customHeight="1" spans="1:7">
      <c r="A105" s="41">
        <v>102</v>
      </c>
      <c r="B105" s="41">
        <v>745</v>
      </c>
      <c r="C105" s="41" t="s">
        <v>9</v>
      </c>
      <c r="D105" s="41" t="s">
        <v>30</v>
      </c>
      <c r="E105" s="41">
        <v>10</v>
      </c>
      <c r="F105" s="41">
        <v>15</v>
      </c>
      <c r="G105" s="33"/>
    </row>
    <row r="106" s="42" customFormat="1" customHeight="1" spans="1:7">
      <c r="A106" s="41">
        <v>103</v>
      </c>
      <c r="B106" s="41">
        <v>752</v>
      </c>
      <c r="C106" s="41" t="s">
        <v>9</v>
      </c>
      <c r="D106" s="41" t="s">
        <v>36</v>
      </c>
      <c r="E106" s="41">
        <v>10</v>
      </c>
      <c r="F106" s="41">
        <v>15</v>
      </c>
      <c r="G106" s="33"/>
    </row>
    <row r="107" s="42" customFormat="1" customHeight="1" spans="1:7">
      <c r="A107" s="41">
        <v>104</v>
      </c>
      <c r="B107" s="41">
        <v>102565</v>
      </c>
      <c r="C107" s="41" t="s">
        <v>9</v>
      </c>
      <c r="D107" s="41" t="s">
        <v>23</v>
      </c>
      <c r="E107" s="41">
        <v>10</v>
      </c>
      <c r="F107" s="41">
        <v>15</v>
      </c>
      <c r="G107" s="33"/>
    </row>
    <row r="108" s="42" customFormat="1" customHeight="1" spans="1:7">
      <c r="A108" s="41">
        <v>105</v>
      </c>
      <c r="B108" s="41">
        <v>102934</v>
      </c>
      <c r="C108" s="41" t="s">
        <v>9</v>
      </c>
      <c r="D108" s="41" t="s">
        <v>21</v>
      </c>
      <c r="E108" s="41">
        <v>40</v>
      </c>
      <c r="F108" s="41">
        <v>52</v>
      </c>
      <c r="G108" s="33"/>
    </row>
    <row r="109" customHeight="1" spans="1:7">
      <c r="A109" s="41">
        <v>106</v>
      </c>
      <c r="B109" s="41">
        <v>103198</v>
      </c>
      <c r="C109" s="41" t="s">
        <v>9</v>
      </c>
      <c r="D109" s="41" t="s">
        <v>24</v>
      </c>
      <c r="E109" s="41">
        <v>30</v>
      </c>
      <c r="F109" s="41">
        <v>39</v>
      </c>
      <c r="G109" s="33"/>
    </row>
    <row r="110" s="42" customFormat="1" customHeight="1" spans="1:7">
      <c r="A110" s="41">
        <v>107</v>
      </c>
      <c r="B110" s="41">
        <v>103199</v>
      </c>
      <c r="C110" s="41" t="s">
        <v>9</v>
      </c>
      <c r="D110" s="41" t="s">
        <v>25</v>
      </c>
      <c r="E110" s="41">
        <v>10</v>
      </c>
      <c r="F110" s="41">
        <v>15</v>
      </c>
      <c r="G110" s="33"/>
    </row>
    <row r="111" s="42" customFormat="1" customHeight="1" spans="1:7">
      <c r="A111" s="41">
        <v>108</v>
      </c>
      <c r="B111" s="41">
        <v>104429</v>
      </c>
      <c r="C111" s="41" t="s">
        <v>9</v>
      </c>
      <c r="D111" s="41" t="s">
        <v>37</v>
      </c>
      <c r="E111" s="41">
        <v>10</v>
      </c>
      <c r="F111" s="41">
        <v>15</v>
      </c>
      <c r="G111" s="33"/>
    </row>
    <row r="112" s="42" customFormat="1" customHeight="1" spans="1:7">
      <c r="A112" s="41">
        <v>109</v>
      </c>
      <c r="B112" s="41">
        <v>105267</v>
      </c>
      <c r="C112" s="41" t="s">
        <v>9</v>
      </c>
      <c r="D112" s="41" t="s">
        <v>31</v>
      </c>
      <c r="E112" s="41">
        <v>20</v>
      </c>
      <c r="F112" s="41">
        <v>26</v>
      </c>
      <c r="G112" s="33"/>
    </row>
    <row r="113" s="42" customFormat="1" customHeight="1" spans="1:7">
      <c r="A113" s="41">
        <v>110</v>
      </c>
      <c r="B113" s="41">
        <v>106399</v>
      </c>
      <c r="C113" s="41" t="s">
        <v>9</v>
      </c>
      <c r="D113" s="41" t="s">
        <v>32</v>
      </c>
      <c r="E113" s="41">
        <v>10</v>
      </c>
      <c r="F113" s="41">
        <v>15</v>
      </c>
      <c r="G113" s="33"/>
    </row>
    <row r="114" s="42" customFormat="1" customHeight="1" spans="1:7">
      <c r="A114" s="41">
        <v>111</v>
      </c>
      <c r="B114" s="41">
        <v>107658</v>
      </c>
      <c r="C114" s="41" t="s">
        <v>9</v>
      </c>
      <c r="D114" s="41" t="s">
        <v>38</v>
      </c>
      <c r="E114" s="41">
        <v>10</v>
      </c>
      <c r="F114" s="41">
        <v>15</v>
      </c>
      <c r="G114" s="33"/>
    </row>
    <row r="115" s="42" customFormat="1" customHeight="1" spans="1:7">
      <c r="A115" s="41">
        <v>112</v>
      </c>
      <c r="B115" s="41">
        <v>106569</v>
      </c>
      <c r="C115" s="41" t="s">
        <v>9</v>
      </c>
      <c r="D115" s="41" t="s">
        <v>33</v>
      </c>
      <c r="E115" s="41">
        <v>10</v>
      </c>
      <c r="F115" s="41">
        <v>15</v>
      </c>
      <c r="G115" s="33"/>
    </row>
    <row r="116" s="42" customFormat="1" customHeight="1" spans="1:7">
      <c r="A116" s="41">
        <v>113</v>
      </c>
      <c r="B116" s="53">
        <v>108277</v>
      </c>
      <c r="C116" s="41" t="s">
        <v>9</v>
      </c>
      <c r="D116" s="53" t="s">
        <v>39</v>
      </c>
      <c r="E116" s="41">
        <v>10</v>
      </c>
      <c r="F116" s="41">
        <v>15</v>
      </c>
      <c r="G116" s="36"/>
    </row>
    <row r="117" customHeight="1" spans="1:7">
      <c r="A117" s="54"/>
      <c r="B117" s="54"/>
      <c r="C117" s="54"/>
      <c r="D117" s="55" t="s">
        <v>130</v>
      </c>
      <c r="E117" s="54">
        <f>SUM(E4:E116)</f>
        <v>2480</v>
      </c>
      <c r="F117" s="54">
        <f>SUM(F4:F116)</f>
        <v>3311</v>
      </c>
      <c r="G117" s="54"/>
    </row>
  </sheetData>
  <autoFilter ref="A3:G117">
    <extLst/>
  </autoFilter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09027777777778" footer="0.509027777777778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7"/>
  <sheetViews>
    <sheetView tabSelected="1" workbookViewId="0">
      <pane xSplit="4" ySplit="2" topLeftCell="R35" activePane="bottomRight" state="frozen"/>
      <selection/>
      <selection pane="topRight"/>
      <selection pane="bottomLeft"/>
      <selection pane="bottomRight" activeCell="Y43" sqref="Y43"/>
    </sheetView>
  </sheetViews>
  <sheetFormatPr defaultColWidth="10.125" defaultRowHeight="12"/>
  <cols>
    <col min="1" max="1" width="5.5" style="29" customWidth="1"/>
    <col min="2" max="2" width="8.25" style="29" customWidth="1"/>
    <col min="3" max="3" width="11.875" style="29" customWidth="1"/>
    <col min="4" max="4" width="21" style="30" customWidth="1"/>
    <col min="5" max="9" width="7.625" style="29" customWidth="1"/>
    <col min="10" max="29" width="7.625" style="25" customWidth="1"/>
    <col min="30" max="30" width="10.625" style="25" customWidth="1"/>
    <col min="31" max="16384" width="10.125" style="25" customWidth="1"/>
  </cols>
  <sheetData>
    <row r="1" s="25" customFormat="1" ht="34" customHeight="1" spans="1:30">
      <c r="A1" s="10" t="s">
        <v>1</v>
      </c>
      <c r="B1" s="10" t="s">
        <v>2</v>
      </c>
      <c r="C1" s="10" t="s">
        <v>3</v>
      </c>
      <c r="D1" s="10" t="s">
        <v>4</v>
      </c>
      <c r="E1" s="7" t="s">
        <v>370</v>
      </c>
      <c r="F1" s="7"/>
      <c r="G1" s="7"/>
      <c r="H1" s="7"/>
      <c r="I1" s="7"/>
      <c r="J1" s="8" t="s">
        <v>371</v>
      </c>
      <c r="K1" s="8"/>
      <c r="L1" s="8"/>
      <c r="M1" s="8"/>
      <c r="N1" s="8"/>
      <c r="O1" s="39" t="s">
        <v>283</v>
      </c>
      <c r="P1" s="39"/>
      <c r="Q1" s="39"/>
      <c r="R1" s="39"/>
      <c r="S1" s="39"/>
      <c r="T1" s="19" t="s">
        <v>372</v>
      </c>
      <c r="U1" s="19"/>
      <c r="V1" s="19"/>
      <c r="W1" s="19"/>
      <c r="X1" s="19"/>
      <c r="Y1" s="20" t="s">
        <v>373</v>
      </c>
      <c r="Z1" s="20"/>
      <c r="AA1" s="20"/>
      <c r="AB1" s="20"/>
      <c r="AC1" s="20"/>
      <c r="AD1" s="24" t="s">
        <v>374</v>
      </c>
    </row>
    <row r="2" s="25" customFormat="1" ht="48" customHeight="1" spans="1:30">
      <c r="A2" s="10"/>
      <c r="B2" s="10"/>
      <c r="C2" s="10"/>
      <c r="D2" s="10"/>
      <c r="E2" s="31" t="s">
        <v>6</v>
      </c>
      <c r="F2" s="31" t="s">
        <v>375</v>
      </c>
      <c r="G2" s="32" t="s">
        <v>8</v>
      </c>
      <c r="H2" s="32" t="s">
        <v>376</v>
      </c>
      <c r="I2" s="32" t="s">
        <v>377</v>
      </c>
      <c r="J2" s="13" t="s">
        <v>136</v>
      </c>
      <c r="K2" s="13" t="s">
        <v>137</v>
      </c>
      <c r="L2" s="12" t="s">
        <v>8</v>
      </c>
      <c r="M2" s="12" t="s">
        <v>376</v>
      </c>
      <c r="N2" s="12" t="s">
        <v>377</v>
      </c>
      <c r="O2" s="17" t="s">
        <v>378</v>
      </c>
      <c r="P2" s="17" t="s">
        <v>379</v>
      </c>
      <c r="Q2" s="18" t="s">
        <v>8</v>
      </c>
      <c r="R2" s="18" t="s">
        <v>376</v>
      </c>
      <c r="S2" s="18" t="s">
        <v>377</v>
      </c>
      <c r="T2" s="21" t="s">
        <v>286</v>
      </c>
      <c r="U2" s="21" t="s">
        <v>287</v>
      </c>
      <c r="V2" s="22" t="s">
        <v>8</v>
      </c>
      <c r="W2" s="22" t="s">
        <v>376</v>
      </c>
      <c r="X2" s="22" t="s">
        <v>377</v>
      </c>
      <c r="Y2" s="20" t="s">
        <v>368</v>
      </c>
      <c r="Z2" s="20" t="s">
        <v>369</v>
      </c>
      <c r="AA2" s="18" t="s">
        <v>8</v>
      </c>
      <c r="AB2" s="18" t="s">
        <v>376</v>
      </c>
      <c r="AC2" s="18" t="s">
        <v>377</v>
      </c>
      <c r="AD2" s="24"/>
    </row>
    <row r="3" s="25" customFormat="1" spans="1:30">
      <c r="A3" s="33">
        <v>1</v>
      </c>
      <c r="B3" s="33">
        <v>343</v>
      </c>
      <c r="C3" s="33" t="s">
        <v>9</v>
      </c>
      <c r="D3" s="33" t="s">
        <v>10</v>
      </c>
      <c r="E3" s="33">
        <v>12</v>
      </c>
      <c r="F3" s="33">
        <v>14</v>
      </c>
      <c r="G3" s="33">
        <v>2</v>
      </c>
      <c r="H3" s="33">
        <f>F3</f>
        <v>14</v>
      </c>
      <c r="I3" s="33">
        <f>F3*5</f>
        <v>70</v>
      </c>
      <c r="J3" s="40">
        <v>10</v>
      </c>
      <c r="K3" s="40">
        <v>15</v>
      </c>
      <c r="L3" s="40">
        <v>2</v>
      </c>
      <c r="M3" s="40">
        <f>K3</f>
        <v>15</v>
      </c>
      <c r="N3" s="40">
        <f>K3*7</f>
        <v>105</v>
      </c>
      <c r="O3" s="40">
        <v>21</v>
      </c>
      <c r="P3" s="40">
        <v>27</v>
      </c>
      <c r="Q3" s="40">
        <v>2</v>
      </c>
      <c r="R3" s="40">
        <f>P3</f>
        <v>27</v>
      </c>
      <c r="S3" s="40">
        <f>P3*4</f>
        <v>108</v>
      </c>
      <c r="T3" s="40">
        <v>59</v>
      </c>
      <c r="U3" s="40">
        <v>68</v>
      </c>
      <c r="V3" s="40">
        <v>2</v>
      </c>
      <c r="W3" s="40">
        <f>U3</f>
        <v>68</v>
      </c>
      <c r="X3" s="40">
        <f>U3*8</f>
        <v>544</v>
      </c>
      <c r="Y3" s="40">
        <v>45</v>
      </c>
      <c r="Z3" s="40">
        <v>58</v>
      </c>
      <c r="AA3" s="40">
        <v>2</v>
      </c>
      <c r="AB3" s="40">
        <f>Z3</f>
        <v>58</v>
      </c>
      <c r="AC3" s="40">
        <f>Z3*4</f>
        <v>232</v>
      </c>
      <c r="AD3" s="40">
        <f>I3+N3+S3+X3+AC3</f>
        <v>1059</v>
      </c>
    </row>
    <row r="4" s="25" customFormat="1" spans="1:30">
      <c r="A4" s="33">
        <v>2</v>
      </c>
      <c r="B4" s="33">
        <v>582</v>
      </c>
      <c r="C4" s="33" t="s">
        <v>9</v>
      </c>
      <c r="D4" s="33" t="s">
        <v>11</v>
      </c>
      <c r="E4" s="33">
        <v>12</v>
      </c>
      <c r="F4" s="33">
        <v>14</v>
      </c>
      <c r="G4" s="33">
        <v>2</v>
      </c>
      <c r="H4" s="33">
        <f>F4</f>
        <v>14</v>
      </c>
      <c r="I4" s="33">
        <f>F4*5</f>
        <v>70</v>
      </c>
      <c r="J4" s="40">
        <v>10</v>
      </c>
      <c r="K4" s="40">
        <v>15</v>
      </c>
      <c r="L4" s="40">
        <v>2</v>
      </c>
      <c r="M4" s="40">
        <f>K4</f>
        <v>15</v>
      </c>
      <c r="N4" s="40">
        <f>K4*7</f>
        <v>105</v>
      </c>
      <c r="O4" s="40">
        <v>21</v>
      </c>
      <c r="P4" s="40">
        <v>27</v>
      </c>
      <c r="Q4" s="40">
        <v>2</v>
      </c>
      <c r="R4" s="40">
        <f>P4</f>
        <v>27</v>
      </c>
      <c r="S4" s="40">
        <f>P4*4</f>
        <v>108</v>
      </c>
      <c r="T4" s="40">
        <v>20</v>
      </c>
      <c r="U4" s="40">
        <v>23</v>
      </c>
      <c r="V4" s="40">
        <v>2</v>
      </c>
      <c r="W4" s="40">
        <f>U4</f>
        <v>23</v>
      </c>
      <c r="X4" s="40">
        <f>U4*8</f>
        <v>184</v>
      </c>
      <c r="Y4" s="40">
        <v>55</v>
      </c>
      <c r="Z4" s="40">
        <v>70</v>
      </c>
      <c r="AA4" s="40">
        <v>1</v>
      </c>
      <c r="AB4" s="40">
        <f>Y4</f>
        <v>55</v>
      </c>
      <c r="AC4" s="40">
        <f>Y4*2</f>
        <v>110</v>
      </c>
      <c r="AD4" s="40">
        <f t="shared" ref="AD4:AD35" si="0">I4+N4+S4+X4+AC4</f>
        <v>577</v>
      </c>
    </row>
    <row r="5" s="25" customFormat="1" spans="1:30">
      <c r="A5" s="33">
        <v>3</v>
      </c>
      <c r="B5" s="33">
        <v>365</v>
      </c>
      <c r="C5" s="33" t="s">
        <v>9</v>
      </c>
      <c r="D5" s="33" t="s">
        <v>12</v>
      </c>
      <c r="E5" s="33">
        <v>11</v>
      </c>
      <c r="F5" s="33">
        <v>13</v>
      </c>
      <c r="G5" s="33">
        <v>2</v>
      </c>
      <c r="H5" s="33">
        <f>F5</f>
        <v>13</v>
      </c>
      <c r="I5" s="33">
        <f>F5*5</f>
        <v>65</v>
      </c>
      <c r="J5" s="40">
        <v>10</v>
      </c>
      <c r="K5" s="40">
        <v>15</v>
      </c>
      <c r="L5" s="40">
        <v>2</v>
      </c>
      <c r="M5" s="40">
        <f>K5</f>
        <v>15</v>
      </c>
      <c r="N5" s="40">
        <f>K5*7</f>
        <v>105</v>
      </c>
      <c r="O5" s="40">
        <v>21</v>
      </c>
      <c r="P5" s="40">
        <v>27</v>
      </c>
      <c r="Q5" s="40">
        <v>2</v>
      </c>
      <c r="R5" s="40">
        <f>P5</f>
        <v>27</v>
      </c>
      <c r="S5" s="40">
        <f>P5*4</f>
        <v>108</v>
      </c>
      <c r="T5" s="40">
        <v>28</v>
      </c>
      <c r="U5" s="40">
        <v>35</v>
      </c>
      <c r="V5" s="40">
        <v>2</v>
      </c>
      <c r="W5" s="40">
        <f>U5</f>
        <v>35</v>
      </c>
      <c r="X5" s="40">
        <f>U5*8</f>
        <v>280</v>
      </c>
      <c r="Y5" s="40">
        <v>40</v>
      </c>
      <c r="Z5" s="40">
        <v>52</v>
      </c>
      <c r="AA5" s="40">
        <v>2</v>
      </c>
      <c r="AB5" s="40">
        <f>Z5</f>
        <v>52</v>
      </c>
      <c r="AC5" s="40">
        <f>Z5*4</f>
        <v>208</v>
      </c>
      <c r="AD5" s="40">
        <f t="shared" si="0"/>
        <v>766</v>
      </c>
    </row>
    <row r="6" s="25" customFormat="1" spans="1:30">
      <c r="A6" s="33">
        <v>4</v>
      </c>
      <c r="B6" s="33">
        <v>585</v>
      </c>
      <c r="C6" s="33" t="s">
        <v>9</v>
      </c>
      <c r="D6" s="33" t="s">
        <v>13</v>
      </c>
      <c r="E6" s="33">
        <v>11</v>
      </c>
      <c r="F6" s="33">
        <v>13</v>
      </c>
      <c r="G6" s="33">
        <v>2</v>
      </c>
      <c r="H6" s="33">
        <f>F6</f>
        <v>13</v>
      </c>
      <c r="I6" s="33">
        <f>F6*5</f>
        <v>65</v>
      </c>
      <c r="J6" s="40">
        <v>10</v>
      </c>
      <c r="K6" s="40">
        <v>15</v>
      </c>
      <c r="L6" s="40">
        <v>2</v>
      </c>
      <c r="M6" s="40">
        <f>K6</f>
        <v>15</v>
      </c>
      <c r="N6" s="40">
        <f>K6*7</f>
        <v>105</v>
      </c>
      <c r="O6" s="40">
        <v>21</v>
      </c>
      <c r="P6" s="40">
        <v>27</v>
      </c>
      <c r="Q6" s="40">
        <v>2</v>
      </c>
      <c r="R6" s="40">
        <f>P6</f>
        <v>27</v>
      </c>
      <c r="S6" s="40">
        <f>P6*4</f>
        <v>108</v>
      </c>
      <c r="T6" s="40">
        <v>28</v>
      </c>
      <c r="U6" s="40">
        <v>35</v>
      </c>
      <c r="V6" s="40">
        <v>2</v>
      </c>
      <c r="W6" s="40">
        <f>U6</f>
        <v>35</v>
      </c>
      <c r="X6" s="40">
        <f>U6*8</f>
        <v>280</v>
      </c>
      <c r="Y6" s="40">
        <v>40</v>
      </c>
      <c r="Z6" s="40">
        <v>52</v>
      </c>
      <c r="AA6" s="40">
        <v>2</v>
      </c>
      <c r="AB6" s="40">
        <f>Z6</f>
        <v>52</v>
      </c>
      <c r="AC6" s="40">
        <f>Z6*4</f>
        <v>208</v>
      </c>
      <c r="AD6" s="40">
        <f t="shared" si="0"/>
        <v>766</v>
      </c>
    </row>
    <row r="7" s="25" customFormat="1" spans="1:30">
      <c r="A7" s="33">
        <v>5</v>
      </c>
      <c r="B7" s="33">
        <v>357</v>
      </c>
      <c r="C7" s="33" t="s">
        <v>9</v>
      </c>
      <c r="D7" s="33" t="s">
        <v>14</v>
      </c>
      <c r="E7" s="33">
        <v>10</v>
      </c>
      <c r="F7" s="33">
        <v>12</v>
      </c>
      <c r="G7" s="34">
        <v>1</v>
      </c>
      <c r="H7" s="34">
        <f>E7</f>
        <v>10</v>
      </c>
      <c r="I7" s="34">
        <f>E7*3</f>
        <v>30</v>
      </c>
      <c r="J7" s="40">
        <v>10</v>
      </c>
      <c r="K7" s="40">
        <v>15</v>
      </c>
      <c r="L7" s="40">
        <v>1</v>
      </c>
      <c r="M7" s="40">
        <f>J7</f>
        <v>10</v>
      </c>
      <c r="N7" s="40">
        <f>J7*5</f>
        <v>50</v>
      </c>
      <c r="O7" s="40">
        <v>21</v>
      </c>
      <c r="P7" s="40">
        <v>27</v>
      </c>
      <c r="Q7" s="40">
        <v>1</v>
      </c>
      <c r="R7" s="40">
        <f>O7</f>
        <v>21</v>
      </c>
      <c r="S7" s="40">
        <f>O7*3</f>
        <v>63</v>
      </c>
      <c r="T7" s="40">
        <v>25</v>
      </c>
      <c r="U7" s="40">
        <v>29</v>
      </c>
      <c r="V7" s="40">
        <v>1</v>
      </c>
      <c r="W7" s="40">
        <f>T7</f>
        <v>25</v>
      </c>
      <c r="X7" s="40">
        <f>T7*7</f>
        <v>175</v>
      </c>
      <c r="Y7" s="40">
        <v>10</v>
      </c>
      <c r="Z7" s="40">
        <v>15</v>
      </c>
      <c r="AA7" s="40">
        <v>1</v>
      </c>
      <c r="AB7" s="40">
        <f>Y7</f>
        <v>10</v>
      </c>
      <c r="AC7" s="40">
        <f>Y7*2</f>
        <v>20</v>
      </c>
      <c r="AD7" s="40">
        <f t="shared" si="0"/>
        <v>338</v>
      </c>
    </row>
    <row r="8" s="25" customFormat="1" spans="1:30">
      <c r="A8" s="33">
        <v>6</v>
      </c>
      <c r="B8" s="33">
        <v>379</v>
      </c>
      <c r="C8" s="33" t="s">
        <v>9</v>
      </c>
      <c r="D8" s="33" t="s">
        <v>15</v>
      </c>
      <c r="E8" s="33">
        <v>10</v>
      </c>
      <c r="F8" s="33">
        <v>12</v>
      </c>
      <c r="G8" s="33">
        <v>1</v>
      </c>
      <c r="H8" s="34">
        <f>E8</f>
        <v>10</v>
      </c>
      <c r="I8" s="34">
        <f>E8*3</f>
        <v>30</v>
      </c>
      <c r="J8" s="40">
        <v>10</v>
      </c>
      <c r="K8" s="40">
        <v>15</v>
      </c>
      <c r="L8" s="40">
        <v>2</v>
      </c>
      <c r="M8" s="40">
        <f>K8</f>
        <v>15</v>
      </c>
      <c r="N8" s="40">
        <f>K8*7</f>
        <v>105</v>
      </c>
      <c r="O8" s="40">
        <v>21</v>
      </c>
      <c r="P8" s="40">
        <v>27</v>
      </c>
      <c r="Q8" s="40">
        <v>2</v>
      </c>
      <c r="R8" s="40">
        <f>P8</f>
        <v>27</v>
      </c>
      <c r="S8" s="40">
        <f>P8*4</f>
        <v>108</v>
      </c>
      <c r="T8" s="40">
        <v>20</v>
      </c>
      <c r="U8" s="40">
        <v>27</v>
      </c>
      <c r="V8" s="40">
        <v>2</v>
      </c>
      <c r="W8" s="40">
        <f>U8</f>
        <v>27</v>
      </c>
      <c r="X8" s="40">
        <f>U8*8</f>
        <v>216</v>
      </c>
      <c r="Y8" s="40">
        <v>20</v>
      </c>
      <c r="Z8" s="40">
        <v>26</v>
      </c>
      <c r="AA8" s="40">
        <v>2</v>
      </c>
      <c r="AB8" s="40">
        <f>Z8</f>
        <v>26</v>
      </c>
      <c r="AC8" s="40">
        <f>Z8*4</f>
        <v>104</v>
      </c>
      <c r="AD8" s="40">
        <f t="shared" si="0"/>
        <v>563</v>
      </c>
    </row>
    <row r="9" s="25" customFormat="1" spans="1:30">
      <c r="A9" s="33">
        <v>7</v>
      </c>
      <c r="B9" s="33">
        <v>513</v>
      </c>
      <c r="C9" s="33" t="s">
        <v>9</v>
      </c>
      <c r="D9" s="33" t="s">
        <v>16</v>
      </c>
      <c r="E9" s="33">
        <v>10</v>
      </c>
      <c r="F9" s="33">
        <v>12</v>
      </c>
      <c r="G9" s="33">
        <v>2</v>
      </c>
      <c r="H9" s="33">
        <f>F9</f>
        <v>12</v>
      </c>
      <c r="I9" s="33">
        <f>F9*5</f>
        <v>60</v>
      </c>
      <c r="J9" s="40">
        <v>10</v>
      </c>
      <c r="K9" s="40">
        <v>15</v>
      </c>
      <c r="L9" s="40">
        <v>2</v>
      </c>
      <c r="M9" s="40">
        <f>K9</f>
        <v>15</v>
      </c>
      <c r="N9" s="40">
        <f>K9*7</f>
        <v>105</v>
      </c>
      <c r="O9" s="40">
        <v>21</v>
      </c>
      <c r="P9" s="40">
        <v>27</v>
      </c>
      <c r="Q9" s="40">
        <v>2</v>
      </c>
      <c r="R9" s="40">
        <f>P9</f>
        <v>27</v>
      </c>
      <c r="S9" s="40">
        <f>P9*4</f>
        <v>108</v>
      </c>
      <c r="T9" s="40">
        <v>17</v>
      </c>
      <c r="U9" s="40">
        <v>19</v>
      </c>
      <c r="V9" s="40">
        <v>2</v>
      </c>
      <c r="W9" s="40">
        <f>U9</f>
        <v>19</v>
      </c>
      <c r="X9" s="40">
        <f>U9*8</f>
        <v>152</v>
      </c>
      <c r="Y9" s="40">
        <v>25</v>
      </c>
      <c r="Z9" s="40">
        <v>32</v>
      </c>
      <c r="AA9" s="40">
        <v>2</v>
      </c>
      <c r="AB9" s="40">
        <f>Z9</f>
        <v>32</v>
      </c>
      <c r="AC9" s="40">
        <f>Z9*4</f>
        <v>128</v>
      </c>
      <c r="AD9" s="40">
        <f t="shared" si="0"/>
        <v>553</v>
      </c>
    </row>
    <row r="10" s="25" customFormat="1" spans="1:30">
      <c r="A10" s="33">
        <v>8</v>
      </c>
      <c r="B10" s="33">
        <v>581</v>
      </c>
      <c r="C10" s="33" t="s">
        <v>9</v>
      </c>
      <c r="D10" s="33" t="s">
        <v>17</v>
      </c>
      <c r="E10" s="33">
        <v>10</v>
      </c>
      <c r="F10" s="33">
        <v>12</v>
      </c>
      <c r="G10" s="33">
        <v>2</v>
      </c>
      <c r="H10" s="33">
        <f>F10</f>
        <v>12</v>
      </c>
      <c r="I10" s="33">
        <f>F10*5</f>
        <v>60</v>
      </c>
      <c r="J10" s="40">
        <v>10</v>
      </c>
      <c r="K10" s="40">
        <v>15</v>
      </c>
      <c r="L10" s="40">
        <v>2</v>
      </c>
      <c r="M10" s="40">
        <f>K10</f>
        <v>15</v>
      </c>
      <c r="N10" s="40">
        <f>K10*7</f>
        <v>105</v>
      </c>
      <c r="O10" s="40">
        <v>21</v>
      </c>
      <c r="P10" s="40">
        <v>27</v>
      </c>
      <c r="Q10" s="40">
        <v>2</v>
      </c>
      <c r="R10" s="40">
        <f>P10</f>
        <v>27</v>
      </c>
      <c r="S10" s="40">
        <f>P10*4</f>
        <v>108</v>
      </c>
      <c r="T10" s="40">
        <v>23</v>
      </c>
      <c r="U10" s="40">
        <v>27</v>
      </c>
      <c r="V10" s="40">
        <v>2</v>
      </c>
      <c r="W10" s="40">
        <f>U10</f>
        <v>27</v>
      </c>
      <c r="X10" s="40">
        <f>U10*8</f>
        <v>216</v>
      </c>
      <c r="Y10" s="40">
        <v>45</v>
      </c>
      <c r="Z10" s="40">
        <v>58</v>
      </c>
      <c r="AA10" s="40">
        <v>2</v>
      </c>
      <c r="AB10" s="40">
        <f>Z10</f>
        <v>58</v>
      </c>
      <c r="AC10" s="40">
        <f>Z10*4</f>
        <v>232</v>
      </c>
      <c r="AD10" s="40">
        <f t="shared" si="0"/>
        <v>721</v>
      </c>
    </row>
    <row r="11" s="25" customFormat="1" spans="1:30">
      <c r="A11" s="33">
        <v>9</v>
      </c>
      <c r="B11" s="33">
        <v>709</v>
      </c>
      <c r="C11" s="33" t="s">
        <v>9</v>
      </c>
      <c r="D11" s="33" t="s">
        <v>18</v>
      </c>
      <c r="E11" s="33">
        <v>10</v>
      </c>
      <c r="F11" s="33">
        <v>12</v>
      </c>
      <c r="G11" s="33">
        <v>2</v>
      </c>
      <c r="H11" s="33">
        <f>F11</f>
        <v>12</v>
      </c>
      <c r="I11" s="33">
        <f>F11*5</f>
        <v>60</v>
      </c>
      <c r="J11" s="40">
        <v>10</v>
      </c>
      <c r="K11" s="40">
        <v>15</v>
      </c>
      <c r="L11" s="40">
        <v>2</v>
      </c>
      <c r="M11" s="40">
        <f>K11</f>
        <v>15</v>
      </c>
      <c r="N11" s="40">
        <f>K11*7</f>
        <v>105</v>
      </c>
      <c r="O11" s="40">
        <v>21</v>
      </c>
      <c r="P11" s="40">
        <v>27</v>
      </c>
      <c r="Q11" s="40">
        <v>2</v>
      </c>
      <c r="R11" s="40">
        <f>P11</f>
        <v>27</v>
      </c>
      <c r="S11" s="40">
        <f>P11*4</f>
        <v>108</v>
      </c>
      <c r="T11" s="40">
        <v>21</v>
      </c>
      <c r="U11" s="40">
        <v>27</v>
      </c>
      <c r="V11" s="40">
        <v>2</v>
      </c>
      <c r="W11" s="40">
        <f>U11</f>
        <v>27</v>
      </c>
      <c r="X11" s="40">
        <f>U11*8</f>
        <v>216</v>
      </c>
      <c r="Y11" s="40">
        <v>50</v>
      </c>
      <c r="Z11" s="40">
        <v>65</v>
      </c>
      <c r="AA11" s="40">
        <v>1</v>
      </c>
      <c r="AB11" s="40">
        <f>Y11</f>
        <v>50</v>
      </c>
      <c r="AC11" s="40">
        <f>Y11*2</f>
        <v>100</v>
      </c>
      <c r="AD11" s="40">
        <f t="shared" si="0"/>
        <v>589</v>
      </c>
    </row>
    <row r="12" s="25" customFormat="1" spans="1:30">
      <c r="A12" s="33">
        <v>10</v>
      </c>
      <c r="B12" s="33">
        <v>726</v>
      </c>
      <c r="C12" s="33" t="s">
        <v>9</v>
      </c>
      <c r="D12" s="33" t="s">
        <v>19</v>
      </c>
      <c r="E12" s="33">
        <v>10</v>
      </c>
      <c r="F12" s="33">
        <v>12</v>
      </c>
      <c r="G12" s="33">
        <v>1</v>
      </c>
      <c r="H12" s="34">
        <f>E12</f>
        <v>10</v>
      </c>
      <c r="I12" s="34">
        <f>E12*3</f>
        <v>30</v>
      </c>
      <c r="J12" s="40">
        <v>10</v>
      </c>
      <c r="K12" s="40">
        <v>15</v>
      </c>
      <c r="L12" s="40">
        <v>1</v>
      </c>
      <c r="M12" s="40">
        <f>J12</f>
        <v>10</v>
      </c>
      <c r="N12" s="40">
        <f>J12*5</f>
        <v>50</v>
      </c>
      <c r="O12" s="40">
        <v>21</v>
      </c>
      <c r="P12" s="40">
        <v>27</v>
      </c>
      <c r="Q12" s="40">
        <v>1</v>
      </c>
      <c r="R12" s="40">
        <f>O12</f>
        <v>21</v>
      </c>
      <c r="S12" s="40">
        <f>O12*3</f>
        <v>63</v>
      </c>
      <c r="T12" s="40">
        <v>30</v>
      </c>
      <c r="U12" s="40">
        <v>35</v>
      </c>
      <c r="V12" s="40">
        <v>1</v>
      </c>
      <c r="W12" s="40">
        <f>T12</f>
        <v>30</v>
      </c>
      <c r="X12" s="40">
        <f>T12*7</f>
        <v>210</v>
      </c>
      <c r="Y12" s="40">
        <v>50</v>
      </c>
      <c r="Z12" s="40">
        <v>65</v>
      </c>
      <c r="AA12" s="40">
        <v>1</v>
      </c>
      <c r="AB12" s="40">
        <f>Y12</f>
        <v>50</v>
      </c>
      <c r="AC12" s="40">
        <f>Y12*2</f>
        <v>100</v>
      </c>
      <c r="AD12" s="40">
        <f t="shared" si="0"/>
        <v>453</v>
      </c>
    </row>
    <row r="13" s="25" customFormat="1" spans="1:30">
      <c r="A13" s="33">
        <v>11</v>
      </c>
      <c r="B13" s="33">
        <v>730</v>
      </c>
      <c r="C13" s="33" t="s">
        <v>9</v>
      </c>
      <c r="D13" s="33" t="s">
        <v>20</v>
      </c>
      <c r="E13" s="33">
        <v>10</v>
      </c>
      <c r="F13" s="33">
        <v>12</v>
      </c>
      <c r="G13" s="33">
        <v>2</v>
      </c>
      <c r="H13" s="33">
        <f>F13</f>
        <v>12</v>
      </c>
      <c r="I13" s="33">
        <f>F13*5</f>
        <v>60</v>
      </c>
      <c r="J13" s="40">
        <v>10</v>
      </c>
      <c r="K13" s="40">
        <v>15</v>
      </c>
      <c r="L13" s="40">
        <v>2</v>
      </c>
      <c r="M13" s="40">
        <f>K13</f>
        <v>15</v>
      </c>
      <c r="N13" s="40">
        <f>K13*7</f>
        <v>105</v>
      </c>
      <c r="O13" s="40">
        <v>21</v>
      </c>
      <c r="P13" s="40">
        <v>27</v>
      </c>
      <c r="Q13" s="40">
        <v>2</v>
      </c>
      <c r="R13" s="40">
        <f>P13</f>
        <v>27</v>
      </c>
      <c r="S13" s="40">
        <f>P13*4</f>
        <v>108</v>
      </c>
      <c r="T13" s="40">
        <v>32</v>
      </c>
      <c r="U13" s="40">
        <v>39</v>
      </c>
      <c r="V13" s="40">
        <v>2</v>
      </c>
      <c r="W13" s="40">
        <f>U13</f>
        <v>39</v>
      </c>
      <c r="X13" s="40">
        <f>U13*8</f>
        <v>312</v>
      </c>
      <c r="Y13" s="40">
        <v>60</v>
      </c>
      <c r="Z13" s="40">
        <v>75</v>
      </c>
      <c r="AA13" s="40">
        <v>2</v>
      </c>
      <c r="AB13" s="40">
        <f>Z13</f>
        <v>75</v>
      </c>
      <c r="AC13" s="40">
        <f>Z13*4</f>
        <v>300</v>
      </c>
      <c r="AD13" s="40">
        <f t="shared" si="0"/>
        <v>885</v>
      </c>
    </row>
    <row r="14" s="25" customFormat="1" spans="1:30">
      <c r="A14" s="33">
        <v>12</v>
      </c>
      <c r="B14" s="33">
        <v>102934</v>
      </c>
      <c r="C14" s="33" t="s">
        <v>9</v>
      </c>
      <c r="D14" s="33" t="s">
        <v>21</v>
      </c>
      <c r="E14" s="33">
        <v>10</v>
      </c>
      <c r="F14" s="33">
        <v>12</v>
      </c>
      <c r="G14" s="33">
        <v>2</v>
      </c>
      <c r="H14" s="33">
        <f>F14</f>
        <v>12</v>
      </c>
      <c r="I14" s="33">
        <f>F14*5</f>
        <v>60</v>
      </c>
      <c r="J14" s="40">
        <v>10</v>
      </c>
      <c r="K14" s="40">
        <v>15</v>
      </c>
      <c r="L14" s="40">
        <v>2</v>
      </c>
      <c r="M14" s="40">
        <f>K14</f>
        <v>15</v>
      </c>
      <c r="N14" s="40">
        <f>K14*7</f>
        <v>105</v>
      </c>
      <c r="O14" s="40">
        <v>21</v>
      </c>
      <c r="P14" s="40">
        <v>27</v>
      </c>
      <c r="Q14" s="40">
        <v>2</v>
      </c>
      <c r="R14" s="40">
        <f>P14</f>
        <v>27</v>
      </c>
      <c r="S14" s="40">
        <f>P14*4</f>
        <v>108</v>
      </c>
      <c r="T14" s="40">
        <v>15</v>
      </c>
      <c r="U14" s="40">
        <v>17</v>
      </c>
      <c r="V14" s="40">
        <v>2</v>
      </c>
      <c r="W14" s="40">
        <f>U14</f>
        <v>17</v>
      </c>
      <c r="X14" s="40">
        <f>U14*8</f>
        <v>136</v>
      </c>
      <c r="Y14" s="40">
        <v>40</v>
      </c>
      <c r="Z14" s="40">
        <v>52</v>
      </c>
      <c r="AA14" s="40">
        <v>2</v>
      </c>
      <c r="AB14" s="40">
        <f>Z14</f>
        <v>52</v>
      </c>
      <c r="AC14" s="40">
        <f>Z14*4</f>
        <v>208</v>
      </c>
      <c r="AD14" s="40">
        <f t="shared" si="0"/>
        <v>617</v>
      </c>
    </row>
    <row r="15" s="25" customFormat="1" spans="1:30">
      <c r="A15" s="33">
        <v>13</v>
      </c>
      <c r="B15" s="33">
        <v>359</v>
      </c>
      <c r="C15" s="33" t="s">
        <v>9</v>
      </c>
      <c r="D15" s="33" t="s">
        <v>22</v>
      </c>
      <c r="E15" s="33">
        <v>9</v>
      </c>
      <c r="F15" s="33">
        <v>11</v>
      </c>
      <c r="G15" s="33">
        <v>1</v>
      </c>
      <c r="H15" s="34">
        <f>E15</f>
        <v>9</v>
      </c>
      <c r="I15" s="34">
        <f>E15*3</f>
        <v>27</v>
      </c>
      <c r="J15" s="40">
        <v>6</v>
      </c>
      <c r="K15" s="40">
        <v>9</v>
      </c>
      <c r="L15" s="40">
        <v>1</v>
      </c>
      <c r="M15" s="40">
        <f>J15</f>
        <v>6</v>
      </c>
      <c r="N15" s="40">
        <f>J15*5</f>
        <v>30</v>
      </c>
      <c r="O15" s="40">
        <v>16</v>
      </c>
      <c r="P15" s="40">
        <v>21</v>
      </c>
      <c r="Q15" s="40">
        <v>1</v>
      </c>
      <c r="R15" s="40">
        <f>O15</f>
        <v>16</v>
      </c>
      <c r="S15" s="40">
        <f>O15*3</f>
        <v>48</v>
      </c>
      <c r="T15" s="40">
        <v>15</v>
      </c>
      <c r="U15" s="40">
        <v>17</v>
      </c>
      <c r="V15" s="40">
        <v>1</v>
      </c>
      <c r="W15" s="40">
        <f t="shared" ref="W15:W21" si="1">T15</f>
        <v>15</v>
      </c>
      <c r="X15" s="40">
        <f t="shared" ref="X15:X21" si="2">T15*7</f>
        <v>105</v>
      </c>
      <c r="Y15" s="40">
        <v>20</v>
      </c>
      <c r="Z15" s="40">
        <v>26</v>
      </c>
      <c r="AA15" s="40">
        <v>1</v>
      </c>
      <c r="AB15" s="40">
        <f>Y15</f>
        <v>20</v>
      </c>
      <c r="AC15" s="40">
        <f>Y15*2</f>
        <v>40</v>
      </c>
      <c r="AD15" s="40">
        <f t="shared" si="0"/>
        <v>250</v>
      </c>
    </row>
    <row r="16" s="25" customFormat="1" spans="1:30">
      <c r="A16" s="33">
        <v>14</v>
      </c>
      <c r="B16" s="33">
        <v>102565</v>
      </c>
      <c r="C16" s="33" t="s">
        <v>9</v>
      </c>
      <c r="D16" s="33" t="s">
        <v>23</v>
      </c>
      <c r="E16" s="33">
        <v>9</v>
      </c>
      <c r="F16" s="33">
        <v>11</v>
      </c>
      <c r="G16" s="33">
        <v>1</v>
      </c>
      <c r="H16" s="34">
        <f>E16</f>
        <v>9</v>
      </c>
      <c r="I16" s="34">
        <f>E16*3</f>
        <v>27</v>
      </c>
      <c r="J16" s="40">
        <v>6</v>
      </c>
      <c r="K16" s="40">
        <v>9</v>
      </c>
      <c r="L16" s="40">
        <v>2</v>
      </c>
      <c r="M16" s="40">
        <f>K16</f>
        <v>9</v>
      </c>
      <c r="N16" s="40">
        <f>K16*7</f>
        <v>63</v>
      </c>
      <c r="O16" s="40">
        <v>16</v>
      </c>
      <c r="P16" s="40">
        <v>21</v>
      </c>
      <c r="Q16" s="40">
        <v>2</v>
      </c>
      <c r="R16" s="40">
        <f>P16</f>
        <v>21</v>
      </c>
      <c r="S16" s="40">
        <f>P16*4</f>
        <v>84</v>
      </c>
      <c r="T16" s="40">
        <v>14</v>
      </c>
      <c r="U16" s="40">
        <v>16</v>
      </c>
      <c r="V16" s="40">
        <v>1</v>
      </c>
      <c r="W16" s="40">
        <f t="shared" si="1"/>
        <v>14</v>
      </c>
      <c r="X16" s="40">
        <f t="shared" si="2"/>
        <v>98</v>
      </c>
      <c r="Y16" s="40">
        <v>10</v>
      </c>
      <c r="Z16" s="40">
        <v>15</v>
      </c>
      <c r="AA16" s="40">
        <v>1</v>
      </c>
      <c r="AB16" s="40">
        <f>Y16</f>
        <v>10</v>
      </c>
      <c r="AC16" s="40">
        <f>Y16*2</f>
        <v>20</v>
      </c>
      <c r="AD16" s="40">
        <f t="shared" si="0"/>
        <v>292</v>
      </c>
    </row>
    <row r="17" s="25" customFormat="1" spans="1:30">
      <c r="A17" s="33">
        <v>15</v>
      </c>
      <c r="B17" s="33">
        <v>103198</v>
      </c>
      <c r="C17" s="33" t="s">
        <v>9</v>
      </c>
      <c r="D17" s="33" t="s">
        <v>24</v>
      </c>
      <c r="E17" s="33">
        <v>10</v>
      </c>
      <c r="F17" s="33">
        <v>11</v>
      </c>
      <c r="G17" s="33">
        <v>1</v>
      </c>
      <c r="H17" s="34">
        <f>E17</f>
        <v>10</v>
      </c>
      <c r="I17" s="34">
        <f>E17*3</f>
        <v>30</v>
      </c>
      <c r="J17" s="40">
        <v>6</v>
      </c>
      <c r="K17" s="40">
        <v>9</v>
      </c>
      <c r="L17" s="40">
        <v>1</v>
      </c>
      <c r="M17" s="40">
        <f>J17</f>
        <v>6</v>
      </c>
      <c r="N17" s="40">
        <f>J17*5</f>
        <v>30</v>
      </c>
      <c r="O17" s="40">
        <v>16</v>
      </c>
      <c r="P17" s="40">
        <v>21</v>
      </c>
      <c r="Q17" s="40">
        <v>1</v>
      </c>
      <c r="R17" s="40">
        <f t="shared" ref="R17:R22" si="3">O17</f>
        <v>16</v>
      </c>
      <c r="S17" s="40">
        <f t="shared" ref="S17:S22" si="4">O17*3</f>
        <v>48</v>
      </c>
      <c r="T17" s="40">
        <v>14</v>
      </c>
      <c r="U17" s="40">
        <v>16</v>
      </c>
      <c r="V17" s="40">
        <v>1</v>
      </c>
      <c r="W17" s="40">
        <f t="shared" si="1"/>
        <v>14</v>
      </c>
      <c r="X17" s="40">
        <f t="shared" si="2"/>
        <v>98</v>
      </c>
      <c r="Y17" s="40">
        <v>30</v>
      </c>
      <c r="Z17" s="40">
        <v>39</v>
      </c>
      <c r="AA17" s="40">
        <v>1</v>
      </c>
      <c r="AB17" s="40">
        <f>Y17</f>
        <v>30</v>
      </c>
      <c r="AC17" s="40">
        <f>Y17*2</f>
        <v>60</v>
      </c>
      <c r="AD17" s="40">
        <f t="shared" si="0"/>
        <v>266</v>
      </c>
    </row>
    <row r="18" s="25" customFormat="1" spans="1:30">
      <c r="A18" s="33">
        <v>16</v>
      </c>
      <c r="B18" s="33">
        <v>103199</v>
      </c>
      <c r="C18" s="33" t="s">
        <v>9</v>
      </c>
      <c r="D18" s="33" t="s">
        <v>25</v>
      </c>
      <c r="E18" s="33">
        <v>9</v>
      </c>
      <c r="F18" s="33">
        <v>11</v>
      </c>
      <c r="G18" s="33">
        <v>2</v>
      </c>
      <c r="H18" s="33">
        <f>F18</f>
        <v>11</v>
      </c>
      <c r="I18" s="33">
        <f>F18*5</f>
        <v>55</v>
      </c>
      <c r="J18" s="40">
        <v>6</v>
      </c>
      <c r="K18" s="40">
        <v>9</v>
      </c>
      <c r="L18" s="40">
        <v>1</v>
      </c>
      <c r="M18" s="40">
        <f>J18</f>
        <v>6</v>
      </c>
      <c r="N18" s="40">
        <f>J18*5</f>
        <v>30</v>
      </c>
      <c r="O18" s="40">
        <v>16</v>
      </c>
      <c r="P18" s="40">
        <v>21</v>
      </c>
      <c r="Q18" s="40">
        <v>1</v>
      </c>
      <c r="R18" s="40">
        <f t="shared" si="3"/>
        <v>16</v>
      </c>
      <c r="S18" s="40">
        <f t="shared" si="4"/>
        <v>48</v>
      </c>
      <c r="T18" s="40">
        <v>14</v>
      </c>
      <c r="U18" s="40">
        <v>16</v>
      </c>
      <c r="V18" s="40">
        <v>1</v>
      </c>
      <c r="W18" s="40">
        <f t="shared" si="1"/>
        <v>14</v>
      </c>
      <c r="X18" s="40">
        <f t="shared" si="2"/>
        <v>98</v>
      </c>
      <c r="Y18" s="40">
        <v>10</v>
      </c>
      <c r="Z18" s="40">
        <v>15</v>
      </c>
      <c r="AA18" s="40">
        <v>2</v>
      </c>
      <c r="AB18" s="40">
        <f>Z18</f>
        <v>15</v>
      </c>
      <c r="AC18" s="40">
        <f>Z18*4</f>
        <v>60</v>
      </c>
      <c r="AD18" s="40">
        <f t="shared" si="0"/>
        <v>291</v>
      </c>
    </row>
    <row r="19" s="25" customFormat="1" spans="1:30">
      <c r="A19" s="33">
        <v>17</v>
      </c>
      <c r="B19" s="33">
        <v>311</v>
      </c>
      <c r="C19" s="33" t="s">
        <v>9</v>
      </c>
      <c r="D19" s="33" t="s">
        <v>26</v>
      </c>
      <c r="E19" s="33">
        <v>9</v>
      </c>
      <c r="F19" s="33">
        <v>10</v>
      </c>
      <c r="G19" s="33">
        <v>1</v>
      </c>
      <c r="H19" s="34">
        <f>E19</f>
        <v>9</v>
      </c>
      <c r="I19" s="34">
        <f>E19*3</f>
        <v>27</v>
      </c>
      <c r="J19" s="40">
        <v>10</v>
      </c>
      <c r="K19" s="40">
        <v>15</v>
      </c>
      <c r="L19" s="40">
        <v>1</v>
      </c>
      <c r="M19" s="40">
        <f>J19</f>
        <v>10</v>
      </c>
      <c r="N19" s="40">
        <f>J19*5</f>
        <v>50</v>
      </c>
      <c r="O19" s="40">
        <v>16</v>
      </c>
      <c r="P19" s="40">
        <v>21</v>
      </c>
      <c r="Q19" s="40">
        <v>1</v>
      </c>
      <c r="R19" s="40">
        <f t="shared" si="3"/>
        <v>16</v>
      </c>
      <c r="S19" s="40">
        <f t="shared" si="4"/>
        <v>48</v>
      </c>
      <c r="T19" s="40">
        <v>30</v>
      </c>
      <c r="U19" s="40">
        <v>35</v>
      </c>
      <c r="V19" s="40">
        <v>1</v>
      </c>
      <c r="W19" s="40">
        <f t="shared" si="1"/>
        <v>30</v>
      </c>
      <c r="X19" s="40">
        <f t="shared" si="2"/>
        <v>210</v>
      </c>
      <c r="Y19" s="40">
        <v>10</v>
      </c>
      <c r="Z19" s="40">
        <v>15</v>
      </c>
      <c r="AA19" s="40">
        <v>1</v>
      </c>
      <c r="AB19" s="40">
        <f>Y19</f>
        <v>10</v>
      </c>
      <c r="AC19" s="40">
        <f>Y19*2</f>
        <v>20</v>
      </c>
      <c r="AD19" s="40">
        <f t="shared" si="0"/>
        <v>355</v>
      </c>
    </row>
    <row r="20" s="25" customFormat="1" spans="1:30">
      <c r="A20" s="33">
        <v>18</v>
      </c>
      <c r="B20" s="33">
        <v>347</v>
      </c>
      <c r="C20" s="33" t="s">
        <v>9</v>
      </c>
      <c r="D20" s="33" t="s">
        <v>27</v>
      </c>
      <c r="E20" s="33">
        <v>8</v>
      </c>
      <c r="F20" s="33">
        <v>10</v>
      </c>
      <c r="G20" s="33">
        <v>1</v>
      </c>
      <c r="H20" s="34">
        <f>E20</f>
        <v>8</v>
      </c>
      <c r="I20" s="34">
        <f>E20*3</f>
        <v>24</v>
      </c>
      <c r="J20" s="40">
        <v>6</v>
      </c>
      <c r="K20" s="40">
        <v>9</v>
      </c>
      <c r="L20" s="40">
        <v>1</v>
      </c>
      <c r="M20" s="40">
        <f>J20</f>
        <v>6</v>
      </c>
      <c r="N20" s="40">
        <f>J20*5</f>
        <v>30</v>
      </c>
      <c r="O20" s="40">
        <v>16</v>
      </c>
      <c r="P20" s="40">
        <v>21</v>
      </c>
      <c r="Q20" s="40">
        <v>1</v>
      </c>
      <c r="R20" s="40">
        <f t="shared" si="3"/>
        <v>16</v>
      </c>
      <c r="S20" s="40">
        <f t="shared" si="4"/>
        <v>48</v>
      </c>
      <c r="T20" s="40">
        <v>14</v>
      </c>
      <c r="U20" s="40">
        <v>16</v>
      </c>
      <c r="V20" s="40">
        <v>1</v>
      </c>
      <c r="W20" s="40">
        <f t="shared" si="1"/>
        <v>14</v>
      </c>
      <c r="X20" s="40">
        <f t="shared" si="2"/>
        <v>98</v>
      </c>
      <c r="Y20" s="40">
        <v>10</v>
      </c>
      <c r="Z20" s="40">
        <v>15</v>
      </c>
      <c r="AA20" s="40">
        <v>1</v>
      </c>
      <c r="AB20" s="40">
        <f>Y20</f>
        <v>10</v>
      </c>
      <c r="AC20" s="40">
        <f>Y20*2</f>
        <v>20</v>
      </c>
      <c r="AD20" s="40">
        <f t="shared" si="0"/>
        <v>220</v>
      </c>
    </row>
    <row r="21" s="25" customFormat="1" spans="1:30">
      <c r="A21" s="33">
        <v>19</v>
      </c>
      <c r="B21" s="33">
        <v>570</v>
      </c>
      <c r="C21" s="33" t="s">
        <v>9</v>
      </c>
      <c r="D21" s="33" t="s">
        <v>28</v>
      </c>
      <c r="E21" s="33">
        <v>8</v>
      </c>
      <c r="F21" s="33">
        <v>10</v>
      </c>
      <c r="G21" s="33">
        <v>1</v>
      </c>
      <c r="H21" s="34">
        <f>E21</f>
        <v>8</v>
      </c>
      <c r="I21" s="34">
        <f>E21*3</f>
        <v>24</v>
      </c>
      <c r="J21" s="40">
        <v>6</v>
      </c>
      <c r="K21" s="40">
        <v>9</v>
      </c>
      <c r="L21" s="40">
        <v>1</v>
      </c>
      <c r="M21" s="40">
        <f>J21</f>
        <v>6</v>
      </c>
      <c r="N21" s="40">
        <f>J21*5</f>
        <v>30</v>
      </c>
      <c r="O21" s="40">
        <v>16</v>
      </c>
      <c r="P21" s="40">
        <v>21</v>
      </c>
      <c r="Q21" s="40">
        <v>1</v>
      </c>
      <c r="R21" s="40">
        <f t="shared" si="3"/>
        <v>16</v>
      </c>
      <c r="S21" s="40">
        <f t="shared" si="4"/>
        <v>48</v>
      </c>
      <c r="T21" s="40">
        <v>13</v>
      </c>
      <c r="U21" s="40">
        <v>15</v>
      </c>
      <c r="V21" s="40">
        <v>1</v>
      </c>
      <c r="W21" s="40">
        <f t="shared" si="1"/>
        <v>13</v>
      </c>
      <c r="X21" s="40">
        <f t="shared" si="2"/>
        <v>91</v>
      </c>
      <c r="Y21" s="40">
        <v>10</v>
      </c>
      <c r="Z21" s="40">
        <v>15</v>
      </c>
      <c r="AA21" s="40">
        <v>1</v>
      </c>
      <c r="AB21" s="40">
        <f>Y21</f>
        <v>10</v>
      </c>
      <c r="AC21" s="40">
        <f>Y21*2</f>
        <v>20</v>
      </c>
      <c r="AD21" s="40">
        <f t="shared" si="0"/>
        <v>213</v>
      </c>
    </row>
    <row r="22" s="25" customFormat="1" spans="1:30">
      <c r="A22" s="33">
        <v>20</v>
      </c>
      <c r="B22" s="33">
        <v>727</v>
      </c>
      <c r="C22" s="33" t="s">
        <v>9</v>
      </c>
      <c r="D22" s="33" t="s">
        <v>29</v>
      </c>
      <c r="E22" s="33">
        <v>8</v>
      </c>
      <c r="F22" s="33">
        <v>10</v>
      </c>
      <c r="G22" s="33">
        <v>2</v>
      </c>
      <c r="H22" s="33">
        <f>F22</f>
        <v>10</v>
      </c>
      <c r="I22" s="33">
        <f>F22*5</f>
        <v>50</v>
      </c>
      <c r="J22" s="40">
        <v>6</v>
      </c>
      <c r="K22" s="40">
        <v>9</v>
      </c>
      <c r="L22" s="40">
        <v>2</v>
      </c>
      <c r="M22" s="40">
        <f>K22</f>
        <v>9</v>
      </c>
      <c r="N22" s="40">
        <f>K22*7</f>
        <v>63</v>
      </c>
      <c r="O22" s="40">
        <v>16</v>
      </c>
      <c r="P22" s="40">
        <v>21</v>
      </c>
      <c r="Q22" s="40">
        <v>1</v>
      </c>
      <c r="R22" s="40">
        <f t="shared" si="3"/>
        <v>16</v>
      </c>
      <c r="S22" s="40">
        <f t="shared" si="4"/>
        <v>48</v>
      </c>
      <c r="T22" s="40">
        <v>12</v>
      </c>
      <c r="U22" s="40">
        <v>13</v>
      </c>
      <c r="V22" s="40">
        <v>2</v>
      </c>
      <c r="W22" s="40">
        <f>U22</f>
        <v>13</v>
      </c>
      <c r="X22" s="40">
        <f>U22*8</f>
        <v>104</v>
      </c>
      <c r="Y22" s="40">
        <v>10</v>
      </c>
      <c r="Z22" s="40">
        <v>15</v>
      </c>
      <c r="AA22" s="40">
        <v>1</v>
      </c>
      <c r="AB22" s="40">
        <f>Y22</f>
        <v>10</v>
      </c>
      <c r="AC22" s="40">
        <f>Y22*2</f>
        <v>20</v>
      </c>
      <c r="AD22" s="40">
        <f t="shared" si="0"/>
        <v>285</v>
      </c>
    </row>
    <row r="23" s="25" customFormat="1" spans="1:30">
      <c r="A23" s="33">
        <v>21</v>
      </c>
      <c r="B23" s="33">
        <v>745</v>
      </c>
      <c r="C23" s="33" t="s">
        <v>9</v>
      </c>
      <c r="D23" s="33" t="s">
        <v>30</v>
      </c>
      <c r="E23" s="33">
        <v>8</v>
      </c>
      <c r="F23" s="33">
        <v>10</v>
      </c>
      <c r="G23" s="33">
        <v>2</v>
      </c>
      <c r="H23" s="33">
        <f>F23</f>
        <v>10</v>
      </c>
      <c r="I23" s="33">
        <f>F23*5</f>
        <v>50</v>
      </c>
      <c r="J23" s="40">
        <v>6</v>
      </c>
      <c r="K23" s="40">
        <v>9</v>
      </c>
      <c r="L23" s="40">
        <v>2</v>
      </c>
      <c r="M23" s="40">
        <f>K23</f>
        <v>9</v>
      </c>
      <c r="N23" s="40">
        <f>K23*7</f>
        <v>63</v>
      </c>
      <c r="O23" s="40">
        <v>16</v>
      </c>
      <c r="P23" s="40">
        <v>21</v>
      </c>
      <c r="Q23" s="40">
        <v>2</v>
      </c>
      <c r="R23" s="40">
        <f>P23</f>
        <v>21</v>
      </c>
      <c r="S23" s="40">
        <f>P23*4</f>
        <v>84</v>
      </c>
      <c r="T23" s="40">
        <v>14</v>
      </c>
      <c r="U23" s="40">
        <v>16</v>
      </c>
      <c r="V23" s="40">
        <v>2</v>
      </c>
      <c r="W23" s="40">
        <f>U23</f>
        <v>16</v>
      </c>
      <c r="X23" s="40">
        <f>U23*8</f>
        <v>128</v>
      </c>
      <c r="Y23" s="40">
        <v>10</v>
      </c>
      <c r="Z23" s="40">
        <v>15</v>
      </c>
      <c r="AA23" s="40">
        <v>2</v>
      </c>
      <c r="AB23" s="40">
        <f>Z23</f>
        <v>15</v>
      </c>
      <c r="AC23" s="40">
        <f>Z23*4</f>
        <v>60</v>
      </c>
      <c r="AD23" s="40">
        <f t="shared" si="0"/>
        <v>385</v>
      </c>
    </row>
    <row r="24" s="25" customFormat="1" spans="1:30">
      <c r="A24" s="33">
        <v>22</v>
      </c>
      <c r="B24" s="33">
        <v>105267</v>
      </c>
      <c r="C24" s="33" t="s">
        <v>9</v>
      </c>
      <c r="D24" s="33" t="s">
        <v>31</v>
      </c>
      <c r="E24" s="33">
        <v>9</v>
      </c>
      <c r="F24" s="33">
        <v>10</v>
      </c>
      <c r="G24" s="33">
        <v>1</v>
      </c>
      <c r="H24" s="34">
        <f>E24</f>
        <v>9</v>
      </c>
      <c r="I24" s="34">
        <f>E24*3</f>
        <v>27</v>
      </c>
      <c r="J24" s="40">
        <v>6</v>
      </c>
      <c r="K24" s="40">
        <v>9</v>
      </c>
      <c r="L24" s="40">
        <v>1</v>
      </c>
      <c r="M24" s="40">
        <f>J24</f>
        <v>6</v>
      </c>
      <c r="N24" s="40">
        <f>J24*5</f>
        <v>30</v>
      </c>
      <c r="O24" s="40">
        <v>16</v>
      </c>
      <c r="P24" s="40">
        <v>21</v>
      </c>
      <c r="Q24" s="40">
        <v>1</v>
      </c>
      <c r="R24" s="40">
        <f>O24</f>
        <v>16</v>
      </c>
      <c r="S24" s="40">
        <f>O24*3</f>
        <v>48</v>
      </c>
      <c r="T24" s="40">
        <v>12</v>
      </c>
      <c r="U24" s="40">
        <v>13</v>
      </c>
      <c r="V24" s="40">
        <v>1</v>
      </c>
      <c r="W24" s="40">
        <f>T24</f>
        <v>12</v>
      </c>
      <c r="X24" s="40">
        <f>T24*7</f>
        <v>84</v>
      </c>
      <c r="Y24" s="40">
        <v>20</v>
      </c>
      <c r="Z24" s="40">
        <v>26</v>
      </c>
      <c r="AA24" s="40">
        <v>2</v>
      </c>
      <c r="AB24" s="40">
        <f>Z24</f>
        <v>26</v>
      </c>
      <c r="AC24" s="40">
        <f>Z24*4</f>
        <v>104</v>
      </c>
      <c r="AD24" s="40">
        <f t="shared" si="0"/>
        <v>293</v>
      </c>
    </row>
    <row r="25" s="25" customFormat="1" spans="1:30">
      <c r="A25" s="33">
        <v>23</v>
      </c>
      <c r="B25" s="33">
        <v>106399</v>
      </c>
      <c r="C25" s="33" t="s">
        <v>9</v>
      </c>
      <c r="D25" s="33" t="s">
        <v>32</v>
      </c>
      <c r="E25" s="33">
        <v>8</v>
      </c>
      <c r="F25" s="33">
        <v>10</v>
      </c>
      <c r="G25" s="33">
        <v>1</v>
      </c>
      <c r="H25" s="34">
        <f>E25</f>
        <v>8</v>
      </c>
      <c r="I25" s="34">
        <f>E25*3</f>
        <v>24</v>
      </c>
      <c r="J25" s="40">
        <v>3</v>
      </c>
      <c r="K25" s="40">
        <v>5</v>
      </c>
      <c r="L25" s="40">
        <v>1</v>
      </c>
      <c r="M25" s="40">
        <f>J25</f>
        <v>3</v>
      </c>
      <c r="N25" s="40">
        <f>J25*5</f>
        <v>15</v>
      </c>
      <c r="O25" s="40">
        <v>16</v>
      </c>
      <c r="P25" s="40">
        <v>21</v>
      </c>
      <c r="Q25" s="40">
        <v>2</v>
      </c>
      <c r="R25" s="40">
        <f>P25</f>
        <v>21</v>
      </c>
      <c r="S25" s="40">
        <f>P25*4</f>
        <v>84</v>
      </c>
      <c r="T25" s="40">
        <v>13</v>
      </c>
      <c r="U25" s="40">
        <v>15</v>
      </c>
      <c r="V25" s="40">
        <v>1</v>
      </c>
      <c r="W25" s="40">
        <f>T25</f>
        <v>13</v>
      </c>
      <c r="X25" s="40">
        <f>T25*7</f>
        <v>91</v>
      </c>
      <c r="Y25" s="40">
        <v>10</v>
      </c>
      <c r="Z25" s="40">
        <v>15</v>
      </c>
      <c r="AA25" s="40">
        <v>1</v>
      </c>
      <c r="AB25" s="40">
        <f>Y25</f>
        <v>10</v>
      </c>
      <c r="AC25" s="40">
        <f>Y25*2</f>
        <v>20</v>
      </c>
      <c r="AD25" s="40">
        <f t="shared" si="0"/>
        <v>234</v>
      </c>
    </row>
    <row r="26" s="25" customFormat="1" spans="1:30">
      <c r="A26" s="33">
        <v>24</v>
      </c>
      <c r="B26" s="33">
        <v>106569</v>
      </c>
      <c r="C26" s="33" t="s">
        <v>9</v>
      </c>
      <c r="D26" s="33" t="s">
        <v>33</v>
      </c>
      <c r="E26" s="33">
        <v>9</v>
      </c>
      <c r="F26" s="33">
        <v>10</v>
      </c>
      <c r="G26" s="33">
        <v>1</v>
      </c>
      <c r="H26" s="34">
        <f>E26</f>
        <v>9</v>
      </c>
      <c r="I26" s="34">
        <f>E26*3</f>
        <v>27</v>
      </c>
      <c r="J26" s="40">
        <v>3</v>
      </c>
      <c r="K26" s="40">
        <v>5</v>
      </c>
      <c r="L26" s="40">
        <v>2</v>
      </c>
      <c r="M26" s="40">
        <f>K26</f>
        <v>5</v>
      </c>
      <c r="N26" s="40">
        <f>K26*7</f>
        <v>35</v>
      </c>
      <c r="O26" s="40">
        <v>16</v>
      </c>
      <c r="P26" s="40">
        <v>21</v>
      </c>
      <c r="Q26" s="40">
        <v>1</v>
      </c>
      <c r="R26" s="40">
        <f>O26</f>
        <v>16</v>
      </c>
      <c r="S26" s="40">
        <f>O26*3</f>
        <v>48</v>
      </c>
      <c r="T26" s="40">
        <v>13</v>
      </c>
      <c r="U26" s="40">
        <v>15</v>
      </c>
      <c r="V26" s="40">
        <v>1</v>
      </c>
      <c r="W26" s="40">
        <f>T26</f>
        <v>13</v>
      </c>
      <c r="X26" s="40">
        <f>T26*7</f>
        <v>91</v>
      </c>
      <c r="Y26" s="40">
        <v>10</v>
      </c>
      <c r="Z26" s="40">
        <v>15</v>
      </c>
      <c r="AA26" s="40">
        <v>2</v>
      </c>
      <c r="AB26" s="40">
        <f>Z26</f>
        <v>15</v>
      </c>
      <c r="AC26" s="40">
        <f>Z26*4</f>
        <v>60</v>
      </c>
      <c r="AD26" s="40">
        <f t="shared" si="0"/>
        <v>261</v>
      </c>
    </row>
    <row r="27" s="25" customFormat="1" spans="1:30">
      <c r="A27" s="33">
        <v>25</v>
      </c>
      <c r="B27" s="33">
        <v>339</v>
      </c>
      <c r="C27" s="33" t="s">
        <v>9</v>
      </c>
      <c r="D27" s="33" t="s">
        <v>34</v>
      </c>
      <c r="E27" s="33">
        <v>7</v>
      </c>
      <c r="F27" s="33">
        <v>9</v>
      </c>
      <c r="G27" s="33">
        <v>1</v>
      </c>
      <c r="H27" s="34">
        <f>E27</f>
        <v>7</v>
      </c>
      <c r="I27" s="34">
        <f>E27*3</f>
        <v>21</v>
      </c>
      <c r="J27" s="40">
        <v>6</v>
      </c>
      <c r="K27" s="40">
        <v>9</v>
      </c>
      <c r="L27" s="40">
        <v>1</v>
      </c>
      <c r="M27" s="40">
        <f>J27</f>
        <v>6</v>
      </c>
      <c r="N27" s="40">
        <f>J27*5</f>
        <v>30</v>
      </c>
      <c r="O27" s="40">
        <v>11</v>
      </c>
      <c r="P27" s="40">
        <v>15</v>
      </c>
      <c r="Q27" s="40">
        <v>1</v>
      </c>
      <c r="R27" s="40">
        <f>O27</f>
        <v>11</v>
      </c>
      <c r="S27" s="40">
        <f>O27*3</f>
        <v>33</v>
      </c>
      <c r="T27" s="40">
        <v>28</v>
      </c>
      <c r="U27" s="40">
        <v>34</v>
      </c>
      <c r="V27" s="40">
        <v>1</v>
      </c>
      <c r="W27" s="40">
        <f>T27</f>
        <v>28</v>
      </c>
      <c r="X27" s="40">
        <f>T27*7</f>
        <v>196</v>
      </c>
      <c r="Y27" s="40">
        <v>10</v>
      </c>
      <c r="Z27" s="40">
        <v>15</v>
      </c>
      <c r="AA27" s="40">
        <v>1</v>
      </c>
      <c r="AB27" s="40">
        <f>Y27</f>
        <v>10</v>
      </c>
      <c r="AC27" s="40">
        <f>Y27*2</f>
        <v>20</v>
      </c>
      <c r="AD27" s="40">
        <f t="shared" si="0"/>
        <v>300</v>
      </c>
    </row>
    <row r="28" s="25" customFormat="1" spans="1:30">
      <c r="A28" s="33">
        <v>26</v>
      </c>
      <c r="B28" s="33">
        <v>741</v>
      </c>
      <c r="C28" s="33" t="s">
        <v>9</v>
      </c>
      <c r="D28" s="33" t="s">
        <v>35</v>
      </c>
      <c r="E28" s="33">
        <v>7</v>
      </c>
      <c r="F28" s="33">
        <v>9</v>
      </c>
      <c r="G28" s="33">
        <v>2</v>
      </c>
      <c r="H28" s="33">
        <f>F28</f>
        <v>9</v>
      </c>
      <c r="I28" s="33">
        <f>F28*5</f>
        <v>45</v>
      </c>
      <c r="J28" s="40">
        <v>3</v>
      </c>
      <c r="K28" s="40">
        <v>5</v>
      </c>
      <c r="L28" s="40">
        <v>2</v>
      </c>
      <c r="M28" s="40">
        <f>K28</f>
        <v>5</v>
      </c>
      <c r="N28" s="40">
        <f>K28*7</f>
        <v>35</v>
      </c>
      <c r="O28" s="40">
        <v>11</v>
      </c>
      <c r="P28" s="40">
        <v>15</v>
      </c>
      <c r="Q28" s="40">
        <v>2</v>
      </c>
      <c r="R28" s="40">
        <f>P28</f>
        <v>15</v>
      </c>
      <c r="S28" s="40">
        <f>P28*4</f>
        <v>60</v>
      </c>
      <c r="T28" s="40">
        <v>13</v>
      </c>
      <c r="U28" s="40">
        <v>15</v>
      </c>
      <c r="V28" s="40">
        <v>2</v>
      </c>
      <c r="W28" s="40">
        <f>U28</f>
        <v>15</v>
      </c>
      <c r="X28" s="40">
        <f>U28*8</f>
        <v>120</v>
      </c>
      <c r="Y28" s="40">
        <v>10</v>
      </c>
      <c r="Z28" s="40">
        <v>15</v>
      </c>
      <c r="AA28" s="40">
        <v>2</v>
      </c>
      <c r="AB28" s="40">
        <f>Z28</f>
        <v>15</v>
      </c>
      <c r="AC28" s="40">
        <f>Z28*4</f>
        <v>60</v>
      </c>
      <c r="AD28" s="40">
        <f t="shared" si="0"/>
        <v>320</v>
      </c>
    </row>
    <row r="29" s="25" customFormat="1" spans="1:30">
      <c r="A29" s="33">
        <v>27</v>
      </c>
      <c r="B29" s="33">
        <v>752</v>
      </c>
      <c r="C29" s="33" t="s">
        <v>9</v>
      </c>
      <c r="D29" s="33" t="s">
        <v>36</v>
      </c>
      <c r="E29" s="33">
        <v>7</v>
      </c>
      <c r="F29" s="33">
        <v>9</v>
      </c>
      <c r="G29" s="33">
        <v>2</v>
      </c>
      <c r="H29" s="33">
        <f>F29</f>
        <v>9</v>
      </c>
      <c r="I29" s="33">
        <f>F29*5</f>
        <v>45</v>
      </c>
      <c r="J29" s="40">
        <v>3</v>
      </c>
      <c r="K29" s="40">
        <v>5</v>
      </c>
      <c r="L29" s="40">
        <v>2</v>
      </c>
      <c r="M29" s="40">
        <f>K29</f>
        <v>5</v>
      </c>
      <c r="N29" s="40">
        <f>K29*7</f>
        <v>35</v>
      </c>
      <c r="O29" s="40">
        <v>11</v>
      </c>
      <c r="P29" s="40">
        <v>15</v>
      </c>
      <c r="Q29" s="40">
        <v>2</v>
      </c>
      <c r="R29" s="40">
        <f>P29</f>
        <v>15</v>
      </c>
      <c r="S29" s="40">
        <f>P29*4</f>
        <v>60</v>
      </c>
      <c r="T29" s="40">
        <v>13</v>
      </c>
      <c r="U29" s="40">
        <v>15</v>
      </c>
      <c r="V29" s="40">
        <v>2</v>
      </c>
      <c r="W29" s="40">
        <f>U29</f>
        <v>15</v>
      </c>
      <c r="X29" s="40">
        <f>U29*8</f>
        <v>120</v>
      </c>
      <c r="Y29" s="40">
        <v>10</v>
      </c>
      <c r="Z29" s="40">
        <v>15</v>
      </c>
      <c r="AA29" s="40">
        <v>2</v>
      </c>
      <c r="AB29" s="40">
        <f>Z29</f>
        <v>15</v>
      </c>
      <c r="AC29" s="40">
        <f>Z29*4</f>
        <v>60</v>
      </c>
      <c r="AD29" s="40">
        <f t="shared" si="0"/>
        <v>320</v>
      </c>
    </row>
    <row r="30" s="25" customFormat="1" spans="1:30">
      <c r="A30" s="33">
        <v>28</v>
      </c>
      <c r="B30" s="33">
        <v>104429</v>
      </c>
      <c r="C30" s="33" t="s">
        <v>9</v>
      </c>
      <c r="D30" s="33" t="s">
        <v>37</v>
      </c>
      <c r="E30" s="33">
        <v>7</v>
      </c>
      <c r="F30" s="33">
        <v>9</v>
      </c>
      <c r="G30" s="33">
        <v>1</v>
      </c>
      <c r="H30" s="34">
        <f>E30</f>
        <v>7</v>
      </c>
      <c r="I30" s="34">
        <f>E30*3</f>
        <v>21</v>
      </c>
      <c r="J30" s="40">
        <v>3</v>
      </c>
      <c r="K30" s="40">
        <v>5</v>
      </c>
      <c r="L30" s="40">
        <v>2</v>
      </c>
      <c r="M30" s="40">
        <f>K30</f>
        <v>5</v>
      </c>
      <c r="N30" s="40">
        <f>K30*7</f>
        <v>35</v>
      </c>
      <c r="O30" s="40">
        <v>11</v>
      </c>
      <c r="P30" s="40">
        <v>15</v>
      </c>
      <c r="Q30" s="40">
        <v>2</v>
      </c>
      <c r="R30" s="40">
        <f>P30</f>
        <v>15</v>
      </c>
      <c r="S30" s="40">
        <f>P30*4</f>
        <v>60</v>
      </c>
      <c r="T30" s="40">
        <v>13</v>
      </c>
      <c r="U30" s="40">
        <v>15</v>
      </c>
      <c r="V30" s="40">
        <v>2</v>
      </c>
      <c r="W30" s="40">
        <f>U30</f>
        <v>15</v>
      </c>
      <c r="X30" s="40">
        <f>U30*8</f>
        <v>120</v>
      </c>
      <c r="Y30" s="40">
        <v>10</v>
      </c>
      <c r="Z30" s="40">
        <v>15</v>
      </c>
      <c r="AA30" s="40">
        <v>2</v>
      </c>
      <c r="AB30" s="40">
        <f>Z30</f>
        <v>15</v>
      </c>
      <c r="AC30" s="40">
        <f>Z30*4</f>
        <v>60</v>
      </c>
      <c r="AD30" s="40">
        <f t="shared" si="0"/>
        <v>296</v>
      </c>
    </row>
    <row r="31" s="25" customFormat="1" spans="1:30">
      <c r="A31" s="33">
        <v>29</v>
      </c>
      <c r="B31" s="33">
        <v>107658</v>
      </c>
      <c r="C31" s="33" t="s">
        <v>9</v>
      </c>
      <c r="D31" s="33" t="s">
        <v>38</v>
      </c>
      <c r="E31" s="33">
        <v>7</v>
      </c>
      <c r="F31" s="33">
        <v>9</v>
      </c>
      <c r="G31" s="33">
        <v>2</v>
      </c>
      <c r="H31" s="33">
        <f>F31</f>
        <v>9</v>
      </c>
      <c r="I31" s="33">
        <f>F31*5</f>
        <v>45</v>
      </c>
      <c r="J31" s="40">
        <v>3</v>
      </c>
      <c r="K31" s="40">
        <v>5</v>
      </c>
      <c r="L31" s="40">
        <v>2</v>
      </c>
      <c r="M31" s="40">
        <f>K31</f>
        <v>5</v>
      </c>
      <c r="N31" s="40">
        <f>K31*7</f>
        <v>35</v>
      </c>
      <c r="O31" s="40">
        <v>11</v>
      </c>
      <c r="P31" s="40">
        <v>15</v>
      </c>
      <c r="Q31" s="40">
        <v>2</v>
      </c>
      <c r="R31" s="40">
        <f>P31</f>
        <v>15</v>
      </c>
      <c r="S31" s="40">
        <f>P31*4</f>
        <v>60</v>
      </c>
      <c r="T31" s="40">
        <v>6</v>
      </c>
      <c r="U31" s="40">
        <v>7</v>
      </c>
      <c r="V31" s="40">
        <v>2</v>
      </c>
      <c r="W31" s="40">
        <f>U31</f>
        <v>7</v>
      </c>
      <c r="X31" s="40">
        <f>U31*8</f>
        <v>56</v>
      </c>
      <c r="Y31" s="40">
        <v>10</v>
      </c>
      <c r="Z31" s="40">
        <v>15</v>
      </c>
      <c r="AA31" s="40">
        <v>2</v>
      </c>
      <c r="AB31" s="40">
        <f>Z31</f>
        <v>15</v>
      </c>
      <c r="AC31" s="40">
        <f>Z31*4</f>
        <v>60</v>
      </c>
      <c r="AD31" s="40">
        <f t="shared" si="0"/>
        <v>256</v>
      </c>
    </row>
    <row r="32" s="25" customFormat="1" spans="1:30">
      <c r="A32" s="33">
        <v>30</v>
      </c>
      <c r="B32" s="35">
        <v>108277</v>
      </c>
      <c r="C32" s="33" t="s">
        <v>9</v>
      </c>
      <c r="D32" s="35" t="s">
        <v>39</v>
      </c>
      <c r="E32" s="33">
        <v>7</v>
      </c>
      <c r="F32" s="33">
        <v>9</v>
      </c>
      <c r="G32" s="36">
        <v>2</v>
      </c>
      <c r="H32" s="33">
        <f>F32</f>
        <v>9</v>
      </c>
      <c r="I32" s="33">
        <f>F32*5</f>
        <v>45</v>
      </c>
      <c r="J32" s="40">
        <v>3</v>
      </c>
      <c r="K32" s="40">
        <v>5</v>
      </c>
      <c r="L32" s="40">
        <v>2</v>
      </c>
      <c r="M32" s="40">
        <f>K32</f>
        <v>5</v>
      </c>
      <c r="N32" s="40">
        <f>K32*7</f>
        <v>35</v>
      </c>
      <c r="O32" s="40">
        <v>11</v>
      </c>
      <c r="P32" s="40">
        <v>15</v>
      </c>
      <c r="Q32" s="40">
        <v>2</v>
      </c>
      <c r="R32" s="40">
        <f>P32</f>
        <v>15</v>
      </c>
      <c r="S32" s="40">
        <f>P32*4</f>
        <v>60</v>
      </c>
      <c r="T32" s="40">
        <v>6</v>
      </c>
      <c r="U32" s="40">
        <v>7</v>
      </c>
      <c r="V32" s="40">
        <v>2</v>
      </c>
      <c r="W32" s="40">
        <f>U32</f>
        <v>7</v>
      </c>
      <c r="X32" s="40">
        <f>U32*8</f>
        <v>56</v>
      </c>
      <c r="Y32" s="40">
        <v>10</v>
      </c>
      <c r="Z32" s="40">
        <v>15</v>
      </c>
      <c r="AA32" s="40">
        <v>2</v>
      </c>
      <c r="AB32" s="40">
        <f>Z32</f>
        <v>15</v>
      </c>
      <c r="AC32" s="40">
        <f>Z32*4</f>
        <v>60</v>
      </c>
      <c r="AD32" s="40">
        <f t="shared" si="0"/>
        <v>256</v>
      </c>
    </row>
    <row r="33" s="26" customFormat="1" spans="1:30">
      <c r="A33" s="14"/>
      <c r="B33" s="37"/>
      <c r="C33" s="14" t="s">
        <v>9</v>
      </c>
      <c r="D33" s="37"/>
      <c r="E33" s="14">
        <f>SUM(E3:E32)</f>
        <v>272</v>
      </c>
      <c r="F33" s="14">
        <f t="shared" ref="F33:AD33" si="5">SUM(F3:F32)</f>
        <v>328</v>
      </c>
      <c r="G33" s="14">
        <f t="shared" si="5"/>
        <v>46</v>
      </c>
      <c r="H33" s="14">
        <f t="shared" si="5"/>
        <v>304</v>
      </c>
      <c r="I33" s="14">
        <f t="shared" si="5"/>
        <v>1274</v>
      </c>
      <c r="J33" s="14">
        <f t="shared" si="5"/>
        <v>211</v>
      </c>
      <c r="K33" s="14">
        <f t="shared" si="5"/>
        <v>320</v>
      </c>
      <c r="L33" s="14">
        <f t="shared" si="5"/>
        <v>49</v>
      </c>
      <c r="M33" s="14">
        <f t="shared" si="5"/>
        <v>282</v>
      </c>
      <c r="N33" s="14">
        <f t="shared" si="5"/>
        <v>1824</v>
      </c>
      <c r="O33" s="14">
        <f t="shared" si="5"/>
        <v>510</v>
      </c>
      <c r="P33" s="14">
        <f t="shared" si="5"/>
        <v>666</v>
      </c>
      <c r="Q33" s="14">
        <f t="shared" si="5"/>
        <v>48</v>
      </c>
      <c r="R33" s="14">
        <f t="shared" si="5"/>
        <v>605</v>
      </c>
      <c r="S33" s="14">
        <f t="shared" si="5"/>
        <v>2223</v>
      </c>
      <c r="T33" s="14">
        <f t="shared" si="5"/>
        <v>575</v>
      </c>
      <c r="U33" s="14">
        <f t="shared" si="5"/>
        <v>677</v>
      </c>
      <c r="V33" s="14">
        <f t="shared" si="5"/>
        <v>47</v>
      </c>
      <c r="W33" s="14">
        <f t="shared" si="5"/>
        <v>640</v>
      </c>
      <c r="X33" s="14">
        <f t="shared" si="5"/>
        <v>4885</v>
      </c>
      <c r="Y33" s="14">
        <f t="shared" si="5"/>
        <v>700</v>
      </c>
      <c r="Z33" s="14">
        <f t="shared" si="5"/>
        <v>936</v>
      </c>
      <c r="AA33" s="14">
        <f t="shared" si="5"/>
        <v>47</v>
      </c>
      <c r="AB33" s="14">
        <f t="shared" si="5"/>
        <v>836</v>
      </c>
      <c r="AC33" s="14">
        <f t="shared" si="5"/>
        <v>2774</v>
      </c>
      <c r="AD33" s="14">
        <f t="shared" si="5"/>
        <v>12980</v>
      </c>
    </row>
    <row r="34" s="25" customFormat="1" spans="1:30">
      <c r="A34" s="33">
        <v>31</v>
      </c>
      <c r="B34" s="33">
        <v>106066</v>
      </c>
      <c r="C34" s="33" t="s">
        <v>40</v>
      </c>
      <c r="D34" s="33" t="s">
        <v>41</v>
      </c>
      <c r="E34" s="33">
        <v>10</v>
      </c>
      <c r="F34" s="33">
        <v>12</v>
      </c>
      <c r="G34" s="33">
        <v>2</v>
      </c>
      <c r="H34" s="33">
        <f>F34</f>
        <v>12</v>
      </c>
      <c r="I34" s="33">
        <f>F34*5</f>
        <v>60</v>
      </c>
      <c r="J34" s="40">
        <v>6</v>
      </c>
      <c r="K34" s="40">
        <v>9</v>
      </c>
      <c r="L34" s="40">
        <v>2</v>
      </c>
      <c r="M34" s="40">
        <f>K34</f>
        <v>9</v>
      </c>
      <c r="N34" s="40">
        <f>K34*7</f>
        <v>63</v>
      </c>
      <c r="O34" s="40">
        <v>21</v>
      </c>
      <c r="P34" s="40">
        <v>27</v>
      </c>
      <c r="Q34" s="40">
        <v>2</v>
      </c>
      <c r="R34" s="40">
        <f>P34</f>
        <v>27</v>
      </c>
      <c r="S34" s="40">
        <f>P34*4</f>
        <v>108</v>
      </c>
      <c r="T34" s="40">
        <v>16</v>
      </c>
      <c r="U34" s="40">
        <v>18</v>
      </c>
      <c r="V34" s="40">
        <v>2</v>
      </c>
      <c r="W34" s="40">
        <f>U34</f>
        <v>18</v>
      </c>
      <c r="X34" s="40">
        <f>U34*8</f>
        <v>144</v>
      </c>
      <c r="Y34" s="40">
        <v>20</v>
      </c>
      <c r="Z34" s="40">
        <v>26</v>
      </c>
      <c r="AA34" s="40">
        <v>2</v>
      </c>
      <c r="AB34" s="40">
        <f>Z34</f>
        <v>26</v>
      </c>
      <c r="AC34" s="40">
        <f>Z34*4</f>
        <v>104</v>
      </c>
      <c r="AD34" s="40">
        <f>I34+N34+S34+X34+AC34</f>
        <v>479</v>
      </c>
    </row>
    <row r="35" s="25" customFormat="1" spans="1:30">
      <c r="A35" s="33">
        <v>32</v>
      </c>
      <c r="B35" s="33">
        <v>307</v>
      </c>
      <c r="C35" s="33" t="s">
        <v>40</v>
      </c>
      <c r="D35" s="33" t="s">
        <v>42</v>
      </c>
      <c r="E35" s="33">
        <v>26</v>
      </c>
      <c r="F35" s="33">
        <v>30</v>
      </c>
      <c r="G35" s="33">
        <v>2</v>
      </c>
      <c r="H35" s="33">
        <f>F35</f>
        <v>30</v>
      </c>
      <c r="I35" s="33">
        <f>F35*5</f>
        <v>150</v>
      </c>
      <c r="J35" s="40">
        <v>20</v>
      </c>
      <c r="K35" s="40">
        <v>30</v>
      </c>
      <c r="L35" s="40">
        <v>2</v>
      </c>
      <c r="M35" s="40">
        <f>K35</f>
        <v>30</v>
      </c>
      <c r="N35" s="40">
        <f>K35*7</f>
        <v>210</v>
      </c>
      <c r="O35" s="40">
        <v>35</v>
      </c>
      <c r="P35" s="40">
        <v>45</v>
      </c>
      <c r="Q35" s="40">
        <v>2</v>
      </c>
      <c r="R35" s="40">
        <f>P35</f>
        <v>45</v>
      </c>
      <c r="S35" s="40">
        <f>P35*4</f>
        <v>180</v>
      </c>
      <c r="T35" s="40">
        <v>380</v>
      </c>
      <c r="U35" s="40">
        <v>400</v>
      </c>
      <c r="V35" s="40">
        <v>2</v>
      </c>
      <c r="W35" s="40">
        <f>U35</f>
        <v>400</v>
      </c>
      <c r="X35" s="40">
        <f>U35*8</f>
        <v>3200</v>
      </c>
      <c r="Y35" s="40">
        <v>100</v>
      </c>
      <c r="Z35" s="40">
        <v>130</v>
      </c>
      <c r="AA35" s="40">
        <v>2</v>
      </c>
      <c r="AB35" s="40">
        <f>Z35</f>
        <v>130</v>
      </c>
      <c r="AC35" s="40">
        <f>Z35*4</f>
        <v>520</v>
      </c>
      <c r="AD35" s="40">
        <f>I35+N35+S35+X35+AC35</f>
        <v>4260</v>
      </c>
    </row>
    <row r="36" s="26" customFormat="1" spans="1:30">
      <c r="A36" s="14"/>
      <c r="B36" s="14"/>
      <c r="C36" s="14" t="s">
        <v>40</v>
      </c>
      <c r="D36" s="14"/>
      <c r="E36" s="14">
        <f>SUM(E34:E35)</f>
        <v>36</v>
      </c>
      <c r="F36" s="14">
        <f t="shared" ref="F36:AD36" si="6">SUM(F34:F35)</f>
        <v>42</v>
      </c>
      <c r="G36" s="14">
        <f t="shared" si="6"/>
        <v>4</v>
      </c>
      <c r="H36" s="14">
        <f t="shared" si="6"/>
        <v>42</v>
      </c>
      <c r="I36" s="14">
        <f t="shared" si="6"/>
        <v>210</v>
      </c>
      <c r="J36" s="14">
        <f t="shared" si="6"/>
        <v>26</v>
      </c>
      <c r="K36" s="14">
        <f t="shared" si="6"/>
        <v>39</v>
      </c>
      <c r="L36" s="14">
        <f t="shared" si="6"/>
        <v>4</v>
      </c>
      <c r="M36" s="14">
        <f t="shared" si="6"/>
        <v>39</v>
      </c>
      <c r="N36" s="14">
        <f t="shared" si="6"/>
        <v>273</v>
      </c>
      <c r="O36" s="14">
        <f t="shared" si="6"/>
        <v>56</v>
      </c>
      <c r="P36" s="14">
        <f t="shared" si="6"/>
        <v>72</v>
      </c>
      <c r="Q36" s="14">
        <f t="shared" si="6"/>
        <v>4</v>
      </c>
      <c r="R36" s="14">
        <f t="shared" si="6"/>
        <v>72</v>
      </c>
      <c r="S36" s="14">
        <f t="shared" si="6"/>
        <v>288</v>
      </c>
      <c r="T36" s="14">
        <f t="shared" si="6"/>
        <v>396</v>
      </c>
      <c r="U36" s="14">
        <f t="shared" si="6"/>
        <v>418</v>
      </c>
      <c r="V36" s="14">
        <f t="shared" si="6"/>
        <v>4</v>
      </c>
      <c r="W36" s="14">
        <f t="shared" si="6"/>
        <v>418</v>
      </c>
      <c r="X36" s="14">
        <f t="shared" si="6"/>
        <v>3344</v>
      </c>
      <c r="Y36" s="14">
        <f t="shared" si="6"/>
        <v>120</v>
      </c>
      <c r="Z36" s="14">
        <f t="shared" si="6"/>
        <v>156</v>
      </c>
      <c r="AA36" s="14">
        <f t="shared" si="6"/>
        <v>4</v>
      </c>
      <c r="AB36" s="14">
        <f t="shared" si="6"/>
        <v>156</v>
      </c>
      <c r="AC36" s="14">
        <f t="shared" si="6"/>
        <v>624</v>
      </c>
      <c r="AD36" s="14">
        <f t="shared" si="6"/>
        <v>4739</v>
      </c>
    </row>
    <row r="37" s="25" customFormat="1" spans="1:30">
      <c r="A37" s="33">
        <v>33</v>
      </c>
      <c r="B37" s="33">
        <v>750</v>
      </c>
      <c r="C37" s="33" t="s">
        <v>43</v>
      </c>
      <c r="D37" s="33" t="s">
        <v>44</v>
      </c>
      <c r="E37" s="33">
        <v>12</v>
      </c>
      <c r="F37" s="33">
        <v>14</v>
      </c>
      <c r="G37" s="33">
        <v>2</v>
      </c>
      <c r="H37" s="33">
        <f>F37</f>
        <v>14</v>
      </c>
      <c r="I37" s="33">
        <f>F37*5</f>
        <v>70</v>
      </c>
      <c r="J37" s="40">
        <v>10</v>
      </c>
      <c r="K37" s="40">
        <v>15</v>
      </c>
      <c r="L37" s="40">
        <v>2</v>
      </c>
      <c r="M37" s="40">
        <f>K37</f>
        <v>15</v>
      </c>
      <c r="N37" s="40">
        <f>K37*7</f>
        <v>105</v>
      </c>
      <c r="O37" s="40">
        <v>21</v>
      </c>
      <c r="P37" s="40">
        <v>27</v>
      </c>
      <c r="Q37" s="40">
        <v>2</v>
      </c>
      <c r="R37" s="40">
        <f>P37</f>
        <v>27</v>
      </c>
      <c r="S37" s="40">
        <f>P37*4</f>
        <v>108</v>
      </c>
      <c r="T37" s="40">
        <v>30</v>
      </c>
      <c r="U37" s="40">
        <v>35</v>
      </c>
      <c r="V37" s="40">
        <v>2</v>
      </c>
      <c r="W37" s="40">
        <f>U37</f>
        <v>35</v>
      </c>
      <c r="X37" s="40">
        <f>U37*8</f>
        <v>280</v>
      </c>
      <c r="Y37" s="40">
        <v>50</v>
      </c>
      <c r="Z37" s="40">
        <v>65</v>
      </c>
      <c r="AA37" s="40">
        <v>2</v>
      </c>
      <c r="AB37" s="40">
        <f>Z37</f>
        <v>65</v>
      </c>
      <c r="AC37" s="40">
        <f>Z37*4</f>
        <v>260</v>
      </c>
      <c r="AD37" s="40">
        <f>I37+N37+S37+X37+AC37</f>
        <v>823</v>
      </c>
    </row>
    <row r="38" s="25" customFormat="1" spans="1:30">
      <c r="A38" s="33">
        <v>34</v>
      </c>
      <c r="B38" s="33">
        <v>571</v>
      </c>
      <c r="C38" s="33" t="s">
        <v>43</v>
      </c>
      <c r="D38" s="33" t="s">
        <v>45</v>
      </c>
      <c r="E38" s="33">
        <v>11</v>
      </c>
      <c r="F38" s="33">
        <v>13</v>
      </c>
      <c r="G38" s="33">
        <v>2</v>
      </c>
      <c r="H38" s="33">
        <f>F38</f>
        <v>13</v>
      </c>
      <c r="I38" s="33">
        <f>F38*5</f>
        <v>65</v>
      </c>
      <c r="J38" s="40">
        <v>10</v>
      </c>
      <c r="K38" s="40">
        <v>15</v>
      </c>
      <c r="L38" s="40">
        <v>2</v>
      </c>
      <c r="M38" s="40">
        <f>K38</f>
        <v>15</v>
      </c>
      <c r="N38" s="40">
        <f>K38*7</f>
        <v>105</v>
      </c>
      <c r="O38" s="40">
        <v>21</v>
      </c>
      <c r="P38" s="40">
        <v>27</v>
      </c>
      <c r="Q38" s="40">
        <v>2</v>
      </c>
      <c r="R38" s="40">
        <f>P38</f>
        <v>27</v>
      </c>
      <c r="S38" s="40">
        <f>P38*4</f>
        <v>108</v>
      </c>
      <c r="T38" s="40">
        <v>30</v>
      </c>
      <c r="U38" s="40">
        <v>35</v>
      </c>
      <c r="V38" s="40">
        <v>2</v>
      </c>
      <c r="W38" s="40">
        <f>U38</f>
        <v>35</v>
      </c>
      <c r="X38" s="40">
        <f>U38*8</f>
        <v>280</v>
      </c>
      <c r="Y38" s="40">
        <v>40</v>
      </c>
      <c r="Z38" s="40">
        <v>52</v>
      </c>
      <c r="AA38" s="40">
        <v>2</v>
      </c>
      <c r="AB38" s="40">
        <f>Z38</f>
        <v>52</v>
      </c>
      <c r="AC38" s="40">
        <f>Z38*4</f>
        <v>208</v>
      </c>
      <c r="AD38" s="40">
        <f t="shared" ref="AD38:AD69" si="7">I38+N38+S38+X38+AC38</f>
        <v>766</v>
      </c>
    </row>
    <row r="39" s="25" customFormat="1" spans="1:30">
      <c r="A39" s="33">
        <v>35</v>
      </c>
      <c r="B39" s="33">
        <v>707</v>
      </c>
      <c r="C39" s="33" t="s">
        <v>43</v>
      </c>
      <c r="D39" s="33" t="s">
        <v>46</v>
      </c>
      <c r="E39" s="33">
        <v>11</v>
      </c>
      <c r="F39" s="33">
        <v>13</v>
      </c>
      <c r="G39" s="33">
        <v>2</v>
      </c>
      <c r="H39" s="33">
        <f>F39</f>
        <v>13</v>
      </c>
      <c r="I39" s="33">
        <f>F39*5</f>
        <v>65</v>
      </c>
      <c r="J39" s="40">
        <v>10</v>
      </c>
      <c r="K39" s="40">
        <v>15</v>
      </c>
      <c r="L39" s="40">
        <v>2</v>
      </c>
      <c r="M39" s="40">
        <f>K39</f>
        <v>15</v>
      </c>
      <c r="N39" s="40">
        <f>K39*7</f>
        <v>105</v>
      </c>
      <c r="O39" s="40">
        <v>21</v>
      </c>
      <c r="P39" s="40">
        <v>27</v>
      </c>
      <c r="Q39" s="40">
        <v>2</v>
      </c>
      <c r="R39" s="40">
        <f>P39</f>
        <v>27</v>
      </c>
      <c r="S39" s="40">
        <f>P39*4</f>
        <v>108</v>
      </c>
      <c r="T39" s="40">
        <v>18</v>
      </c>
      <c r="U39" s="40">
        <v>21</v>
      </c>
      <c r="V39" s="40">
        <v>2</v>
      </c>
      <c r="W39" s="40">
        <f>U39</f>
        <v>21</v>
      </c>
      <c r="X39" s="40">
        <f>U39*8</f>
        <v>168</v>
      </c>
      <c r="Y39" s="40">
        <v>40</v>
      </c>
      <c r="Z39" s="40">
        <v>52</v>
      </c>
      <c r="AA39" s="40">
        <v>2</v>
      </c>
      <c r="AB39" s="40">
        <f>Z39</f>
        <v>52</v>
      </c>
      <c r="AC39" s="40">
        <f>Z39*4</f>
        <v>208</v>
      </c>
      <c r="AD39" s="40">
        <f t="shared" si="7"/>
        <v>654</v>
      </c>
    </row>
    <row r="40" s="25" customFormat="1" spans="1:30">
      <c r="A40" s="33">
        <v>36</v>
      </c>
      <c r="B40" s="33">
        <v>387</v>
      </c>
      <c r="C40" s="33" t="s">
        <v>43</v>
      </c>
      <c r="D40" s="33" t="s">
        <v>47</v>
      </c>
      <c r="E40" s="33">
        <v>10</v>
      </c>
      <c r="F40" s="33">
        <v>12</v>
      </c>
      <c r="G40" s="33">
        <v>2</v>
      </c>
      <c r="H40" s="33">
        <f>F40</f>
        <v>12</v>
      </c>
      <c r="I40" s="33">
        <f>F40*5</f>
        <v>60</v>
      </c>
      <c r="J40" s="40">
        <v>10</v>
      </c>
      <c r="K40" s="40">
        <v>15</v>
      </c>
      <c r="L40" s="40">
        <v>2</v>
      </c>
      <c r="M40" s="40">
        <f>K40</f>
        <v>15</v>
      </c>
      <c r="N40" s="40">
        <f>K40*7</f>
        <v>105</v>
      </c>
      <c r="O40" s="40">
        <v>21</v>
      </c>
      <c r="P40" s="40">
        <v>27</v>
      </c>
      <c r="Q40" s="40">
        <v>1</v>
      </c>
      <c r="R40" s="40">
        <f>O40</f>
        <v>21</v>
      </c>
      <c r="S40" s="40">
        <f>O40*3</f>
        <v>63</v>
      </c>
      <c r="T40" s="40">
        <v>18</v>
      </c>
      <c r="U40" s="40">
        <v>21</v>
      </c>
      <c r="V40" s="40">
        <v>2</v>
      </c>
      <c r="W40" s="40">
        <f>U40</f>
        <v>21</v>
      </c>
      <c r="X40" s="40">
        <f>U40*8</f>
        <v>168</v>
      </c>
      <c r="Y40" s="40">
        <v>60</v>
      </c>
      <c r="Z40" s="40">
        <v>75</v>
      </c>
      <c r="AA40" s="40">
        <v>2</v>
      </c>
      <c r="AB40" s="40">
        <f>Z40</f>
        <v>75</v>
      </c>
      <c r="AC40" s="40">
        <f>Z40*4</f>
        <v>300</v>
      </c>
      <c r="AD40" s="40">
        <f t="shared" si="7"/>
        <v>696</v>
      </c>
    </row>
    <row r="41" s="25" customFormat="1" spans="1:30">
      <c r="A41" s="33">
        <v>37</v>
      </c>
      <c r="B41" s="33">
        <v>399</v>
      </c>
      <c r="C41" s="33" t="s">
        <v>43</v>
      </c>
      <c r="D41" s="33" t="s">
        <v>48</v>
      </c>
      <c r="E41" s="33">
        <v>10</v>
      </c>
      <c r="F41" s="33">
        <v>12</v>
      </c>
      <c r="G41" s="33">
        <v>2</v>
      </c>
      <c r="H41" s="33">
        <f>F41</f>
        <v>12</v>
      </c>
      <c r="I41" s="33">
        <f>F41*5</f>
        <v>60</v>
      </c>
      <c r="J41" s="40">
        <v>10</v>
      </c>
      <c r="K41" s="40">
        <v>15</v>
      </c>
      <c r="L41" s="40">
        <v>2</v>
      </c>
      <c r="M41" s="40">
        <f>K41</f>
        <v>15</v>
      </c>
      <c r="N41" s="40">
        <f>K41*7</f>
        <v>105</v>
      </c>
      <c r="O41" s="40">
        <v>21</v>
      </c>
      <c r="P41" s="40">
        <v>27</v>
      </c>
      <c r="Q41" s="40">
        <v>2</v>
      </c>
      <c r="R41" s="40">
        <f>P41</f>
        <v>27</v>
      </c>
      <c r="S41" s="40">
        <f>P41*4</f>
        <v>108</v>
      </c>
      <c r="T41" s="40">
        <v>15</v>
      </c>
      <c r="U41" s="40">
        <v>17</v>
      </c>
      <c r="V41" s="40">
        <v>2</v>
      </c>
      <c r="W41" s="40">
        <f>U41</f>
        <v>17</v>
      </c>
      <c r="X41" s="40">
        <f>U41*8</f>
        <v>136</v>
      </c>
      <c r="Y41" s="40">
        <v>30</v>
      </c>
      <c r="Z41" s="40">
        <v>39</v>
      </c>
      <c r="AA41" s="40">
        <v>1</v>
      </c>
      <c r="AB41" s="40">
        <f>Y41</f>
        <v>30</v>
      </c>
      <c r="AC41" s="40">
        <f>Y41*2</f>
        <v>60</v>
      </c>
      <c r="AD41" s="40">
        <f t="shared" si="7"/>
        <v>469</v>
      </c>
    </row>
    <row r="42" s="25" customFormat="1" spans="1:30">
      <c r="A42" s="33">
        <v>38</v>
      </c>
      <c r="B42" s="33">
        <v>546</v>
      </c>
      <c r="C42" s="33" t="s">
        <v>43</v>
      </c>
      <c r="D42" s="33" t="s">
        <v>49</v>
      </c>
      <c r="E42" s="33">
        <v>10</v>
      </c>
      <c r="F42" s="33">
        <v>12</v>
      </c>
      <c r="G42" s="33">
        <v>1</v>
      </c>
      <c r="H42" s="34">
        <f>E42</f>
        <v>10</v>
      </c>
      <c r="I42" s="34">
        <f>E42*3</f>
        <v>30</v>
      </c>
      <c r="J42" s="40">
        <v>10</v>
      </c>
      <c r="K42" s="40">
        <v>15</v>
      </c>
      <c r="L42" s="40">
        <v>1</v>
      </c>
      <c r="M42" s="40">
        <f>J42</f>
        <v>10</v>
      </c>
      <c r="N42" s="40">
        <f>J42*5</f>
        <v>50</v>
      </c>
      <c r="O42" s="40">
        <v>21</v>
      </c>
      <c r="P42" s="40">
        <v>27</v>
      </c>
      <c r="Q42" s="40">
        <v>1</v>
      </c>
      <c r="R42" s="40">
        <f>O42</f>
        <v>21</v>
      </c>
      <c r="S42" s="40">
        <f>O42*3</f>
        <v>63</v>
      </c>
      <c r="T42" s="40">
        <v>15</v>
      </c>
      <c r="U42" s="40">
        <v>17</v>
      </c>
      <c r="V42" s="40">
        <v>1</v>
      </c>
      <c r="W42" s="40">
        <f>T42</f>
        <v>15</v>
      </c>
      <c r="X42" s="40">
        <f>T42*7</f>
        <v>105</v>
      </c>
      <c r="Y42" s="40">
        <v>30</v>
      </c>
      <c r="Z42" s="40">
        <v>39</v>
      </c>
      <c r="AA42" s="40">
        <v>1</v>
      </c>
      <c r="AB42" s="40">
        <f>Y42</f>
        <v>30</v>
      </c>
      <c r="AC42" s="40">
        <f>Y42*2</f>
        <v>60</v>
      </c>
      <c r="AD42" s="40">
        <f t="shared" si="7"/>
        <v>308</v>
      </c>
    </row>
    <row r="43" s="25" customFormat="1" spans="1:30">
      <c r="A43" s="33">
        <v>39</v>
      </c>
      <c r="B43" s="33">
        <v>712</v>
      </c>
      <c r="C43" s="33" t="s">
        <v>43</v>
      </c>
      <c r="D43" s="33" t="s">
        <v>50</v>
      </c>
      <c r="E43" s="33">
        <v>10</v>
      </c>
      <c r="F43" s="33">
        <v>12</v>
      </c>
      <c r="G43" s="33">
        <v>2</v>
      </c>
      <c r="H43" s="33">
        <f t="shared" ref="H43:H51" si="8">F43</f>
        <v>12</v>
      </c>
      <c r="I43" s="33">
        <f t="shared" ref="I43:I51" si="9">F43*5</f>
        <v>60</v>
      </c>
      <c r="J43" s="40">
        <v>10</v>
      </c>
      <c r="K43" s="40">
        <v>15</v>
      </c>
      <c r="L43" s="40">
        <v>2</v>
      </c>
      <c r="M43" s="40">
        <f t="shared" ref="M43:M53" si="10">K43</f>
        <v>15</v>
      </c>
      <c r="N43" s="40">
        <f t="shared" ref="N43:N53" si="11">K43*7</f>
        <v>105</v>
      </c>
      <c r="O43" s="40">
        <v>21</v>
      </c>
      <c r="P43" s="40">
        <v>27</v>
      </c>
      <c r="Q43" s="40">
        <v>2</v>
      </c>
      <c r="R43" s="40">
        <f t="shared" ref="R43:R51" si="12">P43</f>
        <v>27</v>
      </c>
      <c r="S43" s="40">
        <f t="shared" ref="S43:S51" si="13">P43*4</f>
        <v>108</v>
      </c>
      <c r="T43" s="40">
        <v>23</v>
      </c>
      <c r="U43" s="40">
        <v>28</v>
      </c>
      <c r="V43" s="40">
        <v>2</v>
      </c>
      <c r="W43" s="40">
        <f>U43</f>
        <v>28</v>
      </c>
      <c r="X43" s="40">
        <f>U43*8</f>
        <v>224</v>
      </c>
      <c r="Y43" s="40">
        <v>60</v>
      </c>
      <c r="Z43" s="40">
        <v>75</v>
      </c>
      <c r="AA43" s="40">
        <v>2</v>
      </c>
      <c r="AB43" s="40">
        <f>Z43</f>
        <v>75</v>
      </c>
      <c r="AC43" s="40">
        <f>Z43*4</f>
        <v>300</v>
      </c>
      <c r="AD43" s="40">
        <f t="shared" si="7"/>
        <v>797</v>
      </c>
    </row>
    <row r="44" s="25" customFormat="1" spans="1:30">
      <c r="A44" s="33">
        <v>40</v>
      </c>
      <c r="B44" s="33">
        <v>724</v>
      </c>
      <c r="C44" s="33" t="s">
        <v>43</v>
      </c>
      <c r="D44" s="33" t="s">
        <v>51</v>
      </c>
      <c r="E44" s="33">
        <v>10</v>
      </c>
      <c r="F44" s="33">
        <v>12</v>
      </c>
      <c r="G44" s="33">
        <v>2</v>
      </c>
      <c r="H44" s="33">
        <f t="shared" si="8"/>
        <v>12</v>
      </c>
      <c r="I44" s="33">
        <f t="shared" si="9"/>
        <v>60</v>
      </c>
      <c r="J44" s="40">
        <v>10</v>
      </c>
      <c r="K44" s="40">
        <v>15</v>
      </c>
      <c r="L44" s="40">
        <v>2</v>
      </c>
      <c r="M44" s="40">
        <f t="shared" si="10"/>
        <v>15</v>
      </c>
      <c r="N44" s="40">
        <f t="shared" si="11"/>
        <v>105</v>
      </c>
      <c r="O44" s="40">
        <v>21</v>
      </c>
      <c r="P44" s="40">
        <v>27</v>
      </c>
      <c r="Q44" s="40">
        <v>2</v>
      </c>
      <c r="R44" s="40">
        <f t="shared" si="12"/>
        <v>27</v>
      </c>
      <c r="S44" s="40">
        <f t="shared" si="13"/>
        <v>108</v>
      </c>
      <c r="T44" s="40">
        <v>15</v>
      </c>
      <c r="U44" s="40">
        <v>17</v>
      </c>
      <c r="V44" s="40">
        <v>2</v>
      </c>
      <c r="W44" s="40">
        <f>U44</f>
        <v>17</v>
      </c>
      <c r="X44" s="40">
        <f>U44*8</f>
        <v>136</v>
      </c>
      <c r="Y44" s="40">
        <v>25</v>
      </c>
      <c r="Z44" s="40">
        <v>32</v>
      </c>
      <c r="AA44" s="40">
        <v>2</v>
      </c>
      <c r="AB44" s="40">
        <f>Z44</f>
        <v>32</v>
      </c>
      <c r="AC44" s="40">
        <f>Z44*4</f>
        <v>128</v>
      </c>
      <c r="AD44" s="40">
        <f t="shared" si="7"/>
        <v>537</v>
      </c>
    </row>
    <row r="45" s="25" customFormat="1" spans="1:30">
      <c r="A45" s="33">
        <v>41</v>
      </c>
      <c r="B45" s="33">
        <v>377</v>
      </c>
      <c r="C45" s="33" t="s">
        <v>43</v>
      </c>
      <c r="D45" s="33" t="s">
        <v>52</v>
      </c>
      <c r="E45" s="33">
        <v>9</v>
      </c>
      <c r="F45" s="33">
        <v>11</v>
      </c>
      <c r="G45" s="33">
        <v>2</v>
      </c>
      <c r="H45" s="33">
        <f t="shared" si="8"/>
        <v>11</v>
      </c>
      <c r="I45" s="33">
        <f t="shared" si="9"/>
        <v>55</v>
      </c>
      <c r="J45" s="40">
        <v>6</v>
      </c>
      <c r="K45" s="40">
        <v>9</v>
      </c>
      <c r="L45" s="40">
        <v>2</v>
      </c>
      <c r="M45" s="40">
        <f t="shared" si="10"/>
        <v>9</v>
      </c>
      <c r="N45" s="40">
        <f t="shared" si="11"/>
        <v>63</v>
      </c>
      <c r="O45" s="40">
        <v>16</v>
      </c>
      <c r="P45" s="40">
        <v>21</v>
      </c>
      <c r="Q45" s="40">
        <v>2</v>
      </c>
      <c r="R45" s="40">
        <f t="shared" si="12"/>
        <v>21</v>
      </c>
      <c r="S45" s="40">
        <f t="shared" si="13"/>
        <v>84</v>
      </c>
      <c r="T45" s="40">
        <v>15</v>
      </c>
      <c r="U45" s="40">
        <v>17</v>
      </c>
      <c r="V45" s="40">
        <v>2</v>
      </c>
      <c r="W45" s="40">
        <f>U45</f>
        <v>17</v>
      </c>
      <c r="X45" s="40">
        <f>U45*8</f>
        <v>136</v>
      </c>
      <c r="Y45" s="40">
        <v>10</v>
      </c>
      <c r="Z45" s="40">
        <v>15</v>
      </c>
      <c r="AA45" s="40">
        <v>2</v>
      </c>
      <c r="AB45" s="40">
        <f>Z45</f>
        <v>15</v>
      </c>
      <c r="AC45" s="40">
        <f>Z45*4</f>
        <v>60</v>
      </c>
      <c r="AD45" s="40">
        <f t="shared" si="7"/>
        <v>398</v>
      </c>
    </row>
    <row r="46" s="25" customFormat="1" spans="1:30">
      <c r="A46" s="33">
        <v>42</v>
      </c>
      <c r="B46" s="33">
        <v>598</v>
      </c>
      <c r="C46" s="33" t="s">
        <v>43</v>
      </c>
      <c r="D46" s="33" t="s">
        <v>53</v>
      </c>
      <c r="E46" s="33">
        <v>9</v>
      </c>
      <c r="F46" s="33">
        <v>11</v>
      </c>
      <c r="G46" s="33">
        <v>2</v>
      </c>
      <c r="H46" s="33">
        <f t="shared" si="8"/>
        <v>11</v>
      </c>
      <c r="I46" s="33">
        <f t="shared" si="9"/>
        <v>55</v>
      </c>
      <c r="J46" s="40">
        <v>6</v>
      </c>
      <c r="K46" s="40">
        <v>9</v>
      </c>
      <c r="L46" s="40">
        <v>2</v>
      </c>
      <c r="M46" s="40">
        <f t="shared" si="10"/>
        <v>9</v>
      </c>
      <c r="N46" s="40">
        <f t="shared" si="11"/>
        <v>63</v>
      </c>
      <c r="O46" s="40">
        <v>16</v>
      </c>
      <c r="P46" s="40">
        <v>21</v>
      </c>
      <c r="Q46" s="40">
        <v>2</v>
      </c>
      <c r="R46" s="40">
        <f t="shared" si="12"/>
        <v>21</v>
      </c>
      <c r="S46" s="40">
        <f t="shared" si="13"/>
        <v>84</v>
      </c>
      <c r="T46" s="40">
        <v>15</v>
      </c>
      <c r="U46" s="40">
        <v>17</v>
      </c>
      <c r="V46" s="40">
        <v>2</v>
      </c>
      <c r="W46" s="40">
        <f>U46</f>
        <v>17</v>
      </c>
      <c r="X46" s="40">
        <f>U46*8</f>
        <v>136</v>
      </c>
      <c r="Y46" s="40">
        <v>15</v>
      </c>
      <c r="Z46" s="40">
        <v>20</v>
      </c>
      <c r="AA46" s="40">
        <v>1</v>
      </c>
      <c r="AB46" s="40">
        <f>Y46</f>
        <v>15</v>
      </c>
      <c r="AC46" s="40">
        <f>Y46*2</f>
        <v>30</v>
      </c>
      <c r="AD46" s="40">
        <f t="shared" si="7"/>
        <v>368</v>
      </c>
    </row>
    <row r="47" s="25" customFormat="1" spans="1:30">
      <c r="A47" s="33">
        <v>43</v>
      </c>
      <c r="B47" s="33">
        <v>737</v>
      </c>
      <c r="C47" s="33" t="s">
        <v>43</v>
      </c>
      <c r="D47" s="33" t="s">
        <v>54</v>
      </c>
      <c r="E47" s="33">
        <v>9</v>
      </c>
      <c r="F47" s="33">
        <v>11</v>
      </c>
      <c r="G47" s="33">
        <v>2</v>
      </c>
      <c r="H47" s="33">
        <f t="shared" si="8"/>
        <v>11</v>
      </c>
      <c r="I47" s="33">
        <f t="shared" si="9"/>
        <v>55</v>
      </c>
      <c r="J47" s="40">
        <v>6</v>
      </c>
      <c r="K47" s="40">
        <v>9</v>
      </c>
      <c r="L47" s="40">
        <v>2</v>
      </c>
      <c r="M47" s="40">
        <f t="shared" si="10"/>
        <v>9</v>
      </c>
      <c r="N47" s="40">
        <f t="shared" si="11"/>
        <v>63</v>
      </c>
      <c r="O47" s="40">
        <v>16</v>
      </c>
      <c r="P47" s="40">
        <v>21</v>
      </c>
      <c r="Q47" s="40">
        <v>2</v>
      </c>
      <c r="R47" s="40">
        <f t="shared" si="12"/>
        <v>21</v>
      </c>
      <c r="S47" s="40">
        <f t="shared" si="13"/>
        <v>84</v>
      </c>
      <c r="T47" s="40">
        <v>29</v>
      </c>
      <c r="U47" s="40">
        <v>34</v>
      </c>
      <c r="V47" s="40">
        <v>1</v>
      </c>
      <c r="W47" s="40">
        <f>T47</f>
        <v>29</v>
      </c>
      <c r="X47" s="40">
        <f>T47*7</f>
        <v>203</v>
      </c>
      <c r="Y47" s="40">
        <v>30</v>
      </c>
      <c r="Z47" s="40">
        <v>39</v>
      </c>
      <c r="AA47" s="40">
        <v>2</v>
      </c>
      <c r="AB47" s="40">
        <f>Z47</f>
        <v>39</v>
      </c>
      <c r="AC47" s="40">
        <f>Z47*4</f>
        <v>156</v>
      </c>
      <c r="AD47" s="40">
        <f t="shared" si="7"/>
        <v>561</v>
      </c>
    </row>
    <row r="48" s="25" customFormat="1" spans="1:30">
      <c r="A48" s="33">
        <v>44</v>
      </c>
      <c r="B48" s="33">
        <v>743</v>
      </c>
      <c r="C48" s="33" t="s">
        <v>43</v>
      </c>
      <c r="D48" s="33" t="s">
        <v>55</v>
      </c>
      <c r="E48" s="33">
        <v>9</v>
      </c>
      <c r="F48" s="33">
        <v>11</v>
      </c>
      <c r="G48" s="38">
        <v>2</v>
      </c>
      <c r="H48" s="33">
        <f t="shared" si="8"/>
        <v>11</v>
      </c>
      <c r="I48" s="33">
        <f t="shared" si="9"/>
        <v>55</v>
      </c>
      <c r="J48" s="40">
        <v>6</v>
      </c>
      <c r="K48" s="40">
        <v>9</v>
      </c>
      <c r="L48" s="40">
        <v>2</v>
      </c>
      <c r="M48" s="40">
        <f t="shared" si="10"/>
        <v>9</v>
      </c>
      <c r="N48" s="40">
        <f t="shared" si="11"/>
        <v>63</v>
      </c>
      <c r="O48" s="40">
        <v>16</v>
      </c>
      <c r="P48" s="40">
        <v>21</v>
      </c>
      <c r="Q48" s="40">
        <v>2</v>
      </c>
      <c r="R48" s="40">
        <f t="shared" si="12"/>
        <v>21</v>
      </c>
      <c r="S48" s="40">
        <f t="shared" si="13"/>
        <v>84</v>
      </c>
      <c r="T48" s="40">
        <v>13</v>
      </c>
      <c r="U48" s="40">
        <v>15</v>
      </c>
      <c r="V48" s="40">
        <v>1</v>
      </c>
      <c r="W48" s="40">
        <f>T48</f>
        <v>13</v>
      </c>
      <c r="X48" s="40">
        <f>T48*7</f>
        <v>91</v>
      </c>
      <c r="Y48" s="40">
        <v>10</v>
      </c>
      <c r="Z48" s="40">
        <v>15</v>
      </c>
      <c r="AA48" s="40">
        <v>1</v>
      </c>
      <c r="AB48" s="40">
        <f>Y48</f>
        <v>10</v>
      </c>
      <c r="AC48" s="40">
        <f>Y48*2</f>
        <v>20</v>
      </c>
      <c r="AD48" s="40">
        <f t="shared" si="7"/>
        <v>313</v>
      </c>
    </row>
    <row r="49" s="25" customFormat="1" spans="1:30">
      <c r="A49" s="33">
        <v>45</v>
      </c>
      <c r="B49" s="33">
        <v>103639</v>
      </c>
      <c r="C49" s="33" t="s">
        <v>43</v>
      </c>
      <c r="D49" s="33" t="s">
        <v>56</v>
      </c>
      <c r="E49" s="33">
        <v>9</v>
      </c>
      <c r="F49" s="33">
        <v>11</v>
      </c>
      <c r="G49" s="33">
        <v>2</v>
      </c>
      <c r="H49" s="33">
        <f t="shared" si="8"/>
        <v>11</v>
      </c>
      <c r="I49" s="33">
        <f t="shared" si="9"/>
        <v>55</v>
      </c>
      <c r="J49" s="40">
        <v>6</v>
      </c>
      <c r="K49" s="40">
        <v>9</v>
      </c>
      <c r="L49" s="40">
        <v>2</v>
      </c>
      <c r="M49" s="40">
        <f t="shared" si="10"/>
        <v>9</v>
      </c>
      <c r="N49" s="40">
        <f t="shared" si="11"/>
        <v>63</v>
      </c>
      <c r="O49" s="40">
        <v>16</v>
      </c>
      <c r="P49" s="40">
        <v>21</v>
      </c>
      <c r="Q49" s="40">
        <v>2</v>
      </c>
      <c r="R49" s="40">
        <f t="shared" si="12"/>
        <v>21</v>
      </c>
      <c r="S49" s="40">
        <f t="shared" si="13"/>
        <v>84</v>
      </c>
      <c r="T49" s="40">
        <v>14</v>
      </c>
      <c r="U49" s="40">
        <v>16</v>
      </c>
      <c r="V49" s="40">
        <v>2</v>
      </c>
      <c r="W49" s="40">
        <f>U49</f>
        <v>16</v>
      </c>
      <c r="X49" s="40">
        <f>U49*8</f>
        <v>128</v>
      </c>
      <c r="Y49" s="40">
        <v>20</v>
      </c>
      <c r="Z49" s="40">
        <v>26</v>
      </c>
      <c r="AA49" s="40">
        <v>2</v>
      </c>
      <c r="AB49" s="40">
        <f>Z49</f>
        <v>26</v>
      </c>
      <c r="AC49" s="40">
        <f>Z49*4</f>
        <v>104</v>
      </c>
      <c r="AD49" s="40">
        <f t="shared" si="7"/>
        <v>434</v>
      </c>
    </row>
    <row r="50" s="25" customFormat="1" spans="1:30">
      <c r="A50" s="33">
        <v>46</v>
      </c>
      <c r="B50" s="33">
        <v>105751</v>
      </c>
      <c r="C50" s="33" t="s">
        <v>43</v>
      </c>
      <c r="D50" s="33" t="s">
        <v>57</v>
      </c>
      <c r="E50" s="33">
        <v>8</v>
      </c>
      <c r="F50" s="33">
        <v>10</v>
      </c>
      <c r="G50" s="33">
        <v>2</v>
      </c>
      <c r="H50" s="33">
        <f t="shared" si="8"/>
        <v>10</v>
      </c>
      <c r="I50" s="33">
        <f t="shared" si="9"/>
        <v>50</v>
      </c>
      <c r="J50" s="40">
        <v>6</v>
      </c>
      <c r="K50" s="40">
        <v>9</v>
      </c>
      <c r="L50" s="40">
        <v>2</v>
      </c>
      <c r="M50" s="40">
        <f t="shared" si="10"/>
        <v>9</v>
      </c>
      <c r="N50" s="40">
        <f t="shared" si="11"/>
        <v>63</v>
      </c>
      <c r="O50" s="40">
        <v>16</v>
      </c>
      <c r="P50" s="40">
        <v>21</v>
      </c>
      <c r="Q50" s="40">
        <v>2</v>
      </c>
      <c r="R50" s="40">
        <f t="shared" si="12"/>
        <v>21</v>
      </c>
      <c r="S50" s="40">
        <f t="shared" si="13"/>
        <v>84</v>
      </c>
      <c r="T50" s="40">
        <v>13</v>
      </c>
      <c r="U50" s="40">
        <v>15</v>
      </c>
      <c r="V50" s="40">
        <v>2</v>
      </c>
      <c r="W50" s="40">
        <f>U50</f>
        <v>15</v>
      </c>
      <c r="X50" s="40">
        <f>U50*8</f>
        <v>120</v>
      </c>
      <c r="Y50" s="40">
        <v>15</v>
      </c>
      <c r="Z50" s="40">
        <v>20</v>
      </c>
      <c r="AA50" s="40">
        <v>2</v>
      </c>
      <c r="AB50" s="40">
        <f>Z50</f>
        <v>20</v>
      </c>
      <c r="AC50" s="40">
        <f>Z50*4</f>
        <v>80</v>
      </c>
      <c r="AD50" s="40">
        <f t="shared" si="7"/>
        <v>397</v>
      </c>
    </row>
    <row r="51" s="25" customFormat="1" spans="1:30">
      <c r="A51" s="33">
        <v>47</v>
      </c>
      <c r="B51" s="33">
        <v>545</v>
      </c>
      <c r="C51" s="33" t="s">
        <v>43</v>
      </c>
      <c r="D51" s="33" t="s">
        <v>58</v>
      </c>
      <c r="E51" s="33">
        <v>7</v>
      </c>
      <c r="F51" s="33">
        <v>9</v>
      </c>
      <c r="G51" s="33">
        <v>2</v>
      </c>
      <c r="H51" s="33">
        <f t="shared" si="8"/>
        <v>9</v>
      </c>
      <c r="I51" s="33">
        <f t="shared" si="9"/>
        <v>45</v>
      </c>
      <c r="J51" s="40">
        <v>3</v>
      </c>
      <c r="K51" s="40">
        <v>5</v>
      </c>
      <c r="L51" s="40">
        <v>2</v>
      </c>
      <c r="M51" s="40">
        <f t="shared" si="10"/>
        <v>5</v>
      </c>
      <c r="N51" s="40">
        <f t="shared" si="11"/>
        <v>35</v>
      </c>
      <c r="O51" s="40">
        <v>11</v>
      </c>
      <c r="P51" s="40">
        <v>15</v>
      </c>
      <c r="Q51" s="40">
        <v>2</v>
      </c>
      <c r="R51" s="40">
        <f t="shared" si="12"/>
        <v>15</v>
      </c>
      <c r="S51" s="40">
        <f t="shared" si="13"/>
        <v>60</v>
      </c>
      <c r="T51" s="40">
        <v>23</v>
      </c>
      <c r="U51" s="40">
        <v>28</v>
      </c>
      <c r="V51" s="40">
        <v>2</v>
      </c>
      <c r="W51" s="40">
        <f>U51</f>
        <v>28</v>
      </c>
      <c r="X51" s="40">
        <f>U51*8</f>
        <v>224</v>
      </c>
      <c r="Y51" s="40">
        <v>15</v>
      </c>
      <c r="Z51" s="40">
        <v>20</v>
      </c>
      <c r="AA51" s="40">
        <v>2</v>
      </c>
      <c r="AB51" s="40">
        <f>Z51</f>
        <v>20</v>
      </c>
      <c r="AC51" s="40">
        <f>Z51*4</f>
        <v>80</v>
      </c>
      <c r="AD51" s="40">
        <f t="shared" si="7"/>
        <v>444</v>
      </c>
    </row>
    <row r="52" s="25" customFormat="1" spans="1:30">
      <c r="A52" s="33">
        <v>48</v>
      </c>
      <c r="B52" s="33">
        <v>573</v>
      </c>
      <c r="C52" s="33" t="s">
        <v>43</v>
      </c>
      <c r="D52" s="33" t="s">
        <v>59</v>
      </c>
      <c r="E52" s="33">
        <v>7</v>
      </c>
      <c r="F52" s="33">
        <v>9</v>
      </c>
      <c r="G52" s="33">
        <v>1</v>
      </c>
      <c r="H52" s="34">
        <f>E52</f>
        <v>7</v>
      </c>
      <c r="I52" s="34">
        <f>E52*3</f>
        <v>21</v>
      </c>
      <c r="J52" s="40">
        <v>3</v>
      </c>
      <c r="K52" s="40">
        <v>5</v>
      </c>
      <c r="L52" s="40">
        <v>2</v>
      </c>
      <c r="M52" s="40">
        <f t="shared" si="10"/>
        <v>5</v>
      </c>
      <c r="N52" s="40">
        <f t="shared" si="11"/>
        <v>35</v>
      </c>
      <c r="O52" s="40">
        <v>11</v>
      </c>
      <c r="P52" s="40">
        <v>15</v>
      </c>
      <c r="Q52" s="40">
        <v>1</v>
      </c>
      <c r="R52" s="40">
        <f>O52</f>
        <v>11</v>
      </c>
      <c r="S52" s="40">
        <f>O52*3</f>
        <v>33</v>
      </c>
      <c r="T52" s="40">
        <v>12</v>
      </c>
      <c r="U52" s="40">
        <v>13</v>
      </c>
      <c r="V52" s="40">
        <v>1</v>
      </c>
      <c r="W52" s="40">
        <f>T52</f>
        <v>12</v>
      </c>
      <c r="X52" s="40">
        <f>T52*7</f>
        <v>84</v>
      </c>
      <c r="Y52" s="40">
        <v>25</v>
      </c>
      <c r="Z52" s="40">
        <v>32</v>
      </c>
      <c r="AA52" s="40">
        <v>1</v>
      </c>
      <c r="AB52" s="40">
        <f t="shared" ref="AB52:AB58" si="14">Y52</f>
        <v>25</v>
      </c>
      <c r="AC52" s="40">
        <f t="shared" ref="AC52:AC58" si="15">Y52*2</f>
        <v>50</v>
      </c>
      <c r="AD52" s="40">
        <f t="shared" si="7"/>
        <v>223</v>
      </c>
    </row>
    <row r="53" s="25" customFormat="1" spans="1:30">
      <c r="A53" s="33">
        <v>49</v>
      </c>
      <c r="B53" s="33">
        <v>733</v>
      </c>
      <c r="C53" s="33" t="s">
        <v>43</v>
      </c>
      <c r="D53" s="33" t="s">
        <v>60</v>
      </c>
      <c r="E53" s="33">
        <v>7</v>
      </c>
      <c r="F53" s="33">
        <v>9</v>
      </c>
      <c r="G53" s="33">
        <v>2</v>
      </c>
      <c r="H53" s="33">
        <f>F53</f>
        <v>9</v>
      </c>
      <c r="I53" s="33">
        <f>F53*5</f>
        <v>45</v>
      </c>
      <c r="J53" s="40">
        <v>3</v>
      </c>
      <c r="K53" s="40">
        <v>5</v>
      </c>
      <c r="L53" s="40">
        <v>2</v>
      </c>
      <c r="M53" s="40">
        <f t="shared" si="10"/>
        <v>5</v>
      </c>
      <c r="N53" s="40">
        <f t="shared" si="11"/>
        <v>35</v>
      </c>
      <c r="O53" s="40">
        <v>11</v>
      </c>
      <c r="P53" s="40">
        <v>15</v>
      </c>
      <c r="Q53" s="40">
        <v>2</v>
      </c>
      <c r="R53" s="40">
        <f>P53</f>
        <v>15</v>
      </c>
      <c r="S53" s="40">
        <f>P53*4</f>
        <v>60</v>
      </c>
      <c r="T53" s="40">
        <v>13</v>
      </c>
      <c r="U53" s="40">
        <v>15</v>
      </c>
      <c r="V53" s="40">
        <v>2</v>
      </c>
      <c r="W53" s="40">
        <f>U53</f>
        <v>15</v>
      </c>
      <c r="X53" s="40">
        <f>U53*8</f>
        <v>120</v>
      </c>
      <c r="Y53" s="40">
        <v>10</v>
      </c>
      <c r="Z53" s="40">
        <v>15</v>
      </c>
      <c r="AA53" s="40">
        <v>1</v>
      </c>
      <c r="AB53" s="40">
        <f t="shared" si="14"/>
        <v>10</v>
      </c>
      <c r="AC53" s="40">
        <f t="shared" si="15"/>
        <v>20</v>
      </c>
      <c r="AD53" s="40">
        <f t="shared" si="7"/>
        <v>280</v>
      </c>
    </row>
    <row r="54" s="25" customFormat="1" spans="1:30">
      <c r="A54" s="33">
        <v>50</v>
      </c>
      <c r="B54" s="33">
        <v>740</v>
      </c>
      <c r="C54" s="33" t="s">
        <v>43</v>
      </c>
      <c r="D54" s="33" t="s">
        <v>61</v>
      </c>
      <c r="E54" s="33">
        <v>7</v>
      </c>
      <c r="F54" s="33">
        <v>9</v>
      </c>
      <c r="G54" s="33">
        <v>1</v>
      </c>
      <c r="H54" s="34">
        <f>E54</f>
        <v>7</v>
      </c>
      <c r="I54" s="34">
        <f>E54*3</f>
        <v>21</v>
      </c>
      <c r="J54" s="40">
        <v>3</v>
      </c>
      <c r="K54" s="40">
        <v>5</v>
      </c>
      <c r="L54" s="40">
        <v>1</v>
      </c>
      <c r="M54" s="40">
        <f>J54</f>
        <v>3</v>
      </c>
      <c r="N54" s="40">
        <f>J54*5</f>
        <v>15</v>
      </c>
      <c r="O54" s="40">
        <v>11</v>
      </c>
      <c r="P54" s="40">
        <v>15</v>
      </c>
      <c r="Q54" s="40">
        <v>1</v>
      </c>
      <c r="R54" s="40">
        <f>O54</f>
        <v>11</v>
      </c>
      <c r="S54" s="40">
        <f>O54*3</f>
        <v>33</v>
      </c>
      <c r="T54" s="40">
        <v>20</v>
      </c>
      <c r="U54" s="40">
        <v>25</v>
      </c>
      <c r="V54" s="40">
        <v>1</v>
      </c>
      <c r="W54" s="40">
        <f>T54</f>
        <v>20</v>
      </c>
      <c r="X54" s="40">
        <f>T54*7</f>
        <v>140</v>
      </c>
      <c r="Y54" s="40">
        <v>10</v>
      </c>
      <c r="Z54" s="40">
        <v>15</v>
      </c>
      <c r="AA54" s="40">
        <v>1</v>
      </c>
      <c r="AB54" s="40">
        <f t="shared" si="14"/>
        <v>10</v>
      </c>
      <c r="AC54" s="40">
        <f t="shared" si="15"/>
        <v>20</v>
      </c>
      <c r="AD54" s="40">
        <f t="shared" si="7"/>
        <v>229</v>
      </c>
    </row>
    <row r="55" s="25" customFormat="1" spans="1:30">
      <c r="A55" s="33">
        <v>51</v>
      </c>
      <c r="B55" s="33">
        <v>753</v>
      </c>
      <c r="C55" s="33" t="s">
        <v>43</v>
      </c>
      <c r="D55" s="33" t="s">
        <v>62</v>
      </c>
      <c r="E55" s="33">
        <v>7</v>
      </c>
      <c r="F55" s="33">
        <v>9</v>
      </c>
      <c r="G55" s="33">
        <v>1</v>
      </c>
      <c r="H55" s="34">
        <f>E55</f>
        <v>7</v>
      </c>
      <c r="I55" s="34">
        <f>E55*3</f>
        <v>21</v>
      </c>
      <c r="J55" s="40">
        <v>3</v>
      </c>
      <c r="K55" s="40">
        <v>5</v>
      </c>
      <c r="L55" s="40">
        <v>2</v>
      </c>
      <c r="M55" s="40">
        <f>K55</f>
        <v>5</v>
      </c>
      <c r="N55" s="40">
        <f>K55*7</f>
        <v>35</v>
      </c>
      <c r="O55" s="40">
        <v>11</v>
      </c>
      <c r="P55" s="40">
        <v>15</v>
      </c>
      <c r="Q55" s="40">
        <v>2</v>
      </c>
      <c r="R55" s="40">
        <f>P55</f>
        <v>15</v>
      </c>
      <c r="S55" s="40">
        <f>P55*4</f>
        <v>60</v>
      </c>
      <c r="T55" s="40">
        <v>13</v>
      </c>
      <c r="U55" s="40">
        <v>15</v>
      </c>
      <c r="V55" s="40">
        <v>1</v>
      </c>
      <c r="W55" s="40">
        <f>T55</f>
        <v>13</v>
      </c>
      <c r="X55" s="40">
        <f>T55*7</f>
        <v>91</v>
      </c>
      <c r="Y55" s="40">
        <v>10</v>
      </c>
      <c r="Z55" s="40">
        <v>15</v>
      </c>
      <c r="AA55" s="40">
        <v>1</v>
      </c>
      <c r="AB55" s="40">
        <f t="shared" si="14"/>
        <v>10</v>
      </c>
      <c r="AC55" s="40">
        <f t="shared" si="15"/>
        <v>20</v>
      </c>
      <c r="AD55" s="40">
        <f t="shared" si="7"/>
        <v>227</v>
      </c>
    </row>
    <row r="56" s="25" customFormat="1" spans="1:30">
      <c r="A56" s="33">
        <v>52</v>
      </c>
      <c r="B56" s="33">
        <v>104430</v>
      </c>
      <c r="C56" s="33" t="s">
        <v>43</v>
      </c>
      <c r="D56" s="33" t="s">
        <v>63</v>
      </c>
      <c r="E56" s="33">
        <v>7</v>
      </c>
      <c r="F56" s="33">
        <v>9</v>
      </c>
      <c r="G56" s="33">
        <v>1</v>
      </c>
      <c r="H56" s="34">
        <f>E56</f>
        <v>7</v>
      </c>
      <c r="I56" s="34">
        <f>E56*3</f>
        <v>21</v>
      </c>
      <c r="J56" s="40">
        <v>3</v>
      </c>
      <c r="K56" s="40">
        <v>5</v>
      </c>
      <c r="L56" s="40">
        <v>1</v>
      </c>
      <c r="M56" s="40">
        <f>J56</f>
        <v>3</v>
      </c>
      <c r="N56" s="40">
        <f>J56*5</f>
        <v>15</v>
      </c>
      <c r="O56" s="40">
        <v>11</v>
      </c>
      <c r="P56" s="40">
        <v>15</v>
      </c>
      <c r="Q56" s="40">
        <v>1</v>
      </c>
      <c r="R56" s="40">
        <f>O56</f>
        <v>11</v>
      </c>
      <c r="S56" s="40">
        <f>O56*3</f>
        <v>33</v>
      </c>
      <c r="T56" s="40">
        <v>13</v>
      </c>
      <c r="U56" s="40">
        <v>15</v>
      </c>
      <c r="V56" s="40">
        <v>1</v>
      </c>
      <c r="W56" s="40">
        <f>T56</f>
        <v>13</v>
      </c>
      <c r="X56" s="40">
        <f>T56*7</f>
        <v>91</v>
      </c>
      <c r="Y56" s="40">
        <v>10</v>
      </c>
      <c r="Z56" s="40">
        <v>15</v>
      </c>
      <c r="AA56" s="40">
        <v>1</v>
      </c>
      <c r="AB56" s="40">
        <f t="shared" si="14"/>
        <v>10</v>
      </c>
      <c r="AC56" s="40">
        <f t="shared" si="15"/>
        <v>20</v>
      </c>
      <c r="AD56" s="40">
        <f t="shared" si="7"/>
        <v>180</v>
      </c>
    </row>
    <row r="57" s="25" customFormat="1" spans="1:30">
      <c r="A57" s="33">
        <v>53</v>
      </c>
      <c r="B57" s="33">
        <v>105396</v>
      </c>
      <c r="C57" s="33" t="s">
        <v>43</v>
      </c>
      <c r="D57" s="33" t="s">
        <v>64</v>
      </c>
      <c r="E57" s="33">
        <v>7</v>
      </c>
      <c r="F57" s="33">
        <v>9</v>
      </c>
      <c r="G57" s="33">
        <v>1</v>
      </c>
      <c r="H57" s="34">
        <f>E57</f>
        <v>7</v>
      </c>
      <c r="I57" s="34">
        <f>E57*3</f>
        <v>21</v>
      </c>
      <c r="J57" s="40">
        <v>3</v>
      </c>
      <c r="K57" s="40">
        <v>5</v>
      </c>
      <c r="L57" s="40">
        <v>1</v>
      </c>
      <c r="M57" s="40">
        <f>J57</f>
        <v>3</v>
      </c>
      <c r="N57" s="40">
        <f>J57*5</f>
        <v>15</v>
      </c>
      <c r="O57" s="40">
        <v>11</v>
      </c>
      <c r="P57" s="40">
        <v>15</v>
      </c>
      <c r="Q57" s="40">
        <v>1</v>
      </c>
      <c r="R57" s="40">
        <f>O57</f>
        <v>11</v>
      </c>
      <c r="S57" s="40">
        <f>O57*3</f>
        <v>33</v>
      </c>
      <c r="T57" s="40">
        <v>13</v>
      </c>
      <c r="U57" s="40">
        <v>15</v>
      </c>
      <c r="V57" s="40">
        <v>1</v>
      </c>
      <c r="W57" s="40">
        <f>T57</f>
        <v>13</v>
      </c>
      <c r="X57" s="40">
        <f>T57*7</f>
        <v>91</v>
      </c>
      <c r="Y57" s="40">
        <v>10</v>
      </c>
      <c r="Z57" s="40">
        <v>15</v>
      </c>
      <c r="AA57" s="40">
        <v>1</v>
      </c>
      <c r="AB57" s="40">
        <f t="shared" si="14"/>
        <v>10</v>
      </c>
      <c r="AC57" s="40">
        <f t="shared" si="15"/>
        <v>20</v>
      </c>
      <c r="AD57" s="40">
        <f t="shared" si="7"/>
        <v>180</v>
      </c>
    </row>
    <row r="58" s="25" customFormat="1" spans="1:30">
      <c r="A58" s="33">
        <v>54</v>
      </c>
      <c r="B58" s="33">
        <v>105910</v>
      </c>
      <c r="C58" s="33" t="s">
        <v>43</v>
      </c>
      <c r="D58" s="33" t="s">
        <v>65</v>
      </c>
      <c r="E58" s="33">
        <v>7</v>
      </c>
      <c r="F58" s="33">
        <v>9</v>
      </c>
      <c r="G58" s="33">
        <v>1</v>
      </c>
      <c r="H58" s="34">
        <f>E58</f>
        <v>7</v>
      </c>
      <c r="I58" s="34">
        <f>E58*3</f>
        <v>21</v>
      </c>
      <c r="J58" s="40">
        <v>3</v>
      </c>
      <c r="K58" s="40">
        <v>5</v>
      </c>
      <c r="L58" s="40">
        <v>2</v>
      </c>
      <c r="M58" s="40">
        <f>K58</f>
        <v>5</v>
      </c>
      <c r="N58" s="40">
        <f>K58*7</f>
        <v>35</v>
      </c>
      <c r="O58" s="40">
        <v>11</v>
      </c>
      <c r="P58" s="40">
        <v>15</v>
      </c>
      <c r="Q58" s="40">
        <v>1</v>
      </c>
      <c r="R58" s="40">
        <f>O58</f>
        <v>11</v>
      </c>
      <c r="S58" s="40">
        <f>O58*3</f>
        <v>33</v>
      </c>
      <c r="T58" s="40">
        <v>13</v>
      </c>
      <c r="U58" s="40">
        <v>15</v>
      </c>
      <c r="V58" s="40">
        <v>2</v>
      </c>
      <c r="W58" s="40">
        <f>U58</f>
        <v>15</v>
      </c>
      <c r="X58" s="40">
        <f>U58*8</f>
        <v>120</v>
      </c>
      <c r="Y58" s="40">
        <v>25</v>
      </c>
      <c r="Z58" s="40">
        <v>32</v>
      </c>
      <c r="AA58" s="40">
        <v>1</v>
      </c>
      <c r="AB58" s="40">
        <f t="shared" si="14"/>
        <v>25</v>
      </c>
      <c r="AC58" s="40">
        <f t="shared" si="15"/>
        <v>50</v>
      </c>
      <c r="AD58" s="40">
        <f t="shared" si="7"/>
        <v>259</v>
      </c>
    </row>
    <row r="59" s="25" customFormat="1" spans="1:30">
      <c r="A59" s="33">
        <v>55</v>
      </c>
      <c r="B59" s="33">
        <v>106485</v>
      </c>
      <c r="C59" s="33" t="s">
        <v>43</v>
      </c>
      <c r="D59" s="33" t="s">
        <v>66</v>
      </c>
      <c r="E59" s="33">
        <v>7</v>
      </c>
      <c r="F59" s="33">
        <v>9</v>
      </c>
      <c r="G59" s="33">
        <v>2</v>
      </c>
      <c r="H59" s="33">
        <f>F59</f>
        <v>9</v>
      </c>
      <c r="I59" s="33">
        <f>F59*5</f>
        <v>45</v>
      </c>
      <c r="J59" s="40">
        <v>3</v>
      </c>
      <c r="K59" s="40">
        <v>5</v>
      </c>
      <c r="L59" s="40">
        <v>2</v>
      </c>
      <c r="M59" s="40">
        <f>K59</f>
        <v>5</v>
      </c>
      <c r="N59" s="40">
        <f>K59*7</f>
        <v>35</v>
      </c>
      <c r="O59" s="40">
        <v>11</v>
      </c>
      <c r="P59" s="40">
        <v>15</v>
      </c>
      <c r="Q59" s="40">
        <v>2</v>
      </c>
      <c r="R59" s="40">
        <f>P59</f>
        <v>15</v>
      </c>
      <c r="S59" s="40">
        <f>P59*4</f>
        <v>60</v>
      </c>
      <c r="T59" s="40">
        <v>13</v>
      </c>
      <c r="U59" s="40">
        <v>15</v>
      </c>
      <c r="V59" s="40">
        <v>2</v>
      </c>
      <c r="W59" s="40">
        <f>U59</f>
        <v>15</v>
      </c>
      <c r="X59" s="40">
        <f>U59*8</f>
        <v>120</v>
      </c>
      <c r="Y59" s="40">
        <v>15</v>
      </c>
      <c r="Z59" s="40">
        <v>20</v>
      </c>
      <c r="AA59" s="40">
        <v>2</v>
      </c>
      <c r="AB59" s="40">
        <f>Z59</f>
        <v>20</v>
      </c>
      <c r="AC59" s="40">
        <f>Z59*4</f>
        <v>80</v>
      </c>
      <c r="AD59" s="40">
        <f t="shared" si="7"/>
        <v>340</v>
      </c>
    </row>
    <row r="60" s="25" customFormat="1" spans="1:30">
      <c r="A60" s="33">
        <v>56</v>
      </c>
      <c r="B60" s="33">
        <v>106568</v>
      </c>
      <c r="C60" s="33" t="s">
        <v>43</v>
      </c>
      <c r="D60" s="33" t="s">
        <v>67</v>
      </c>
      <c r="E60" s="33">
        <v>7</v>
      </c>
      <c r="F60" s="33">
        <v>9</v>
      </c>
      <c r="G60" s="33">
        <v>1</v>
      </c>
      <c r="H60" s="34">
        <f>E60</f>
        <v>7</v>
      </c>
      <c r="I60" s="34">
        <f>E60*3</f>
        <v>21</v>
      </c>
      <c r="J60" s="40">
        <v>3</v>
      </c>
      <c r="K60" s="40">
        <v>5</v>
      </c>
      <c r="L60" s="40">
        <v>1</v>
      </c>
      <c r="M60" s="40">
        <f>J60</f>
        <v>3</v>
      </c>
      <c r="N60" s="40">
        <f>J60*5</f>
        <v>15</v>
      </c>
      <c r="O60" s="40">
        <v>11</v>
      </c>
      <c r="P60" s="40">
        <v>15</v>
      </c>
      <c r="Q60" s="40">
        <v>1</v>
      </c>
      <c r="R60" s="40">
        <f>O60</f>
        <v>11</v>
      </c>
      <c r="S60" s="40">
        <f>O60*3</f>
        <v>33</v>
      </c>
      <c r="T60" s="40">
        <v>13</v>
      </c>
      <c r="U60" s="40">
        <v>15</v>
      </c>
      <c r="V60" s="40">
        <v>1</v>
      </c>
      <c r="W60" s="40">
        <f>T60</f>
        <v>13</v>
      </c>
      <c r="X60" s="40">
        <f>T60*7</f>
        <v>91</v>
      </c>
      <c r="Y60" s="40">
        <v>10</v>
      </c>
      <c r="Z60" s="40">
        <v>15</v>
      </c>
      <c r="AA60" s="40">
        <v>1</v>
      </c>
      <c r="AB60" s="40">
        <f>Y60</f>
        <v>10</v>
      </c>
      <c r="AC60" s="40">
        <f>Y60*2</f>
        <v>20</v>
      </c>
      <c r="AD60" s="40">
        <f t="shared" si="7"/>
        <v>180</v>
      </c>
    </row>
    <row r="61" s="26" customFormat="1" spans="1:30">
      <c r="A61" s="14"/>
      <c r="B61" s="14"/>
      <c r="C61" s="14" t="s">
        <v>43</v>
      </c>
      <c r="D61" s="14"/>
      <c r="E61" s="14">
        <f>SUM(E37:E60)</f>
        <v>207</v>
      </c>
      <c r="F61" s="14">
        <f t="shared" ref="F61:AD61" si="16">SUM(F37:F60)</f>
        <v>255</v>
      </c>
      <c r="G61" s="14">
        <f t="shared" si="16"/>
        <v>40</v>
      </c>
      <c r="H61" s="14">
        <f t="shared" si="16"/>
        <v>239</v>
      </c>
      <c r="I61" s="14">
        <f t="shared" si="16"/>
        <v>1077</v>
      </c>
      <c r="J61" s="14">
        <f t="shared" si="16"/>
        <v>146</v>
      </c>
      <c r="K61" s="14">
        <f t="shared" si="16"/>
        <v>224</v>
      </c>
      <c r="L61" s="14">
        <f t="shared" si="16"/>
        <v>43</v>
      </c>
      <c r="M61" s="14">
        <f t="shared" si="16"/>
        <v>211</v>
      </c>
      <c r="N61" s="14">
        <f t="shared" si="16"/>
        <v>1433</v>
      </c>
      <c r="O61" s="14">
        <f t="shared" si="16"/>
        <v>374</v>
      </c>
      <c r="P61" s="14">
        <f t="shared" si="16"/>
        <v>492</v>
      </c>
      <c r="Q61" s="14">
        <f t="shared" si="16"/>
        <v>40</v>
      </c>
      <c r="R61" s="14">
        <f t="shared" si="16"/>
        <v>456</v>
      </c>
      <c r="S61" s="14">
        <f t="shared" si="16"/>
        <v>1716</v>
      </c>
      <c r="T61" s="14">
        <f t="shared" si="16"/>
        <v>409</v>
      </c>
      <c r="U61" s="14">
        <f t="shared" si="16"/>
        <v>476</v>
      </c>
      <c r="V61" s="14">
        <f t="shared" si="16"/>
        <v>39</v>
      </c>
      <c r="W61" s="14">
        <f t="shared" si="16"/>
        <v>453</v>
      </c>
      <c r="X61" s="14">
        <f t="shared" si="16"/>
        <v>3483</v>
      </c>
      <c r="Y61" s="14">
        <f t="shared" si="16"/>
        <v>575</v>
      </c>
      <c r="Z61" s="14">
        <f t="shared" si="16"/>
        <v>758</v>
      </c>
      <c r="AA61" s="14">
        <f t="shared" si="16"/>
        <v>36</v>
      </c>
      <c r="AB61" s="14">
        <f t="shared" si="16"/>
        <v>686</v>
      </c>
      <c r="AC61" s="14">
        <f t="shared" si="16"/>
        <v>2354</v>
      </c>
      <c r="AD61" s="14">
        <f t="shared" si="16"/>
        <v>10063</v>
      </c>
    </row>
    <row r="62" s="25" customFormat="1" spans="1:30">
      <c r="A62" s="33">
        <v>57</v>
      </c>
      <c r="B62" s="33">
        <v>337</v>
      </c>
      <c r="C62" s="33" t="s">
        <v>68</v>
      </c>
      <c r="D62" s="33" t="s">
        <v>69</v>
      </c>
      <c r="E62" s="33">
        <v>12</v>
      </c>
      <c r="F62" s="33">
        <v>14</v>
      </c>
      <c r="G62" s="33">
        <v>2</v>
      </c>
      <c r="H62" s="33">
        <f>F62</f>
        <v>14</v>
      </c>
      <c r="I62" s="33">
        <f>F62*5</f>
        <v>70</v>
      </c>
      <c r="J62" s="40">
        <v>10</v>
      </c>
      <c r="K62" s="40">
        <v>15</v>
      </c>
      <c r="L62" s="40">
        <v>2</v>
      </c>
      <c r="M62" s="40">
        <f>K62</f>
        <v>15</v>
      </c>
      <c r="N62" s="40">
        <f>K62*7</f>
        <v>105</v>
      </c>
      <c r="O62" s="40">
        <v>21</v>
      </c>
      <c r="P62" s="40">
        <v>27</v>
      </c>
      <c r="Q62" s="40">
        <v>2</v>
      </c>
      <c r="R62" s="40">
        <f>P62</f>
        <v>27</v>
      </c>
      <c r="S62" s="40">
        <f>P62*4</f>
        <v>108</v>
      </c>
      <c r="T62" s="40">
        <v>68</v>
      </c>
      <c r="U62" s="40">
        <v>81</v>
      </c>
      <c r="V62" s="40">
        <v>2</v>
      </c>
      <c r="W62" s="40">
        <f>U62</f>
        <v>81</v>
      </c>
      <c r="X62" s="40">
        <f>U62*8</f>
        <v>648</v>
      </c>
      <c r="Y62" s="40">
        <v>50</v>
      </c>
      <c r="Z62" s="40">
        <v>65</v>
      </c>
      <c r="AA62" s="40">
        <v>2</v>
      </c>
      <c r="AB62" s="40">
        <f>Z62</f>
        <v>65</v>
      </c>
      <c r="AC62" s="40">
        <f>Z62*4</f>
        <v>260</v>
      </c>
      <c r="AD62" s="40">
        <f t="shared" ref="AD62:AD82" si="17">I62+N62+S62+X62+AC62</f>
        <v>1191</v>
      </c>
    </row>
    <row r="63" s="25" customFormat="1" spans="1:30">
      <c r="A63" s="33">
        <v>58</v>
      </c>
      <c r="B63" s="33">
        <v>517</v>
      </c>
      <c r="C63" s="33" t="s">
        <v>68</v>
      </c>
      <c r="D63" s="33" t="s">
        <v>70</v>
      </c>
      <c r="E63" s="33">
        <v>12</v>
      </c>
      <c r="F63" s="33">
        <v>14</v>
      </c>
      <c r="G63" s="33">
        <v>1</v>
      </c>
      <c r="H63" s="34">
        <f>E63</f>
        <v>12</v>
      </c>
      <c r="I63" s="34">
        <f>E63*3</f>
        <v>36</v>
      </c>
      <c r="J63" s="40">
        <v>10</v>
      </c>
      <c r="K63" s="40">
        <v>15</v>
      </c>
      <c r="L63" s="40">
        <v>1</v>
      </c>
      <c r="M63" s="40">
        <f>J63</f>
        <v>10</v>
      </c>
      <c r="N63" s="40">
        <f>J63*5</f>
        <v>50</v>
      </c>
      <c r="O63" s="40">
        <v>21</v>
      </c>
      <c r="P63" s="40">
        <v>27</v>
      </c>
      <c r="Q63" s="40">
        <v>2</v>
      </c>
      <c r="R63" s="40">
        <f>P63</f>
        <v>27</v>
      </c>
      <c r="S63" s="40">
        <f>P63*4</f>
        <v>108</v>
      </c>
      <c r="T63" s="40">
        <v>16</v>
      </c>
      <c r="U63" s="40">
        <v>31</v>
      </c>
      <c r="V63" s="40">
        <v>1</v>
      </c>
      <c r="W63" s="40">
        <f>T63</f>
        <v>16</v>
      </c>
      <c r="X63" s="40">
        <f>T63*7</f>
        <v>112</v>
      </c>
      <c r="Y63" s="40">
        <v>50</v>
      </c>
      <c r="Z63" s="40">
        <v>65</v>
      </c>
      <c r="AA63" s="40">
        <v>1</v>
      </c>
      <c r="AB63" s="40">
        <f>Y63</f>
        <v>50</v>
      </c>
      <c r="AC63" s="40">
        <f>Y63*2</f>
        <v>100</v>
      </c>
      <c r="AD63" s="40">
        <f t="shared" si="17"/>
        <v>406</v>
      </c>
    </row>
    <row r="64" s="27" customFormat="1" spans="1:30">
      <c r="A64" s="33">
        <v>59</v>
      </c>
      <c r="B64" s="33">
        <v>373</v>
      </c>
      <c r="C64" s="33" t="s">
        <v>68</v>
      </c>
      <c r="D64" s="33" t="s">
        <v>71</v>
      </c>
      <c r="E64" s="33">
        <v>10</v>
      </c>
      <c r="F64" s="33">
        <v>12</v>
      </c>
      <c r="G64" s="33">
        <v>1</v>
      </c>
      <c r="H64" s="33">
        <f>E64</f>
        <v>10</v>
      </c>
      <c r="I64" s="33">
        <f>E64*3</f>
        <v>30</v>
      </c>
      <c r="J64" s="41">
        <v>10</v>
      </c>
      <c r="K64" s="41">
        <v>15</v>
      </c>
      <c r="L64" s="41">
        <v>1</v>
      </c>
      <c r="M64" s="41">
        <f>J64</f>
        <v>10</v>
      </c>
      <c r="N64" s="41">
        <f>J64*5</f>
        <v>50</v>
      </c>
      <c r="O64" s="41">
        <v>21</v>
      </c>
      <c r="P64" s="41">
        <v>27</v>
      </c>
      <c r="Q64" s="41">
        <v>1</v>
      </c>
      <c r="R64" s="41">
        <f>O64</f>
        <v>21</v>
      </c>
      <c r="S64" s="41">
        <f>O64*3</f>
        <v>63</v>
      </c>
      <c r="T64" s="41">
        <v>16</v>
      </c>
      <c r="U64" s="41">
        <v>18</v>
      </c>
      <c r="V64" s="41">
        <v>1</v>
      </c>
      <c r="W64" s="41">
        <f>T64</f>
        <v>16</v>
      </c>
      <c r="X64" s="41">
        <f>T64*7</f>
        <v>112</v>
      </c>
      <c r="Y64" s="41">
        <v>25</v>
      </c>
      <c r="Z64" s="41">
        <v>32</v>
      </c>
      <c r="AA64" s="41">
        <v>1</v>
      </c>
      <c r="AB64" s="41">
        <f>Y64</f>
        <v>25</v>
      </c>
      <c r="AC64" s="41">
        <f>Y64*2</f>
        <v>50</v>
      </c>
      <c r="AD64" s="41">
        <f t="shared" si="17"/>
        <v>305</v>
      </c>
    </row>
    <row r="65" s="25" customFormat="1" spans="1:30">
      <c r="A65" s="33">
        <v>60</v>
      </c>
      <c r="B65" s="33">
        <v>578</v>
      </c>
      <c r="C65" s="33" t="s">
        <v>68</v>
      </c>
      <c r="D65" s="33" t="s">
        <v>72</v>
      </c>
      <c r="E65" s="33">
        <v>10</v>
      </c>
      <c r="F65" s="33">
        <v>12</v>
      </c>
      <c r="G65" s="33">
        <v>2</v>
      </c>
      <c r="H65" s="33">
        <f>F65</f>
        <v>12</v>
      </c>
      <c r="I65" s="33">
        <f>F65*5</f>
        <v>60</v>
      </c>
      <c r="J65" s="40">
        <v>10</v>
      </c>
      <c r="K65" s="40">
        <v>15</v>
      </c>
      <c r="L65" s="40">
        <v>2</v>
      </c>
      <c r="M65" s="40">
        <f>K65</f>
        <v>15</v>
      </c>
      <c r="N65" s="40">
        <f>K65*7</f>
        <v>105</v>
      </c>
      <c r="O65" s="40">
        <v>21</v>
      </c>
      <c r="P65" s="40">
        <v>27</v>
      </c>
      <c r="Q65" s="40">
        <v>2</v>
      </c>
      <c r="R65" s="40">
        <f>P65</f>
        <v>27</v>
      </c>
      <c r="S65" s="40">
        <f>P65*4</f>
        <v>108</v>
      </c>
      <c r="T65" s="40">
        <v>15</v>
      </c>
      <c r="U65" s="40">
        <v>17</v>
      </c>
      <c r="V65" s="40">
        <v>2</v>
      </c>
      <c r="W65" s="40">
        <f>U65</f>
        <v>17</v>
      </c>
      <c r="X65" s="40">
        <f>U65*8</f>
        <v>136</v>
      </c>
      <c r="Y65" s="40">
        <v>45</v>
      </c>
      <c r="Z65" s="40">
        <v>58</v>
      </c>
      <c r="AA65" s="40">
        <v>1</v>
      </c>
      <c r="AB65" s="40">
        <f>Y65</f>
        <v>45</v>
      </c>
      <c r="AC65" s="40">
        <f>Y65*2</f>
        <v>90</v>
      </c>
      <c r="AD65" s="40">
        <f t="shared" si="17"/>
        <v>499</v>
      </c>
    </row>
    <row r="66" s="25" customFormat="1" spans="1:30">
      <c r="A66" s="33">
        <v>61</v>
      </c>
      <c r="B66" s="33">
        <v>742</v>
      </c>
      <c r="C66" s="33" t="s">
        <v>68</v>
      </c>
      <c r="D66" s="33" t="s">
        <v>73</v>
      </c>
      <c r="E66" s="33">
        <v>10</v>
      </c>
      <c r="F66" s="33">
        <v>12</v>
      </c>
      <c r="G66" s="33">
        <v>2</v>
      </c>
      <c r="H66" s="33">
        <f>F66</f>
        <v>12</v>
      </c>
      <c r="I66" s="33">
        <f>F66*5</f>
        <v>60</v>
      </c>
      <c r="J66" s="40">
        <v>10</v>
      </c>
      <c r="K66" s="40">
        <v>15</v>
      </c>
      <c r="L66" s="40">
        <v>2</v>
      </c>
      <c r="M66" s="40">
        <f>K66</f>
        <v>15</v>
      </c>
      <c r="N66" s="40">
        <f>K66*7</f>
        <v>105</v>
      </c>
      <c r="O66" s="40">
        <v>21</v>
      </c>
      <c r="P66" s="40">
        <v>27</v>
      </c>
      <c r="Q66" s="40">
        <v>2</v>
      </c>
      <c r="R66" s="40">
        <f>P66</f>
        <v>27</v>
      </c>
      <c r="S66" s="40">
        <f>P66*4</f>
        <v>108</v>
      </c>
      <c r="T66" s="40">
        <v>15</v>
      </c>
      <c r="U66" s="40">
        <v>17</v>
      </c>
      <c r="V66" s="40">
        <v>2</v>
      </c>
      <c r="W66" s="40">
        <f>U66</f>
        <v>17</v>
      </c>
      <c r="X66" s="40">
        <f>U66*8</f>
        <v>136</v>
      </c>
      <c r="Y66" s="40">
        <v>35</v>
      </c>
      <c r="Z66" s="40">
        <v>45</v>
      </c>
      <c r="AA66" s="40">
        <v>2</v>
      </c>
      <c r="AB66" s="40">
        <f>Z66</f>
        <v>45</v>
      </c>
      <c r="AC66" s="40">
        <f>Z66*4</f>
        <v>180</v>
      </c>
      <c r="AD66" s="40">
        <f t="shared" si="17"/>
        <v>589</v>
      </c>
    </row>
    <row r="67" s="25" customFormat="1" spans="1:30">
      <c r="A67" s="33">
        <v>62</v>
      </c>
      <c r="B67" s="33">
        <v>744</v>
      </c>
      <c r="C67" s="33" t="s">
        <v>68</v>
      </c>
      <c r="D67" s="33" t="s">
        <v>74</v>
      </c>
      <c r="E67" s="33">
        <v>10</v>
      </c>
      <c r="F67" s="33">
        <v>12</v>
      </c>
      <c r="G67" s="33">
        <v>1</v>
      </c>
      <c r="H67" s="34">
        <f>E67</f>
        <v>10</v>
      </c>
      <c r="I67" s="34">
        <f>E67*3</f>
        <v>30</v>
      </c>
      <c r="J67" s="40">
        <v>10</v>
      </c>
      <c r="K67" s="40">
        <v>15</v>
      </c>
      <c r="L67" s="40">
        <v>1</v>
      </c>
      <c r="M67" s="40">
        <f>J67</f>
        <v>10</v>
      </c>
      <c r="N67" s="40">
        <f>J67*5</f>
        <v>50</v>
      </c>
      <c r="O67" s="40">
        <v>21</v>
      </c>
      <c r="P67" s="40">
        <v>27</v>
      </c>
      <c r="Q67" s="40">
        <v>1</v>
      </c>
      <c r="R67" s="40">
        <f>O67</f>
        <v>21</v>
      </c>
      <c r="S67" s="40">
        <f>O67*3</f>
        <v>63</v>
      </c>
      <c r="T67" s="40">
        <v>15</v>
      </c>
      <c r="U67" s="40">
        <v>17</v>
      </c>
      <c r="V67" s="40">
        <v>1</v>
      </c>
      <c r="W67" s="40">
        <f>T67</f>
        <v>15</v>
      </c>
      <c r="X67" s="40">
        <f>T67*7</f>
        <v>105</v>
      </c>
      <c r="Y67" s="40">
        <v>20</v>
      </c>
      <c r="Z67" s="40">
        <v>26</v>
      </c>
      <c r="AA67" s="40">
        <v>1</v>
      </c>
      <c r="AB67" s="40">
        <f>Y67</f>
        <v>20</v>
      </c>
      <c r="AC67" s="40">
        <f>Y67*2</f>
        <v>40</v>
      </c>
      <c r="AD67" s="40">
        <f t="shared" si="17"/>
        <v>288</v>
      </c>
    </row>
    <row r="68" s="25" customFormat="1" spans="1:30">
      <c r="A68" s="33">
        <v>63</v>
      </c>
      <c r="B68" s="33">
        <v>308</v>
      </c>
      <c r="C68" s="33" t="s">
        <v>68</v>
      </c>
      <c r="D68" s="33" t="s">
        <v>75</v>
      </c>
      <c r="E68" s="33">
        <v>9</v>
      </c>
      <c r="F68" s="33">
        <v>11</v>
      </c>
      <c r="G68" s="33">
        <v>2</v>
      </c>
      <c r="H68" s="33">
        <f t="shared" ref="H68:H74" si="18">F68</f>
        <v>11</v>
      </c>
      <c r="I68" s="33">
        <f t="shared" ref="I68:I74" si="19">F68*5</f>
        <v>55</v>
      </c>
      <c r="J68" s="40">
        <v>10</v>
      </c>
      <c r="K68" s="40">
        <v>15</v>
      </c>
      <c r="L68" s="40">
        <v>1</v>
      </c>
      <c r="M68" s="40">
        <f>J68</f>
        <v>10</v>
      </c>
      <c r="N68" s="40">
        <f>J68*5</f>
        <v>50</v>
      </c>
      <c r="O68" s="40">
        <v>16</v>
      </c>
      <c r="P68" s="40">
        <v>21</v>
      </c>
      <c r="Q68" s="40">
        <v>2</v>
      </c>
      <c r="R68" s="40">
        <f t="shared" ref="R68:R74" si="20">P68</f>
        <v>21</v>
      </c>
      <c r="S68" s="40">
        <f t="shared" ref="S68:S74" si="21">P68*4</f>
        <v>84</v>
      </c>
      <c r="T68" s="40">
        <v>39</v>
      </c>
      <c r="U68" s="40">
        <v>44</v>
      </c>
      <c r="V68" s="40">
        <v>1</v>
      </c>
      <c r="W68" s="40">
        <f>T68</f>
        <v>39</v>
      </c>
      <c r="X68" s="40">
        <f>T68*7</f>
        <v>273</v>
      </c>
      <c r="Y68" s="40">
        <v>35</v>
      </c>
      <c r="Z68" s="40">
        <v>45</v>
      </c>
      <c r="AA68" s="40">
        <v>2</v>
      </c>
      <c r="AB68" s="40">
        <f>Z68</f>
        <v>45</v>
      </c>
      <c r="AC68" s="40">
        <f>Z68*4</f>
        <v>180</v>
      </c>
      <c r="AD68" s="40">
        <f t="shared" si="17"/>
        <v>642</v>
      </c>
    </row>
    <row r="69" s="25" customFormat="1" spans="1:30">
      <c r="A69" s="33">
        <v>64</v>
      </c>
      <c r="B69" s="33">
        <v>349</v>
      </c>
      <c r="C69" s="33" t="s">
        <v>68</v>
      </c>
      <c r="D69" s="33" t="s">
        <v>76</v>
      </c>
      <c r="E69" s="33">
        <v>9</v>
      </c>
      <c r="F69" s="33">
        <v>11</v>
      </c>
      <c r="G69" s="33">
        <v>2</v>
      </c>
      <c r="H69" s="33">
        <f t="shared" si="18"/>
        <v>11</v>
      </c>
      <c r="I69" s="33">
        <f t="shared" si="19"/>
        <v>55</v>
      </c>
      <c r="J69" s="40">
        <v>6</v>
      </c>
      <c r="K69" s="40">
        <v>9</v>
      </c>
      <c r="L69" s="40">
        <v>2</v>
      </c>
      <c r="M69" s="40">
        <f>K69</f>
        <v>9</v>
      </c>
      <c r="N69" s="40">
        <f>K69*7</f>
        <v>63</v>
      </c>
      <c r="O69" s="40">
        <v>16</v>
      </c>
      <c r="P69" s="40">
        <v>21</v>
      </c>
      <c r="Q69" s="40">
        <v>2</v>
      </c>
      <c r="R69" s="40">
        <f t="shared" si="20"/>
        <v>21</v>
      </c>
      <c r="S69" s="40">
        <f t="shared" si="21"/>
        <v>84</v>
      </c>
      <c r="T69" s="40">
        <v>14</v>
      </c>
      <c r="U69" s="40">
        <v>16</v>
      </c>
      <c r="V69" s="40">
        <v>2</v>
      </c>
      <c r="W69" s="40">
        <f>U69</f>
        <v>16</v>
      </c>
      <c r="X69" s="40">
        <f>U69*8</f>
        <v>128</v>
      </c>
      <c r="Y69" s="40">
        <v>25</v>
      </c>
      <c r="Z69" s="40">
        <v>32</v>
      </c>
      <c r="AA69" s="40">
        <v>2</v>
      </c>
      <c r="AB69" s="40">
        <f>Z69</f>
        <v>32</v>
      </c>
      <c r="AC69" s="40">
        <f>Z69*4</f>
        <v>128</v>
      </c>
      <c r="AD69" s="40">
        <f t="shared" si="17"/>
        <v>458</v>
      </c>
    </row>
    <row r="70" s="25" customFormat="1" spans="1:30">
      <c r="A70" s="33">
        <v>65</v>
      </c>
      <c r="B70" s="33">
        <v>355</v>
      </c>
      <c r="C70" s="33" t="s">
        <v>68</v>
      </c>
      <c r="D70" s="33" t="s">
        <v>77</v>
      </c>
      <c r="E70" s="33">
        <v>9</v>
      </c>
      <c r="F70" s="33">
        <v>11</v>
      </c>
      <c r="G70" s="33">
        <v>2</v>
      </c>
      <c r="H70" s="33">
        <f t="shared" si="18"/>
        <v>11</v>
      </c>
      <c r="I70" s="33">
        <f t="shared" si="19"/>
        <v>55</v>
      </c>
      <c r="J70" s="40">
        <v>10</v>
      </c>
      <c r="K70" s="40">
        <v>15</v>
      </c>
      <c r="L70" s="40">
        <v>1</v>
      </c>
      <c r="M70" s="40">
        <f>J70</f>
        <v>10</v>
      </c>
      <c r="N70" s="40">
        <f>J70*5</f>
        <v>50</v>
      </c>
      <c r="O70" s="40">
        <v>16</v>
      </c>
      <c r="P70" s="40">
        <v>21</v>
      </c>
      <c r="Q70" s="40">
        <v>2</v>
      </c>
      <c r="R70" s="40">
        <f t="shared" si="20"/>
        <v>21</v>
      </c>
      <c r="S70" s="40">
        <f t="shared" si="21"/>
        <v>84</v>
      </c>
      <c r="T70" s="40">
        <v>26</v>
      </c>
      <c r="U70" s="40">
        <v>30</v>
      </c>
      <c r="V70" s="40">
        <v>2</v>
      </c>
      <c r="W70" s="40">
        <f>U70</f>
        <v>30</v>
      </c>
      <c r="X70" s="40">
        <f>U70*8</f>
        <v>240</v>
      </c>
      <c r="Y70" s="40">
        <v>25</v>
      </c>
      <c r="Z70" s="40">
        <v>32</v>
      </c>
      <c r="AA70" s="40">
        <v>1</v>
      </c>
      <c r="AB70" s="40">
        <f>Y70</f>
        <v>25</v>
      </c>
      <c r="AC70" s="40">
        <f>Y70*2</f>
        <v>50</v>
      </c>
      <c r="AD70" s="40">
        <f t="shared" si="17"/>
        <v>479</v>
      </c>
    </row>
    <row r="71" s="25" customFormat="1" spans="1:30">
      <c r="A71" s="33">
        <v>66</v>
      </c>
      <c r="B71" s="33">
        <v>391</v>
      </c>
      <c r="C71" s="33" t="s">
        <v>68</v>
      </c>
      <c r="D71" s="33" t="s">
        <v>380</v>
      </c>
      <c r="E71" s="33">
        <v>9</v>
      </c>
      <c r="F71" s="33">
        <v>11</v>
      </c>
      <c r="G71" s="33">
        <v>2</v>
      </c>
      <c r="H71" s="33">
        <f t="shared" si="18"/>
        <v>11</v>
      </c>
      <c r="I71" s="33">
        <f t="shared" si="19"/>
        <v>55</v>
      </c>
      <c r="J71" s="40">
        <v>6</v>
      </c>
      <c r="K71" s="40">
        <v>9</v>
      </c>
      <c r="L71" s="40">
        <v>2</v>
      </c>
      <c r="M71" s="40">
        <f>K71</f>
        <v>9</v>
      </c>
      <c r="N71" s="40">
        <f>K71*7</f>
        <v>63</v>
      </c>
      <c r="O71" s="40">
        <v>16</v>
      </c>
      <c r="P71" s="40">
        <v>21</v>
      </c>
      <c r="Q71" s="40">
        <v>2</v>
      </c>
      <c r="R71" s="40">
        <f t="shared" si="20"/>
        <v>21</v>
      </c>
      <c r="S71" s="40">
        <f t="shared" si="21"/>
        <v>84</v>
      </c>
      <c r="T71" s="40">
        <v>15</v>
      </c>
      <c r="U71" s="40">
        <v>17</v>
      </c>
      <c r="V71" s="40">
        <v>2</v>
      </c>
      <c r="W71" s="40">
        <f>U71</f>
        <v>17</v>
      </c>
      <c r="X71" s="40">
        <f>U71*8</f>
        <v>136</v>
      </c>
      <c r="Y71" s="40">
        <v>25</v>
      </c>
      <c r="Z71" s="40">
        <v>32</v>
      </c>
      <c r="AA71" s="40">
        <v>2</v>
      </c>
      <c r="AB71" s="40">
        <f>Z71</f>
        <v>32</v>
      </c>
      <c r="AC71" s="40">
        <f>Z71*4</f>
        <v>128</v>
      </c>
      <c r="AD71" s="40">
        <f t="shared" si="17"/>
        <v>466</v>
      </c>
    </row>
    <row r="72" s="25" customFormat="1" spans="1:30">
      <c r="A72" s="33">
        <v>67</v>
      </c>
      <c r="B72" s="33">
        <v>511</v>
      </c>
      <c r="C72" s="33" t="s">
        <v>68</v>
      </c>
      <c r="D72" s="33" t="s">
        <v>79</v>
      </c>
      <c r="E72" s="33">
        <v>9</v>
      </c>
      <c r="F72" s="33">
        <v>11</v>
      </c>
      <c r="G72" s="33">
        <v>2</v>
      </c>
      <c r="H72" s="33">
        <f t="shared" si="18"/>
        <v>11</v>
      </c>
      <c r="I72" s="33">
        <f t="shared" si="19"/>
        <v>55</v>
      </c>
      <c r="J72" s="40">
        <v>6</v>
      </c>
      <c r="K72" s="40">
        <v>9</v>
      </c>
      <c r="L72" s="40">
        <v>2</v>
      </c>
      <c r="M72" s="40">
        <f>K72</f>
        <v>9</v>
      </c>
      <c r="N72" s="40">
        <f>K72*7</f>
        <v>63</v>
      </c>
      <c r="O72" s="40">
        <v>16</v>
      </c>
      <c r="P72" s="40">
        <v>21</v>
      </c>
      <c r="Q72" s="40">
        <v>2</v>
      </c>
      <c r="R72" s="40">
        <f t="shared" si="20"/>
        <v>21</v>
      </c>
      <c r="S72" s="40">
        <f t="shared" si="21"/>
        <v>84</v>
      </c>
      <c r="T72" s="40">
        <v>14</v>
      </c>
      <c r="U72" s="40">
        <v>16</v>
      </c>
      <c r="V72" s="40">
        <v>2</v>
      </c>
      <c r="W72" s="40">
        <f>U72</f>
        <v>16</v>
      </c>
      <c r="X72" s="40">
        <f>U72*8</f>
        <v>128</v>
      </c>
      <c r="Y72" s="40">
        <v>25</v>
      </c>
      <c r="Z72" s="40">
        <v>32</v>
      </c>
      <c r="AA72" s="40">
        <v>2</v>
      </c>
      <c r="AB72" s="40">
        <f>Z72</f>
        <v>32</v>
      </c>
      <c r="AC72" s="40">
        <f>Z72*4</f>
        <v>128</v>
      </c>
      <c r="AD72" s="40">
        <f t="shared" si="17"/>
        <v>458</v>
      </c>
    </row>
    <row r="73" s="25" customFormat="1" spans="1:30">
      <c r="A73" s="33">
        <v>68</v>
      </c>
      <c r="B73" s="33">
        <v>515</v>
      </c>
      <c r="C73" s="33" t="s">
        <v>68</v>
      </c>
      <c r="D73" s="33" t="s">
        <v>80</v>
      </c>
      <c r="E73" s="33">
        <v>9</v>
      </c>
      <c r="F73" s="33">
        <v>11</v>
      </c>
      <c r="G73" s="33">
        <v>2</v>
      </c>
      <c r="H73" s="33">
        <f t="shared" si="18"/>
        <v>11</v>
      </c>
      <c r="I73" s="33">
        <f t="shared" si="19"/>
        <v>55</v>
      </c>
      <c r="J73" s="40">
        <v>6</v>
      </c>
      <c r="K73" s="40">
        <v>9</v>
      </c>
      <c r="L73" s="40">
        <v>1</v>
      </c>
      <c r="M73" s="40">
        <f>J73</f>
        <v>6</v>
      </c>
      <c r="N73" s="40">
        <f>J73*5</f>
        <v>30</v>
      </c>
      <c r="O73" s="40">
        <v>16</v>
      </c>
      <c r="P73" s="40">
        <v>21</v>
      </c>
      <c r="Q73" s="40">
        <v>2</v>
      </c>
      <c r="R73" s="40">
        <f t="shared" si="20"/>
        <v>21</v>
      </c>
      <c r="S73" s="40">
        <f t="shared" si="21"/>
        <v>84</v>
      </c>
      <c r="T73" s="40">
        <v>16</v>
      </c>
      <c r="U73" s="40">
        <v>18</v>
      </c>
      <c r="V73" s="40">
        <v>1</v>
      </c>
      <c r="W73" s="40">
        <f>T73</f>
        <v>16</v>
      </c>
      <c r="X73" s="40">
        <f>T73*7</f>
        <v>112</v>
      </c>
      <c r="Y73" s="40">
        <v>20</v>
      </c>
      <c r="Z73" s="40">
        <v>26</v>
      </c>
      <c r="AA73" s="40">
        <v>1</v>
      </c>
      <c r="AB73" s="40">
        <f>Y73</f>
        <v>20</v>
      </c>
      <c r="AC73" s="40">
        <f>Y73*2</f>
        <v>40</v>
      </c>
      <c r="AD73" s="40">
        <f t="shared" si="17"/>
        <v>321</v>
      </c>
    </row>
    <row r="74" s="25" customFormat="1" spans="1:30">
      <c r="A74" s="33">
        <v>69</v>
      </c>
      <c r="B74" s="33">
        <v>572</v>
      </c>
      <c r="C74" s="33" t="s">
        <v>68</v>
      </c>
      <c r="D74" s="33" t="s">
        <v>81</v>
      </c>
      <c r="E74" s="33">
        <v>9</v>
      </c>
      <c r="F74" s="33">
        <v>11</v>
      </c>
      <c r="G74" s="33">
        <v>2</v>
      </c>
      <c r="H74" s="33">
        <f t="shared" si="18"/>
        <v>11</v>
      </c>
      <c r="I74" s="33">
        <f t="shared" si="19"/>
        <v>55</v>
      </c>
      <c r="J74" s="40">
        <v>6</v>
      </c>
      <c r="K74" s="40">
        <v>9</v>
      </c>
      <c r="L74" s="40">
        <v>1</v>
      </c>
      <c r="M74" s="40">
        <f>J74</f>
        <v>6</v>
      </c>
      <c r="N74" s="40">
        <f>J74*5</f>
        <v>30</v>
      </c>
      <c r="O74" s="40">
        <v>16</v>
      </c>
      <c r="P74" s="40">
        <v>21</v>
      </c>
      <c r="Q74" s="40">
        <v>2</v>
      </c>
      <c r="R74" s="40">
        <f t="shared" si="20"/>
        <v>21</v>
      </c>
      <c r="S74" s="40">
        <f t="shared" si="21"/>
        <v>84</v>
      </c>
      <c r="T74" s="40">
        <v>14</v>
      </c>
      <c r="U74" s="40">
        <v>16</v>
      </c>
      <c r="V74" s="40">
        <v>1</v>
      </c>
      <c r="W74" s="40">
        <f>T74</f>
        <v>14</v>
      </c>
      <c r="X74" s="40">
        <f>T74*7</f>
        <v>98</v>
      </c>
      <c r="Y74" s="40">
        <v>10</v>
      </c>
      <c r="Z74" s="40">
        <v>15</v>
      </c>
      <c r="AA74" s="40">
        <v>1</v>
      </c>
      <c r="AB74" s="40">
        <f>Y74</f>
        <v>10</v>
      </c>
      <c r="AC74" s="40">
        <f>Y74*2</f>
        <v>20</v>
      </c>
      <c r="AD74" s="40">
        <f t="shared" si="17"/>
        <v>287</v>
      </c>
    </row>
    <row r="75" s="25" customFormat="1" spans="1:30">
      <c r="A75" s="33">
        <v>70</v>
      </c>
      <c r="B75" s="33">
        <v>747</v>
      </c>
      <c r="C75" s="33" t="s">
        <v>68</v>
      </c>
      <c r="D75" s="33" t="s">
        <v>82</v>
      </c>
      <c r="E75" s="33">
        <v>9</v>
      </c>
      <c r="F75" s="33">
        <v>11</v>
      </c>
      <c r="G75" s="33">
        <v>1</v>
      </c>
      <c r="H75" s="34">
        <f>E75</f>
        <v>9</v>
      </c>
      <c r="I75" s="34">
        <f>E75*3</f>
        <v>27</v>
      </c>
      <c r="J75" s="40">
        <v>10</v>
      </c>
      <c r="K75" s="40">
        <v>15</v>
      </c>
      <c r="L75" s="40">
        <v>1</v>
      </c>
      <c r="M75" s="40">
        <f>J75</f>
        <v>10</v>
      </c>
      <c r="N75" s="40">
        <f>J75*5</f>
        <v>50</v>
      </c>
      <c r="O75" s="40">
        <v>16</v>
      </c>
      <c r="P75" s="40">
        <v>21</v>
      </c>
      <c r="Q75" s="40">
        <v>1</v>
      </c>
      <c r="R75" s="40">
        <f>O75</f>
        <v>16</v>
      </c>
      <c r="S75" s="40">
        <f>O75*3</f>
        <v>48</v>
      </c>
      <c r="T75" s="40">
        <v>15</v>
      </c>
      <c r="U75" s="40">
        <v>17</v>
      </c>
      <c r="V75" s="40">
        <v>1</v>
      </c>
      <c r="W75" s="40">
        <f>T75</f>
        <v>15</v>
      </c>
      <c r="X75" s="40">
        <f>T75*7</f>
        <v>105</v>
      </c>
      <c r="Y75" s="40">
        <v>30</v>
      </c>
      <c r="Z75" s="40">
        <v>39</v>
      </c>
      <c r="AA75" s="40">
        <v>1</v>
      </c>
      <c r="AB75" s="40">
        <f>Y75</f>
        <v>30</v>
      </c>
      <c r="AC75" s="40">
        <f>Y75*2</f>
        <v>60</v>
      </c>
      <c r="AD75" s="40">
        <f t="shared" si="17"/>
        <v>290</v>
      </c>
    </row>
    <row r="76" s="25" customFormat="1" spans="1:30">
      <c r="A76" s="33">
        <v>71</v>
      </c>
      <c r="B76" s="33">
        <v>102479</v>
      </c>
      <c r="C76" s="33" t="s">
        <v>68</v>
      </c>
      <c r="D76" s="33" t="s">
        <v>83</v>
      </c>
      <c r="E76" s="33">
        <v>9</v>
      </c>
      <c r="F76" s="33">
        <v>11</v>
      </c>
      <c r="G76" s="33">
        <v>2</v>
      </c>
      <c r="H76" s="33">
        <f>F76</f>
        <v>11</v>
      </c>
      <c r="I76" s="33">
        <f>F76*5</f>
        <v>55</v>
      </c>
      <c r="J76" s="40">
        <v>6</v>
      </c>
      <c r="K76" s="40">
        <v>9</v>
      </c>
      <c r="L76" s="40">
        <v>2</v>
      </c>
      <c r="M76" s="40">
        <f>K76</f>
        <v>9</v>
      </c>
      <c r="N76" s="40">
        <f>K76*7</f>
        <v>63</v>
      </c>
      <c r="O76" s="40">
        <v>16</v>
      </c>
      <c r="P76" s="40">
        <v>21</v>
      </c>
      <c r="Q76" s="40">
        <v>2</v>
      </c>
      <c r="R76" s="40">
        <f>P76</f>
        <v>21</v>
      </c>
      <c r="S76" s="40">
        <f>P76*4</f>
        <v>84</v>
      </c>
      <c r="T76" s="40">
        <v>13</v>
      </c>
      <c r="U76" s="40">
        <v>15</v>
      </c>
      <c r="V76" s="40">
        <v>2</v>
      </c>
      <c r="W76" s="40">
        <f>U76</f>
        <v>15</v>
      </c>
      <c r="X76" s="40">
        <f>U76*8</f>
        <v>120</v>
      </c>
      <c r="Y76" s="40">
        <v>10</v>
      </c>
      <c r="Z76" s="40">
        <v>15</v>
      </c>
      <c r="AA76" s="40">
        <v>2</v>
      </c>
      <c r="AB76" s="40">
        <f>Z76</f>
        <v>15</v>
      </c>
      <c r="AC76" s="40">
        <f>Z76*4</f>
        <v>60</v>
      </c>
      <c r="AD76" s="40">
        <f t="shared" si="17"/>
        <v>382</v>
      </c>
    </row>
    <row r="77" s="25" customFormat="1" spans="1:30">
      <c r="A77" s="33">
        <v>72</v>
      </c>
      <c r="B77" s="33">
        <v>102935</v>
      </c>
      <c r="C77" s="33" t="s">
        <v>68</v>
      </c>
      <c r="D77" s="33" t="s">
        <v>84</v>
      </c>
      <c r="E77" s="33">
        <v>9</v>
      </c>
      <c r="F77" s="33">
        <v>11</v>
      </c>
      <c r="G77" s="33">
        <v>1</v>
      </c>
      <c r="H77" s="34">
        <f>E77</f>
        <v>9</v>
      </c>
      <c r="I77" s="34">
        <f>E77*3</f>
        <v>27</v>
      </c>
      <c r="J77" s="40">
        <v>6</v>
      </c>
      <c r="K77" s="40">
        <v>9</v>
      </c>
      <c r="L77" s="40">
        <v>1</v>
      </c>
      <c r="M77" s="40">
        <f>J77</f>
        <v>6</v>
      </c>
      <c r="N77" s="40">
        <f>J77*5</f>
        <v>30</v>
      </c>
      <c r="O77" s="40">
        <v>16</v>
      </c>
      <c r="P77" s="40">
        <v>21</v>
      </c>
      <c r="Q77" s="40">
        <v>1</v>
      </c>
      <c r="R77" s="40">
        <f>O77</f>
        <v>16</v>
      </c>
      <c r="S77" s="40">
        <f>O77*3</f>
        <v>48</v>
      </c>
      <c r="T77" s="40">
        <v>14</v>
      </c>
      <c r="U77" s="40">
        <v>16</v>
      </c>
      <c r="V77" s="40">
        <v>1</v>
      </c>
      <c r="W77" s="40">
        <f>T77</f>
        <v>14</v>
      </c>
      <c r="X77" s="40">
        <f>T77*7</f>
        <v>98</v>
      </c>
      <c r="Y77" s="40">
        <v>20</v>
      </c>
      <c r="Z77" s="40">
        <v>26</v>
      </c>
      <c r="AA77" s="40">
        <v>1</v>
      </c>
      <c r="AB77" s="40">
        <f>Y77</f>
        <v>20</v>
      </c>
      <c r="AC77" s="40">
        <f>Y77*2</f>
        <v>40</v>
      </c>
      <c r="AD77" s="40">
        <f t="shared" si="17"/>
        <v>243</v>
      </c>
    </row>
    <row r="78" s="25" customFormat="1" spans="1:30">
      <c r="A78" s="33">
        <v>73</v>
      </c>
      <c r="B78" s="33">
        <v>718</v>
      </c>
      <c r="C78" s="33" t="s">
        <v>68</v>
      </c>
      <c r="D78" s="33" t="s">
        <v>85</v>
      </c>
      <c r="E78" s="33">
        <v>7</v>
      </c>
      <c r="F78" s="33">
        <v>9</v>
      </c>
      <c r="G78" s="33">
        <v>1</v>
      </c>
      <c r="H78" s="34">
        <f>E78</f>
        <v>7</v>
      </c>
      <c r="I78" s="34">
        <f>E78*3</f>
        <v>21</v>
      </c>
      <c r="J78" s="40">
        <v>3</v>
      </c>
      <c r="K78" s="40">
        <v>5</v>
      </c>
      <c r="L78" s="40">
        <v>1</v>
      </c>
      <c r="M78" s="40">
        <f>J78</f>
        <v>3</v>
      </c>
      <c r="N78" s="40">
        <f>J78*5</f>
        <v>15</v>
      </c>
      <c r="O78" s="40">
        <v>11</v>
      </c>
      <c r="P78" s="40">
        <v>15</v>
      </c>
      <c r="Q78" s="40">
        <v>1</v>
      </c>
      <c r="R78" s="40">
        <f>O78</f>
        <v>11</v>
      </c>
      <c r="S78" s="40">
        <f>O78*3</f>
        <v>33</v>
      </c>
      <c r="T78" s="40">
        <v>13</v>
      </c>
      <c r="U78" s="40">
        <v>15</v>
      </c>
      <c r="V78" s="40">
        <v>2</v>
      </c>
      <c r="W78" s="40">
        <f>U78</f>
        <v>15</v>
      </c>
      <c r="X78" s="40">
        <f>U78*8</f>
        <v>120</v>
      </c>
      <c r="Y78" s="40">
        <v>10</v>
      </c>
      <c r="Z78" s="40">
        <v>15</v>
      </c>
      <c r="AA78" s="40">
        <v>1</v>
      </c>
      <c r="AB78" s="40">
        <f>Y78</f>
        <v>10</v>
      </c>
      <c r="AC78" s="40">
        <f>Y78*2</f>
        <v>20</v>
      </c>
      <c r="AD78" s="40">
        <f t="shared" si="17"/>
        <v>209</v>
      </c>
    </row>
    <row r="79" s="25" customFormat="1" spans="1:30">
      <c r="A79" s="33">
        <v>74</v>
      </c>
      <c r="B79" s="33">
        <v>723</v>
      </c>
      <c r="C79" s="33" t="s">
        <v>68</v>
      </c>
      <c r="D79" s="33" t="s">
        <v>86</v>
      </c>
      <c r="E79" s="33">
        <v>7</v>
      </c>
      <c r="F79" s="33">
        <v>9</v>
      </c>
      <c r="G79" s="33">
        <v>1</v>
      </c>
      <c r="H79" s="34">
        <f>E79</f>
        <v>7</v>
      </c>
      <c r="I79" s="34">
        <f>E79*3</f>
        <v>21</v>
      </c>
      <c r="J79" s="40">
        <v>6</v>
      </c>
      <c r="K79" s="40">
        <v>9</v>
      </c>
      <c r="L79" s="40">
        <v>1</v>
      </c>
      <c r="M79" s="40">
        <f>J79</f>
        <v>6</v>
      </c>
      <c r="N79" s="40">
        <f>J79*5</f>
        <v>30</v>
      </c>
      <c r="O79" s="40">
        <v>11</v>
      </c>
      <c r="P79" s="40">
        <v>15</v>
      </c>
      <c r="Q79" s="40">
        <v>1</v>
      </c>
      <c r="R79" s="40">
        <f>O79</f>
        <v>11</v>
      </c>
      <c r="S79" s="40">
        <f>O79*3</f>
        <v>33</v>
      </c>
      <c r="T79" s="40">
        <v>13</v>
      </c>
      <c r="U79" s="40">
        <v>15</v>
      </c>
      <c r="V79" s="40">
        <v>1</v>
      </c>
      <c r="W79" s="40">
        <f>T79</f>
        <v>13</v>
      </c>
      <c r="X79" s="40">
        <f>T79*7</f>
        <v>91</v>
      </c>
      <c r="Y79" s="40">
        <v>10</v>
      </c>
      <c r="Z79" s="40">
        <v>15</v>
      </c>
      <c r="AA79" s="40">
        <v>1</v>
      </c>
      <c r="AB79" s="40">
        <f>Y79</f>
        <v>10</v>
      </c>
      <c r="AC79" s="40">
        <f>Y79*2</f>
        <v>20</v>
      </c>
      <c r="AD79" s="40">
        <f t="shared" si="17"/>
        <v>195</v>
      </c>
    </row>
    <row r="80" s="25" customFormat="1" spans="1:30">
      <c r="A80" s="33">
        <v>75</v>
      </c>
      <c r="B80" s="33">
        <v>102478</v>
      </c>
      <c r="C80" s="33" t="s">
        <v>68</v>
      </c>
      <c r="D80" s="33" t="s">
        <v>87</v>
      </c>
      <c r="E80" s="33">
        <v>7</v>
      </c>
      <c r="F80" s="33">
        <v>9</v>
      </c>
      <c r="G80" s="33">
        <v>2</v>
      </c>
      <c r="H80" s="33">
        <f>F80</f>
        <v>9</v>
      </c>
      <c r="I80" s="33">
        <f>F80*5</f>
        <v>45</v>
      </c>
      <c r="J80" s="40">
        <v>3</v>
      </c>
      <c r="K80" s="40">
        <v>5</v>
      </c>
      <c r="L80" s="40">
        <v>2</v>
      </c>
      <c r="M80" s="40">
        <f>K80</f>
        <v>5</v>
      </c>
      <c r="N80" s="40">
        <f>K80*7</f>
        <v>35</v>
      </c>
      <c r="O80" s="40">
        <v>11</v>
      </c>
      <c r="P80" s="40">
        <v>15</v>
      </c>
      <c r="Q80" s="40">
        <v>2</v>
      </c>
      <c r="R80" s="40">
        <f>P80</f>
        <v>15</v>
      </c>
      <c r="S80" s="40">
        <f>P80*4</f>
        <v>60</v>
      </c>
      <c r="T80" s="40">
        <v>13</v>
      </c>
      <c r="U80" s="40">
        <v>15</v>
      </c>
      <c r="V80" s="40">
        <v>2</v>
      </c>
      <c r="W80" s="40">
        <f>U80</f>
        <v>15</v>
      </c>
      <c r="X80" s="40">
        <f>U80*8</f>
        <v>120</v>
      </c>
      <c r="Y80" s="40">
        <v>10</v>
      </c>
      <c r="Z80" s="40">
        <v>15</v>
      </c>
      <c r="AA80" s="40">
        <v>2</v>
      </c>
      <c r="AB80" s="40">
        <f>Z80</f>
        <v>15</v>
      </c>
      <c r="AC80" s="40">
        <f>Z80*4</f>
        <v>60</v>
      </c>
      <c r="AD80" s="40">
        <f t="shared" si="17"/>
        <v>320</v>
      </c>
    </row>
    <row r="81" s="25" customFormat="1" spans="1:30">
      <c r="A81" s="33">
        <v>76</v>
      </c>
      <c r="B81" s="36">
        <v>106865</v>
      </c>
      <c r="C81" s="33" t="s">
        <v>68</v>
      </c>
      <c r="D81" s="33" t="s">
        <v>88</v>
      </c>
      <c r="E81" s="33">
        <v>7</v>
      </c>
      <c r="F81" s="33">
        <v>9</v>
      </c>
      <c r="G81" s="36">
        <v>1</v>
      </c>
      <c r="H81" s="34">
        <f>E81</f>
        <v>7</v>
      </c>
      <c r="I81" s="34">
        <f>E81*3</f>
        <v>21</v>
      </c>
      <c r="J81" s="40">
        <v>3</v>
      </c>
      <c r="K81" s="40">
        <v>5</v>
      </c>
      <c r="L81" s="40">
        <v>1</v>
      </c>
      <c r="M81" s="40">
        <f>J81</f>
        <v>3</v>
      </c>
      <c r="N81" s="40">
        <f>J81*5</f>
        <v>15</v>
      </c>
      <c r="O81" s="40">
        <v>11</v>
      </c>
      <c r="P81" s="40">
        <v>15</v>
      </c>
      <c r="Q81" s="40">
        <v>2</v>
      </c>
      <c r="R81" s="40">
        <f>P81</f>
        <v>15</v>
      </c>
      <c r="S81" s="40">
        <f>P81*4</f>
        <v>60</v>
      </c>
      <c r="T81" s="40">
        <v>6</v>
      </c>
      <c r="U81" s="40">
        <v>7</v>
      </c>
      <c r="V81" s="40">
        <v>2</v>
      </c>
      <c r="W81" s="40">
        <f>U81</f>
        <v>7</v>
      </c>
      <c r="X81" s="40">
        <f>U81*8</f>
        <v>56</v>
      </c>
      <c r="Y81" s="40">
        <v>10</v>
      </c>
      <c r="Z81" s="40">
        <v>15</v>
      </c>
      <c r="AA81" s="40">
        <v>1</v>
      </c>
      <c r="AB81" s="40">
        <f>Y81</f>
        <v>10</v>
      </c>
      <c r="AC81" s="40">
        <f>Y81*2</f>
        <v>20</v>
      </c>
      <c r="AD81" s="40">
        <f t="shared" si="17"/>
        <v>172</v>
      </c>
    </row>
    <row r="82" s="25" customFormat="1" spans="1:30">
      <c r="A82" s="33">
        <v>77</v>
      </c>
      <c r="B82" s="36">
        <v>107829</v>
      </c>
      <c r="C82" s="33" t="s">
        <v>68</v>
      </c>
      <c r="D82" s="33" t="s">
        <v>89</v>
      </c>
      <c r="E82" s="33">
        <v>7</v>
      </c>
      <c r="F82" s="33">
        <v>9</v>
      </c>
      <c r="G82" s="33">
        <v>2</v>
      </c>
      <c r="H82" s="33">
        <f>F82</f>
        <v>9</v>
      </c>
      <c r="I82" s="33">
        <f>F82*5</f>
        <v>45</v>
      </c>
      <c r="J82" s="40">
        <v>3</v>
      </c>
      <c r="K82" s="40">
        <v>5</v>
      </c>
      <c r="L82" s="40">
        <v>2</v>
      </c>
      <c r="M82" s="40">
        <f>K82</f>
        <v>5</v>
      </c>
      <c r="N82" s="40">
        <f>K82*7</f>
        <v>35</v>
      </c>
      <c r="O82" s="40">
        <v>11</v>
      </c>
      <c r="P82" s="40">
        <v>15</v>
      </c>
      <c r="Q82" s="40">
        <v>1</v>
      </c>
      <c r="R82" s="40">
        <f>O82</f>
        <v>11</v>
      </c>
      <c r="S82" s="40">
        <f>O82*3</f>
        <v>33</v>
      </c>
      <c r="T82" s="40">
        <v>8</v>
      </c>
      <c r="U82" s="40">
        <v>11</v>
      </c>
      <c r="V82" s="40">
        <v>2</v>
      </c>
      <c r="W82" s="40">
        <f>U82</f>
        <v>11</v>
      </c>
      <c r="X82" s="40">
        <f>U82*8</f>
        <v>88</v>
      </c>
      <c r="Y82" s="40">
        <v>10</v>
      </c>
      <c r="Z82" s="40">
        <v>15</v>
      </c>
      <c r="AA82" s="40">
        <v>1</v>
      </c>
      <c r="AB82" s="40">
        <f>Y82</f>
        <v>10</v>
      </c>
      <c r="AC82" s="40">
        <f>Y82*2</f>
        <v>20</v>
      </c>
      <c r="AD82" s="40">
        <f t="shared" si="17"/>
        <v>221</v>
      </c>
    </row>
    <row r="83" s="26" customFormat="1" spans="1:30">
      <c r="A83" s="14"/>
      <c r="B83" s="14"/>
      <c r="C83" s="14" t="s">
        <v>68</v>
      </c>
      <c r="D83" s="14"/>
      <c r="E83" s="14">
        <f>SUM(E62:E82)</f>
        <v>189</v>
      </c>
      <c r="F83" s="14">
        <f t="shared" ref="F83:AD83" si="22">SUM(F62:F82)</f>
        <v>231</v>
      </c>
      <c r="G83" s="14">
        <f t="shared" si="22"/>
        <v>34</v>
      </c>
      <c r="H83" s="14">
        <f t="shared" si="22"/>
        <v>215</v>
      </c>
      <c r="I83" s="14">
        <f t="shared" si="22"/>
        <v>933</v>
      </c>
      <c r="J83" s="14">
        <f t="shared" si="22"/>
        <v>150</v>
      </c>
      <c r="K83" s="14">
        <f t="shared" si="22"/>
        <v>227</v>
      </c>
      <c r="L83" s="14">
        <f t="shared" si="22"/>
        <v>30</v>
      </c>
      <c r="M83" s="14">
        <f t="shared" si="22"/>
        <v>181</v>
      </c>
      <c r="N83" s="14">
        <f t="shared" si="22"/>
        <v>1087</v>
      </c>
      <c r="O83" s="14">
        <f t="shared" si="22"/>
        <v>341</v>
      </c>
      <c r="P83" s="14">
        <f t="shared" si="22"/>
        <v>447</v>
      </c>
      <c r="Q83" s="14">
        <f t="shared" si="22"/>
        <v>35</v>
      </c>
      <c r="R83" s="14">
        <f t="shared" si="22"/>
        <v>413</v>
      </c>
      <c r="S83" s="14">
        <f t="shared" si="22"/>
        <v>1545</v>
      </c>
      <c r="T83" s="14">
        <f t="shared" si="22"/>
        <v>378</v>
      </c>
      <c r="U83" s="14">
        <f t="shared" si="22"/>
        <v>449</v>
      </c>
      <c r="V83" s="14">
        <f t="shared" si="22"/>
        <v>33</v>
      </c>
      <c r="W83" s="14">
        <f t="shared" si="22"/>
        <v>415</v>
      </c>
      <c r="X83" s="14">
        <f t="shared" si="22"/>
        <v>3162</v>
      </c>
      <c r="Y83" s="14">
        <f t="shared" si="22"/>
        <v>500</v>
      </c>
      <c r="Z83" s="14">
        <f t="shared" si="22"/>
        <v>660</v>
      </c>
      <c r="AA83" s="14">
        <f t="shared" si="22"/>
        <v>29</v>
      </c>
      <c r="AB83" s="14">
        <f t="shared" si="22"/>
        <v>566</v>
      </c>
      <c r="AC83" s="14">
        <f t="shared" si="22"/>
        <v>1694</v>
      </c>
      <c r="AD83" s="14">
        <f t="shared" si="22"/>
        <v>8421</v>
      </c>
    </row>
    <row r="84" s="25" customFormat="1" spans="1:30">
      <c r="A84" s="33">
        <v>78</v>
      </c>
      <c r="B84" s="33">
        <v>385</v>
      </c>
      <c r="C84" s="33" t="s">
        <v>90</v>
      </c>
      <c r="D84" s="33" t="s">
        <v>91</v>
      </c>
      <c r="E84" s="33">
        <v>11</v>
      </c>
      <c r="F84" s="33">
        <v>13</v>
      </c>
      <c r="G84" s="33">
        <v>2</v>
      </c>
      <c r="H84" s="33">
        <f>F84</f>
        <v>13</v>
      </c>
      <c r="I84" s="33">
        <f>F84*5</f>
        <v>65</v>
      </c>
      <c r="J84" s="40">
        <v>10</v>
      </c>
      <c r="K84" s="40">
        <v>15</v>
      </c>
      <c r="L84" s="40">
        <v>2</v>
      </c>
      <c r="M84" s="40">
        <f>K84</f>
        <v>15</v>
      </c>
      <c r="N84" s="40">
        <f>K84*7</f>
        <v>105</v>
      </c>
      <c r="O84" s="40">
        <v>21</v>
      </c>
      <c r="P84" s="40">
        <v>27</v>
      </c>
      <c r="Q84" s="40">
        <v>2</v>
      </c>
      <c r="R84" s="40">
        <f>P84</f>
        <v>27</v>
      </c>
      <c r="S84" s="40">
        <f>P84*4</f>
        <v>108</v>
      </c>
      <c r="T84" s="40">
        <v>18</v>
      </c>
      <c r="U84" s="40">
        <v>21</v>
      </c>
      <c r="V84" s="40">
        <v>2</v>
      </c>
      <c r="W84" s="40">
        <f>U84</f>
        <v>21</v>
      </c>
      <c r="X84" s="40">
        <f>U84*8</f>
        <v>168</v>
      </c>
      <c r="Y84" s="40">
        <v>35</v>
      </c>
      <c r="Z84" s="40">
        <v>45</v>
      </c>
      <c r="AA84" s="40">
        <v>2</v>
      </c>
      <c r="AB84" s="40">
        <f>Z84</f>
        <v>45</v>
      </c>
      <c r="AC84" s="40">
        <f>Z84*4</f>
        <v>180</v>
      </c>
      <c r="AD84" s="40">
        <f>I84+N84+S84+X84+AC84</f>
        <v>626</v>
      </c>
    </row>
    <row r="85" s="25" customFormat="1" spans="1:30">
      <c r="A85" s="33">
        <v>79</v>
      </c>
      <c r="B85" s="33">
        <v>514</v>
      </c>
      <c r="C85" s="33" t="s">
        <v>90</v>
      </c>
      <c r="D85" s="33" t="s">
        <v>92</v>
      </c>
      <c r="E85" s="33">
        <v>10</v>
      </c>
      <c r="F85" s="33">
        <v>12</v>
      </c>
      <c r="G85" s="33">
        <v>2</v>
      </c>
      <c r="H85" s="33">
        <f>F85</f>
        <v>12</v>
      </c>
      <c r="I85" s="33">
        <f>F85*5</f>
        <v>60</v>
      </c>
      <c r="J85" s="40">
        <v>10</v>
      </c>
      <c r="K85" s="40">
        <v>15</v>
      </c>
      <c r="L85" s="40">
        <v>2</v>
      </c>
      <c r="M85" s="40">
        <f>K85</f>
        <v>15</v>
      </c>
      <c r="N85" s="40">
        <f>K85*7</f>
        <v>105</v>
      </c>
      <c r="O85" s="40">
        <v>21</v>
      </c>
      <c r="P85" s="40">
        <v>27</v>
      </c>
      <c r="Q85" s="40">
        <v>2</v>
      </c>
      <c r="R85" s="40">
        <f>P85</f>
        <v>27</v>
      </c>
      <c r="S85" s="40">
        <f>P85*4</f>
        <v>108</v>
      </c>
      <c r="T85" s="40">
        <v>16</v>
      </c>
      <c r="U85" s="40">
        <v>18</v>
      </c>
      <c r="V85" s="40">
        <v>2</v>
      </c>
      <c r="W85" s="40">
        <f>U85</f>
        <v>18</v>
      </c>
      <c r="X85" s="40">
        <f>U85*8</f>
        <v>144</v>
      </c>
      <c r="Y85" s="40">
        <v>35</v>
      </c>
      <c r="Z85" s="40">
        <v>45</v>
      </c>
      <c r="AA85" s="40">
        <v>2</v>
      </c>
      <c r="AB85" s="40">
        <f>Z85</f>
        <v>45</v>
      </c>
      <c r="AC85" s="40">
        <f>Z85*4</f>
        <v>180</v>
      </c>
      <c r="AD85" s="40">
        <f>I85+N85+S85+X85+AC85</f>
        <v>597</v>
      </c>
    </row>
    <row r="86" s="25" customFormat="1" spans="1:30">
      <c r="A86" s="33">
        <v>80</v>
      </c>
      <c r="B86" s="33">
        <v>371</v>
      </c>
      <c r="C86" s="33" t="s">
        <v>90</v>
      </c>
      <c r="D86" s="33" t="s">
        <v>93</v>
      </c>
      <c r="E86" s="33">
        <v>7</v>
      </c>
      <c r="F86" s="33">
        <v>9</v>
      </c>
      <c r="G86" s="33">
        <v>2</v>
      </c>
      <c r="H86" s="33">
        <f>F86</f>
        <v>9</v>
      </c>
      <c r="I86" s="33">
        <f>F86*5</f>
        <v>45</v>
      </c>
      <c r="J86" s="40">
        <v>3</v>
      </c>
      <c r="K86" s="40">
        <v>5</v>
      </c>
      <c r="L86" s="40">
        <v>2</v>
      </c>
      <c r="M86" s="40">
        <f>K86</f>
        <v>5</v>
      </c>
      <c r="N86" s="40">
        <f>K86*7</f>
        <v>35</v>
      </c>
      <c r="O86" s="40">
        <v>11</v>
      </c>
      <c r="P86" s="40">
        <v>15</v>
      </c>
      <c r="Q86" s="40">
        <v>2</v>
      </c>
      <c r="R86" s="40">
        <f>P86</f>
        <v>15</v>
      </c>
      <c r="S86" s="40">
        <f>P86*4</f>
        <v>60</v>
      </c>
      <c r="T86" s="40">
        <v>13</v>
      </c>
      <c r="U86" s="40">
        <v>15</v>
      </c>
      <c r="V86" s="40">
        <v>2</v>
      </c>
      <c r="W86" s="40">
        <f>U86</f>
        <v>15</v>
      </c>
      <c r="X86" s="40">
        <f>U86*8</f>
        <v>120</v>
      </c>
      <c r="Y86" s="40">
        <v>10</v>
      </c>
      <c r="Z86" s="40">
        <v>15</v>
      </c>
      <c r="AA86" s="40">
        <v>2</v>
      </c>
      <c r="AB86" s="40">
        <f>Z86</f>
        <v>15</v>
      </c>
      <c r="AC86" s="40">
        <f>Z86*4</f>
        <v>60</v>
      </c>
      <c r="AD86" s="40">
        <f>I86+N86+S86+X86+AC86</f>
        <v>320</v>
      </c>
    </row>
    <row r="87" s="25" customFormat="1" spans="1:30">
      <c r="A87" s="33">
        <v>81</v>
      </c>
      <c r="B87" s="33">
        <v>108656</v>
      </c>
      <c r="C87" s="33" t="s">
        <v>90</v>
      </c>
      <c r="D87" s="33" t="s">
        <v>94</v>
      </c>
      <c r="E87" s="33">
        <v>7</v>
      </c>
      <c r="F87" s="33">
        <v>9</v>
      </c>
      <c r="G87" s="33">
        <v>2</v>
      </c>
      <c r="H87" s="33">
        <f>F87</f>
        <v>9</v>
      </c>
      <c r="I87" s="33">
        <f>F87*5</f>
        <v>45</v>
      </c>
      <c r="J87" s="40">
        <v>3</v>
      </c>
      <c r="K87" s="40">
        <v>5</v>
      </c>
      <c r="L87" s="40">
        <v>2</v>
      </c>
      <c r="M87" s="40">
        <f>K87</f>
        <v>5</v>
      </c>
      <c r="N87" s="40">
        <f>K87*7</f>
        <v>35</v>
      </c>
      <c r="O87" s="40">
        <v>11</v>
      </c>
      <c r="P87" s="40">
        <v>15</v>
      </c>
      <c r="Q87" s="40">
        <v>1</v>
      </c>
      <c r="R87" s="40">
        <f>O87</f>
        <v>11</v>
      </c>
      <c r="S87" s="40">
        <f>O87*3</f>
        <v>33</v>
      </c>
      <c r="T87" s="40">
        <v>6</v>
      </c>
      <c r="U87" s="40">
        <v>7</v>
      </c>
      <c r="V87" s="40">
        <v>2</v>
      </c>
      <c r="W87" s="40">
        <f>U87</f>
        <v>7</v>
      </c>
      <c r="X87" s="40">
        <f>U87*8</f>
        <v>56</v>
      </c>
      <c r="Y87" s="40">
        <v>10</v>
      </c>
      <c r="Z87" s="40">
        <v>15</v>
      </c>
      <c r="AA87" s="40">
        <v>2</v>
      </c>
      <c r="AB87" s="40">
        <f>Z87</f>
        <v>15</v>
      </c>
      <c r="AC87" s="40">
        <f>Z87*4</f>
        <v>60</v>
      </c>
      <c r="AD87" s="40">
        <f>I87+N87+S87+X87+AC87</f>
        <v>229</v>
      </c>
    </row>
    <row r="88" s="25" customFormat="1" spans="1:30">
      <c r="A88" s="33">
        <v>82</v>
      </c>
      <c r="B88" s="33">
        <v>102567</v>
      </c>
      <c r="C88" s="33" t="s">
        <v>90</v>
      </c>
      <c r="D88" s="33" t="s">
        <v>95</v>
      </c>
      <c r="E88" s="33">
        <v>7</v>
      </c>
      <c r="F88" s="33">
        <v>9</v>
      </c>
      <c r="G88" s="33">
        <v>1</v>
      </c>
      <c r="H88" s="34">
        <f>E88</f>
        <v>7</v>
      </c>
      <c r="I88" s="34">
        <f>E88*3</f>
        <v>21</v>
      </c>
      <c r="J88" s="40">
        <v>3</v>
      </c>
      <c r="K88" s="40">
        <v>5</v>
      </c>
      <c r="L88" s="40">
        <v>1</v>
      </c>
      <c r="M88" s="40">
        <f>J88</f>
        <v>3</v>
      </c>
      <c r="N88" s="40">
        <f>J88*5</f>
        <v>15</v>
      </c>
      <c r="O88" s="40">
        <v>11</v>
      </c>
      <c r="P88" s="40">
        <v>15</v>
      </c>
      <c r="Q88" s="40">
        <v>1</v>
      </c>
      <c r="R88" s="40">
        <f>O88</f>
        <v>11</v>
      </c>
      <c r="S88" s="40">
        <f>O88*3</f>
        <v>33</v>
      </c>
      <c r="T88" s="40">
        <v>13</v>
      </c>
      <c r="U88" s="40">
        <v>15</v>
      </c>
      <c r="V88" s="40">
        <v>1</v>
      </c>
      <c r="W88" s="40">
        <f>T88</f>
        <v>13</v>
      </c>
      <c r="X88" s="40">
        <f>T88*7</f>
        <v>91</v>
      </c>
      <c r="Y88" s="40">
        <v>15</v>
      </c>
      <c r="Z88" s="40">
        <v>20</v>
      </c>
      <c r="AA88" s="40">
        <v>1</v>
      </c>
      <c r="AB88" s="40">
        <f>Y88</f>
        <v>15</v>
      </c>
      <c r="AC88" s="40">
        <f>Y88*2</f>
        <v>30</v>
      </c>
      <c r="AD88" s="40">
        <f>I88+N88+S88+X88+AC88</f>
        <v>190</v>
      </c>
    </row>
    <row r="89" s="26" customFormat="1" spans="1:30">
      <c r="A89" s="14"/>
      <c r="B89" s="14"/>
      <c r="C89" s="14" t="s">
        <v>90</v>
      </c>
      <c r="D89" s="14"/>
      <c r="E89" s="14">
        <f>SUM(E84:E88)</f>
        <v>42</v>
      </c>
      <c r="F89" s="14">
        <f t="shared" ref="F89:AD89" si="23">SUM(F84:F88)</f>
        <v>52</v>
      </c>
      <c r="G89" s="14">
        <f t="shared" si="23"/>
        <v>9</v>
      </c>
      <c r="H89" s="14">
        <f t="shared" si="23"/>
        <v>50</v>
      </c>
      <c r="I89" s="14">
        <f t="shared" si="23"/>
        <v>236</v>
      </c>
      <c r="J89" s="14">
        <f t="shared" si="23"/>
        <v>29</v>
      </c>
      <c r="K89" s="14">
        <f t="shared" si="23"/>
        <v>45</v>
      </c>
      <c r="L89" s="14">
        <f t="shared" si="23"/>
        <v>9</v>
      </c>
      <c r="M89" s="14">
        <f t="shared" si="23"/>
        <v>43</v>
      </c>
      <c r="N89" s="14">
        <f t="shared" si="23"/>
        <v>295</v>
      </c>
      <c r="O89" s="14">
        <f t="shared" si="23"/>
        <v>75</v>
      </c>
      <c r="P89" s="14">
        <f t="shared" si="23"/>
        <v>99</v>
      </c>
      <c r="Q89" s="14">
        <f t="shared" si="23"/>
        <v>8</v>
      </c>
      <c r="R89" s="14">
        <f t="shared" si="23"/>
        <v>91</v>
      </c>
      <c r="S89" s="14">
        <f t="shared" si="23"/>
        <v>342</v>
      </c>
      <c r="T89" s="14">
        <f t="shared" si="23"/>
        <v>66</v>
      </c>
      <c r="U89" s="14">
        <f t="shared" si="23"/>
        <v>76</v>
      </c>
      <c r="V89" s="14">
        <f t="shared" si="23"/>
        <v>9</v>
      </c>
      <c r="W89" s="14">
        <f t="shared" si="23"/>
        <v>74</v>
      </c>
      <c r="X89" s="14">
        <f t="shared" si="23"/>
        <v>579</v>
      </c>
      <c r="Y89" s="14">
        <f t="shared" si="23"/>
        <v>105</v>
      </c>
      <c r="Z89" s="14">
        <f t="shared" si="23"/>
        <v>140</v>
      </c>
      <c r="AA89" s="14">
        <f t="shared" si="23"/>
        <v>9</v>
      </c>
      <c r="AB89" s="14">
        <f t="shared" si="23"/>
        <v>135</v>
      </c>
      <c r="AC89" s="14">
        <f t="shared" si="23"/>
        <v>510</v>
      </c>
      <c r="AD89" s="14">
        <f t="shared" si="23"/>
        <v>1962</v>
      </c>
    </row>
    <row r="90" s="25" customFormat="1" spans="1:30">
      <c r="A90" s="33">
        <v>83</v>
      </c>
      <c r="B90" s="33">
        <v>341</v>
      </c>
      <c r="C90" s="33" t="s">
        <v>96</v>
      </c>
      <c r="D90" s="33" t="s">
        <v>97</v>
      </c>
      <c r="E90" s="33">
        <v>12</v>
      </c>
      <c r="F90" s="33">
        <v>14</v>
      </c>
      <c r="G90" s="33">
        <v>2</v>
      </c>
      <c r="H90" s="33">
        <f>F90</f>
        <v>14</v>
      </c>
      <c r="I90" s="33">
        <f>F90*5</f>
        <v>70</v>
      </c>
      <c r="J90" s="40">
        <v>10</v>
      </c>
      <c r="K90" s="40">
        <v>15</v>
      </c>
      <c r="L90" s="40">
        <v>2</v>
      </c>
      <c r="M90" s="40">
        <f>K90</f>
        <v>15</v>
      </c>
      <c r="N90" s="40">
        <f>K90*7</f>
        <v>105</v>
      </c>
      <c r="O90" s="40">
        <v>21</v>
      </c>
      <c r="P90" s="40">
        <v>27</v>
      </c>
      <c r="Q90" s="40">
        <v>2</v>
      </c>
      <c r="R90" s="40">
        <f>P90</f>
        <v>27</v>
      </c>
      <c r="S90" s="40">
        <f>P90*4</f>
        <v>108</v>
      </c>
      <c r="T90" s="40">
        <v>70</v>
      </c>
      <c r="U90" s="40">
        <v>88</v>
      </c>
      <c r="V90" s="40">
        <v>2</v>
      </c>
      <c r="W90" s="40">
        <f>U90</f>
        <v>88</v>
      </c>
      <c r="X90" s="40">
        <f>U90*8</f>
        <v>704</v>
      </c>
      <c r="Y90" s="40">
        <v>50</v>
      </c>
      <c r="Z90" s="40">
        <v>65</v>
      </c>
      <c r="AA90" s="40">
        <v>2</v>
      </c>
      <c r="AB90" s="40">
        <f>Z90</f>
        <v>65</v>
      </c>
      <c r="AC90" s="40">
        <f>Z90*4</f>
        <v>260</v>
      </c>
      <c r="AD90" s="40">
        <f>I90+N90+S90+X90+AC90</f>
        <v>1247</v>
      </c>
    </row>
    <row r="91" s="25" customFormat="1" spans="1:30">
      <c r="A91" s="33">
        <v>84</v>
      </c>
      <c r="B91" s="33">
        <v>721</v>
      </c>
      <c r="C91" s="33" t="s">
        <v>96</v>
      </c>
      <c r="D91" s="33" t="s">
        <v>98</v>
      </c>
      <c r="E91" s="33">
        <v>9</v>
      </c>
      <c r="F91" s="33">
        <v>11</v>
      </c>
      <c r="G91" s="33">
        <v>1</v>
      </c>
      <c r="H91" s="34">
        <f>E91</f>
        <v>9</v>
      </c>
      <c r="I91" s="34">
        <f>E91*3</f>
        <v>27</v>
      </c>
      <c r="J91" s="40">
        <v>6</v>
      </c>
      <c r="K91" s="40">
        <v>9</v>
      </c>
      <c r="L91" s="40">
        <v>1</v>
      </c>
      <c r="M91" s="40">
        <f>J91</f>
        <v>6</v>
      </c>
      <c r="N91" s="40">
        <f>J91*5</f>
        <v>30</v>
      </c>
      <c r="O91" s="40">
        <v>16</v>
      </c>
      <c r="P91" s="40">
        <v>21</v>
      </c>
      <c r="Q91" s="40">
        <v>2</v>
      </c>
      <c r="R91" s="40">
        <f>P91</f>
        <v>21</v>
      </c>
      <c r="S91" s="40">
        <f>P91*4</f>
        <v>84</v>
      </c>
      <c r="T91" s="40">
        <v>14</v>
      </c>
      <c r="U91" s="40">
        <v>16</v>
      </c>
      <c r="V91" s="40">
        <v>2</v>
      </c>
      <c r="W91" s="40">
        <f>U91</f>
        <v>16</v>
      </c>
      <c r="X91" s="40">
        <f>U91*8</f>
        <v>128</v>
      </c>
      <c r="Y91" s="40">
        <v>10</v>
      </c>
      <c r="Z91" s="40">
        <v>15</v>
      </c>
      <c r="AA91" s="40">
        <v>1</v>
      </c>
      <c r="AB91" s="40">
        <f>Y91</f>
        <v>10</v>
      </c>
      <c r="AC91" s="40">
        <f>Y91*2</f>
        <v>20</v>
      </c>
      <c r="AD91" s="40">
        <f>I91+N91+S91+X91+AC91</f>
        <v>289</v>
      </c>
    </row>
    <row r="92" s="25" customFormat="1" spans="1:30">
      <c r="A92" s="33">
        <v>85</v>
      </c>
      <c r="B92" s="33">
        <v>102564</v>
      </c>
      <c r="C92" s="33" t="s">
        <v>96</v>
      </c>
      <c r="D92" s="33" t="s">
        <v>99</v>
      </c>
      <c r="E92" s="33">
        <v>7</v>
      </c>
      <c r="F92" s="33">
        <v>9</v>
      </c>
      <c r="G92" s="33">
        <v>1</v>
      </c>
      <c r="H92" s="34">
        <f>E92</f>
        <v>7</v>
      </c>
      <c r="I92" s="34">
        <f>E92*3</f>
        <v>21</v>
      </c>
      <c r="J92" s="40">
        <v>3</v>
      </c>
      <c r="K92" s="40">
        <v>5</v>
      </c>
      <c r="L92" s="40">
        <v>1</v>
      </c>
      <c r="M92" s="40">
        <f>J92</f>
        <v>3</v>
      </c>
      <c r="N92" s="40">
        <f>J92*5</f>
        <v>15</v>
      </c>
      <c r="O92" s="40">
        <v>11</v>
      </c>
      <c r="P92" s="40">
        <v>15</v>
      </c>
      <c r="Q92" s="40">
        <v>1</v>
      </c>
      <c r="R92" s="40">
        <f>O92</f>
        <v>11</v>
      </c>
      <c r="S92" s="40">
        <f>O92*3</f>
        <v>33</v>
      </c>
      <c r="T92" s="40">
        <v>13</v>
      </c>
      <c r="U92" s="40">
        <v>15</v>
      </c>
      <c r="V92" s="40">
        <v>1</v>
      </c>
      <c r="W92" s="40">
        <f>T92</f>
        <v>13</v>
      </c>
      <c r="X92" s="40">
        <f>T92*7</f>
        <v>91</v>
      </c>
      <c r="Y92" s="40">
        <v>15</v>
      </c>
      <c r="Z92" s="40">
        <v>20</v>
      </c>
      <c r="AA92" s="40">
        <v>1</v>
      </c>
      <c r="AB92" s="40">
        <f>Y92</f>
        <v>15</v>
      </c>
      <c r="AC92" s="40">
        <f>Y92*2</f>
        <v>30</v>
      </c>
      <c r="AD92" s="40">
        <f>I92+N92+S92+X92+AC92</f>
        <v>190</v>
      </c>
    </row>
    <row r="93" s="25" customFormat="1" spans="1:30">
      <c r="A93" s="33">
        <v>86</v>
      </c>
      <c r="B93" s="33">
        <v>591</v>
      </c>
      <c r="C93" s="33" t="s">
        <v>96</v>
      </c>
      <c r="D93" s="33" t="s">
        <v>100</v>
      </c>
      <c r="E93" s="33">
        <v>7</v>
      </c>
      <c r="F93" s="33">
        <v>9</v>
      </c>
      <c r="G93" s="33">
        <v>2</v>
      </c>
      <c r="H93" s="33">
        <f>F93</f>
        <v>9</v>
      </c>
      <c r="I93" s="33">
        <f>F93*5</f>
        <v>45</v>
      </c>
      <c r="J93" s="40">
        <v>6</v>
      </c>
      <c r="K93" s="40">
        <v>9</v>
      </c>
      <c r="L93" s="40">
        <v>2</v>
      </c>
      <c r="M93" s="40">
        <f>K93</f>
        <v>9</v>
      </c>
      <c r="N93" s="40">
        <f>K93*7</f>
        <v>63</v>
      </c>
      <c r="O93" s="40">
        <v>11</v>
      </c>
      <c r="P93" s="40">
        <v>15</v>
      </c>
      <c r="Q93" s="40">
        <v>2</v>
      </c>
      <c r="R93" s="40">
        <f>P93</f>
        <v>15</v>
      </c>
      <c r="S93" s="40">
        <f>P93*4</f>
        <v>60</v>
      </c>
      <c r="T93" s="40">
        <v>28</v>
      </c>
      <c r="U93" s="40">
        <v>34</v>
      </c>
      <c r="V93" s="40">
        <v>1</v>
      </c>
      <c r="W93" s="40">
        <f>T93</f>
        <v>28</v>
      </c>
      <c r="X93" s="40">
        <f>T93*7</f>
        <v>196</v>
      </c>
      <c r="Y93" s="40">
        <v>15</v>
      </c>
      <c r="Z93" s="40">
        <v>20</v>
      </c>
      <c r="AA93" s="40">
        <v>2</v>
      </c>
      <c r="AB93" s="40">
        <f>Z93</f>
        <v>20</v>
      </c>
      <c r="AC93" s="40">
        <f>Z93*4</f>
        <v>80</v>
      </c>
      <c r="AD93" s="40">
        <f>I93+N93+S93+X93+AC93</f>
        <v>444</v>
      </c>
    </row>
    <row r="94" s="25" customFormat="1" spans="1:30">
      <c r="A94" s="33">
        <v>87</v>
      </c>
      <c r="B94" s="33">
        <v>732</v>
      </c>
      <c r="C94" s="33" t="s">
        <v>96</v>
      </c>
      <c r="D94" s="33" t="s">
        <v>101</v>
      </c>
      <c r="E94" s="33">
        <v>7</v>
      </c>
      <c r="F94" s="33">
        <v>9</v>
      </c>
      <c r="G94" s="33">
        <v>1</v>
      </c>
      <c r="H94" s="34">
        <f>E94</f>
        <v>7</v>
      </c>
      <c r="I94" s="34">
        <f>E94*3</f>
        <v>21</v>
      </c>
      <c r="J94" s="40">
        <v>3</v>
      </c>
      <c r="K94" s="40">
        <v>5</v>
      </c>
      <c r="L94" s="40">
        <v>1</v>
      </c>
      <c r="M94" s="40">
        <f>J94</f>
        <v>3</v>
      </c>
      <c r="N94" s="40">
        <f>J94*5</f>
        <v>15</v>
      </c>
      <c r="O94" s="40">
        <v>11</v>
      </c>
      <c r="P94" s="40">
        <v>15</v>
      </c>
      <c r="Q94" s="40">
        <v>1</v>
      </c>
      <c r="R94" s="40">
        <f>O94</f>
        <v>11</v>
      </c>
      <c r="S94" s="40">
        <f>O94*3</f>
        <v>33</v>
      </c>
      <c r="T94" s="40">
        <v>13</v>
      </c>
      <c r="U94" s="40">
        <v>15</v>
      </c>
      <c r="V94" s="40">
        <v>1</v>
      </c>
      <c r="W94" s="40">
        <f>T94</f>
        <v>13</v>
      </c>
      <c r="X94" s="40">
        <f>T94*7</f>
        <v>91</v>
      </c>
      <c r="Y94" s="40">
        <v>20</v>
      </c>
      <c r="Z94" s="40">
        <v>26</v>
      </c>
      <c r="AA94" s="40">
        <v>1</v>
      </c>
      <c r="AB94" s="40">
        <f>Y94</f>
        <v>20</v>
      </c>
      <c r="AC94" s="40">
        <f>Y94*2</f>
        <v>40</v>
      </c>
      <c r="AD94" s="40">
        <f>I94+N94+S94+X94+AC94</f>
        <v>200</v>
      </c>
    </row>
    <row r="95" s="26" customFormat="1" spans="1:30">
      <c r="A95" s="14"/>
      <c r="B95" s="14"/>
      <c r="C95" s="14" t="s">
        <v>96</v>
      </c>
      <c r="D95" s="14"/>
      <c r="E95" s="14">
        <f>SUM(E90:E94)</f>
        <v>42</v>
      </c>
      <c r="F95" s="14">
        <f t="shared" ref="F95:AD95" si="24">SUM(F90:F94)</f>
        <v>52</v>
      </c>
      <c r="G95" s="14">
        <f t="shared" si="24"/>
        <v>7</v>
      </c>
      <c r="H95" s="14">
        <f t="shared" si="24"/>
        <v>46</v>
      </c>
      <c r="I95" s="14">
        <f t="shared" si="24"/>
        <v>184</v>
      </c>
      <c r="J95" s="14">
        <f t="shared" si="24"/>
        <v>28</v>
      </c>
      <c r="K95" s="14">
        <f t="shared" si="24"/>
        <v>43</v>
      </c>
      <c r="L95" s="14">
        <f t="shared" si="24"/>
        <v>7</v>
      </c>
      <c r="M95" s="14">
        <f t="shared" si="24"/>
        <v>36</v>
      </c>
      <c r="N95" s="14">
        <f t="shared" si="24"/>
        <v>228</v>
      </c>
      <c r="O95" s="14">
        <f t="shared" si="24"/>
        <v>70</v>
      </c>
      <c r="P95" s="14">
        <f t="shared" si="24"/>
        <v>93</v>
      </c>
      <c r="Q95" s="14">
        <f t="shared" si="24"/>
        <v>8</v>
      </c>
      <c r="R95" s="14">
        <f t="shared" si="24"/>
        <v>85</v>
      </c>
      <c r="S95" s="14">
        <f t="shared" si="24"/>
        <v>318</v>
      </c>
      <c r="T95" s="14">
        <f t="shared" si="24"/>
        <v>138</v>
      </c>
      <c r="U95" s="14">
        <f t="shared" si="24"/>
        <v>168</v>
      </c>
      <c r="V95" s="14">
        <f t="shared" si="24"/>
        <v>7</v>
      </c>
      <c r="W95" s="14">
        <f t="shared" si="24"/>
        <v>158</v>
      </c>
      <c r="X95" s="14">
        <f t="shared" si="24"/>
        <v>1210</v>
      </c>
      <c r="Y95" s="14">
        <f t="shared" si="24"/>
        <v>110</v>
      </c>
      <c r="Z95" s="14">
        <f t="shared" si="24"/>
        <v>146</v>
      </c>
      <c r="AA95" s="14">
        <f t="shared" si="24"/>
        <v>7</v>
      </c>
      <c r="AB95" s="14">
        <f t="shared" si="24"/>
        <v>130</v>
      </c>
      <c r="AC95" s="14">
        <f t="shared" si="24"/>
        <v>430</v>
      </c>
      <c r="AD95" s="14">
        <f t="shared" si="24"/>
        <v>2370</v>
      </c>
    </row>
    <row r="96" s="25" customFormat="1" spans="1:30">
      <c r="A96" s="33">
        <v>88</v>
      </c>
      <c r="B96" s="33">
        <v>746</v>
      </c>
      <c r="C96" s="33" t="s">
        <v>102</v>
      </c>
      <c r="D96" s="33" t="s">
        <v>103</v>
      </c>
      <c r="E96" s="33">
        <v>10</v>
      </c>
      <c r="F96" s="33">
        <v>12</v>
      </c>
      <c r="G96" s="33">
        <v>2</v>
      </c>
      <c r="H96" s="33">
        <f t="shared" ref="H96:H106" si="25">F96</f>
        <v>12</v>
      </c>
      <c r="I96" s="33">
        <f t="shared" ref="I96:I106" si="26">F96*5</f>
        <v>60</v>
      </c>
      <c r="J96" s="40">
        <v>10</v>
      </c>
      <c r="K96" s="40">
        <v>15</v>
      </c>
      <c r="L96" s="40">
        <v>2</v>
      </c>
      <c r="M96" s="40">
        <f t="shared" ref="M96:M106" si="27">K96</f>
        <v>15</v>
      </c>
      <c r="N96" s="40">
        <f t="shared" ref="N96:N106" si="28">K96*7</f>
        <v>105</v>
      </c>
      <c r="O96" s="40">
        <v>21</v>
      </c>
      <c r="P96" s="40">
        <v>27</v>
      </c>
      <c r="Q96" s="40">
        <v>2</v>
      </c>
      <c r="R96" s="40">
        <f t="shared" ref="R96:R106" si="29">P96</f>
        <v>27</v>
      </c>
      <c r="S96" s="40">
        <f t="shared" ref="S96:S106" si="30">P96*4</f>
        <v>108</v>
      </c>
      <c r="T96" s="40">
        <v>15</v>
      </c>
      <c r="U96" s="40">
        <v>17</v>
      </c>
      <c r="V96" s="40">
        <v>2</v>
      </c>
      <c r="W96" s="40">
        <f t="shared" ref="W96:W106" si="31">U96</f>
        <v>17</v>
      </c>
      <c r="X96" s="40">
        <f t="shared" ref="X96:X106" si="32">U96*8</f>
        <v>136</v>
      </c>
      <c r="Y96" s="40">
        <v>25</v>
      </c>
      <c r="Z96" s="40">
        <v>32</v>
      </c>
      <c r="AA96" s="40">
        <v>2</v>
      </c>
      <c r="AB96" s="40">
        <f t="shared" ref="AB96:AB106" si="33">Z96</f>
        <v>32</v>
      </c>
      <c r="AC96" s="40">
        <f t="shared" ref="AC96:AC106" si="34">Z96*4</f>
        <v>128</v>
      </c>
      <c r="AD96" s="40">
        <f t="shared" ref="AD96:AD105" si="35">I96+N96+S96+X96+AC96</f>
        <v>537</v>
      </c>
    </row>
    <row r="97" s="25" customFormat="1" spans="1:30">
      <c r="A97" s="33">
        <v>89</v>
      </c>
      <c r="B97" s="33">
        <v>716</v>
      </c>
      <c r="C97" s="33" t="s">
        <v>102</v>
      </c>
      <c r="D97" s="33" t="s">
        <v>104</v>
      </c>
      <c r="E97" s="33">
        <v>9</v>
      </c>
      <c r="F97" s="33">
        <v>11</v>
      </c>
      <c r="G97" s="33">
        <v>2</v>
      </c>
      <c r="H97" s="33">
        <f t="shared" si="25"/>
        <v>11</v>
      </c>
      <c r="I97" s="33">
        <f t="shared" si="26"/>
        <v>55</v>
      </c>
      <c r="J97" s="40">
        <v>6</v>
      </c>
      <c r="K97" s="40">
        <v>9</v>
      </c>
      <c r="L97" s="40">
        <v>2</v>
      </c>
      <c r="M97" s="40">
        <f t="shared" si="27"/>
        <v>9</v>
      </c>
      <c r="N97" s="40">
        <f t="shared" si="28"/>
        <v>63</v>
      </c>
      <c r="O97" s="40">
        <v>16</v>
      </c>
      <c r="P97" s="40">
        <v>21</v>
      </c>
      <c r="Q97" s="40">
        <v>2</v>
      </c>
      <c r="R97" s="40">
        <f t="shared" si="29"/>
        <v>21</v>
      </c>
      <c r="S97" s="40">
        <f t="shared" si="30"/>
        <v>84</v>
      </c>
      <c r="T97" s="40">
        <v>14</v>
      </c>
      <c r="U97" s="40">
        <v>16</v>
      </c>
      <c r="V97" s="40">
        <v>2</v>
      </c>
      <c r="W97" s="40">
        <f t="shared" si="31"/>
        <v>16</v>
      </c>
      <c r="X97" s="40">
        <f t="shared" si="32"/>
        <v>128</v>
      </c>
      <c r="Y97" s="40">
        <v>10</v>
      </c>
      <c r="Z97" s="40">
        <v>15</v>
      </c>
      <c r="AA97" s="40">
        <v>2</v>
      </c>
      <c r="AB97" s="40">
        <f t="shared" si="33"/>
        <v>15</v>
      </c>
      <c r="AC97" s="40">
        <f t="shared" si="34"/>
        <v>60</v>
      </c>
      <c r="AD97" s="40">
        <f t="shared" si="35"/>
        <v>390</v>
      </c>
    </row>
    <row r="98" s="25" customFormat="1" spans="1:30">
      <c r="A98" s="33">
        <v>90</v>
      </c>
      <c r="B98" s="33">
        <v>748</v>
      </c>
      <c r="C98" s="33" t="s">
        <v>102</v>
      </c>
      <c r="D98" s="33" t="s">
        <v>105</v>
      </c>
      <c r="E98" s="33">
        <v>9</v>
      </c>
      <c r="F98" s="33">
        <v>11</v>
      </c>
      <c r="G98" s="33">
        <v>2</v>
      </c>
      <c r="H98" s="33">
        <f t="shared" si="25"/>
        <v>11</v>
      </c>
      <c r="I98" s="33">
        <f t="shared" si="26"/>
        <v>55</v>
      </c>
      <c r="J98" s="40">
        <v>6</v>
      </c>
      <c r="K98" s="40">
        <v>9</v>
      </c>
      <c r="L98" s="40">
        <v>2</v>
      </c>
      <c r="M98" s="40">
        <f t="shared" si="27"/>
        <v>9</v>
      </c>
      <c r="N98" s="40">
        <f t="shared" si="28"/>
        <v>63</v>
      </c>
      <c r="O98" s="40">
        <v>16</v>
      </c>
      <c r="P98" s="40">
        <v>21</v>
      </c>
      <c r="Q98" s="40">
        <v>2</v>
      </c>
      <c r="R98" s="40">
        <f t="shared" si="29"/>
        <v>21</v>
      </c>
      <c r="S98" s="40">
        <f t="shared" si="30"/>
        <v>84</v>
      </c>
      <c r="T98" s="40">
        <v>14</v>
      </c>
      <c r="U98" s="40">
        <v>16</v>
      </c>
      <c r="V98" s="40">
        <v>2</v>
      </c>
      <c r="W98" s="40">
        <f t="shared" si="31"/>
        <v>16</v>
      </c>
      <c r="X98" s="40">
        <f t="shared" si="32"/>
        <v>128</v>
      </c>
      <c r="Y98" s="40">
        <v>10</v>
      </c>
      <c r="Z98" s="40">
        <v>15</v>
      </c>
      <c r="AA98" s="40">
        <v>2</v>
      </c>
      <c r="AB98" s="40">
        <f t="shared" si="33"/>
        <v>15</v>
      </c>
      <c r="AC98" s="40">
        <f t="shared" si="34"/>
        <v>60</v>
      </c>
      <c r="AD98" s="40">
        <f t="shared" si="35"/>
        <v>390</v>
      </c>
    </row>
    <row r="99" s="25" customFormat="1" spans="1:30">
      <c r="A99" s="33">
        <v>91</v>
      </c>
      <c r="B99" s="33">
        <v>539</v>
      </c>
      <c r="C99" s="33" t="s">
        <v>102</v>
      </c>
      <c r="D99" s="33" t="s">
        <v>381</v>
      </c>
      <c r="E99" s="33">
        <v>8</v>
      </c>
      <c r="F99" s="33">
        <v>10</v>
      </c>
      <c r="G99" s="33">
        <v>2</v>
      </c>
      <c r="H99" s="33">
        <f t="shared" si="25"/>
        <v>10</v>
      </c>
      <c r="I99" s="33">
        <f t="shared" si="26"/>
        <v>50</v>
      </c>
      <c r="J99" s="40">
        <v>6</v>
      </c>
      <c r="K99" s="40">
        <v>9</v>
      </c>
      <c r="L99" s="40">
        <v>2</v>
      </c>
      <c r="M99" s="40">
        <f t="shared" si="27"/>
        <v>9</v>
      </c>
      <c r="N99" s="40">
        <f t="shared" si="28"/>
        <v>63</v>
      </c>
      <c r="O99" s="40">
        <v>16</v>
      </c>
      <c r="P99" s="40">
        <v>21</v>
      </c>
      <c r="Q99" s="40">
        <v>2</v>
      </c>
      <c r="R99" s="40">
        <f t="shared" si="29"/>
        <v>21</v>
      </c>
      <c r="S99" s="40">
        <f t="shared" si="30"/>
        <v>84</v>
      </c>
      <c r="T99" s="40">
        <v>13</v>
      </c>
      <c r="U99" s="40">
        <v>15</v>
      </c>
      <c r="V99" s="40">
        <v>2</v>
      </c>
      <c r="W99" s="40">
        <f t="shared" si="31"/>
        <v>15</v>
      </c>
      <c r="X99" s="40">
        <f t="shared" si="32"/>
        <v>120</v>
      </c>
      <c r="Y99" s="40">
        <v>10</v>
      </c>
      <c r="Z99" s="40">
        <v>15</v>
      </c>
      <c r="AA99" s="40">
        <v>2</v>
      </c>
      <c r="AB99" s="40">
        <f t="shared" si="33"/>
        <v>15</v>
      </c>
      <c r="AC99" s="40">
        <f t="shared" si="34"/>
        <v>60</v>
      </c>
      <c r="AD99" s="40">
        <f t="shared" si="35"/>
        <v>377</v>
      </c>
    </row>
    <row r="100" s="25" customFormat="1" spans="1:30">
      <c r="A100" s="33">
        <v>92</v>
      </c>
      <c r="B100" s="33">
        <v>549</v>
      </c>
      <c r="C100" s="33" t="s">
        <v>102</v>
      </c>
      <c r="D100" s="33" t="s">
        <v>107</v>
      </c>
      <c r="E100" s="33">
        <v>8</v>
      </c>
      <c r="F100" s="33">
        <v>10</v>
      </c>
      <c r="G100" s="33">
        <v>2</v>
      </c>
      <c r="H100" s="33">
        <f t="shared" si="25"/>
        <v>10</v>
      </c>
      <c r="I100" s="33">
        <f t="shared" si="26"/>
        <v>50</v>
      </c>
      <c r="J100" s="40">
        <v>6</v>
      </c>
      <c r="K100" s="40">
        <v>9</v>
      </c>
      <c r="L100" s="40">
        <v>2</v>
      </c>
      <c r="M100" s="40">
        <f t="shared" si="27"/>
        <v>9</v>
      </c>
      <c r="N100" s="40">
        <f t="shared" si="28"/>
        <v>63</v>
      </c>
      <c r="O100" s="40">
        <v>16</v>
      </c>
      <c r="P100" s="40">
        <v>21</v>
      </c>
      <c r="Q100" s="40">
        <v>2</v>
      </c>
      <c r="R100" s="40">
        <f t="shared" si="29"/>
        <v>21</v>
      </c>
      <c r="S100" s="40">
        <f t="shared" si="30"/>
        <v>84</v>
      </c>
      <c r="T100" s="40">
        <v>16</v>
      </c>
      <c r="U100" s="40">
        <v>18</v>
      </c>
      <c r="V100" s="40">
        <v>2</v>
      </c>
      <c r="W100" s="40">
        <f t="shared" si="31"/>
        <v>18</v>
      </c>
      <c r="X100" s="40">
        <f t="shared" si="32"/>
        <v>144</v>
      </c>
      <c r="Y100" s="40">
        <v>15</v>
      </c>
      <c r="Z100" s="40">
        <v>20</v>
      </c>
      <c r="AA100" s="40">
        <v>2</v>
      </c>
      <c r="AB100" s="40">
        <f t="shared" si="33"/>
        <v>20</v>
      </c>
      <c r="AC100" s="40">
        <f t="shared" si="34"/>
        <v>80</v>
      </c>
      <c r="AD100" s="40">
        <f t="shared" si="35"/>
        <v>421</v>
      </c>
    </row>
    <row r="101" s="25" customFormat="1" spans="1:30">
      <c r="A101" s="33">
        <v>93</v>
      </c>
      <c r="B101" s="33">
        <v>717</v>
      </c>
      <c r="C101" s="33" t="s">
        <v>102</v>
      </c>
      <c r="D101" s="33" t="s">
        <v>108</v>
      </c>
      <c r="E101" s="33">
        <v>8</v>
      </c>
      <c r="F101" s="33">
        <v>10</v>
      </c>
      <c r="G101" s="33">
        <v>2</v>
      </c>
      <c r="H101" s="33">
        <f t="shared" si="25"/>
        <v>10</v>
      </c>
      <c r="I101" s="33">
        <f t="shared" si="26"/>
        <v>50</v>
      </c>
      <c r="J101" s="40">
        <v>6</v>
      </c>
      <c r="K101" s="40">
        <v>9</v>
      </c>
      <c r="L101" s="40">
        <v>2</v>
      </c>
      <c r="M101" s="40">
        <f t="shared" si="27"/>
        <v>9</v>
      </c>
      <c r="N101" s="40">
        <f t="shared" si="28"/>
        <v>63</v>
      </c>
      <c r="O101" s="40">
        <v>16</v>
      </c>
      <c r="P101" s="40">
        <v>21</v>
      </c>
      <c r="Q101" s="40">
        <v>2</v>
      </c>
      <c r="R101" s="40">
        <f t="shared" si="29"/>
        <v>21</v>
      </c>
      <c r="S101" s="40">
        <f t="shared" si="30"/>
        <v>84</v>
      </c>
      <c r="T101" s="40">
        <v>13</v>
      </c>
      <c r="U101" s="40">
        <v>15</v>
      </c>
      <c r="V101" s="40">
        <v>2</v>
      </c>
      <c r="W101" s="40">
        <f t="shared" si="31"/>
        <v>15</v>
      </c>
      <c r="X101" s="40">
        <f t="shared" si="32"/>
        <v>120</v>
      </c>
      <c r="Y101" s="40">
        <v>10</v>
      </c>
      <c r="Z101" s="40">
        <v>15</v>
      </c>
      <c r="AA101" s="40">
        <v>2</v>
      </c>
      <c r="AB101" s="40">
        <f t="shared" si="33"/>
        <v>15</v>
      </c>
      <c r="AC101" s="40">
        <f t="shared" si="34"/>
        <v>60</v>
      </c>
      <c r="AD101" s="40">
        <f t="shared" si="35"/>
        <v>377</v>
      </c>
    </row>
    <row r="102" s="25" customFormat="1" spans="1:30">
      <c r="A102" s="33">
        <v>94</v>
      </c>
      <c r="B102" s="33">
        <v>594</v>
      </c>
      <c r="C102" s="33" t="s">
        <v>102</v>
      </c>
      <c r="D102" s="33" t="s">
        <v>109</v>
      </c>
      <c r="E102" s="33">
        <v>7</v>
      </c>
      <c r="F102" s="33">
        <v>9</v>
      </c>
      <c r="G102" s="33">
        <v>2</v>
      </c>
      <c r="H102" s="33">
        <f t="shared" si="25"/>
        <v>9</v>
      </c>
      <c r="I102" s="33">
        <f t="shared" si="26"/>
        <v>45</v>
      </c>
      <c r="J102" s="40">
        <v>3</v>
      </c>
      <c r="K102" s="40">
        <v>5</v>
      </c>
      <c r="L102" s="40">
        <v>2</v>
      </c>
      <c r="M102" s="40">
        <f t="shared" si="27"/>
        <v>5</v>
      </c>
      <c r="N102" s="40">
        <f t="shared" si="28"/>
        <v>35</v>
      </c>
      <c r="O102" s="40">
        <v>11</v>
      </c>
      <c r="P102" s="40">
        <v>15</v>
      </c>
      <c r="Q102" s="40">
        <v>2</v>
      </c>
      <c r="R102" s="40">
        <f t="shared" si="29"/>
        <v>15</v>
      </c>
      <c r="S102" s="40">
        <f t="shared" si="30"/>
        <v>60</v>
      </c>
      <c r="T102" s="40">
        <v>42</v>
      </c>
      <c r="U102" s="40">
        <v>48</v>
      </c>
      <c r="V102" s="40">
        <v>2</v>
      </c>
      <c r="W102" s="40">
        <f t="shared" si="31"/>
        <v>48</v>
      </c>
      <c r="X102" s="40">
        <f t="shared" si="32"/>
        <v>384</v>
      </c>
      <c r="Y102" s="40">
        <v>10</v>
      </c>
      <c r="Z102" s="40">
        <v>15</v>
      </c>
      <c r="AA102" s="40">
        <v>2</v>
      </c>
      <c r="AB102" s="40">
        <f t="shared" si="33"/>
        <v>15</v>
      </c>
      <c r="AC102" s="40">
        <f t="shared" si="34"/>
        <v>60</v>
      </c>
      <c r="AD102" s="40">
        <f t="shared" si="35"/>
        <v>584</v>
      </c>
    </row>
    <row r="103" s="25" customFormat="1" spans="1:30">
      <c r="A103" s="33">
        <v>95</v>
      </c>
      <c r="B103" s="33">
        <v>720</v>
      </c>
      <c r="C103" s="33" t="s">
        <v>102</v>
      </c>
      <c r="D103" s="33" t="s">
        <v>110</v>
      </c>
      <c r="E103" s="33">
        <v>7</v>
      </c>
      <c r="F103" s="33">
        <v>9</v>
      </c>
      <c r="G103" s="33">
        <v>2</v>
      </c>
      <c r="H103" s="33">
        <f t="shared" si="25"/>
        <v>9</v>
      </c>
      <c r="I103" s="33">
        <f t="shared" si="26"/>
        <v>45</v>
      </c>
      <c r="J103" s="40">
        <v>6</v>
      </c>
      <c r="K103" s="40">
        <v>9</v>
      </c>
      <c r="L103" s="40">
        <v>2</v>
      </c>
      <c r="M103" s="40">
        <f t="shared" si="27"/>
        <v>9</v>
      </c>
      <c r="N103" s="40">
        <f t="shared" si="28"/>
        <v>63</v>
      </c>
      <c r="O103" s="40">
        <v>11</v>
      </c>
      <c r="P103" s="40">
        <v>15</v>
      </c>
      <c r="Q103" s="40">
        <v>2</v>
      </c>
      <c r="R103" s="40">
        <f t="shared" si="29"/>
        <v>15</v>
      </c>
      <c r="S103" s="40">
        <f t="shared" si="30"/>
        <v>60</v>
      </c>
      <c r="T103" s="40">
        <v>18</v>
      </c>
      <c r="U103" s="40">
        <v>20</v>
      </c>
      <c r="V103" s="40">
        <v>2</v>
      </c>
      <c r="W103" s="40">
        <f t="shared" si="31"/>
        <v>20</v>
      </c>
      <c r="X103" s="40">
        <f t="shared" si="32"/>
        <v>160</v>
      </c>
      <c r="Y103" s="40">
        <v>25</v>
      </c>
      <c r="Z103" s="40">
        <v>32</v>
      </c>
      <c r="AA103" s="40">
        <v>2</v>
      </c>
      <c r="AB103" s="40">
        <f t="shared" si="33"/>
        <v>32</v>
      </c>
      <c r="AC103" s="40">
        <f t="shared" si="34"/>
        <v>128</v>
      </c>
      <c r="AD103" s="40">
        <f t="shared" si="35"/>
        <v>456</v>
      </c>
    </row>
    <row r="104" s="25" customFormat="1" spans="1:30">
      <c r="A104" s="33">
        <v>96</v>
      </c>
      <c r="B104" s="33">
        <v>104533</v>
      </c>
      <c r="C104" s="33" t="s">
        <v>102</v>
      </c>
      <c r="D104" s="33" t="s">
        <v>111</v>
      </c>
      <c r="E104" s="33">
        <v>7</v>
      </c>
      <c r="F104" s="33">
        <v>9</v>
      </c>
      <c r="G104" s="33">
        <v>2</v>
      </c>
      <c r="H104" s="33">
        <f t="shared" si="25"/>
        <v>9</v>
      </c>
      <c r="I104" s="33">
        <f t="shared" si="26"/>
        <v>45</v>
      </c>
      <c r="J104" s="40">
        <v>3</v>
      </c>
      <c r="K104" s="40">
        <v>5</v>
      </c>
      <c r="L104" s="40">
        <v>2</v>
      </c>
      <c r="M104" s="40">
        <f t="shared" si="27"/>
        <v>5</v>
      </c>
      <c r="N104" s="40">
        <f t="shared" si="28"/>
        <v>35</v>
      </c>
      <c r="O104" s="40">
        <v>11</v>
      </c>
      <c r="P104" s="40">
        <v>15</v>
      </c>
      <c r="Q104" s="40">
        <v>2</v>
      </c>
      <c r="R104" s="40">
        <f t="shared" si="29"/>
        <v>15</v>
      </c>
      <c r="S104" s="40">
        <f t="shared" si="30"/>
        <v>60</v>
      </c>
      <c r="T104" s="40">
        <v>13</v>
      </c>
      <c r="U104" s="40">
        <v>15</v>
      </c>
      <c r="V104" s="40">
        <v>2</v>
      </c>
      <c r="W104" s="40">
        <f t="shared" si="31"/>
        <v>15</v>
      </c>
      <c r="X104" s="40">
        <f t="shared" si="32"/>
        <v>120</v>
      </c>
      <c r="Y104" s="40">
        <v>10</v>
      </c>
      <c r="Z104" s="40">
        <v>15</v>
      </c>
      <c r="AA104" s="40">
        <v>2</v>
      </c>
      <c r="AB104" s="40">
        <f t="shared" si="33"/>
        <v>15</v>
      </c>
      <c r="AC104" s="40">
        <f t="shared" si="34"/>
        <v>60</v>
      </c>
      <c r="AD104" s="40">
        <f t="shared" si="35"/>
        <v>320</v>
      </c>
    </row>
    <row r="105" s="25" customFormat="1" spans="1:30">
      <c r="A105" s="33">
        <v>97</v>
      </c>
      <c r="B105" s="35">
        <v>107728</v>
      </c>
      <c r="C105" s="33" t="s">
        <v>102</v>
      </c>
      <c r="D105" s="35" t="s">
        <v>112</v>
      </c>
      <c r="E105" s="33">
        <v>7</v>
      </c>
      <c r="F105" s="33">
        <v>9</v>
      </c>
      <c r="G105" s="33">
        <v>2</v>
      </c>
      <c r="H105" s="33">
        <f t="shared" si="25"/>
        <v>9</v>
      </c>
      <c r="I105" s="33">
        <f t="shared" si="26"/>
        <v>45</v>
      </c>
      <c r="J105" s="40">
        <v>3</v>
      </c>
      <c r="K105" s="40">
        <v>5</v>
      </c>
      <c r="L105" s="40">
        <v>2</v>
      </c>
      <c r="M105" s="40">
        <f t="shared" si="27"/>
        <v>5</v>
      </c>
      <c r="N105" s="40">
        <f t="shared" si="28"/>
        <v>35</v>
      </c>
      <c r="O105" s="40">
        <v>11</v>
      </c>
      <c r="P105" s="40">
        <v>15</v>
      </c>
      <c r="Q105" s="40">
        <v>2</v>
      </c>
      <c r="R105" s="40">
        <f t="shared" si="29"/>
        <v>15</v>
      </c>
      <c r="S105" s="40">
        <f t="shared" si="30"/>
        <v>60</v>
      </c>
      <c r="T105" s="40">
        <v>7</v>
      </c>
      <c r="U105" s="40">
        <v>8</v>
      </c>
      <c r="V105" s="40">
        <v>2</v>
      </c>
      <c r="W105" s="40">
        <f t="shared" si="31"/>
        <v>8</v>
      </c>
      <c r="X105" s="40">
        <f t="shared" si="32"/>
        <v>64</v>
      </c>
      <c r="Y105" s="40">
        <v>10</v>
      </c>
      <c r="Z105" s="40">
        <v>15</v>
      </c>
      <c r="AA105" s="40">
        <v>2</v>
      </c>
      <c r="AB105" s="40">
        <f t="shared" si="33"/>
        <v>15</v>
      </c>
      <c r="AC105" s="40">
        <f t="shared" si="34"/>
        <v>60</v>
      </c>
      <c r="AD105" s="40">
        <f t="shared" si="35"/>
        <v>264</v>
      </c>
    </row>
    <row r="106" s="26" customFormat="1" spans="1:30">
      <c r="A106" s="14"/>
      <c r="B106" s="37"/>
      <c r="C106" s="14" t="s">
        <v>102</v>
      </c>
      <c r="D106" s="37"/>
      <c r="E106" s="14">
        <f>SUM(E96:E105)</f>
        <v>80</v>
      </c>
      <c r="F106" s="14">
        <f t="shared" ref="F106:AD106" si="36">SUM(F96:F105)</f>
        <v>100</v>
      </c>
      <c r="G106" s="14">
        <f t="shared" si="36"/>
        <v>20</v>
      </c>
      <c r="H106" s="14">
        <f t="shared" si="36"/>
        <v>100</v>
      </c>
      <c r="I106" s="14">
        <f t="shared" si="36"/>
        <v>500</v>
      </c>
      <c r="J106" s="14">
        <f t="shared" si="36"/>
        <v>55</v>
      </c>
      <c r="K106" s="14">
        <f t="shared" si="36"/>
        <v>84</v>
      </c>
      <c r="L106" s="14">
        <f t="shared" si="36"/>
        <v>20</v>
      </c>
      <c r="M106" s="14">
        <f t="shared" si="36"/>
        <v>84</v>
      </c>
      <c r="N106" s="14">
        <f t="shared" si="36"/>
        <v>588</v>
      </c>
      <c r="O106" s="14">
        <f t="shared" si="36"/>
        <v>145</v>
      </c>
      <c r="P106" s="14">
        <f t="shared" si="36"/>
        <v>192</v>
      </c>
      <c r="Q106" s="14">
        <f t="shared" si="36"/>
        <v>20</v>
      </c>
      <c r="R106" s="14">
        <f t="shared" si="36"/>
        <v>192</v>
      </c>
      <c r="S106" s="14">
        <f t="shared" si="36"/>
        <v>768</v>
      </c>
      <c r="T106" s="14">
        <f t="shared" si="36"/>
        <v>165</v>
      </c>
      <c r="U106" s="14">
        <f t="shared" si="36"/>
        <v>188</v>
      </c>
      <c r="V106" s="14">
        <f t="shared" si="36"/>
        <v>20</v>
      </c>
      <c r="W106" s="14">
        <f t="shared" si="36"/>
        <v>188</v>
      </c>
      <c r="X106" s="14">
        <f t="shared" si="36"/>
        <v>1504</v>
      </c>
      <c r="Y106" s="14">
        <f t="shared" si="36"/>
        <v>135</v>
      </c>
      <c r="Z106" s="14">
        <f t="shared" si="36"/>
        <v>189</v>
      </c>
      <c r="AA106" s="14">
        <f t="shared" si="36"/>
        <v>20</v>
      </c>
      <c r="AB106" s="14">
        <f t="shared" si="36"/>
        <v>189</v>
      </c>
      <c r="AC106" s="14">
        <f t="shared" si="36"/>
        <v>756</v>
      </c>
      <c r="AD106" s="14">
        <f t="shared" si="36"/>
        <v>4116</v>
      </c>
    </row>
    <row r="107" s="25" customFormat="1" spans="1:30">
      <c r="A107" s="33">
        <v>98</v>
      </c>
      <c r="B107" s="33">
        <v>754</v>
      </c>
      <c r="C107" s="33" t="s">
        <v>113</v>
      </c>
      <c r="D107" s="33" t="s">
        <v>114</v>
      </c>
      <c r="E107" s="33">
        <v>10</v>
      </c>
      <c r="F107" s="33">
        <v>12</v>
      </c>
      <c r="G107" s="33">
        <v>2</v>
      </c>
      <c r="H107" s="33">
        <f>F107</f>
        <v>12</v>
      </c>
      <c r="I107" s="33">
        <f>F107*5</f>
        <v>60</v>
      </c>
      <c r="J107" s="40">
        <v>10</v>
      </c>
      <c r="K107" s="40">
        <v>15</v>
      </c>
      <c r="L107" s="40">
        <v>2</v>
      </c>
      <c r="M107" s="40">
        <f>K107</f>
        <v>15</v>
      </c>
      <c r="N107" s="40">
        <f>K107*7</f>
        <v>105</v>
      </c>
      <c r="O107" s="40">
        <v>21</v>
      </c>
      <c r="P107" s="40">
        <v>27</v>
      </c>
      <c r="Q107" s="40">
        <v>2</v>
      </c>
      <c r="R107" s="40">
        <f>P107</f>
        <v>27</v>
      </c>
      <c r="S107" s="40">
        <f>P107*4</f>
        <v>108</v>
      </c>
      <c r="T107" s="40">
        <v>15</v>
      </c>
      <c r="U107" s="40">
        <v>17</v>
      </c>
      <c r="V107" s="40">
        <v>2</v>
      </c>
      <c r="W107" s="40">
        <f>U107</f>
        <v>17</v>
      </c>
      <c r="X107" s="40">
        <f>U107*8</f>
        <v>136</v>
      </c>
      <c r="Y107" s="40">
        <v>15</v>
      </c>
      <c r="Z107" s="40">
        <v>20</v>
      </c>
      <c r="AA107" s="40">
        <v>2</v>
      </c>
      <c r="AB107" s="40">
        <f>Z107</f>
        <v>20</v>
      </c>
      <c r="AC107" s="40">
        <f>Z107*4</f>
        <v>80</v>
      </c>
      <c r="AD107" s="40">
        <f t="shared" ref="AD107:AD123" si="37">I107+N107+S107+X107+AC107</f>
        <v>489</v>
      </c>
    </row>
    <row r="108" s="25" customFormat="1" spans="1:30">
      <c r="A108" s="33">
        <v>99</v>
      </c>
      <c r="B108" s="33">
        <v>101453</v>
      </c>
      <c r="C108" s="33" t="s">
        <v>113</v>
      </c>
      <c r="D108" s="33" t="s">
        <v>115</v>
      </c>
      <c r="E108" s="33">
        <v>10</v>
      </c>
      <c r="F108" s="33">
        <v>12</v>
      </c>
      <c r="G108" s="33">
        <v>1</v>
      </c>
      <c r="H108" s="34">
        <f>E108</f>
        <v>10</v>
      </c>
      <c r="I108" s="34">
        <f>E108*3</f>
        <v>30</v>
      </c>
      <c r="J108" s="40">
        <v>6</v>
      </c>
      <c r="K108" s="40">
        <v>9</v>
      </c>
      <c r="L108" s="40">
        <v>1</v>
      </c>
      <c r="M108" s="40">
        <f>J108</f>
        <v>6</v>
      </c>
      <c r="N108" s="40">
        <f>J108*5</f>
        <v>30</v>
      </c>
      <c r="O108" s="40">
        <v>21</v>
      </c>
      <c r="P108" s="40">
        <v>27</v>
      </c>
      <c r="Q108" s="40">
        <v>1</v>
      </c>
      <c r="R108" s="40">
        <f>O108</f>
        <v>21</v>
      </c>
      <c r="S108" s="40">
        <f>O108*3</f>
        <v>63</v>
      </c>
      <c r="T108" s="40">
        <v>14</v>
      </c>
      <c r="U108" s="40">
        <v>16</v>
      </c>
      <c r="V108" s="40">
        <v>1</v>
      </c>
      <c r="W108" s="40">
        <f>T108</f>
        <v>14</v>
      </c>
      <c r="X108" s="40">
        <f>T108*7</f>
        <v>98</v>
      </c>
      <c r="Y108" s="40">
        <v>15</v>
      </c>
      <c r="Z108" s="40">
        <v>20</v>
      </c>
      <c r="AA108" s="40">
        <v>1</v>
      </c>
      <c r="AB108" s="40">
        <f>Y108</f>
        <v>15</v>
      </c>
      <c r="AC108" s="40">
        <f>Y108*2</f>
        <v>30</v>
      </c>
      <c r="AD108" s="40">
        <f t="shared" si="37"/>
        <v>251</v>
      </c>
    </row>
    <row r="109" s="25" customFormat="1" spans="1:30">
      <c r="A109" s="33">
        <v>100</v>
      </c>
      <c r="B109" s="33">
        <v>52</v>
      </c>
      <c r="C109" s="33" t="s">
        <v>113</v>
      </c>
      <c r="D109" s="33" t="s">
        <v>116</v>
      </c>
      <c r="E109" s="33">
        <v>9</v>
      </c>
      <c r="F109" s="33">
        <v>11</v>
      </c>
      <c r="G109" s="33">
        <v>2</v>
      </c>
      <c r="H109" s="33">
        <f>F109</f>
        <v>11</v>
      </c>
      <c r="I109" s="33">
        <f>F109*5</f>
        <v>55</v>
      </c>
      <c r="J109" s="40">
        <v>6</v>
      </c>
      <c r="K109" s="40">
        <v>9</v>
      </c>
      <c r="L109" s="40">
        <v>2</v>
      </c>
      <c r="M109" s="40">
        <f>K109</f>
        <v>9</v>
      </c>
      <c r="N109" s="40">
        <f>K109*7</f>
        <v>63</v>
      </c>
      <c r="O109" s="40">
        <v>16</v>
      </c>
      <c r="P109" s="40">
        <v>21</v>
      </c>
      <c r="Q109" s="40">
        <v>2</v>
      </c>
      <c r="R109" s="40">
        <f>P109</f>
        <v>21</v>
      </c>
      <c r="S109" s="40">
        <f>P109*4</f>
        <v>84</v>
      </c>
      <c r="T109" s="40">
        <v>13</v>
      </c>
      <c r="U109" s="40">
        <v>15</v>
      </c>
      <c r="V109" s="40">
        <v>2</v>
      </c>
      <c r="W109" s="40">
        <f>U109</f>
        <v>15</v>
      </c>
      <c r="X109" s="40">
        <f>U109*8</f>
        <v>120</v>
      </c>
      <c r="Y109" s="40">
        <v>10</v>
      </c>
      <c r="Z109" s="40">
        <v>15</v>
      </c>
      <c r="AA109" s="40">
        <v>2</v>
      </c>
      <c r="AB109" s="40">
        <f>Z109</f>
        <v>15</v>
      </c>
      <c r="AC109" s="40">
        <f>Z109*4</f>
        <v>60</v>
      </c>
      <c r="AD109" s="40">
        <f t="shared" si="37"/>
        <v>382</v>
      </c>
    </row>
    <row r="110" s="25" customFormat="1" spans="1:30">
      <c r="A110" s="33">
        <v>101</v>
      </c>
      <c r="B110" s="33">
        <v>54</v>
      </c>
      <c r="C110" s="33" t="s">
        <v>113</v>
      </c>
      <c r="D110" s="33" t="s">
        <v>117</v>
      </c>
      <c r="E110" s="33">
        <v>9</v>
      </c>
      <c r="F110" s="33">
        <v>11</v>
      </c>
      <c r="G110" s="33">
        <v>2</v>
      </c>
      <c r="H110" s="33">
        <f>F110</f>
        <v>11</v>
      </c>
      <c r="I110" s="33">
        <f>F110*5</f>
        <v>55</v>
      </c>
      <c r="J110" s="40">
        <v>6</v>
      </c>
      <c r="K110" s="40">
        <v>9</v>
      </c>
      <c r="L110" s="40">
        <v>2</v>
      </c>
      <c r="M110" s="40">
        <f>K110</f>
        <v>9</v>
      </c>
      <c r="N110" s="40">
        <f>K110*7</f>
        <v>63</v>
      </c>
      <c r="O110" s="40">
        <v>16</v>
      </c>
      <c r="P110" s="40">
        <v>21</v>
      </c>
      <c r="Q110" s="40">
        <v>2</v>
      </c>
      <c r="R110" s="40">
        <f>P110</f>
        <v>21</v>
      </c>
      <c r="S110" s="40">
        <f>P110*4</f>
        <v>84</v>
      </c>
      <c r="T110" s="40">
        <v>30</v>
      </c>
      <c r="U110" s="40">
        <v>35</v>
      </c>
      <c r="V110" s="40">
        <v>2</v>
      </c>
      <c r="W110" s="40">
        <f>U110</f>
        <v>35</v>
      </c>
      <c r="X110" s="40">
        <f>U110*8</f>
        <v>280</v>
      </c>
      <c r="Y110" s="40">
        <v>35</v>
      </c>
      <c r="Z110" s="40">
        <v>45</v>
      </c>
      <c r="AA110" s="40">
        <v>2</v>
      </c>
      <c r="AB110" s="40">
        <f>Z110</f>
        <v>45</v>
      </c>
      <c r="AC110" s="40">
        <f>Z110*4</f>
        <v>180</v>
      </c>
      <c r="AD110" s="40">
        <f t="shared" si="37"/>
        <v>662</v>
      </c>
    </row>
    <row r="111" s="25" customFormat="1" spans="1:30">
      <c r="A111" s="33">
        <v>102</v>
      </c>
      <c r="B111" s="33">
        <v>351</v>
      </c>
      <c r="C111" s="33" t="s">
        <v>113</v>
      </c>
      <c r="D111" s="33" t="s">
        <v>118</v>
      </c>
      <c r="E111" s="33">
        <v>9</v>
      </c>
      <c r="F111" s="33">
        <v>11</v>
      </c>
      <c r="G111" s="33">
        <v>2</v>
      </c>
      <c r="H111" s="33">
        <f>F111</f>
        <v>11</v>
      </c>
      <c r="I111" s="33">
        <f>F111*5</f>
        <v>55</v>
      </c>
      <c r="J111" s="40">
        <v>6</v>
      </c>
      <c r="K111" s="40">
        <v>9</v>
      </c>
      <c r="L111" s="40">
        <v>2</v>
      </c>
      <c r="M111" s="40">
        <f>K111</f>
        <v>9</v>
      </c>
      <c r="N111" s="40">
        <f>K111*7</f>
        <v>63</v>
      </c>
      <c r="O111" s="40">
        <v>16</v>
      </c>
      <c r="P111" s="40">
        <v>21</v>
      </c>
      <c r="Q111" s="40">
        <v>2</v>
      </c>
      <c r="R111" s="40">
        <f>P111</f>
        <v>21</v>
      </c>
      <c r="S111" s="40">
        <f>P111*4</f>
        <v>84</v>
      </c>
      <c r="T111" s="40">
        <v>17</v>
      </c>
      <c r="U111" s="40">
        <v>20</v>
      </c>
      <c r="V111" s="40">
        <v>2</v>
      </c>
      <c r="W111" s="40">
        <f>U111</f>
        <v>20</v>
      </c>
      <c r="X111" s="40">
        <f>U111*8</f>
        <v>160</v>
      </c>
      <c r="Y111" s="40">
        <v>10</v>
      </c>
      <c r="Z111" s="40">
        <v>15</v>
      </c>
      <c r="AA111" s="40">
        <v>2</v>
      </c>
      <c r="AB111" s="40">
        <f>Z111</f>
        <v>15</v>
      </c>
      <c r="AC111" s="40">
        <f>Z111*4</f>
        <v>60</v>
      </c>
      <c r="AD111" s="40">
        <f t="shared" si="37"/>
        <v>422</v>
      </c>
    </row>
    <row r="112" s="25" customFormat="1" spans="1:30">
      <c r="A112" s="33">
        <v>103</v>
      </c>
      <c r="B112" s="33">
        <v>367</v>
      </c>
      <c r="C112" s="33" t="s">
        <v>113</v>
      </c>
      <c r="D112" s="33" t="s">
        <v>119</v>
      </c>
      <c r="E112" s="33">
        <v>9</v>
      </c>
      <c r="F112" s="33">
        <v>11</v>
      </c>
      <c r="G112" s="33">
        <v>2</v>
      </c>
      <c r="H112" s="33">
        <f>F112</f>
        <v>11</v>
      </c>
      <c r="I112" s="33">
        <f>F112*5</f>
        <v>55</v>
      </c>
      <c r="J112" s="40">
        <v>6</v>
      </c>
      <c r="K112" s="40">
        <v>9</v>
      </c>
      <c r="L112" s="40">
        <v>2</v>
      </c>
      <c r="M112" s="40">
        <f>K112</f>
        <v>9</v>
      </c>
      <c r="N112" s="40">
        <f>K112*7</f>
        <v>63</v>
      </c>
      <c r="O112" s="40">
        <v>16</v>
      </c>
      <c r="P112" s="40">
        <v>21</v>
      </c>
      <c r="Q112" s="40">
        <v>2</v>
      </c>
      <c r="R112" s="40">
        <f>P112</f>
        <v>21</v>
      </c>
      <c r="S112" s="40">
        <f>P112*4</f>
        <v>84</v>
      </c>
      <c r="T112" s="40">
        <v>17</v>
      </c>
      <c r="U112" s="40">
        <v>20</v>
      </c>
      <c r="V112" s="40">
        <v>1</v>
      </c>
      <c r="W112" s="40">
        <f>T112</f>
        <v>17</v>
      </c>
      <c r="X112" s="40">
        <f>T112*7</f>
        <v>119</v>
      </c>
      <c r="Y112" s="40">
        <v>10</v>
      </c>
      <c r="Z112" s="40">
        <v>15</v>
      </c>
      <c r="AA112" s="40">
        <v>2</v>
      </c>
      <c r="AB112" s="40">
        <f>Z112</f>
        <v>15</v>
      </c>
      <c r="AC112" s="40">
        <f>Z112*4</f>
        <v>60</v>
      </c>
      <c r="AD112" s="40">
        <f t="shared" si="37"/>
        <v>381</v>
      </c>
    </row>
    <row r="113" s="25" customFormat="1" spans="1:30">
      <c r="A113" s="33">
        <v>104</v>
      </c>
      <c r="B113" s="33">
        <v>587</v>
      </c>
      <c r="C113" s="33" t="s">
        <v>113</v>
      </c>
      <c r="D113" s="33" t="s">
        <v>120</v>
      </c>
      <c r="E113" s="33">
        <v>9</v>
      </c>
      <c r="F113" s="33">
        <v>11</v>
      </c>
      <c r="G113" s="33">
        <v>1</v>
      </c>
      <c r="H113" s="34">
        <f>E113</f>
        <v>9</v>
      </c>
      <c r="I113" s="34">
        <f>E113*3</f>
        <v>27</v>
      </c>
      <c r="J113" s="40">
        <v>6</v>
      </c>
      <c r="K113" s="40">
        <v>9</v>
      </c>
      <c r="L113" s="40">
        <v>1</v>
      </c>
      <c r="M113" s="40">
        <f>J113</f>
        <v>6</v>
      </c>
      <c r="N113" s="40">
        <f>J113*5</f>
        <v>30</v>
      </c>
      <c r="O113" s="40">
        <v>16</v>
      </c>
      <c r="P113" s="40">
        <v>21</v>
      </c>
      <c r="Q113" s="40">
        <v>1</v>
      </c>
      <c r="R113" s="40">
        <f>O113</f>
        <v>16</v>
      </c>
      <c r="S113" s="40">
        <f>O113*3</f>
        <v>48</v>
      </c>
      <c r="T113" s="40">
        <v>17</v>
      </c>
      <c r="U113" s="40">
        <v>20</v>
      </c>
      <c r="V113" s="40">
        <v>1</v>
      </c>
      <c r="W113" s="40">
        <f>T113</f>
        <v>17</v>
      </c>
      <c r="X113" s="40">
        <f>T113*7</f>
        <v>119</v>
      </c>
      <c r="Y113" s="40">
        <v>10</v>
      </c>
      <c r="Z113" s="40">
        <v>15</v>
      </c>
      <c r="AA113" s="40">
        <v>1</v>
      </c>
      <c r="AB113" s="40">
        <f>Y113</f>
        <v>10</v>
      </c>
      <c r="AC113" s="40">
        <f>Y113*2</f>
        <v>20</v>
      </c>
      <c r="AD113" s="40">
        <f t="shared" si="37"/>
        <v>244</v>
      </c>
    </row>
    <row r="114" s="25" customFormat="1" spans="1:30">
      <c r="A114" s="33">
        <v>105</v>
      </c>
      <c r="B114" s="33">
        <v>104428</v>
      </c>
      <c r="C114" s="33" t="s">
        <v>113</v>
      </c>
      <c r="D114" s="33" t="s">
        <v>121</v>
      </c>
      <c r="E114" s="33">
        <v>9</v>
      </c>
      <c r="F114" s="33">
        <v>11</v>
      </c>
      <c r="G114" s="33">
        <v>2</v>
      </c>
      <c r="H114" s="33">
        <f>F114</f>
        <v>11</v>
      </c>
      <c r="I114" s="33">
        <f>F114*5</f>
        <v>55</v>
      </c>
      <c r="J114" s="40">
        <v>6</v>
      </c>
      <c r="K114" s="40">
        <v>9</v>
      </c>
      <c r="L114" s="40">
        <v>2</v>
      </c>
      <c r="M114" s="40">
        <f>K114</f>
        <v>9</v>
      </c>
      <c r="N114" s="40">
        <f>K114*7</f>
        <v>63</v>
      </c>
      <c r="O114" s="40">
        <v>16</v>
      </c>
      <c r="P114" s="40">
        <v>21</v>
      </c>
      <c r="Q114" s="40">
        <v>2</v>
      </c>
      <c r="R114" s="40">
        <f>P114</f>
        <v>21</v>
      </c>
      <c r="S114" s="40">
        <f>P114*4</f>
        <v>84</v>
      </c>
      <c r="T114" s="40">
        <v>19</v>
      </c>
      <c r="U114" s="40">
        <v>22</v>
      </c>
      <c r="V114" s="40">
        <v>2</v>
      </c>
      <c r="W114" s="40">
        <f>U114</f>
        <v>22</v>
      </c>
      <c r="X114" s="40">
        <f>U114*8</f>
        <v>176</v>
      </c>
      <c r="Y114" s="40">
        <v>15</v>
      </c>
      <c r="Z114" s="40">
        <v>20</v>
      </c>
      <c r="AA114" s="40">
        <v>2</v>
      </c>
      <c r="AB114" s="40">
        <f>Z114</f>
        <v>20</v>
      </c>
      <c r="AC114" s="40">
        <f>Z114*4</f>
        <v>80</v>
      </c>
      <c r="AD114" s="40">
        <f t="shared" si="37"/>
        <v>458</v>
      </c>
    </row>
    <row r="115" s="25" customFormat="1" spans="1:30">
      <c r="A115" s="33">
        <v>106</v>
      </c>
      <c r="B115" s="33">
        <v>329</v>
      </c>
      <c r="C115" s="33" t="s">
        <v>113</v>
      </c>
      <c r="D115" s="33" t="s">
        <v>122</v>
      </c>
      <c r="E115" s="33">
        <v>8</v>
      </c>
      <c r="F115" s="33">
        <v>10</v>
      </c>
      <c r="G115" s="33">
        <v>2</v>
      </c>
      <c r="H115" s="33">
        <f>F115</f>
        <v>10</v>
      </c>
      <c r="I115" s="33">
        <f>F115*5</f>
        <v>50</v>
      </c>
      <c r="J115" s="40">
        <v>6</v>
      </c>
      <c r="K115" s="40">
        <v>9</v>
      </c>
      <c r="L115" s="40">
        <v>2</v>
      </c>
      <c r="M115" s="40">
        <f>K115</f>
        <v>9</v>
      </c>
      <c r="N115" s="40">
        <f>K115*7</f>
        <v>63</v>
      </c>
      <c r="O115" s="40">
        <v>16</v>
      </c>
      <c r="P115" s="40">
        <v>21</v>
      </c>
      <c r="Q115" s="40">
        <v>2</v>
      </c>
      <c r="R115" s="40">
        <f>P115</f>
        <v>21</v>
      </c>
      <c r="S115" s="40">
        <f>P115*4</f>
        <v>84</v>
      </c>
      <c r="T115" s="40">
        <v>22</v>
      </c>
      <c r="U115" s="40">
        <v>28</v>
      </c>
      <c r="V115" s="40">
        <v>2</v>
      </c>
      <c r="W115" s="40">
        <f>U115</f>
        <v>28</v>
      </c>
      <c r="X115" s="40">
        <f>U115*8</f>
        <v>224</v>
      </c>
      <c r="Y115" s="40">
        <v>35</v>
      </c>
      <c r="Z115" s="40">
        <v>45</v>
      </c>
      <c r="AA115" s="40">
        <v>2</v>
      </c>
      <c r="AB115" s="40">
        <f>Z115</f>
        <v>45</v>
      </c>
      <c r="AC115" s="40">
        <f>Z115*4</f>
        <v>180</v>
      </c>
      <c r="AD115" s="40">
        <f t="shared" si="37"/>
        <v>601</v>
      </c>
    </row>
    <row r="116" s="25" customFormat="1" spans="1:30">
      <c r="A116" s="33">
        <v>107</v>
      </c>
      <c r="B116" s="33">
        <v>704</v>
      </c>
      <c r="C116" s="33" t="s">
        <v>113</v>
      </c>
      <c r="D116" s="33" t="s">
        <v>123</v>
      </c>
      <c r="E116" s="33">
        <v>8</v>
      </c>
      <c r="F116" s="33">
        <v>10</v>
      </c>
      <c r="G116" s="33">
        <v>1</v>
      </c>
      <c r="H116" s="34">
        <f>E116</f>
        <v>8</v>
      </c>
      <c r="I116" s="34">
        <f>E116*3</f>
        <v>24</v>
      </c>
      <c r="J116" s="40">
        <v>6</v>
      </c>
      <c r="K116" s="40">
        <v>9</v>
      </c>
      <c r="L116" s="40">
        <v>1</v>
      </c>
      <c r="M116" s="40">
        <f>J116</f>
        <v>6</v>
      </c>
      <c r="N116" s="40">
        <f>J116*5</f>
        <v>30</v>
      </c>
      <c r="O116" s="40">
        <v>16</v>
      </c>
      <c r="P116" s="40">
        <v>21</v>
      </c>
      <c r="Q116" s="40">
        <v>1</v>
      </c>
      <c r="R116" s="40">
        <f>O116</f>
        <v>16</v>
      </c>
      <c r="S116" s="40">
        <f>O116*3</f>
        <v>48</v>
      </c>
      <c r="T116" s="40">
        <v>13</v>
      </c>
      <c r="U116" s="40">
        <v>15</v>
      </c>
      <c r="V116" s="40">
        <v>1</v>
      </c>
      <c r="W116" s="40">
        <f>T116</f>
        <v>13</v>
      </c>
      <c r="X116" s="40">
        <f>T116*7</f>
        <v>91</v>
      </c>
      <c r="Y116" s="40">
        <v>10</v>
      </c>
      <c r="Z116" s="40">
        <v>15</v>
      </c>
      <c r="AA116" s="40">
        <v>1</v>
      </c>
      <c r="AB116" s="40">
        <f>Y116</f>
        <v>10</v>
      </c>
      <c r="AC116" s="40">
        <f>Y116*2</f>
        <v>20</v>
      </c>
      <c r="AD116" s="40">
        <f t="shared" si="37"/>
        <v>213</v>
      </c>
    </row>
    <row r="117" s="25" customFormat="1" spans="1:30">
      <c r="A117" s="33">
        <v>108</v>
      </c>
      <c r="B117" s="33">
        <v>56</v>
      </c>
      <c r="C117" s="33" t="s">
        <v>113</v>
      </c>
      <c r="D117" s="33" t="s">
        <v>124</v>
      </c>
      <c r="E117" s="33">
        <v>7</v>
      </c>
      <c r="F117" s="33">
        <v>9</v>
      </c>
      <c r="G117" s="33">
        <v>2</v>
      </c>
      <c r="H117" s="33">
        <f>F117</f>
        <v>9</v>
      </c>
      <c r="I117" s="33">
        <f>F117*5</f>
        <v>45</v>
      </c>
      <c r="J117" s="40">
        <v>3</v>
      </c>
      <c r="K117" s="40">
        <v>5</v>
      </c>
      <c r="L117" s="40">
        <v>2</v>
      </c>
      <c r="M117" s="40">
        <f t="shared" ref="M117:M122" si="38">K117</f>
        <v>5</v>
      </c>
      <c r="N117" s="40">
        <f t="shared" ref="N117:N122" si="39">K117*7</f>
        <v>35</v>
      </c>
      <c r="O117" s="40">
        <v>11</v>
      </c>
      <c r="P117" s="40">
        <v>15</v>
      </c>
      <c r="Q117" s="40">
        <v>2</v>
      </c>
      <c r="R117" s="40">
        <f>P117</f>
        <v>15</v>
      </c>
      <c r="S117" s="40">
        <f>P117*4</f>
        <v>60</v>
      </c>
      <c r="T117" s="40">
        <v>25</v>
      </c>
      <c r="U117" s="40">
        <v>29</v>
      </c>
      <c r="V117" s="40">
        <v>2</v>
      </c>
      <c r="W117" s="40">
        <f>U117</f>
        <v>29</v>
      </c>
      <c r="X117" s="40">
        <f>U117*8</f>
        <v>232</v>
      </c>
      <c r="Y117" s="40">
        <v>20</v>
      </c>
      <c r="Z117" s="40">
        <v>26</v>
      </c>
      <c r="AA117" s="40">
        <v>2</v>
      </c>
      <c r="AB117" s="40">
        <f>Z117</f>
        <v>26</v>
      </c>
      <c r="AC117" s="40">
        <f>Z117*4</f>
        <v>104</v>
      </c>
      <c r="AD117" s="40">
        <f t="shared" si="37"/>
        <v>476</v>
      </c>
    </row>
    <row r="118" s="25" customFormat="1" spans="1:30">
      <c r="A118" s="33">
        <v>109</v>
      </c>
      <c r="B118" s="33">
        <v>706</v>
      </c>
      <c r="C118" s="33" t="s">
        <v>113</v>
      </c>
      <c r="D118" s="33" t="s">
        <v>125</v>
      </c>
      <c r="E118" s="33">
        <v>7</v>
      </c>
      <c r="F118" s="33">
        <v>9</v>
      </c>
      <c r="G118" s="33">
        <v>2</v>
      </c>
      <c r="H118" s="33">
        <f>F118</f>
        <v>9</v>
      </c>
      <c r="I118" s="33">
        <f>F118*5</f>
        <v>45</v>
      </c>
      <c r="J118" s="40">
        <v>3</v>
      </c>
      <c r="K118" s="40">
        <v>5</v>
      </c>
      <c r="L118" s="40">
        <v>2</v>
      </c>
      <c r="M118" s="40">
        <f t="shared" si="38"/>
        <v>5</v>
      </c>
      <c r="N118" s="40">
        <f t="shared" si="39"/>
        <v>35</v>
      </c>
      <c r="O118" s="40">
        <v>11</v>
      </c>
      <c r="P118" s="40">
        <v>15</v>
      </c>
      <c r="Q118" s="40">
        <v>2</v>
      </c>
      <c r="R118" s="40">
        <f>P118</f>
        <v>15</v>
      </c>
      <c r="S118" s="40">
        <f>P118*4</f>
        <v>60</v>
      </c>
      <c r="T118" s="40">
        <v>22</v>
      </c>
      <c r="U118" s="40">
        <v>28</v>
      </c>
      <c r="V118" s="40">
        <v>2</v>
      </c>
      <c r="W118" s="40">
        <f>U118</f>
        <v>28</v>
      </c>
      <c r="X118" s="40">
        <f>U118*8</f>
        <v>224</v>
      </c>
      <c r="Y118" s="40">
        <v>10</v>
      </c>
      <c r="Z118" s="40">
        <v>15</v>
      </c>
      <c r="AA118" s="40">
        <v>2</v>
      </c>
      <c r="AB118" s="40">
        <f>Z118</f>
        <v>15</v>
      </c>
      <c r="AC118" s="40">
        <f>Z118*4</f>
        <v>60</v>
      </c>
      <c r="AD118" s="40">
        <f t="shared" si="37"/>
        <v>424</v>
      </c>
    </row>
    <row r="119" s="25" customFormat="1" spans="1:30">
      <c r="A119" s="33">
        <v>110</v>
      </c>
      <c r="B119" s="33">
        <v>710</v>
      </c>
      <c r="C119" s="33" t="s">
        <v>113</v>
      </c>
      <c r="D119" s="33" t="s">
        <v>126</v>
      </c>
      <c r="E119" s="33">
        <v>7</v>
      </c>
      <c r="F119" s="33">
        <v>9</v>
      </c>
      <c r="G119" s="33">
        <v>1</v>
      </c>
      <c r="H119" s="34">
        <f>E119</f>
        <v>7</v>
      </c>
      <c r="I119" s="34">
        <f>E119*3</f>
        <v>21</v>
      </c>
      <c r="J119" s="40">
        <v>3</v>
      </c>
      <c r="K119" s="40">
        <v>5</v>
      </c>
      <c r="L119" s="40">
        <v>2</v>
      </c>
      <c r="M119" s="40">
        <f t="shared" si="38"/>
        <v>5</v>
      </c>
      <c r="N119" s="40">
        <f t="shared" si="39"/>
        <v>35</v>
      </c>
      <c r="O119" s="40">
        <v>11</v>
      </c>
      <c r="P119" s="40">
        <v>15</v>
      </c>
      <c r="Q119" s="40">
        <v>1</v>
      </c>
      <c r="R119" s="40">
        <f>O119</f>
        <v>11</v>
      </c>
      <c r="S119" s="40">
        <f>O119*3</f>
        <v>33</v>
      </c>
      <c r="T119" s="40">
        <v>22</v>
      </c>
      <c r="U119" s="40">
        <v>28</v>
      </c>
      <c r="V119" s="40">
        <v>1</v>
      </c>
      <c r="W119" s="40">
        <f>T119</f>
        <v>22</v>
      </c>
      <c r="X119" s="40">
        <f>T119*7</f>
        <v>154</v>
      </c>
      <c r="Y119" s="40">
        <v>10</v>
      </c>
      <c r="Z119" s="40">
        <v>15</v>
      </c>
      <c r="AA119" s="40">
        <v>1</v>
      </c>
      <c r="AB119" s="40">
        <f>Y119</f>
        <v>10</v>
      </c>
      <c r="AC119" s="40">
        <f>Y119*2</f>
        <v>20</v>
      </c>
      <c r="AD119" s="40">
        <f t="shared" si="37"/>
        <v>263</v>
      </c>
    </row>
    <row r="120" s="25" customFormat="1" spans="1:30">
      <c r="A120" s="33">
        <v>111</v>
      </c>
      <c r="B120" s="33">
        <v>713</v>
      </c>
      <c r="C120" s="33" t="s">
        <v>113</v>
      </c>
      <c r="D120" s="33" t="s">
        <v>127</v>
      </c>
      <c r="E120" s="33">
        <v>7</v>
      </c>
      <c r="F120" s="33">
        <v>9</v>
      </c>
      <c r="G120" s="33">
        <v>2</v>
      </c>
      <c r="H120" s="33">
        <f>F120</f>
        <v>9</v>
      </c>
      <c r="I120" s="33">
        <f>F120*5</f>
        <v>45</v>
      </c>
      <c r="J120" s="40">
        <v>3</v>
      </c>
      <c r="K120" s="40">
        <v>5</v>
      </c>
      <c r="L120" s="40">
        <v>2</v>
      </c>
      <c r="M120" s="40">
        <f t="shared" si="38"/>
        <v>5</v>
      </c>
      <c r="N120" s="40">
        <f t="shared" si="39"/>
        <v>35</v>
      </c>
      <c r="O120" s="40">
        <v>11</v>
      </c>
      <c r="P120" s="40">
        <v>15</v>
      </c>
      <c r="Q120" s="40">
        <v>2</v>
      </c>
      <c r="R120" s="40">
        <f>P120</f>
        <v>15</v>
      </c>
      <c r="S120" s="40">
        <f>P120*4</f>
        <v>60</v>
      </c>
      <c r="T120" s="40">
        <v>16</v>
      </c>
      <c r="U120" s="40">
        <v>18</v>
      </c>
      <c r="V120" s="40">
        <v>2</v>
      </c>
      <c r="W120" s="40">
        <f>U120</f>
        <v>18</v>
      </c>
      <c r="X120" s="40">
        <f>U120*8</f>
        <v>144</v>
      </c>
      <c r="Y120" s="40">
        <v>10</v>
      </c>
      <c r="Z120" s="40">
        <v>15</v>
      </c>
      <c r="AA120" s="40">
        <v>2</v>
      </c>
      <c r="AB120" s="40">
        <f>Z120</f>
        <v>15</v>
      </c>
      <c r="AC120" s="40">
        <f>Z120*4</f>
        <v>60</v>
      </c>
      <c r="AD120" s="40">
        <f t="shared" si="37"/>
        <v>344</v>
      </c>
    </row>
    <row r="121" s="25" customFormat="1" spans="1:30">
      <c r="A121" s="33">
        <v>112</v>
      </c>
      <c r="B121" s="33">
        <v>738</v>
      </c>
      <c r="C121" s="33" t="s">
        <v>113</v>
      </c>
      <c r="D121" s="33" t="s">
        <v>128</v>
      </c>
      <c r="E121" s="33">
        <v>7</v>
      </c>
      <c r="F121" s="33">
        <v>9</v>
      </c>
      <c r="G121" s="33">
        <v>2</v>
      </c>
      <c r="H121" s="33">
        <f>F121</f>
        <v>9</v>
      </c>
      <c r="I121" s="33">
        <f>F121*5</f>
        <v>45</v>
      </c>
      <c r="J121" s="40">
        <v>3</v>
      </c>
      <c r="K121" s="40">
        <v>5</v>
      </c>
      <c r="L121" s="40">
        <v>2</v>
      </c>
      <c r="M121" s="40">
        <f t="shared" si="38"/>
        <v>5</v>
      </c>
      <c r="N121" s="40">
        <f t="shared" si="39"/>
        <v>35</v>
      </c>
      <c r="O121" s="40">
        <v>11</v>
      </c>
      <c r="P121" s="40">
        <v>15</v>
      </c>
      <c r="Q121" s="40">
        <v>2</v>
      </c>
      <c r="R121" s="40">
        <f>P121</f>
        <v>15</v>
      </c>
      <c r="S121" s="40">
        <f>P121*4</f>
        <v>60</v>
      </c>
      <c r="T121" s="40">
        <v>13</v>
      </c>
      <c r="U121" s="40">
        <v>15</v>
      </c>
      <c r="V121" s="40">
        <v>2</v>
      </c>
      <c r="W121" s="40">
        <f>U121</f>
        <v>15</v>
      </c>
      <c r="X121" s="40">
        <f>U121*8</f>
        <v>120</v>
      </c>
      <c r="Y121" s="40">
        <v>10</v>
      </c>
      <c r="Z121" s="40">
        <v>15</v>
      </c>
      <c r="AA121" s="40">
        <v>2</v>
      </c>
      <c r="AB121" s="40">
        <f>Z121</f>
        <v>15</v>
      </c>
      <c r="AC121" s="40">
        <f>Z121*4</f>
        <v>60</v>
      </c>
      <c r="AD121" s="40">
        <f t="shared" si="37"/>
        <v>320</v>
      </c>
    </row>
    <row r="122" s="25" customFormat="1" spans="1:30">
      <c r="A122" s="33">
        <v>113</v>
      </c>
      <c r="B122" s="33">
        <v>104838</v>
      </c>
      <c r="C122" s="33" t="s">
        <v>113</v>
      </c>
      <c r="D122" s="33" t="s">
        <v>129</v>
      </c>
      <c r="E122" s="33">
        <v>7</v>
      </c>
      <c r="F122" s="33">
        <v>9</v>
      </c>
      <c r="G122" s="33">
        <v>2</v>
      </c>
      <c r="H122" s="33">
        <f>F122</f>
        <v>9</v>
      </c>
      <c r="I122" s="33">
        <f>F122*5</f>
        <v>45</v>
      </c>
      <c r="J122" s="40">
        <v>3</v>
      </c>
      <c r="K122" s="40">
        <v>5</v>
      </c>
      <c r="L122" s="40">
        <v>2</v>
      </c>
      <c r="M122" s="40">
        <f t="shared" si="38"/>
        <v>5</v>
      </c>
      <c r="N122" s="40">
        <f t="shared" si="39"/>
        <v>35</v>
      </c>
      <c r="O122" s="40">
        <v>11</v>
      </c>
      <c r="P122" s="40">
        <v>15</v>
      </c>
      <c r="Q122" s="40">
        <v>1</v>
      </c>
      <c r="R122" s="40">
        <f>O122</f>
        <v>11</v>
      </c>
      <c r="S122" s="40">
        <f>O122*3</f>
        <v>33</v>
      </c>
      <c r="T122" s="40">
        <v>22</v>
      </c>
      <c r="U122" s="40">
        <v>29</v>
      </c>
      <c r="V122" s="40">
        <v>1</v>
      </c>
      <c r="W122" s="40">
        <f>T122</f>
        <v>22</v>
      </c>
      <c r="X122" s="40">
        <f>T122*7</f>
        <v>154</v>
      </c>
      <c r="Y122" s="40">
        <v>10</v>
      </c>
      <c r="Z122" s="40">
        <v>15</v>
      </c>
      <c r="AA122" s="40">
        <v>1</v>
      </c>
      <c r="AB122" s="40">
        <f>Y122</f>
        <v>10</v>
      </c>
      <c r="AC122" s="40">
        <f>Y122*2</f>
        <v>20</v>
      </c>
      <c r="AD122" s="40">
        <f t="shared" si="37"/>
        <v>287</v>
      </c>
    </row>
    <row r="123" s="26" customFormat="1" spans="1:30">
      <c r="A123" s="14"/>
      <c r="B123" s="14"/>
      <c r="C123" s="14" t="s">
        <v>113</v>
      </c>
      <c r="D123" s="14"/>
      <c r="E123" s="14">
        <f>SUM(E107:E122)</f>
        <v>132</v>
      </c>
      <c r="F123" s="14">
        <f t="shared" ref="F123:AD123" si="40">SUM(F107:F122)</f>
        <v>164</v>
      </c>
      <c r="G123" s="14">
        <f t="shared" si="40"/>
        <v>28</v>
      </c>
      <c r="H123" s="14">
        <f t="shared" si="40"/>
        <v>156</v>
      </c>
      <c r="I123" s="14">
        <f t="shared" si="40"/>
        <v>712</v>
      </c>
      <c r="J123" s="14">
        <f t="shared" si="40"/>
        <v>82</v>
      </c>
      <c r="K123" s="14">
        <f t="shared" si="40"/>
        <v>126</v>
      </c>
      <c r="L123" s="14">
        <f t="shared" si="40"/>
        <v>29</v>
      </c>
      <c r="M123" s="14">
        <f t="shared" si="40"/>
        <v>117</v>
      </c>
      <c r="N123" s="14">
        <f t="shared" si="40"/>
        <v>783</v>
      </c>
      <c r="O123" s="14">
        <f t="shared" si="40"/>
        <v>236</v>
      </c>
      <c r="P123" s="14">
        <f t="shared" si="40"/>
        <v>312</v>
      </c>
      <c r="Q123" s="14">
        <f t="shared" si="40"/>
        <v>27</v>
      </c>
      <c r="R123" s="14">
        <f t="shared" si="40"/>
        <v>288</v>
      </c>
      <c r="S123" s="14">
        <f t="shared" si="40"/>
        <v>1077</v>
      </c>
      <c r="T123" s="14">
        <f t="shared" si="40"/>
        <v>297</v>
      </c>
      <c r="U123" s="14">
        <f t="shared" si="40"/>
        <v>355</v>
      </c>
      <c r="V123" s="14">
        <f t="shared" si="40"/>
        <v>26</v>
      </c>
      <c r="W123" s="14">
        <f t="shared" si="40"/>
        <v>332</v>
      </c>
      <c r="X123" s="14">
        <f t="shared" si="40"/>
        <v>2551</v>
      </c>
      <c r="Y123" s="14">
        <f t="shared" si="40"/>
        <v>235</v>
      </c>
      <c r="Z123" s="14">
        <f t="shared" si="40"/>
        <v>326</v>
      </c>
      <c r="AA123" s="14">
        <f t="shared" si="40"/>
        <v>27</v>
      </c>
      <c r="AB123" s="14">
        <f t="shared" si="40"/>
        <v>301</v>
      </c>
      <c r="AC123" s="14">
        <f t="shared" si="40"/>
        <v>1094</v>
      </c>
      <c r="AD123" s="14">
        <f t="shared" si="40"/>
        <v>6217</v>
      </c>
    </row>
    <row r="124" s="28" customFormat="1" spans="1:30">
      <c r="A124" s="15"/>
      <c r="B124" s="15"/>
      <c r="C124" s="15"/>
      <c r="D124" s="15" t="s">
        <v>130</v>
      </c>
      <c r="E124" s="15">
        <f>E123+E106+E95+E89+E83+E61+E36+E33</f>
        <v>1000</v>
      </c>
      <c r="F124" s="15">
        <f t="shared" ref="F124:AD124" si="41">F123+F106+F95+F89+F83+F61+F36+F33</f>
        <v>1224</v>
      </c>
      <c r="G124" s="15">
        <f t="shared" si="41"/>
        <v>188</v>
      </c>
      <c r="H124" s="15">
        <f t="shared" si="41"/>
        <v>1152</v>
      </c>
      <c r="I124" s="15">
        <f t="shared" si="41"/>
        <v>5126</v>
      </c>
      <c r="J124" s="15">
        <f t="shared" si="41"/>
        <v>727</v>
      </c>
      <c r="K124" s="15">
        <f t="shared" si="41"/>
        <v>1108</v>
      </c>
      <c r="L124" s="15">
        <f t="shared" si="41"/>
        <v>191</v>
      </c>
      <c r="M124" s="15">
        <f t="shared" si="41"/>
        <v>993</v>
      </c>
      <c r="N124" s="15">
        <f t="shared" si="41"/>
        <v>6511</v>
      </c>
      <c r="O124" s="15">
        <f t="shared" si="41"/>
        <v>1807</v>
      </c>
      <c r="P124" s="15">
        <f t="shared" si="41"/>
        <v>2373</v>
      </c>
      <c r="Q124" s="15">
        <f t="shared" si="41"/>
        <v>190</v>
      </c>
      <c r="R124" s="15">
        <f t="shared" si="41"/>
        <v>2202</v>
      </c>
      <c r="S124" s="15">
        <f t="shared" si="41"/>
        <v>8277</v>
      </c>
      <c r="T124" s="15">
        <f t="shared" si="41"/>
        <v>2424</v>
      </c>
      <c r="U124" s="15">
        <f t="shared" si="41"/>
        <v>2807</v>
      </c>
      <c r="V124" s="15">
        <f t="shared" si="41"/>
        <v>185</v>
      </c>
      <c r="W124" s="15">
        <f t="shared" si="41"/>
        <v>2678</v>
      </c>
      <c r="X124" s="15">
        <f t="shared" si="41"/>
        <v>20718</v>
      </c>
      <c r="Y124" s="15">
        <f t="shared" si="41"/>
        <v>2480</v>
      </c>
      <c r="Z124" s="15">
        <f t="shared" si="41"/>
        <v>3311</v>
      </c>
      <c r="AA124" s="15">
        <f t="shared" si="41"/>
        <v>179</v>
      </c>
      <c r="AB124" s="15">
        <f t="shared" si="41"/>
        <v>2999</v>
      </c>
      <c r="AC124" s="15">
        <f t="shared" si="41"/>
        <v>10236</v>
      </c>
      <c r="AD124" s="15">
        <f t="shared" si="41"/>
        <v>50868</v>
      </c>
    </row>
    <row r="125" s="25" customFormat="1" spans="1:9">
      <c r="A125" s="29"/>
      <c r="B125" s="29"/>
      <c r="C125" s="29"/>
      <c r="D125" s="30"/>
      <c r="E125" s="29"/>
      <c r="F125" s="29"/>
      <c r="G125" s="29"/>
      <c r="H125" s="29"/>
      <c r="I125" s="29"/>
    </row>
    <row r="126" s="25" customFormat="1" spans="1:9">
      <c r="A126" s="29"/>
      <c r="B126" s="29"/>
      <c r="C126" s="29"/>
      <c r="D126" s="30"/>
      <c r="E126" s="29"/>
      <c r="F126" s="29"/>
      <c r="G126" s="29"/>
      <c r="H126" s="29"/>
      <c r="I126" s="29"/>
    </row>
    <row r="127" s="25" customFormat="1" spans="1:9">
      <c r="A127" s="29"/>
      <c r="B127" s="29"/>
      <c r="C127" s="29"/>
      <c r="D127" s="30"/>
      <c r="E127" s="29"/>
      <c r="F127" s="29"/>
      <c r="G127" s="29"/>
      <c r="H127" s="29"/>
      <c r="I127" s="29"/>
    </row>
  </sheetData>
  <mergeCells count="10">
    <mergeCell ref="E1:I1"/>
    <mergeCell ref="J1:N1"/>
    <mergeCell ref="O1:S1"/>
    <mergeCell ref="T1:X1"/>
    <mergeCell ref="Y1:AC1"/>
    <mergeCell ref="A1:A2"/>
    <mergeCell ref="B1:B2"/>
    <mergeCell ref="C1:C2"/>
    <mergeCell ref="D1:D2"/>
    <mergeCell ref="AD1:AD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workbookViewId="0">
      <selection activeCell="B10" sqref="B10"/>
    </sheetView>
  </sheetViews>
  <sheetFormatPr defaultColWidth="9" defaultRowHeight="13.5"/>
  <cols>
    <col min="1" max="1" width="9" style="2"/>
    <col min="2" max="2" width="15.625" style="2" customWidth="1"/>
    <col min="3" max="5" width="9" style="2" hidden="1" customWidth="1"/>
    <col min="6" max="7" width="9" style="2"/>
    <col min="8" max="10" width="9" style="2" hidden="1" customWidth="1"/>
    <col min="11" max="12" width="9" style="2"/>
    <col min="13" max="15" width="9" style="2" hidden="1" customWidth="1"/>
    <col min="16" max="17" width="9" style="2"/>
    <col min="18" max="20" width="9" style="2" hidden="1" customWidth="1"/>
    <col min="21" max="22" width="9" style="2"/>
    <col min="23" max="25" width="9" style="2" hidden="1" customWidth="1"/>
    <col min="26" max="28" width="9" style="2"/>
  </cols>
  <sheetData>
    <row r="1" ht="45" customHeight="1" spans="1:28">
      <c r="A1" s="3" t="s">
        <v>382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23"/>
    </row>
    <row r="2" s="1" customFormat="1" ht="25" customHeight="1" spans="1:28">
      <c r="A2" s="5" t="s">
        <v>1</v>
      </c>
      <c r="B2" s="6" t="s">
        <v>3</v>
      </c>
      <c r="C2" s="7" t="s">
        <v>370</v>
      </c>
      <c r="D2" s="7"/>
      <c r="E2" s="7"/>
      <c r="F2" s="7"/>
      <c r="G2" s="7"/>
      <c r="H2" s="8" t="s">
        <v>371</v>
      </c>
      <c r="I2" s="8"/>
      <c r="J2" s="8"/>
      <c r="K2" s="8"/>
      <c r="L2" s="8"/>
      <c r="M2" s="16" t="s">
        <v>283</v>
      </c>
      <c r="N2" s="16"/>
      <c r="O2" s="16"/>
      <c r="P2" s="16"/>
      <c r="Q2" s="16"/>
      <c r="R2" s="19" t="s">
        <v>372</v>
      </c>
      <c r="S2" s="19"/>
      <c r="T2" s="19"/>
      <c r="U2" s="19"/>
      <c r="V2" s="19"/>
      <c r="W2" s="20" t="s">
        <v>373</v>
      </c>
      <c r="X2" s="20"/>
      <c r="Y2" s="20"/>
      <c r="Z2" s="20"/>
      <c r="AA2" s="20"/>
      <c r="AB2" s="24" t="s">
        <v>374</v>
      </c>
    </row>
    <row r="3" ht="36" spans="1:28">
      <c r="A3" s="9"/>
      <c r="B3" s="10"/>
      <c r="C3" s="7" t="s">
        <v>6</v>
      </c>
      <c r="D3" s="7" t="s">
        <v>375</v>
      </c>
      <c r="E3" s="11" t="s">
        <v>8</v>
      </c>
      <c r="F3" s="12" t="s">
        <v>376</v>
      </c>
      <c r="G3" s="11" t="s">
        <v>377</v>
      </c>
      <c r="H3" s="13" t="s">
        <v>136</v>
      </c>
      <c r="I3" s="13" t="s">
        <v>137</v>
      </c>
      <c r="J3" s="12" t="s">
        <v>8</v>
      </c>
      <c r="K3" s="12" t="s">
        <v>376</v>
      </c>
      <c r="L3" s="12" t="s">
        <v>377</v>
      </c>
      <c r="M3" s="17" t="s">
        <v>378</v>
      </c>
      <c r="N3" s="17" t="s">
        <v>379</v>
      </c>
      <c r="O3" s="18" t="s">
        <v>8</v>
      </c>
      <c r="P3" s="18" t="s">
        <v>376</v>
      </c>
      <c r="Q3" s="18" t="s">
        <v>377</v>
      </c>
      <c r="R3" s="21" t="s">
        <v>286</v>
      </c>
      <c r="S3" s="21" t="s">
        <v>287</v>
      </c>
      <c r="T3" s="22" t="s">
        <v>8</v>
      </c>
      <c r="U3" s="22" t="s">
        <v>376</v>
      </c>
      <c r="V3" s="22" t="s">
        <v>377</v>
      </c>
      <c r="W3" s="20" t="s">
        <v>368</v>
      </c>
      <c r="X3" s="20" t="s">
        <v>369</v>
      </c>
      <c r="Y3" s="18" t="s">
        <v>8</v>
      </c>
      <c r="Z3" s="18" t="s">
        <v>376</v>
      </c>
      <c r="AA3" s="18" t="s">
        <v>377</v>
      </c>
      <c r="AB3" s="24"/>
    </row>
    <row r="4" spans="1:28">
      <c r="A4" s="9">
        <v>1</v>
      </c>
      <c r="B4" s="14" t="s">
        <v>9</v>
      </c>
      <c r="C4" s="14">
        <v>272</v>
      </c>
      <c r="D4" s="14">
        <v>328</v>
      </c>
      <c r="E4" s="14">
        <v>46</v>
      </c>
      <c r="F4" s="14">
        <v>304</v>
      </c>
      <c r="G4" s="14">
        <v>1274</v>
      </c>
      <c r="H4" s="14">
        <v>211</v>
      </c>
      <c r="I4" s="14">
        <v>320</v>
      </c>
      <c r="J4" s="14">
        <v>49</v>
      </c>
      <c r="K4" s="14">
        <v>282</v>
      </c>
      <c r="L4" s="14">
        <v>1824</v>
      </c>
      <c r="M4" s="14">
        <v>510</v>
      </c>
      <c r="N4" s="14">
        <v>666</v>
      </c>
      <c r="O4" s="14">
        <v>48</v>
      </c>
      <c r="P4" s="14">
        <v>605</v>
      </c>
      <c r="Q4" s="14">
        <v>2223</v>
      </c>
      <c r="R4" s="14">
        <v>575</v>
      </c>
      <c r="S4" s="14">
        <v>677</v>
      </c>
      <c r="T4" s="14">
        <v>47</v>
      </c>
      <c r="U4" s="14">
        <v>640</v>
      </c>
      <c r="V4" s="14">
        <v>4885</v>
      </c>
      <c r="W4" s="14">
        <v>700</v>
      </c>
      <c r="X4" s="14">
        <v>936</v>
      </c>
      <c r="Y4" s="14">
        <v>47</v>
      </c>
      <c r="Z4" s="14">
        <v>836</v>
      </c>
      <c r="AA4" s="14">
        <v>2774</v>
      </c>
      <c r="AB4" s="14">
        <v>12980</v>
      </c>
    </row>
    <row r="5" spans="1:28">
      <c r="A5" s="9">
        <v>2</v>
      </c>
      <c r="B5" s="14" t="s">
        <v>40</v>
      </c>
      <c r="C5" s="14">
        <v>36</v>
      </c>
      <c r="D5" s="14">
        <v>42</v>
      </c>
      <c r="E5" s="14">
        <v>4</v>
      </c>
      <c r="F5" s="14">
        <v>42</v>
      </c>
      <c r="G5" s="14">
        <v>210</v>
      </c>
      <c r="H5" s="14">
        <v>26</v>
      </c>
      <c r="I5" s="14">
        <v>39</v>
      </c>
      <c r="J5" s="14">
        <v>4</v>
      </c>
      <c r="K5" s="14">
        <v>39</v>
      </c>
      <c r="L5" s="14">
        <v>273</v>
      </c>
      <c r="M5" s="14">
        <v>56</v>
      </c>
      <c r="N5" s="14">
        <v>72</v>
      </c>
      <c r="O5" s="14">
        <v>4</v>
      </c>
      <c r="P5" s="14">
        <v>72</v>
      </c>
      <c r="Q5" s="14">
        <v>288</v>
      </c>
      <c r="R5" s="14">
        <v>396</v>
      </c>
      <c r="S5" s="14">
        <v>418</v>
      </c>
      <c r="T5" s="14">
        <v>4</v>
      </c>
      <c r="U5" s="14">
        <v>418</v>
      </c>
      <c r="V5" s="14">
        <v>3344</v>
      </c>
      <c r="W5" s="14">
        <v>120</v>
      </c>
      <c r="X5" s="14">
        <v>156</v>
      </c>
      <c r="Y5" s="14">
        <v>4</v>
      </c>
      <c r="Z5" s="14">
        <v>156</v>
      </c>
      <c r="AA5" s="14">
        <v>624</v>
      </c>
      <c r="AB5" s="14">
        <v>4739</v>
      </c>
    </row>
    <row r="6" spans="1:28">
      <c r="A6" s="9">
        <v>3</v>
      </c>
      <c r="B6" s="14" t="s">
        <v>43</v>
      </c>
      <c r="C6" s="14">
        <v>207</v>
      </c>
      <c r="D6" s="14">
        <v>255</v>
      </c>
      <c r="E6" s="14">
        <v>40</v>
      </c>
      <c r="F6" s="14">
        <v>239</v>
      </c>
      <c r="G6" s="14">
        <v>1077</v>
      </c>
      <c r="H6" s="14">
        <v>146</v>
      </c>
      <c r="I6" s="14">
        <v>224</v>
      </c>
      <c r="J6" s="14">
        <v>43</v>
      </c>
      <c r="K6" s="14">
        <v>211</v>
      </c>
      <c r="L6" s="14">
        <v>1433</v>
      </c>
      <c r="M6" s="14">
        <v>374</v>
      </c>
      <c r="N6" s="14">
        <v>492</v>
      </c>
      <c r="O6" s="14">
        <v>40</v>
      </c>
      <c r="P6" s="14">
        <v>456</v>
      </c>
      <c r="Q6" s="14">
        <v>1716</v>
      </c>
      <c r="R6" s="14">
        <v>409</v>
      </c>
      <c r="S6" s="14">
        <v>476</v>
      </c>
      <c r="T6" s="14">
        <v>39</v>
      </c>
      <c r="U6" s="14">
        <v>453</v>
      </c>
      <c r="V6" s="14">
        <v>3483</v>
      </c>
      <c r="W6" s="14">
        <v>575</v>
      </c>
      <c r="X6" s="14">
        <v>758</v>
      </c>
      <c r="Y6" s="14">
        <v>36</v>
      </c>
      <c r="Z6" s="14">
        <v>686</v>
      </c>
      <c r="AA6" s="14">
        <v>2354</v>
      </c>
      <c r="AB6" s="14">
        <v>10063</v>
      </c>
    </row>
    <row r="7" spans="1:28">
      <c r="A7" s="9">
        <v>4</v>
      </c>
      <c r="B7" s="14" t="s">
        <v>68</v>
      </c>
      <c r="C7" s="14">
        <v>189</v>
      </c>
      <c r="D7" s="14">
        <v>231</v>
      </c>
      <c r="E7" s="14">
        <v>34</v>
      </c>
      <c r="F7" s="14">
        <v>215</v>
      </c>
      <c r="G7" s="14">
        <v>933</v>
      </c>
      <c r="H7" s="14">
        <v>150</v>
      </c>
      <c r="I7" s="14">
        <v>227</v>
      </c>
      <c r="J7" s="14">
        <v>30</v>
      </c>
      <c r="K7" s="14">
        <v>181</v>
      </c>
      <c r="L7" s="14">
        <v>1087</v>
      </c>
      <c r="M7" s="14">
        <v>341</v>
      </c>
      <c r="N7" s="14">
        <v>447</v>
      </c>
      <c r="O7" s="14">
        <v>35</v>
      </c>
      <c r="P7" s="14">
        <v>413</v>
      </c>
      <c r="Q7" s="14">
        <v>1545</v>
      </c>
      <c r="R7" s="14">
        <v>378</v>
      </c>
      <c r="S7" s="14">
        <v>449</v>
      </c>
      <c r="T7" s="14">
        <v>33</v>
      </c>
      <c r="U7" s="14">
        <v>415</v>
      </c>
      <c r="V7" s="14">
        <v>3162</v>
      </c>
      <c r="W7" s="14">
        <v>500</v>
      </c>
      <c r="X7" s="14">
        <v>660</v>
      </c>
      <c r="Y7" s="14">
        <v>29</v>
      </c>
      <c r="Z7" s="14">
        <v>566</v>
      </c>
      <c r="AA7" s="14">
        <v>1694</v>
      </c>
      <c r="AB7" s="14">
        <v>8421</v>
      </c>
    </row>
    <row r="8" spans="1:28">
      <c r="A8" s="9">
        <v>5</v>
      </c>
      <c r="B8" s="14" t="s">
        <v>90</v>
      </c>
      <c r="C8" s="14">
        <v>42</v>
      </c>
      <c r="D8" s="14">
        <v>52</v>
      </c>
      <c r="E8" s="14">
        <v>9</v>
      </c>
      <c r="F8" s="14">
        <v>50</v>
      </c>
      <c r="G8" s="14">
        <v>236</v>
      </c>
      <c r="H8" s="14">
        <v>29</v>
      </c>
      <c r="I8" s="14">
        <v>45</v>
      </c>
      <c r="J8" s="14">
        <v>9</v>
      </c>
      <c r="K8" s="14">
        <v>43</v>
      </c>
      <c r="L8" s="14">
        <v>295</v>
      </c>
      <c r="M8" s="14">
        <v>75</v>
      </c>
      <c r="N8" s="14">
        <v>99</v>
      </c>
      <c r="O8" s="14">
        <v>8</v>
      </c>
      <c r="P8" s="14">
        <v>91</v>
      </c>
      <c r="Q8" s="14">
        <v>342</v>
      </c>
      <c r="R8" s="14">
        <v>66</v>
      </c>
      <c r="S8" s="14">
        <v>76</v>
      </c>
      <c r="T8" s="14">
        <v>9</v>
      </c>
      <c r="U8" s="14">
        <v>74</v>
      </c>
      <c r="V8" s="14">
        <v>579</v>
      </c>
      <c r="W8" s="14">
        <v>105</v>
      </c>
      <c r="X8" s="14">
        <v>140</v>
      </c>
      <c r="Y8" s="14">
        <v>9</v>
      </c>
      <c r="Z8" s="14">
        <v>135</v>
      </c>
      <c r="AA8" s="14">
        <v>510</v>
      </c>
      <c r="AB8" s="14">
        <v>1962</v>
      </c>
    </row>
    <row r="9" spans="1:28">
      <c r="A9" s="9">
        <v>6</v>
      </c>
      <c r="B9" s="14" t="s">
        <v>96</v>
      </c>
      <c r="C9" s="14">
        <v>42</v>
      </c>
      <c r="D9" s="14">
        <v>52</v>
      </c>
      <c r="E9" s="14">
        <v>7</v>
      </c>
      <c r="F9" s="14">
        <v>46</v>
      </c>
      <c r="G9" s="14">
        <v>184</v>
      </c>
      <c r="H9" s="14">
        <v>28</v>
      </c>
      <c r="I9" s="14">
        <v>43</v>
      </c>
      <c r="J9" s="14">
        <v>7</v>
      </c>
      <c r="K9" s="14">
        <v>36</v>
      </c>
      <c r="L9" s="14">
        <v>228</v>
      </c>
      <c r="M9" s="14">
        <v>70</v>
      </c>
      <c r="N9" s="14">
        <v>93</v>
      </c>
      <c r="O9" s="14">
        <v>8</v>
      </c>
      <c r="P9" s="14">
        <v>85</v>
      </c>
      <c r="Q9" s="14">
        <v>318</v>
      </c>
      <c r="R9" s="14">
        <v>138</v>
      </c>
      <c r="S9" s="14">
        <v>168</v>
      </c>
      <c r="T9" s="14">
        <v>7</v>
      </c>
      <c r="U9" s="14">
        <v>158</v>
      </c>
      <c r="V9" s="14">
        <v>1210</v>
      </c>
      <c r="W9" s="14">
        <v>110</v>
      </c>
      <c r="X9" s="14">
        <v>146</v>
      </c>
      <c r="Y9" s="14">
        <v>7</v>
      </c>
      <c r="Z9" s="14">
        <v>130</v>
      </c>
      <c r="AA9" s="14">
        <v>430</v>
      </c>
      <c r="AB9" s="14">
        <v>2370</v>
      </c>
    </row>
    <row r="10" spans="1:28">
      <c r="A10" s="9">
        <v>7</v>
      </c>
      <c r="B10" s="14" t="s">
        <v>102</v>
      </c>
      <c r="C10" s="14">
        <v>80</v>
      </c>
      <c r="D10" s="14">
        <v>100</v>
      </c>
      <c r="E10" s="14">
        <v>20</v>
      </c>
      <c r="F10" s="14">
        <v>100</v>
      </c>
      <c r="G10" s="14">
        <v>500</v>
      </c>
      <c r="H10" s="14">
        <v>55</v>
      </c>
      <c r="I10" s="14">
        <v>84</v>
      </c>
      <c r="J10" s="14">
        <v>20</v>
      </c>
      <c r="K10" s="14">
        <v>84</v>
      </c>
      <c r="L10" s="14">
        <v>588</v>
      </c>
      <c r="M10" s="14">
        <v>145</v>
      </c>
      <c r="N10" s="14">
        <v>192</v>
      </c>
      <c r="O10" s="14">
        <v>20</v>
      </c>
      <c r="P10" s="14">
        <v>192</v>
      </c>
      <c r="Q10" s="14">
        <v>768</v>
      </c>
      <c r="R10" s="14">
        <v>165</v>
      </c>
      <c r="S10" s="14">
        <v>188</v>
      </c>
      <c r="T10" s="14">
        <v>20</v>
      </c>
      <c r="U10" s="14">
        <v>188</v>
      </c>
      <c r="V10" s="14">
        <v>1504</v>
      </c>
      <c r="W10" s="14">
        <v>135</v>
      </c>
      <c r="X10" s="14">
        <v>189</v>
      </c>
      <c r="Y10" s="14">
        <v>20</v>
      </c>
      <c r="Z10" s="14">
        <v>189</v>
      </c>
      <c r="AA10" s="14">
        <v>756</v>
      </c>
      <c r="AB10" s="14">
        <v>4116</v>
      </c>
    </row>
    <row r="11" spans="1:28">
      <c r="A11" s="9">
        <v>8</v>
      </c>
      <c r="B11" s="14" t="s">
        <v>113</v>
      </c>
      <c r="C11" s="14">
        <v>132</v>
      </c>
      <c r="D11" s="14">
        <v>164</v>
      </c>
      <c r="E11" s="14">
        <v>28</v>
      </c>
      <c r="F11" s="14">
        <v>156</v>
      </c>
      <c r="G11" s="14">
        <v>712</v>
      </c>
      <c r="H11" s="14">
        <v>82</v>
      </c>
      <c r="I11" s="14">
        <v>126</v>
      </c>
      <c r="J11" s="14">
        <v>29</v>
      </c>
      <c r="K11" s="14">
        <v>117</v>
      </c>
      <c r="L11" s="14">
        <v>783</v>
      </c>
      <c r="M11" s="14">
        <v>236</v>
      </c>
      <c r="N11" s="14">
        <v>312</v>
      </c>
      <c r="O11" s="14">
        <v>27</v>
      </c>
      <c r="P11" s="14">
        <v>288</v>
      </c>
      <c r="Q11" s="14">
        <v>1077</v>
      </c>
      <c r="R11" s="14">
        <v>297</v>
      </c>
      <c r="S11" s="14">
        <v>355</v>
      </c>
      <c r="T11" s="14">
        <v>26</v>
      </c>
      <c r="U11" s="14">
        <v>332</v>
      </c>
      <c r="V11" s="14">
        <v>2551</v>
      </c>
      <c r="W11" s="14">
        <v>235</v>
      </c>
      <c r="X11" s="14">
        <v>326</v>
      </c>
      <c r="Y11" s="14">
        <v>27</v>
      </c>
      <c r="Z11" s="14">
        <v>301</v>
      </c>
      <c r="AA11" s="14">
        <v>1094</v>
      </c>
      <c r="AB11" s="14">
        <v>6217</v>
      </c>
    </row>
    <row r="12" spans="1:28">
      <c r="A12" s="9"/>
      <c r="B12" s="15" t="s">
        <v>130</v>
      </c>
      <c r="C12" s="15">
        <v>1000</v>
      </c>
      <c r="D12" s="15">
        <v>1224</v>
      </c>
      <c r="E12" s="15">
        <v>188</v>
      </c>
      <c r="F12" s="15">
        <v>1152</v>
      </c>
      <c r="G12" s="15">
        <v>5126</v>
      </c>
      <c r="H12" s="15">
        <v>727</v>
      </c>
      <c r="I12" s="15">
        <v>1108</v>
      </c>
      <c r="J12" s="15">
        <v>191</v>
      </c>
      <c r="K12" s="15">
        <v>993</v>
      </c>
      <c r="L12" s="15">
        <v>6511</v>
      </c>
      <c r="M12" s="15">
        <v>1807</v>
      </c>
      <c r="N12" s="15">
        <v>2373</v>
      </c>
      <c r="O12" s="15">
        <v>190</v>
      </c>
      <c r="P12" s="15">
        <v>2202</v>
      </c>
      <c r="Q12" s="15">
        <v>8277</v>
      </c>
      <c r="R12" s="15">
        <v>2424</v>
      </c>
      <c r="S12" s="15">
        <v>2807</v>
      </c>
      <c r="T12" s="15">
        <v>185</v>
      </c>
      <c r="U12" s="15">
        <v>2678</v>
      </c>
      <c r="V12" s="15">
        <v>20718</v>
      </c>
      <c r="W12" s="15">
        <v>2480</v>
      </c>
      <c r="X12" s="15">
        <v>3311</v>
      </c>
      <c r="Y12" s="15">
        <v>179</v>
      </c>
      <c r="Z12" s="15">
        <v>2999</v>
      </c>
      <c r="AA12" s="15">
        <v>10236</v>
      </c>
      <c r="AB12" s="15">
        <v>50868</v>
      </c>
    </row>
  </sheetData>
  <mergeCells count="9">
    <mergeCell ref="A1:AB1"/>
    <mergeCell ref="C2:G2"/>
    <mergeCell ref="H2:L2"/>
    <mergeCell ref="M2:Q2"/>
    <mergeCell ref="R2:V2"/>
    <mergeCell ref="W2:AA2"/>
    <mergeCell ref="A2:A3"/>
    <mergeCell ref="B2:B3"/>
    <mergeCell ref="AB2:AB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5 "   m a s t e r = " " / > < r a n g e L i s t   s h e e t S t i d = " 4 "   m a s t e r = " " / > < r a n g e L i s t   s h e e t S t i d = " 3 "   m a s t e r = " " / > < r a n g e L i s t   s h e e t S t i d = " 2 "   m a s t e r = " " / > < r a n g e L i s t   s h e e t S t i d = " 1 "   m a s t e r = " " / > < r a n g e L i s t   s h e e t S t i d = " 6 "   m a s t e r = " " / > < r a n g e L i s t   s h e e t S t i d = " 7 "   m a s t e r = " " / > < r a n g e L i s t   s h e e t S t i d = " 9 "   m a s t e r = " " / > < r a n g e L i s t   s h e e t S t i d = " 1 0 "   m a s t e r = " " / > < r a n g e L i s t   s h e e t S t i d = " 1 1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4 " / > < p i x e l a t o r L i s t   s h e e t S t i d = " 3 " / > < p i x e l a t o r L i s t   s h e e t S t i d = " 2 " / > < p i x e l a t o r L i s t   s h e e t S t i d = " 1 " / > < p i x e l a t o r L i s t   s h e e t S t i d = " 6 " / > < p i x e l a t o r L i s t   s h e e t S t i d = " 7 " / > < p i x e l a t o r L i s t   s h e e t S t i d = " 9 " / > < p i x e l a t o r L i s t   s h e e t S t i d = " 1 0 " / > < p i x e l a t o r L i s t   s h e e t S t i d = " 1 1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6.xml>��< ? x m l   v e r s i o n = " 1 . 0 "   s t a n d a l o n e = " y e s " ? > < a u t o f i l t e r s   x m l n s = " h t t p s : / / w e b . w p s . c n / e t / 2 0 1 8 / m a i n " > < s h e e t I t e m   s h e e t S t i d = " 6 " / > < s h e e t I t e m   s h e e t S t i d = " 7 " / > < / a u t o f i l t e r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步长健胃消炎颗粒认购任务</vt:lpstr>
      <vt:lpstr>21金维他认购任务</vt:lpstr>
      <vt:lpstr>Sheet2</vt:lpstr>
      <vt:lpstr>川贝清肺糖浆认购任务</vt:lpstr>
      <vt:lpstr>补肾益寿胶囊认购任务</vt:lpstr>
      <vt:lpstr>中山中智丹参破壁认购表</vt:lpstr>
      <vt:lpstr>任务汇总表</vt:lpstr>
      <vt:lpstr>片区总额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jkgjf</cp:lastModifiedBy>
  <dcterms:created xsi:type="dcterms:W3CDTF">2019-09-22T03:55:00Z</dcterms:created>
  <cp:lastPrinted>2019-09-28T18:26:00Z</cp:lastPrinted>
  <dcterms:modified xsi:type="dcterms:W3CDTF">2019-12-06T08:16:08Z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</Properties>
</file>