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 firstSheet="1" activeTab="1"/>
  </bookViews>
  <sheets>
    <sheet name="Sheet1 (2)" sheetId="2" state="hidden" r:id="rId1"/>
    <sheet name="Sheet1" sheetId="1" r:id="rId2"/>
  </sheets>
  <externalReferences>
    <externalReference r:id="rId3"/>
  </externalReferences>
  <definedNames>
    <definedName name="_xlnm._FilterDatabase" localSheetId="1" hidden="1">Sheet1!$A$1:$E$114</definedName>
    <definedName name="_xlnm._FilterDatabase" localSheetId="0" hidden="1">'Sheet1 (2)'!$A$1:$I$114</definedName>
  </definedNames>
  <calcPr calcId="144525"/>
</workbook>
</file>

<file path=xl/sharedStrings.xml><?xml version="1.0" encoding="utf-8"?>
<sst xmlns="http://schemas.openxmlformats.org/spreadsheetml/2006/main" count="578" uniqueCount="134">
  <si>
    <t>序号</t>
  </si>
  <si>
    <t>门店ID</t>
  </si>
  <si>
    <t>门店</t>
  </si>
  <si>
    <t>片区</t>
  </si>
  <si>
    <t>门店类型</t>
  </si>
  <si>
    <t>任务</t>
  </si>
  <si>
    <t>仁和</t>
  </si>
  <si>
    <t>旗舰店</t>
  </si>
  <si>
    <t>旗舰片区</t>
  </si>
  <si>
    <t>T</t>
  </si>
  <si>
    <t>青羊区光华药店</t>
  </si>
  <si>
    <t>西北片区</t>
  </si>
  <si>
    <t>A1</t>
  </si>
  <si>
    <t>青羊区十二桥路药店</t>
  </si>
  <si>
    <t>成汉南路店</t>
  </si>
  <si>
    <t>东南片区</t>
  </si>
  <si>
    <t>武侯区浆洗街药店</t>
  </si>
  <si>
    <t>城中片区</t>
  </si>
  <si>
    <t>青羊区北东街药店</t>
  </si>
  <si>
    <t>邛崃市中心药店</t>
  </si>
  <si>
    <t>城郊一片</t>
  </si>
  <si>
    <t>青羊区光华村街药店</t>
  </si>
  <si>
    <t>A2</t>
  </si>
  <si>
    <t xml:space="preserve">成华区羊子山西路药店 </t>
  </si>
  <si>
    <t>高新区民丰大道药店</t>
  </si>
  <si>
    <t>成华区万科路药店</t>
  </si>
  <si>
    <t>新津县五津镇五津西路药店</t>
  </si>
  <si>
    <t>青羊区清江东路药店</t>
  </si>
  <si>
    <t>A3</t>
  </si>
  <si>
    <t>高新区土龙路药店</t>
  </si>
  <si>
    <t>武侯区顺和街药店</t>
  </si>
  <si>
    <t>成华区二环路北四段药店</t>
  </si>
  <si>
    <t>新都马超东路店</t>
  </si>
  <si>
    <t>金牛区交大路第三药店</t>
  </si>
  <si>
    <t>新都区新繁繁江北路药店</t>
  </si>
  <si>
    <t>银河北街店</t>
  </si>
  <si>
    <t>梨花街店</t>
  </si>
  <si>
    <t>高新区新乐中街药店</t>
  </si>
  <si>
    <t>高新区天久北巷药店</t>
  </si>
  <si>
    <t>锦江区榕声路药店</t>
  </si>
  <si>
    <t>成华区华泰路药店</t>
  </si>
  <si>
    <t>锦江区观音桥街药店</t>
  </si>
  <si>
    <t>锦江区通盈街药店</t>
  </si>
  <si>
    <t>成华区华油路药店</t>
  </si>
  <si>
    <t>锦江区庆云南街药店</t>
  </si>
  <si>
    <t>武侯区科华街药店</t>
  </si>
  <si>
    <t>新津县邓双镇飞雪路药店</t>
  </si>
  <si>
    <t>大邑县晋原镇内蒙古桃源药店</t>
  </si>
  <si>
    <t>尚贤坊街药店</t>
  </si>
  <si>
    <t>城郊二片</t>
  </si>
  <si>
    <t>江安路店</t>
  </si>
  <si>
    <t>金牛区枣子巷药店</t>
  </si>
  <si>
    <t>B1</t>
  </si>
  <si>
    <t>佳灵路店</t>
  </si>
  <si>
    <t>贝森路店</t>
  </si>
  <si>
    <t>西林一街店</t>
  </si>
  <si>
    <t>高新区新园大道药店</t>
  </si>
  <si>
    <t>锦江区水杉街药店</t>
  </si>
  <si>
    <t>高新区大源三期药店</t>
  </si>
  <si>
    <t>成华区万宇路药店</t>
  </si>
  <si>
    <t>金马河店</t>
  </si>
  <si>
    <t>青羊区红星路药店</t>
  </si>
  <si>
    <t>青羊区人民中路药店</t>
  </si>
  <si>
    <t>成华区双林路药店</t>
  </si>
  <si>
    <t>青羊区金丝街店</t>
  </si>
  <si>
    <t>成华区杉板桥南一路药店</t>
  </si>
  <si>
    <t>成华区崔家店路药店</t>
  </si>
  <si>
    <t>郫县郫筒镇东大街药店</t>
  </si>
  <si>
    <t>郫县一环路东南段店</t>
  </si>
  <si>
    <t>劼人路店</t>
  </si>
  <si>
    <t>童子街店</t>
  </si>
  <si>
    <t>大邑县沙渠镇利民街药店</t>
  </si>
  <si>
    <t>邛崃市临邛镇洪川小区药店</t>
  </si>
  <si>
    <t>大邑东街店</t>
  </si>
  <si>
    <t>崇州中心药店</t>
  </si>
  <si>
    <t>崇州市怀远镇新正东街药店</t>
  </si>
  <si>
    <t>都江堰市幸福镇都江堰大道药店</t>
  </si>
  <si>
    <t>崇州市金带街药店</t>
  </si>
  <si>
    <t>都江堰幸福镇景中路药店</t>
  </si>
  <si>
    <t>崇州永康东路店</t>
  </si>
  <si>
    <t>金牛区蓉北商贸大道药店</t>
  </si>
  <si>
    <t>B2</t>
  </si>
  <si>
    <t>青羊区浣花滨河路药店</t>
  </si>
  <si>
    <t>金牛区黄苑东街药店</t>
  </si>
  <si>
    <t>青羊区清江东路二药房</t>
  </si>
  <si>
    <t>金牛区金沙路药店</t>
  </si>
  <si>
    <t>蜀汉路</t>
  </si>
  <si>
    <t>大悦路药店</t>
  </si>
  <si>
    <t>蜀辉路药店</t>
  </si>
  <si>
    <t>新下街药店</t>
  </si>
  <si>
    <t>大邑县晋原镇子龙街药店</t>
  </si>
  <si>
    <t>大邑县晋原镇东壕沟北段药店</t>
  </si>
  <si>
    <t>大邑县晋原 通达东路五段药店</t>
  </si>
  <si>
    <t>温江区柳城凤溪药店</t>
  </si>
  <si>
    <t>都江堰市幸福镇奎光路药店</t>
  </si>
  <si>
    <t>金牛区沙河源药店</t>
  </si>
  <si>
    <t>C1</t>
  </si>
  <si>
    <t>聚萃街店</t>
  </si>
  <si>
    <t>大华街店</t>
  </si>
  <si>
    <t>成华区新怡路药店</t>
  </si>
  <si>
    <t>四川太极新都区新都街道万和北路药店</t>
  </si>
  <si>
    <t>四川太极金牛区银沙路药店</t>
  </si>
  <si>
    <t>成华区龙潭寺西路药店</t>
  </si>
  <si>
    <t>双流县西航港街道锦华路一段药店</t>
  </si>
  <si>
    <t>成华区华康路药店</t>
  </si>
  <si>
    <t>双流区东升街道三强西路药店</t>
  </si>
  <si>
    <t>合欢树店</t>
  </si>
  <si>
    <t>中和大道</t>
  </si>
  <si>
    <t>航中街</t>
  </si>
  <si>
    <t xml:space="preserve">紫薇东路药店  </t>
  </si>
  <si>
    <t>元华二巷药店</t>
  </si>
  <si>
    <t>中和公济桥路药店</t>
  </si>
  <si>
    <t>锦江区柳翠路药店</t>
  </si>
  <si>
    <t>金牛区龙泉驿生路药店</t>
  </si>
  <si>
    <t>静明路店</t>
  </si>
  <si>
    <t>四川太极武侯区丝竹路药店</t>
  </si>
  <si>
    <t>四川太极金牛区解放路药店</t>
  </si>
  <si>
    <t>新津县兴义镇万兴路药店</t>
  </si>
  <si>
    <t>大邑县安仁镇千禧街药店</t>
  </si>
  <si>
    <t>邛崃市临邛镇长安大道药店</t>
  </si>
  <si>
    <t>大邑县新场镇文昌街药店</t>
  </si>
  <si>
    <t>邛崃市羊安镇永康大道药店</t>
  </si>
  <si>
    <t>潘家街四段店</t>
  </si>
  <si>
    <t>新津武阳西路店</t>
  </si>
  <si>
    <t>邛崃翠荫街店</t>
  </si>
  <si>
    <t>四川太极大邑县晋原镇北街药店</t>
  </si>
  <si>
    <t>五津西路2店</t>
  </si>
  <si>
    <t>崇州市三江镇崇新路药店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</si>
  <si>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</si>
  <si>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</si>
  <si>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</si>
  <si>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</si>
  <si>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蜀州中路店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</si>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</sst>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5" fillId="2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7" borderId="2" applyNumberFormat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8" fillId="14" borderId="3" applyNumberFormat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76" fontId="0" fillId="2" borderId="0" xfId="0" applyNumberForma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508;&#31867;&#27963;&#21160;\&#21697;&#29260;&#26376;&#21697;&#31181;\2019&#24180;\8&#26376;\&#20161;&#21644;\2019&#24180;8&#26376;&#21697;&#29260;&#26376;&#20161;&#21644;&#31995;&#21015;&#23436;&#25104;&#24773;&#209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完成情况"/>
      <sheetName val="个人完成情况"/>
      <sheetName val="Sheet3"/>
      <sheetName val="任务 (2)"/>
    </sheetNames>
    <sheetDataSet>
      <sheetData sheetId="0">
        <row r="2">
          <cell r="B2" t="str">
            <v>门店ID</v>
          </cell>
          <cell r="C2" t="str">
            <v>门店</v>
          </cell>
          <cell r="D2" t="str">
            <v>片区</v>
          </cell>
          <cell r="E2" t="str">
            <v>任务</v>
          </cell>
        </row>
        <row r="3">
          <cell r="B3">
            <v>52</v>
          </cell>
          <cell r="C3" t="str">
            <v>崇州中心药店</v>
          </cell>
          <cell r="D3" t="str">
            <v>城郊二片</v>
          </cell>
          <cell r="E3">
            <v>1950</v>
          </cell>
        </row>
        <row r="4">
          <cell r="B4">
            <v>54</v>
          </cell>
          <cell r="C4" t="str">
            <v>崇州市怀远镇新正东街药店</v>
          </cell>
          <cell r="D4" t="str">
            <v>城郊二片</v>
          </cell>
          <cell r="E4">
            <v>2960</v>
          </cell>
        </row>
        <row r="5">
          <cell r="B5">
            <v>56</v>
          </cell>
          <cell r="C5" t="str">
            <v>崇州市三江镇崇新路药店</v>
          </cell>
          <cell r="D5" t="str">
            <v>城郊二片</v>
          </cell>
          <cell r="E5">
            <v>1530</v>
          </cell>
        </row>
        <row r="6">
          <cell r="B6">
            <v>307</v>
          </cell>
          <cell r="C6" t="str">
            <v>锦江区东大街药店</v>
          </cell>
          <cell r="D6" t="str">
            <v>旗舰片区</v>
          </cell>
          <cell r="E6">
            <v>16880</v>
          </cell>
        </row>
        <row r="7">
          <cell r="B7">
            <v>308</v>
          </cell>
          <cell r="C7" t="str">
            <v>青羊区红星路药店</v>
          </cell>
          <cell r="D7" t="str">
            <v>城中片区</v>
          </cell>
          <cell r="E7">
            <v>3190</v>
          </cell>
        </row>
        <row r="8">
          <cell r="B8">
            <v>311</v>
          </cell>
          <cell r="C8" t="str">
            <v>金牛区蓉北商贸大道药店</v>
          </cell>
          <cell r="D8" t="str">
            <v>西北片区</v>
          </cell>
          <cell r="E8">
            <v>2150</v>
          </cell>
        </row>
        <row r="9">
          <cell r="B9">
            <v>329</v>
          </cell>
          <cell r="C9" t="str">
            <v>温江区柳城凤溪药店</v>
          </cell>
          <cell r="D9" t="str">
            <v>城郊二片</v>
          </cell>
          <cell r="E9">
            <v>2270</v>
          </cell>
        </row>
        <row r="10">
          <cell r="B10">
            <v>337</v>
          </cell>
          <cell r="C10" t="str">
            <v>武侯区浆洗街药店</v>
          </cell>
          <cell r="D10" t="str">
            <v>城中片区</v>
          </cell>
          <cell r="E10">
            <v>6750</v>
          </cell>
        </row>
        <row r="11">
          <cell r="B11">
            <v>339</v>
          </cell>
          <cell r="C11" t="str">
            <v>金牛区沙河源药店</v>
          </cell>
          <cell r="D11" t="str">
            <v>西北片区</v>
          </cell>
          <cell r="E11">
            <v>1890</v>
          </cell>
        </row>
        <row r="12">
          <cell r="B12">
            <v>341</v>
          </cell>
          <cell r="C12" t="str">
            <v>邛崃市中心药店</v>
          </cell>
          <cell r="D12" t="str">
            <v>城郊一片：邛崃</v>
          </cell>
          <cell r="E12">
            <v>6250</v>
          </cell>
        </row>
        <row r="13">
          <cell r="B13">
            <v>343</v>
          </cell>
          <cell r="C13" t="str">
            <v>青羊区光华药店</v>
          </cell>
          <cell r="D13" t="str">
            <v>西北片区</v>
          </cell>
          <cell r="E13">
            <v>6250</v>
          </cell>
        </row>
        <row r="14">
          <cell r="B14">
            <v>347</v>
          </cell>
          <cell r="C14" t="str">
            <v>青羊区清江东路二药房</v>
          </cell>
          <cell r="D14" t="str">
            <v>西北片区</v>
          </cell>
          <cell r="E14">
            <v>2030</v>
          </cell>
        </row>
        <row r="15">
          <cell r="B15">
            <v>349</v>
          </cell>
          <cell r="C15" t="str">
            <v>青羊区人民中路药店</v>
          </cell>
          <cell r="D15" t="str">
            <v>城中片区</v>
          </cell>
          <cell r="E15">
            <v>2270</v>
          </cell>
        </row>
        <row r="16">
          <cell r="B16">
            <v>351</v>
          </cell>
          <cell r="C16" t="str">
            <v>都江堰市幸福镇都江堰大道药店</v>
          </cell>
          <cell r="D16" t="str">
            <v>城郊二片</v>
          </cell>
          <cell r="E16">
            <v>2230</v>
          </cell>
        </row>
        <row r="17">
          <cell r="B17">
            <v>355</v>
          </cell>
          <cell r="C17" t="str">
            <v>成华区双林路药店</v>
          </cell>
          <cell r="D17" t="str">
            <v>城中片区</v>
          </cell>
          <cell r="E17">
            <v>3310</v>
          </cell>
        </row>
        <row r="18">
          <cell r="B18">
            <v>357</v>
          </cell>
          <cell r="C18" t="str">
            <v>青羊区清江东路药店</v>
          </cell>
          <cell r="D18" t="str">
            <v>西北片区</v>
          </cell>
          <cell r="E18">
            <v>3700</v>
          </cell>
        </row>
        <row r="19">
          <cell r="B19">
            <v>359</v>
          </cell>
          <cell r="C19" t="str">
            <v>金牛区枣子巷药店</v>
          </cell>
          <cell r="D19" t="str">
            <v>西北片区</v>
          </cell>
          <cell r="E19">
            <v>2270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  <cell r="E20">
            <v>3730</v>
          </cell>
        </row>
        <row r="21">
          <cell r="B21">
            <v>367</v>
          </cell>
          <cell r="C21" t="str">
            <v>崇州市金带街药店</v>
          </cell>
          <cell r="D21" t="str">
            <v>城郊二片</v>
          </cell>
          <cell r="E21">
            <v>2400</v>
          </cell>
        </row>
        <row r="22">
          <cell r="B22">
            <v>371</v>
          </cell>
          <cell r="C22" t="str">
            <v>新津县兴义镇万兴路药店</v>
          </cell>
          <cell r="D22" t="str">
            <v>城郊一片：新津</v>
          </cell>
          <cell r="E22">
            <v>1450</v>
          </cell>
        </row>
        <row r="23">
          <cell r="B23">
            <v>373</v>
          </cell>
          <cell r="C23" t="str">
            <v>锦江区通盈街药店</v>
          </cell>
          <cell r="D23" t="str">
            <v>城中片区</v>
          </cell>
          <cell r="E23">
            <v>4070</v>
          </cell>
        </row>
        <row r="24">
          <cell r="B24">
            <v>377</v>
          </cell>
          <cell r="C24" t="str">
            <v>高新区新园大道药店</v>
          </cell>
          <cell r="D24" t="str">
            <v>东南片区</v>
          </cell>
          <cell r="E24">
            <v>3010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  <cell r="E25">
            <v>3060</v>
          </cell>
        </row>
        <row r="26">
          <cell r="B26">
            <v>385</v>
          </cell>
          <cell r="C26" t="str">
            <v>新津县五津镇五津西路药店</v>
          </cell>
          <cell r="D26" t="str">
            <v>城郊一片：新津</v>
          </cell>
          <cell r="E26">
            <v>5560</v>
          </cell>
        </row>
        <row r="27">
          <cell r="B27">
            <v>387</v>
          </cell>
          <cell r="C27" t="str">
            <v>高新区新乐中街药店</v>
          </cell>
          <cell r="D27" t="str">
            <v>东南片区</v>
          </cell>
          <cell r="E27">
            <v>3620</v>
          </cell>
        </row>
        <row r="28">
          <cell r="B28">
            <v>391</v>
          </cell>
          <cell r="C28" t="str">
            <v>青羊区金丝街店</v>
          </cell>
          <cell r="D28" t="str">
            <v>城中片区</v>
          </cell>
          <cell r="E28">
            <v>2890</v>
          </cell>
        </row>
        <row r="29">
          <cell r="B29">
            <v>399</v>
          </cell>
          <cell r="C29" t="str">
            <v>高新区天久北巷药店</v>
          </cell>
          <cell r="D29" t="str">
            <v>东南片区</v>
          </cell>
          <cell r="E29">
            <v>2940</v>
          </cell>
        </row>
        <row r="30">
          <cell r="B30">
            <v>511</v>
          </cell>
          <cell r="C30" t="str">
            <v>成华区杉板桥南一路药店</v>
          </cell>
          <cell r="D30" t="str">
            <v>城中片区</v>
          </cell>
          <cell r="E30">
            <v>2810</v>
          </cell>
        </row>
        <row r="31">
          <cell r="B31">
            <v>513</v>
          </cell>
          <cell r="C31" t="str">
            <v>武侯区顺和街药店</v>
          </cell>
          <cell r="D31" t="str">
            <v>西北片区</v>
          </cell>
          <cell r="E31">
            <v>3350</v>
          </cell>
        </row>
        <row r="32">
          <cell r="B32">
            <v>514</v>
          </cell>
          <cell r="C32" t="str">
            <v>新津县邓双镇飞雪路药店</v>
          </cell>
          <cell r="D32" t="str">
            <v>城郊一片：新津</v>
          </cell>
          <cell r="E32">
            <v>3250</v>
          </cell>
        </row>
        <row r="33">
          <cell r="B33">
            <v>515</v>
          </cell>
          <cell r="C33" t="str">
            <v>成华区崔家店路药店</v>
          </cell>
          <cell r="D33" t="str">
            <v>城中片区</v>
          </cell>
          <cell r="E33">
            <v>2780</v>
          </cell>
        </row>
        <row r="34">
          <cell r="B34">
            <v>517</v>
          </cell>
          <cell r="C34" t="str">
            <v>青羊区北东街药店</v>
          </cell>
          <cell r="D34" t="str">
            <v>城中片区</v>
          </cell>
          <cell r="E34">
            <v>6150</v>
          </cell>
        </row>
        <row r="35">
          <cell r="B35">
            <v>539</v>
          </cell>
          <cell r="C35" t="str">
            <v>大邑县晋原镇子龙街药店</v>
          </cell>
          <cell r="D35" t="str">
            <v>城郊一片：大邑</v>
          </cell>
          <cell r="E35">
            <v>1910</v>
          </cell>
        </row>
        <row r="36">
          <cell r="B36">
            <v>545</v>
          </cell>
          <cell r="C36" t="str">
            <v>成华区龙潭寺西路药店</v>
          </cell>
          <cell r="D36" t="str">
            <v>东南片区</v>
          </cell>
          <cell r="E36">
            <v>1200</v>
          </cell>
        </row>
        <row r="37">
          <cell r="B37">
            <v>546</v>
          </cell>
          <cell r="C37" t="str">
            <v>锦江区榕声路药店</v>
          </cell>
          <cell r="D37" t="str">
            <v>东南片区</v>
          </cell>
          <cell r="E37">
            <v>3550</v>
          </cell>
        </row>
        <row r="38">
          <cell r="B38">
            <v>549</v>
          </cell>
          <cell r="C38" t="str">
            <v>大邑县晋原镇东壕沟北段药店</v>
          </cell>
          <cell r="D38" t="str">
            <v>城郊一片：大邑</v>
          </cell>
          <cell r="E38">
            <v>2080</v>
          </cell>
        </row>
        <row r="39">
          <cell r="B39">
            <v>570</v>
          </cell>
          <cell r="C39" t="str">
            <v>青羊区浣花滨河路药店</v>
          </cell>
          <cell r="D39" t="str">
            <v>西北片区</v>
          </cell>
          <cell r="E39">
            <v>1960</v>
          </cell>
        </row>
        <row r="40">
          <cell r="B40">
            <v>571</v>
          </cell>
          <cell r="C40" t="str">
            <v>高新区民丰大道药店</v>
          </cell>
          <cell r="D40" t="str">
            <v>东南片区</v>
          </cell>
          <cell r="E40">
            <v>6230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  <cell r="E41">
            <v>2440</v>
          </cell>
        </row>
        <row r="42">
          <cell r="B42">
            <v>573</v>
          </cell>
          <cell r="C42" t="str">
            <v>双流县西航港街道锦华路一段药店</v>
          </cell>
          <cell r="D42" t="str">
            <v>东南片区</v>
          </cell>
          <cell r="E42">
            <v>1640</v>
          </cell>
        </row>
        <row r="43">
          <cell r="B43">
            <v>578</v>
          </cell>
          <cell r="C43" t="str">
            <v>成华区华油路药店</v>
          </cell>
          <cell r="D43" t="str">
            <v>城中片区</v>
          </cell>
          <cell r="E43">
            <v>3870</v>
          </cell>
        </row>
        <row r="44">
          <cell r="B44">
            <v>581</v>
          </cell>
          <cell r="C44" t="str">
            <v>成华区二环路北四段药店</v>
          </cell>
          <cell r="D44" t="str">
            <v>西北片区</v>
          </cell>
          <cell r="E44">
            <v>4160</v>
          </cell>
        </row>
        <row r="45">
          <cell r="B45">
            <v>582</v>
          </cell>
          <cell r="C45" t="str">
            <v>青羊区十二桥路药店</v>
          </cell>
          <cell r="D45" t="str">
            <v>西北片区</v>
          </cell>
          <cell r="E45">
            <v>6150</v>
          </cell>
        </row>
        <row r="46">
          <cell r="B46">
            <v>585</v>
          </cell>
          <cell r="C46" t="str">
            <v>成华区羊子山西路药店 </v>
          </cell>
          <cell r="D46" t="str">
            <v>西北片区</v>
          </cell>
          <cell r="E46">
            <v>4270</v>
          </cell>
        </row>
        <row r="47">
          <cell r="B47">
            <v>587</v>
          </cell>
          <cell r="C47" t="str">
            <v>都江堰幸福镇景中路药店</v>
          </cell>
          <cell r="D47" t="str">
            <v>城郊二片</v>
          </cell>
          <cell r="E47">
            <v>1920</v>
          </cell>
        </row>
        <row r="48">
          <cell r="B48">
            <v>591</v>
          </cell>
          <cell r="C48" t="str">
            <v>邛崃市临邛镇长安大道药店</v>
          </cell>
          <cell r="D48" t="str">
            <v>城郊一片：邛崃</v>
          </cell>
          <cell r="E48">
            <v>1720</v>
          </cell>
        </row>
        <row r="49">
          <cell r="B49">
            <v>594</v>
          </cell>
          <cell r="C49" t="str">
            <v>大邑县安仁镇千禧街药店</v>
          </cell>
          <cell r="D49" t="str">
            <v>城郊一片：大邑</v>
          </cell>
          <cell r="E49">
            <v>1680</v>
          </cell>
        </row>
        <row r="50">
          <cell r="B50">
            <v>598</v>
          </cell>
          <cell r="C50" t="str">
            <v>锦江区水杉街药店</v>
          </cell>
          <cell r="D50" t="str">
            <v>东南片区</v>
          </cell>
          <cell r="E50">
            <v>2540</v>
          </cell>
        </row>
        <row r="51">
          <cell r="B51">
            <v>704</v>
          </cell>
          <cell r="C51" t="str">
            <v>都江堰市幸福镇奎光路药店</v>
          </cell>
          <cell r="D51" t="str">
            <v>城郊二片</v>
          </cell>
          <cell r="E51">
            <v>1810</v>
          </cell>
        </row>
        <row r="52">
          <cell r="B52">
            <v>706</v>
          </cell>
          <cell r="C52" t="str">
            <v>都江堰市幸福镇翔凤路药店</v>
          </cell>
          <cell r="D52" t="str">
            <v>城郊二片</v>
          </cell>
          <cell r="E52">
            <v>1500</v>
          </cell>
        </row>
        <row r="53">
          <cell r="B53">
            <v>707</v>
          </cell>
          <cell r="C53" t="str">
            <v>成华区万科路药店</v>
          </cell>
          <cell r="D53" t="str">
            <v>东南片区</v>
          </cell>
          <cell r="E53">
            <v>5190</v>
          </cell>
        </row>
        <row r="54">
          <cell r="B54">
            <v>709</v>
          </cell>
          <cell r="C54" t="str">
            <v>新都马超东路店</v>
          </cell>
          <cell r="D54" t="str">
            <v>西北片区</v>
          </cell>
          <cell r="E54">
            <v>3930</v>
          </cell>
        </row>
        <row r="55">
          <cell r="B55">
            <v>710</v>
          </cell>
          <cell r="C55" t="str">
            <v>都江堰市蒲阳镇问道西路药店</v>
          </cell>
          <cell r="D55" t="str">
            <v>城郊二片</v>
          </cell>
          <cell r="E55">
            <v>1580</v>
          </cell>
        </row>
        <row r="56">
          <cell r="B56">
            <v>712</v>
          </cell>
          <cell r="C56" t="str">
            <v>成华区华泰路药店</v>
          </cell>
          <cell r="D56" t="str">
            <v>东南片区</v>
          </cell>
          <cell r="E56">
            <v>4470</v>
          </cell>
        </row>
        <row r="57">
          <cell r="B57">
            <v>713</v>
          </cell>
          <cell r="C57" t="str">
            <v>都江堰市聚源镇联建房药店</v>
          </cell>
          <cell r="D57" t="str">
            <v>城郊二片</v>
          </cell>
          <cell r="E57">
            <v>1390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城郊一片：大邑</v>
          </cell>
          <cell r="E58">
            <v>2570</v>
          </cell>
        </row>
        <row r="59">
          <cell r="B59">
            <v>717</v>
          </cell>
          <cell r="C59" t="str">
            <v>大邑县晋原 通达东路五段药店</v>
          </cell>
          <cell r="D59" t="str">
            <v>城郊一片：大邑</v>
          </cell>
          <cell r="E59">
            <v>2110</v>
          </cell>
        </row>
        <row r="60">
          <cell r="B60">
            <v>718</v>
          </cell>
          <cell r="C60" t="str">
            <v>金牛区龙泉驿生路药店</v>
          </cell>
          <cell r="D60" t="str">
            <v>城中片区</v>
          </cell>
          <cell r="E60">
            <v>1120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城郊一片：大邑</v>
          </cell>
          <cell r="E61">
            <v>1880</v>
          </cell>
        </row>
        <row r="62">
          <cell r="B62">
            <v>721</v>
          </cell>
          <cell r="C62" t="str">
            <v>邛崃市临邛镇洪川小区药店</v>
          </cell>
          <cell r="D62" t="str">
            <v>城郊一片：邛崃</v>
          </cell>
          <cell r="E62">
            <v>2220</v>
          </cell>
        </row>
        <row r="63">
          <cell r="B63">
            <v>723</v>
          </cell>
          <cell r="C63" t="str">
            <v>锦江区柳翠路药店</v>
          </cell>
          <cell r="D63" t="str">
            <v>城中片区</v>
          </cell>
          <cell r="E63">
            <v>1840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  <cell r="E64">
            <v>3290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  <cell r="E65">
            <v>3190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  <cell r="E66">
            <v>1970</v>
          </cell>
        </row>
        <row r="67">
          <cell r="B67">
            <v>730</v>
          </cell>
          <cell r="C67" t="str">
            <v>新都区新繁繁江北路药店</v>
          </cell>
          <cell r="D67" t="str">
            <v>西北片区</v>
          </cell>
          <cell r="E67">
            <v>4880</v>
          </cell>
        </row>
        <row r="68">
          <cell r="B68">
            <v>732</v>
          </cell>
          <cell r="C68" t="str">
            <v>邛崃市羊安镇永康大道药店</v>
          </cell>
          <cell r="D68" t="str">
            <v>城郊一片：邛崃</v>
          </cell>
          <cell r="E68">
            <v>1350</v>
          </cell>
        </row>
        <row r="69">
          <cell r="B69">
            <v>733</v>
          </cell>
          <cell r="C69" t="str">
            <v>双流区东升街道三强西路药店</v>
          </cell>
          <cell r="D69" t="str">
            <v>东南片区</v>
          </cell>
          <cell r="E69">
            <v>1560</v>
          </cell>
        </row>
        <row r="70">
          <cell r="B70">
            <v>737</v>
          </cell>
          <cell r="C70" t="str">
            <v>高新区大源三期药店</v>
          </cell>
          <cell r="D70" t="str">
            <v>东南片区</v>
          </cell>
          <cell r="E70">
            <v>3110</v>
          </cell>
        </row>
        <row r="71">
          <cell r="B71">
            <v>738</v>
          </cell>
          <cell r="C71" t="str">
            <v>都江堰市灌口镇蒲阳路药店</v>
          </cell>
          <cell r="D71" t="str">
            <v>城郊二片</v>
          </cell>
          <cell r="E71">
            <v>1710</v>
          </cell>
        </row>
        <row r="72">
          <cell r="B72">
            <v>740</v>
          </cell>
          <cell r="C72" t="str">
            <v>成华区华康路药店</v>
          </cell>
          <cell r="D72" t="str">
            <v>东南片区</v>
          </cell>
          <cell r="E72">
            <v>1550</v>
          </cell>
        </row>
        <row r="73">
          <cell r="B73">
            <v>741</v>
          </cell>
          <cell r="C73" t="str">
            <v>成华区新怡路药店</v>
          </cell>
          <cell r="D73" t="str">
            <v>城中片区</v>
          </cell>
          <cell r="E73">
            <v>1210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  <cell r="E74">
            <v>2350</v>
          </cell>
        </row>
        <row r="75">
          <cell r="B75">
            <v>743</v>
          </cell>
          <cell r="C75" t="str">
            <v>成华区万宇路药店</v>
          </cell>
          <cell r="D75" t="str">
            <v>东南片区</v>
          </cell>
          <cell r="E75">
            <v>2270</v>
          </cell>
        </row>
        <row r="76">
          <cell r="B76">
            <v>744</v>
          </cell>
          <cell r="C76" t="str">
            <v>武侯区科华街药店</v>
          </cell>
          <cell r="D76" t="str">
            <v>城中片区</v>
          </cell>
          <cell r="E76">
            <v>3780</v>
          </cell>
        </row>
        <row r="77">
          <cell r="B77">
            <v>745</v>
          </cell>
          <cell r="C77" t="str">
            <v>金牛区金沙路药店</v>
          </cell>
          <cell r="D77" t="str">
            <v>西北片区</v>
          </cell>
          <cell r="E77">
            <v>1730</v>
          </cell>
        </row>
        <row r="78">
          <cell r="B78">
            <v>746</v>
          </cell>
          <cell r="C78" t="str">
            <v>大邑县晋原镇内蒙古桃源药店</v>
          </cell>
          <cell r="D78" t="str">
            <v>城郊一片：大邑</v>
          </cell>
          <cell r="E78">
            <v>3090</v>
          </cell>
        </row>
        <row r="79">
          <cell r="B79">
            <v>747</v>
          </cell>
          <cell r="C79" t="str">
            <v>郫县一环路东南段店</v>
          </cell>
          <cell r="D79" t="str">
            <v>城中片区</v>
          </cell>
          <cell r="E79">
            <v>2350</v>
          </cell>
        </row>
        <row r="80">
          <cell r="B80">
            <v>748</v>
          </cell>
          <cell r="C80" t="str">
            <v>大邑东街店</v>
          </cell>
          <cell r="D80" t="str">
            <v>城郊一片：大邑</v>
          </cell>
          <cell r="E80">
            <v>2100</v>
          </cell>
        </row>
        <row r="81">
          <cell r="B81">
            <v>750</v>
          </cell>
          <cell r="C81" t="str">
            <v>成汉南路店</v>
          </cell>
          <cell r="D81" t="str">
            <v>东南片区</v>
          </cell>
          <cell r="E81">
            <v>6750</v>
          </cell>
        </row>
        <row r="82">
          <cell r="B82">
            <v>752</v>
          </cell>
          <cell r="C82" t="str">
            <v>聚萃街店</v>
          </cell>
          <cell r="D82" t="str">
            <v>西北片区</v>
          </cell>
          <cell r="E82">
            <v>1770</v>
          </cell>
        </row>
        <row r="83">
          <cell r="B83">
            <v>753</v>
          </cell>
          <cell r="C83" t="str">
            <v>合欢树店</v>
          </cell>
          <cell r="D83" t="str">
            <v>东南片区</v>
          </cell>
          <cell r="E83">
            <v>1360</v>
          </cell>
        </row>
        <row r="84">
          <cell r="B84">
            <v>754</v>
          </cell>
          <cell r="C84" t="str">
            <v>尚贤坊街药店</v>
          </cell>
          <cell r="D84" t="str">
            <v>城郊二片</v>
          </cell>
          <cell r="E84">
            <v>2940</v>
          </cell>
        </row>
        <row r="85">
          <cell r="B85">
            <v>101453</v>
          </cell>
          <cell r="C85" t="str">
            <v>江安路店</v>
          </cell>
          <cell r="D85" t="str">
            <v>城郊二片</v>
          </cell>
          <cell r="E85">
            <v>2600</v>
          </cell>
        </row>
        <row r="86">
          <cell r="B86">
            <v>102478</v>
          </cell>
          <cell r="C86" t="str">
            <v>静明路店</v>
          </cell>
          <cell r="D86" t="str">
            <v>城中片区</v>
          </cell>
          <cell r="E86">
            <v>1140</v>
          </cell>
        </row>
        <row r="87">
          <cell r="B87">
            <v>102479</v>
          </cell>
          <cell r="C87" t="str">
            <v>劼人路店</v>
          </cell>
          <cell r="D87" t="str">
            <v>城中片区</v>
          </cell>
          <cell r="E87">
            <v>1830</v>
          </cell>
        </row>
        <row r="88">
          <cell r="B88">
            <v>102564</v>
          </cell>
          <cell r="C88" t="str">
            <v>邛崃翠荫街店</v>
          </cell>
          <cell r="D88" t="str">
            <v>城郊一片：邛崃</v>
          </cell>
          <cell r="E88">
            <v>1690</v>
          </cell>
        </row>
        <row r="89">
          <cell r="B89">
            <v>102565</v>
          </cell>
          <cell r="C89" t="str">
            <v>佳灵路店</v>
          </cell>
          <cell r="D89" t="str">
            <v>西北片区</v>
          </cell>
          <cell r="E89">
            <v>2650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城郊一片：新津</v>
          </cell>
          <cell r="E90">
            <v>1690</v>
          </cell>
        </row>
        <row r="91">
          <cell r="B91">
            <v>102934</v>
          </cell>
          <cell r="C91" t="str">
            <v>银河北街店</v>
          </cell>
          <cell r="D91" t="str">
            <v>西北片区</v>
          </cell>
          <cell r="E91">
            <v>3800</v>
          </cell>
        </row>
        <row r="92">
          <cell r="B92">
            <v>102935</v>
          </cell>
          <cell r="C92" t="str">
            <v>童子街店</v>
          </cell>
          <cell r="D92" t="str">
            <v>城中片区</v>
          </cell>
          <cell r="E92">
            <v>2360</v>
          </cell>
        </row>
        <row r="93">
          <cell r="B93">
            <v>103198</v>
          </cell>
          <cell r="C93" t="str">
            <v>贝森路店</v>
          </cell>
          <cell r="D93" t="str">
            <v>西北片区</v>
          </cell>
          <cell r="E93">
            <v>3350</v>
          </cell>
        </row>
        <row r="94">
          <cell r="B94">
            <v>103199</v>
          </cell>
          <cell r="C94" t="str">
            <v>西林一街店</v>
          </cell>
          <cell r="D94" t="str">
            <v>西北片区</v>
          </cell>
          <cell r="E94">
            <v>2160</v>
          </cell>
        </row>
        <row r="95">
          <cell r="B95">
            <v>103639</v>
          </cell>
          <cell r="C95" t="str">
            <v>金马河店</v>
          </cell>
          <cell r="D95" t="str">
            <v>东南片区</v>
          </cell>
          <cell r="E95">
            <v>2570</v>
          </cell>
        </row>
        <row r="96">
          <cell r="B96">
            <v>104428</v>
          </cell>
          <cell r="C96" t="str">
            <v>崇州永康东路店</v>
          </cell>
          <cell r="D96" t="str">
            <v>城郊二片</v>
          </cell>
          <cell r="E96">
            <v>2260</v>
          </cell>
        </row>
        <row r="97">
          <cell r="B97">
            <v>104429</v>
          </cell>
          <cell r="C97" t="str">
            <v>大华街店</v>
          </cell>
          <cell r="D97" t="str">
            <v>西北片区</v>
          </cell>
          <cell r="E97">
            <v>1660</v>
          </cell>
        </row>
        <row r="98">
          <cell r="B98">
            <v>104430</v>
          </cell>
          <cell r="C98" t="str">
            <v>中和大道</v>
          </cell>
          <cell r="D98" t="str">
            <v>东南片区</v>
          </cell>
          <cell r="E98">
            <v>1170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  <cell r="E99">
            <v>1560</v>
          </cell>
        </row>
        <row r="100">
          <cell r="B100">
            <v>104838</v>
          </cell>
          <cell r="C100" t="str">
            <v>蜀州中路店</v>
          </cell>
          <cell r="D100" t="str">
            <v>城郊二片</v>
          </cell>
          <cell r="E100">
            <v>1480</v>
          </cell>
        </row>
        <row r="101">
          <cell r="B101">
            <v>105267</v>
          </cell>
          <cell r="C101" t="str">
            <v>蜀汉路</v>
          </cell>
          <cell r="D101" t="str">
            <v>西北片区</v>
          </cell>
          <cell r="E101">
            <v>1910</v>
          </cell>
        </row>
        <row r="102">
          <cell r="B102">
            <v>105396</v>
          </cell>
          <cell r="C102" t="str">
            <v>航中街</v>
          </cell>
          <cell r="D102" t="str">
            <v>东南片区</v>
          </cell>
          <cell r="E102">
            <v>1350</v>
          </cell>
        </row>
        <row r="103">
          <cell r="B103">
            <v>105751</v>
          </cell>
          <cell r="C103" t="str">
            <v>高新区新下街药店</v>
          </cell>
          <cell r="D103" t="str">
            <v>东南片区</v>
          </cell>
          <cell r="E103">
            <v>2050</v>
          </cell>
        </row>
        <row r="104">
          <cell r="B104">
            <v>105910</v>
          </cell>
          <cell r="C104" t="str">
            <v>四川太极高新区紫薇东路药店</v>
          </cell>
          <cell r="D104" t="str">
            <v>东南片区</v>
          </cell>
          <cell r="E104">
            <v>1350</v>
          </cell>
        </row>
        <row r="105">
          <cell r="B105">
            <v>106066</v>
          </cell>
          <cell r="C105" t="str">
            <v>梨花街店</v>
          </cell>
          <cell r="D105" t="str">
            <v>旗舰片区</v>
          </cell>
          <cell r="E105">
            <v>2450</v>
          </cell>
        </row>
        <row r="106">
          <cell r="B106">
            <v>106399</v>
          </cell>
          <cell r="C106" t="str">
            <v>四川太极青羊区蜀辉路药店</v>
          </cell>
          <cell r="D106" t="str">
            <v>西北片区</v>
          </cell>
          <cell r="E106">
            <v>1250</v>
          </cell>
        </row>
        <row r="107">
          <cell r="B107">
            <v>106485</v>
          </cell>
          <cell r="C107" t="str">
            <v>四川太极成都高新区元华二巷药店</v>
          </cell>
          <cell r="D107" t="str">
            <v>东南片区</v>
          </cell>
          <cell r="E107">
            <v>1250</v>
          </cell>
        </row>
        <row r="108">
          <cell r="B108">
            <v>106568</v>
          </cell>
          <cell r="C108" t="str">
            <v>四川太极高新区中和公济桥路药店</v>
          </cell>
          <cell r="D108" t="str">
            <v>东南片区</v>
          </cell>
          <cell r="E108">
            <v>1250</v>
          </cell>
        </row>
        <row r="109">
          <cell r="B109">
            <v>106569</v>
          </cell>
          <cell r="C109" t="str">
            <v>四川太极武侯区大悦路药店</v>
          </cell>
          <cell r="D109" t="str">
            <v>西北片区</v>
          </cell>
          <cell r="E109">
            <v>1250</v>
          </cell>
        </row>
        <row r="110">
          <cell r="C110" t="str">
            <v>合计</v>
          </cell>
        </row>
        <row r="110">
          <cell r="E110">
            <v>300270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4"/>
  <sheetViews>
    <sheetView workbookViewId="0">
      <selection activeCell="L22" sqref="L22"/>
    </sheetView>
  </sheetViews>
  <sheetFormatPr defaultColWidth="9" defaultRowHeight="13.5"/>
  <cols>
    <col min="1" max="2" width="9" style="1"/>
    <col min="3" max="3" width="16.125" style="1" customWidth="1"/>
    <col min="4" max="5" width="9" style="1"/>
    <col min="6" max="6" width="9.375"/>
    <col min="7" max="8" width="12.625"/>
    <col min="9" max="9" width="12.625" style="6"/>
    <col min="10" max="10" width="9.375"/>
    <col min="12" max="13" width="12.625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t="s">
        <v>5</v>
      </c>
      <c r="J1" t="s">
        <v>6</v>
      </c>
    </row>
    <row r="2" spans="1:13">
      <c r="A2" s="7">
        <v>1</v>
      </c>
      <c r="B2" s="7">
        <v>307</v>
      </c>
      <c r="C2" s="7" t="s">
        <v>7</v>
      </c>
      <c r="D2" s="7" t="s">
        <v>8</v>
      </c>
      <c r="E2" s="7" t="s">
        <v>9</v>
      </c>
      <c r="F2" s="8">
        <v>3832.58666666667</v>
      </c>
      <c r="G2">
        <f t="shared" ref="G2:G65" si="0">F2/173132</f>
        <v>0.022136789655677</v>
      </c>
      <c r="H2">
        <v>11068.3948278385</v>
      </c>
      <c r="I2" s="9">
        <v>11510</v>
      </c>
      <c r="J2">
        <v>7568.28</v>
      </c>
      <c r="K2">
        <f>VLOOKUP(B:B,[1]门店完成情况!$B:$E,4,0)</f>
        <v>16880</v>
      </c>
      <c r="L2">
        <f t="shared" ref="L2:L65" si="1">ROUND(H2/1000,0)</f>
        <v>11</v>
      </c>
      <c r="M2">
        <f t="shared" ref="M2:M65" si="2">ROUND(I2+L1,0)</f>
        <v>11510</v>
      </c>
    </row>
    <row r="3" spans="1:13">
      <c r="A3" s="7">
        <v>108</v>
      </c>
      <c r="B3" s="7">
        <v>343</v>
      </c>
      <c r="C3" s="7" t="s">
        <v>10</v>
      </c>
      <c r="D3" s="7" t="s">
        <v>11</v>
      </c>
      <c r="E3" s="7" t="s">
        <v>12</v>
      </c>
      <c r="F3" s="8">
        <v>1975.54</v>
      </c>
      <c r="G3">
        <f t="shared" si="0"/>
        <v>0.0114106000046208</v>
      </c>
      <c r="H3">
        <v>5705.30000231038</v>
      </c>
      <c r="I3" s="9">
        <v>6473</v>
      </c>
      <c r="J3">
        <v>4102.29</v>
      </c>
      <c r="K3">
        <f>VLOOKUP(B:B,[1]门店完成情况!$B:$E,4,0)</f>
        <v>6250</v>
      </c>
      <c r="L3">
        <f t="shared" si="1"/>
        <v>6</v>
      </c>
      <c r="M3">
        <f t="shared" si="2"/>
        <v>6484</v>
      </c>
    </row>
    <row r="4" spans="1:13">
      <c r="A4" s="7">
        <v>109</v>
      </c>
      <c r="B4" s="7">
        <v>582</v>
      </c>
      <c r="C4" s="7" t="s">
        <v>13</v>
      </c>
      <c r="D4" s="7" t="s">
        <v>11</v>
      </c>
      <c r="E4" s="7" t="s">
        <v>12</v>
      </c>
      <c r="F4" s="8">
        <v>1168.31</v>
      </c>
      <c r="G4">
        <f t="shared" si="0"/>
        <v>0.00674808816394427</v>
      </c>
      <c r="H4">
        <v>3374.04408197214</v>
      </c>
      <c r="I4" s="9">
        <v>7148</v>
      </c>
      <c r="J4">
        <v>2310.75</v>
      </c>
      <c r="K4">
        <f>VLOOKUP(B:B,[1]门店完成情况!$B:$E,4,0)</f>
        <v>6150</v>
      </c>
      <c r="L4">
        <f t="shared" si="1"/>
        <v>3</v>
      </c>
      <c r="M4">
        <f t="shared" si="2"/>
        <v>7154</v>
      </c>
    </row>
    <row r="5" spans="1:13">
      <c r="A5" s="7">
        <v>110</v>
      </c>
      <c r="B5" s="7">
        <v>750</v>
      </c>
      <c r="C5" s="7" t="s">
        <v>14</v>
      </c>
      <c r="D5" s="7" t="s">
        <v>15</v>
      </c>
      <c r="E5" s="7" t="s">
        <v>12</v>
      </c>
      <c r="F5" s="8">
        <v>5588.23666666667</v>
      </c>
      <c r="G5">
        <f t="shared" si="0"/>
        <v>0.0322773182696825</v>
      </c>
      <c r="H5">
        <v>16138.6591348412</v>
      </c>
      <c r="I5" s="9">
        <v>10245</v>
      </c>
      <c r="J5">
        <v>10097.69</v>
      </c>
      <c r="K5">
        <f>VLOOKUP(B:B,[1]门店完成情况!$B:$E,4,0)</f>
        <v>6750</v>
      </c>
      <c r="L5">
        <f t="shared" si="1"/>
        <v>16</v>
      </c>
      <c r="M5">
        <f t="shared" si="2"/>
        <v>10248</v>
      </c>
    </row>
    <row r="6" spans="1:13">
      <c r="A6" s="7">
        <v>111</v>
      </c>
      <c r="B6" s="7">
        <v>337</v>
      </c>
      <c r="C6" s="7" t="s">
        <v>16</v>
      </c>
      <c r="D6" s="7" t="s">
        <v>17</v>
      </c>
      <c r="E6" s="7" t="s">
        <v>12</v>
      </c>
      <c r="F6" s="8">
        <v>2055.94666666667</v>
      </c>
      <c r="G6">
        <f t="shared" si="0"/>
        <v>0.0118750240664156</v>
      </c>
      <c r="H6">
        <v>5937.5120332078</v>
      </c>
      <c r="I6" s="9">
        <v>7158</v>
      </c>
      <c r="J6">
        <v>8223.22000000001</v>
      </c>
      <c r="K6">
        <f>VLOOKUP(B:B,[1]门店完成情况!$B:$E,4,0)</f>
        <v>6750</v>
      </c>
      <c r="L6">
        <f t="shared" si="1"/>
        <v>6</v>
      </c>
      <c r="M6">
        <f t="shared" si="2"/>
        <v>7174</v>
      </c>
    </row>
    <row r="7" spans="1:13">
      <c r="A7" s="7">
        <v>112</v>
      </c>
      <c r="B7" s="7">
        <v>517</v>
      </c>
      <c r="C7" s="7" t="s">
        <v>18</v>
      </c>
      <c r="D7" s="7" t="s">
        <v>17</v>
      </c>
      <c r="E7" s="7" t="s">
        <v>12</v>
      </c>
      <c r="F7" s="8">
        <v>1843.71333333333</v>
      </c>
      <c r="G7">
        <f t="shared" si="0"/>
        <v>0.0106491771211176</v>
      </c>
      <c r="H7">
        <v>5324.5885605588</v>
      </c>
      <c r="I7" s="9">
        <v>6348</v>
      </c>
      <c r="J7">
        <v>4200.94</v>
      </c>
      <c r="K7">
        <f>VLOOKUP(B:B,[1]门店完成情况!$B:$E,4,0)</f>
        <v>6150</v>
      </c>
      <c r="L7">
        <f t="shared" si="1"/>
        <v>5</v>
      </c>
      <c r="M7">
        <f t="shared" si="2"/>
        <v>6354</v>
      </c>
    </row>
    <row r="8" spans="1:13">
      <c r="A8" s="7">
        <v>113</v>
      </c>
      <c r="B8" s="7">
        <v>341</v>
      </c>
      <c r="C8" s="7" t="s">
        <v>19</v>
      </c>
      <c r="D8" s="7" t="s">
        <v>20</v>
      </c>
      <c r="E8" s="7" t="s">
        <v>12</v>
      </c>
      <c r="F8" s="8">
        <v>2230.20333333333</v>
      </c>
      <c r="G8">
        <f t="shared" si="0"/>
        <v>0.0128815200733159</v>
      </c>
      <c r="H8">
        <v>6440.76003665796</v>
      </c>
      <c r="I8" s="9">
        <v>6888</v>
      </c>
      <c r="J8">
        <v>5404.83000000001</v>
      </c>
      <c r="K8">
        <f>VLOOKUP(B:B,[1]门店完成情况!$B:$E,4,0)</f>
        <v>6250</v>
      </c>
      <c r="L8">
        <f t="shared" si="1"/>
        <v>6</v>
      </c>
      <c r="M8">
        <f t="shared" si="2"/>
        <v>6893</v>
      </c>
    </row>
    <row r="9" spans="1:13">
      <c r="A9" s="7">
        <v>103</v>
      </c>
      <c r="B9" s="7">
        <v>365</v>
      </c>
      <c r="C9" s="7" t="s">
        <v>21</v>
      </c>
      <c r="D9" s="7" t="s">
        <v>11</v>
      </c>
      <c r="E9" s="7" t="s">
        <v>22</v>
      </c>
      <c r="F9" s="8">
        <v>1670.16333333333</v>
      </c>
      <c r="G9">
        <f t="shared" si="0"/>
        <v>0.00964676277830401</v>
      </c>
      <c r="H9">
        <v>4823.38138915201</v>
      </c>
      <c r="I9" s="9">
        <v>5271</v>
      </c>
      <c r="J9">
        <v>2100.64</v>
      </c>
      <c r="K9">
        <f>VLOOKUP(B:B,[1]门店完成情况!$B:$E,4,0)</f>
        <v>3730</v>
      </c>
      <c r="L9">
        <f t="shared" si="1"/>
        <v>5</v>
      </c>
      <c r="M9">
        <f t="shared" si="2"/>
        <v>5277</v>
      </c>
    </row>
    <row r="10" spans="1:13">
      <c r="A10" s="7">
        <v>104</v>
      </c>
      <c r="B10" s="7">
        <v>585</v>
      </c>
      <c r="C10" s="7" t="s">
        <v>23</v>
      </c>
      <c r="D10" s="7" t="s">
        <v>11</v>
      </c>
      <c r="E10" s="7" t="s">
        <v>22</v>
      </c>
      <c r="F10" s="8">
        <v>2618.33666666667</v>
      </c>
      <c r="G10">
        <f t="shared" si="0"/>
        <v>0.0151233548198292</v>
      </c>
      <c r="H10">
        <v>7561.67740991459</v>
      </c>
      <c r="I10" s="9">
        <v>6947</v>
      </c>
      <c r="J10">
        <v>5137.90000000001</v>
      </c>
      <c r="K10">
        <f>VLOOKUP(B:B,[1]门店完成情况!$B:$E,4,0)</f>
        <v>4270</v>
      </c>
      <c r="L10">
        <f t="shared" si="1"/>
        <v>8</v>
      </c>
      <c r="M10">
        <f t="shared" si="2"/>
        <v>6952</v>
      </c>
    </row>
    <row r="11" spans="1:13">
      <c r="A11" s="7">
        <v>105</v>
      </c>
      <c r="B11" s="7">
        <v>571</v>
      </c>
      <c r="C11" s="7" t="s">
        <v>24</v>
      </c>
      <c r="D11" s="7" t="s">
        <v>15</v>
      </c>
      <c r="E11" s="7" t="s">
        <v>22</v>
      </c>
      <c r="F11" s="8">
        <v>2601.21666666667</v>
      </c>
      <c r="G11">
        <f t="shared" si="0"/>
        <v>0.015024470731388</v>
      </c>
      <c r="H11">
        <v>7512.235365694</v>
      </c>
      <c r="I11" s="9">
        <v>6962</v>
      </c>
      <c r="J11">
        <v>4620.42</v>
      </c>
      <c r="K11">
        <f>VLOOKUP(B:B,[1]门店完成情况!$B:$E,4,0)</f>
        <v>6230</v>
      </c>
      <c r="L11">
        <f t="shared" si="1"/>
        <v>8</v>
      </c>
      <c r="M11">
        <f t="shared" si="2"/>
        <v>6970</v>
      </c>
    </row>
    <row r="12" spans="1:13">
      <c r="A12" s="7">
        <v>106</v>
      </c>
      <c r="B12" s="7">
        <v>707</v>
      </c>
      <c r="C12" s="7" t="s">
        <v>25</v>
      </c>
      <c r="D12" s="7" t="s">
        <v>15</v>
      </c>
      <c r="E12" s="7" t="s">
        <v>22</v>
      </c>
      <c r="F12" s="8">
        <v>3811.81</v>
      </c>
      <c r="G12">
        <f t="shared" si="0"/>
        <v>0.0220167848809001</v>
      </c>
      <c r="H12">
        <v>11008.3924404501</v>
      </c>
      <c r="I12" s="9">
        <v>6850</v>
      </c>
      <c r="J12">
        <v>4301.08</v>
      </c>
      <c r="K12">
        <f>VLOOKUP(B:B,[1]门店完成情况!$B:$E,4,0)</f>
        <v>5190</v>
      </c>
      <c r="L12">
        <f t="shared" si="1"/>
        <v>11</v>
      </c>
      <c r="M12">
        <f t="shared" si="2"/>
        <v>6858</v>
      </c>
    </row>
    <row r="13" spans="1:13">
      <c r="A13" s="7">
        <v>107</v>
      </c>
      <c r="B13" s="7">
        <v>385</v>
      </c>
      <c r="C13" s="7" t="s">
        <v>26</v>
      </c>
      <c r="D13" s="7" t="s">
        <v>20</v>
      </c>
      <c r="E13" s="7" t="s">
        <v>22</v>
      </c>
      <c r="F13" s="8">
        <v>2014.61333333333</v>
      </c>
      <c r="G13">
        <f t="shared" si="0"/>
        <v>0.0116362852236059</v>
      </c>
      <c r="H13">
        <v>5818.14261180294</v>
      </c>
      <c r="I13" s="9">
        <v>6271</v>
      </c>
      <c r="J13">
        <v>3088.77</v>
      </c>
      <c r="K13">
        <f>VLOOKUP(B:B,[1]门店完成情况!$B:$E,4,0)</f>
        <v>5560</v>
      </c>
      <c r="L13">
        <f t="shared" si="1"/>
        <v>6</v>
      </c>
      <c r="M13">
        <f t="shared" si="2"/>
        <v>6282</v>
      </c>
    </row>
    <row r="14" spans="1:13">
      <c r="A14" s="7">
        <v>81</v>
      </c>
      <c r="B14" s="7">
        <v>357</v>
      </c>
      <c r="C14" s="7" t="s">
        <v>27</v>
      </c>
      <c r="D14" s="7" t="s">
        <v>11</v>
      </c>
      <c r="E14" s="7" t="s">
        <v>28</v>
      </c>
      <c r="F14" s="8">
        <v>1069.35</v>
      </c>
      <c r="G14">
        <f t="shared" si="0"/>
        <v>0.00617650116673983</v>
      </c>
      <c r="H14">
        <v>3088.25058336991</v>
      </c>
      <c r="I14" s="9">
        <v>4548</v>
      </c>
      <c r="J14">
        <v>1867.62</v>
      </c>
      <c r="K14">
        <f>VLOOKUP(B:B,[1]门店完成情况!$B:$E,4,0)</f>
        <v>3700</v>
      </c>
      <c r="L14">
        <f t="shared" si="1"/>
        <v>3</v>
      </c>
      <c r="M14">
        <f t="shared" si="2"/>
        <v>4554</v>
      </c>
    </row>
    <row r="15" spans="1:13">
      <c r="A15" s="7">
        <v>82</v>
      </c>
      <c r="B15" s="7">
        <v>379</v>
      </c>
      <c r="C15" s="7" t="s">
        <v>29</v>
      </c>
      <c r="D15" s="7" t="s">
        <v>11</v>
      </c>
      <c r="E15" s="7" t="s">
        <v>28</v>
      </c>
      <c r="F15" s="8">
        <v>1980.62</v>
      </c>
      <c r="G15">
        <f t="shared" si="0"/>
        <v>0.0114399417785274</v>
      </c>
      <c r="H15">
        <v>5719.97088926369</v>
      </c>
      <c r="I15" s="9">
        <v>6165</v>
      </c>
      <c r="J15">
        <v>2655.53</v>
      </c>
      <c r="K15">
        <f>VLOOKUP(B:B,[1]门店完成情况!$B:$E,4,0)</f>
        <v>3060</v>
      </c>
      <c r="L15">
        <f t="shared" si="1"/>
        <v>6</v>
      </c>
      <c r="M15">
        <f t="shared" si="2"/>
        <v>6168</v>
      </c>
    </row>
    <row r="16" spans="1:13">
      <c r="A16" s="7">
        <v>83</v>
      </c>
      <c r="B16" s="7">
        <v>513</v>
      </c>
      <c r="C16" s="7" t="s">
        <v>30</v>
      </c>
      <c r="D16" s="7" t="s">
        <v>11</v>
      </c>
      <c r="E16" s="7" t="s">
        <v>28</v>
      </c>
      <c r="F16" s="8">
        <v>3603.93666666667</v>
      </c>
      <c r="G16">
        <f t="shared" si="0"/>
        <v>0.0208161210328921</v>
      </c>
      <c r="H16">
        <v>10408.060516446</v>
      </c>
      <c r="I16" s="9">
        <v>6248</v>
      </c>
      <c r="J16">
        <v>2542.72</v>
      </c>
      <c r="K16">
        <f>VLOOKUP(B:B,[1]门店完成情况!$B:$E,4,0)</f>
        <v>3350</v>
      </c>
      <c r="L16">
        <f t="shared" si="1"/>
        <v>10</v>
      </c>
      <c r="M16">
        <f t="shared" si="2"/>
        <v>6254</v>
      </c>
    </row>
    <row r="17" spans="1:13">
      <c r="A17" s="7">
        <v>84</v>
      </c>
      <c r="B17" s="7">
        <v>581</v>
      </c>
      <c r="C17" s="7" t="s">
        <v>31</v>
      </c>
      <c r="D17" s="7" t="s">
        <v>11</v>
      </c>
      <c r="E17" s="7" t="s">
        <v>28</v>
      </c>
      <c r="F17" s="8">
        <v>2551.57333333333</v>
      </c>
      <c r="G17">
        <f t="shared" si="0"/>
        <v>0.014737733829294</v>
      </c>
      <c r="H17">
        <v>7368.86691464701</v>
      </c>
      <c r="I17" s="9">
        <v>6252</v>
      </c>
      <c r="J17">
        <v>3405.44</v>
      </c>
      <c r="K17">
        <f>VLOOKUP(B:B,[1]门店完成情况!$B:$E,4,0)</f>
        <v>4160</v>
      </c>
      <c r="L17">
        <f t="shared" si="1"/>
        <v>7</v>
      </c>
      <c r="M17">
        <f t="shared" si="2"/>
        <v>6262</v>
      </c>
    </row>
    <row r="18" spans="1:13">
      <c r="A18" s="7">
        <v>85</v>
      </c>
      <c r="B18" s="7">
        <v>709</v>
      </c>
      <c r="C18" s="7" t="s">
        <v>32</v>
      </c>
      <c r="D18" s="7" t="s">
        <v>11</v>
      </c>
      <c r="E18" s="7" t="s">
        <v>28</v>
      </c>
      <c r="F18" s="8">
        <v>4186.23333333333</v>
      </c>
      <c r="G18">
        <f t="shared" si="0"/>
        <v>0.024179431493504</v>
      </c>
      <c r="H18">
        <v>12089.715746752</v>
      </c>
      <c r="I18" s="9">
        <v>6249</v>
      </c>
      <c r="J18">
        <v>3181.59</v>
      </c>
      <c r="K18">
        <f>VLOOKUP(B:B,[1]门店完成情况!$B:$E,4,0)</f>
        <v>3930</v>
      </c>
      <c r="L18">
        <f t="shared" si="1"/>
        <v>12</v>
      </c>
      <c r="M18">
        <f t="shared" si="2"/>
        <v>6256</v>
      </c>
    </row>
    <row r="19" spans="1:13">
      <c r="A19" s="7">
        <v>86</v>
      </c>
      <c r="B19" s="7">
        <v>726</v>
      </c>
      <c r="C19" s="7" t="s">
        <v>33</v>
      </c>
      <c r="D19" s="7" t="s">
        <v>11</v>
      </c>
      <c r="E19" s="7" t="s">
        <v>28</v>
      </c>
      <c r="F19" s="8">
        <v>1996.26</v>
      </c>
      <c r="G19">
        <f t="shared" si="0"/>
        <v>0.0115302774761454</v>
      </c>
      <c r="H19">
        <v>5765.13873807268</v>
      </c>
      <c r="I19" s="9">
        <v>6219</v>
      </c>
      <c r="J19">
        <v>3839.1</v>
      </c>
      <c r="K19">
        <f>VLOOKUP(B:B,[1]门店完成情况!$B:$E,4,0)</f>
        <v>3190</v>
      </c>
      <c r="L19">
        <f t="shared" si="1"/>
        <v>6</v>
      </c>
      <c r="M19">
        <f t="shared" si="2"/>
        <v>6231</v>
      </c>
    </row>
    <row r="20" spans="1:13">
      <c r="A20" s="7">
        <v>87</v>
      </c>
      <c r="B20" s="7">
        <v>730</v>
      </c>
      <c r="C20" s="7" t="s">
        <v>34</v>
      </c>
      <c r="D20" s="7" t="s">
        <v>11</v>
      </c>
      <c r="E20" s="7" t="s">
        <v>28</v>
      </c>
      <c r="F20" s="8">
        <v>1931.39666666667</v>
      </c>
      <c r="G20">
        <f t="shared" si="0"/>
        <v>0.0111556307711265</v>
      </c>
      <c r="H20">
        <v>5577.81538556323</v>
      </c>
      <c r="I20" s="9">
        <v>6026</v>
      </c>
      <c r="J20">
        <v>4049.96</v>
      </c>
      <c r="K20">
        <f>VLOOKUP(B:B,[1]门店完成情况!$B:$E,4,0)</f>
        <v>4880</v>
      </c>
      <c r="L20">
        <f t="shared" si="1"/>
        <v>6</v>
      </c>
      <c r="M20">
        <f t="shared" si="2"/>
        <v>6032</v>
      </c>
    </row>
    <row r="21" spans="1:13">
      <c r="A21" s="7">
        <v>88</v>
      </c>
      <c r="B21" s="7">
        <v>102934</v>
      </c>
      <c r="C21" s="7" t="s">
        <v>35</v>
      </c>
      <c r="D21" s="7" t="s">
        <v>11</v>
      </c>
      <c r="E21" s="7" t="s">
        <v>28</v>
      </c>
      <c r="F21" s="8">
        <v>2649.54333333333</v>
      </c>
      <c r="G21">
        <f t="shared" si="0"/>
        <v>0.0153036026461505</v>
      </c>
      <c r="H21">
        <v>7651.80132307526</v>
      </c>
      <c r="I21" s="9">
        <v>6248</v>
      </c>
      <c r="J21">
        <v>4668.01</v>
      </c>
      <c r="K21">
        <f>VLOOKUP(B:B,[1]门店完成情况!$B:$E,4,0)</f>
        <v>3800</v>
      </c>
      <c r="L21">
        <f t="shared" si="1"/>
        <v>8</v>
      </c>
      <c r="M21">
        <f t="shared" si="2"/>
        <v>6254</v>
      </c>
    </row>
    <row r="22" spans="1:13">
      <c r="A22" s="7">
        <v>89</v>
      </c>
      <c r="B22" s="7">
        <v>106066</v>
      </c>
      <c r="C22" s="7" t="s">
        <v>36</v>
      </c>
      <c r="D22" s="7" t="s">
        <v>8</v>
      </c>
      <c r="E22" s="7" t="s">
        <v>28</v>
      </c>
      <c r="F22" s="8">
        <v>1589.38666666667</v>
      </c>
      <c r="G22">
        <f t="shared" si="0"/>
        <v>0.0091802016188034</v>
      </c>
      <c r="H22">
        <v>4590.10080940169</v>
      </c>
      <c r="I22" s="9">
        <v>5040</v>
      </c>
      <c r="J22">
        <v>2772.29</v>
      </c>
      <c r="K22">
        <f>VLOOKUP(B:B,[1]门店完成情况!$B:$E,4,0)</f>
        <v>2450</v>
      </c>
      <c r="L22">
        <f t="shared" si="1"/>
        <v>5</v>
      </c>
      <c r="M22">
        <f t="shared" si="2"/>
        <v>5048</v>
      </c>
    </row>
    <row r="23" spans="1:13">
      <c r="A23" s="7">
        <v>90</v>
      </c>
      <c r="B23" s="7">
        <v>387</v>
      </c>
      <c r="C23" s="7" t="s">
        <v>37</v>
      </c>
      <c r="D23" s="7" t="s">
        <v>15</v>
      </c>
      <c r="E23" s="7" t="s">
        <v>28</v>
      </c>
      <c r="F23" s="8">
        <v>2026.05666666667</v>
      </c>
      <c r="G23">
        <f t="shared" si="0"/>
        <v>0.0117023812274257</v>
      </c>
      <c r="H23">
        <v>5851.19061371285</v>
      </c>
      <c r="I23" s="9">
        <v>6298</v>
      </c>
      <c r="J23">
        <v>2659.99</v>
      </c>
      <c r="K23">
        <f>VLOOKUP(B:B,[1]门店完成情况!$B:$E,4,0)</f>
        <v>3620</v>
      </c>
      <c r="L23">
        <f t="shared" si="1"/>
        <v>6</v>
      </c>
      <c r="M23">
        <f t="shared" si="2"/>
        <v>6303</v>
      </c>
    </row>
    <row r="24" spans="1:13">
      <c r="A24" s="7">
        <v>91</v>
      </c>
      <c r="B24" s="7">
        <v>399</v>
      </c>
      <c r="C24" s="7" t="s">
        <v>38</v>
      </c>
      <c r="D24" s="7" t="s">
        <v>15</v>
      </c>
      <c r="E24" s="7" t="s">
        <v>28</v>
      </c>
      <c r="F24" s="8">
        <v>1441.90666666667</v>
      </c>
      <c r="G24">
        <f t="shared" si="0"/>
        <v>0.00832836602515231</v>
      </c>
      <c r="H24">
        <v>4164.18301257615</v>
      </c>
      <c r="I24" s="9">
        <v>4612</v>
      </c>
      <c r="J24">
        <v>2078.74</v>
      </c>
      <c r="K24">
        <f>VLOOKUP(B:B,[1]门店完成情况!$B:$E,4,0)</f>
        <v>2940</v>
      </c>
      <c r="L24">
        <f t="shared" si="1"/>
        <v>4</v>
      </c>
      <c r="M24">
        <f t="shared" si="2"/>
        <v>4618</v>
      </c>
    </row>
    <row r="25" spans="1:13">
      <c r="A25" s="7">
        <v>92</v>
      </c>
      <c r="B25" s="7">
        <v>546</v>
      </c>
      <c r="C25" s="7" t="s">
        <v>39</v>
      </c>
      <c r="D25" s="7" t="s">
        <v>15</v>
      </c>
      <c r="E25" s="7" t="s">
        <v>28</v>
      </c>
      <c r="F25" s="8">
        <v>3075.41333333333</v>
      </c>
      <c r="G25">
        <f t="shared" si="0"/>
        <v>0.0177634021055225</v>
      </c>
      <c r="H25">
        <v>8881.70105276128</v>
      </c>
      <c r="I25" s="9">
        <v>6246</v>
      </c>
      <c r="J25">
        <v>4638.56</v>
      </c>
      <c r="K25">
        <f>VLOOKUP(B:B,[1]门店完成情况!$B:$E,4,0)</f>
        <v>3550</v>
      </c>
      <c r="L25">
        <f t="shared" si="1"/>
        <v>9</v>
      </c>
      <c r="M25">
        <f t="shared" si="2"/>
        <v>6250</v>
      </c>
    </row>
    <row r="26" spans="1:13">
      <c r="A26" s="7">
        <v>93</v>
      </c>
      <c r="B26" s="7">
        <v>712</v>
      </c>
      <c r="C26" s="7" t="s">
        <v>40</v>
      </c>
      <c r="D26" s="7" t="s">
        <v>15</v>
      </c>
      <c r="E26" s="7" t="s">
        <v>28</v>
      </c>
      <c r="F26" s="8">
        <v>2005.4</v>
      </c>
      <c r="G26">
        <f t="shared" si="0"/>
        <v>0.0115830695654183</v>
      </c>
      <c r="H26">
        <v>5791.53478270915</v>
      </c>
      <c r="I26" s="9">
        <v>6243</v>
      </c>
      <c r="J26">
        <v>3461.3</v>
      </c>
      <c r="K26">
        <f>VLOOKUP(B:B,[1]门店完成情况!$B:$E,4,0)</f>
        <v>4470</v>
      </c>
      <c r="L26">
        <f t="shared" si="1"/>
        <v>6</v>
      </c>
      <c r="M26">
        <f t="shared" si="2"/>
        <v>6252</v>
      </c>
    </row>
    <row r="27" spans="1:13">
      <c r="A27" s="7">
        <v>94</v>
      </c>
      <c r="B27" s="7">
        <v>724</v>
      </c>
      <c r="C27" s="7" t="s">
        <v>41</v>
      </c>
      <c r="D27" s="7" t="s">
        <v>15</v>
      </c>
      <c r="E27" s="7" t="s">
        <v>28</v>
      </c>
      <c r="F27" s="8">
        <v>2962.82333333333</v>
      </c>
      <c r="G27">
        <f t="shared" si="0"/>
        <v>0.0171130890495883</v>
      </c>
      <c r="H27">
        <v>8556.54452479418</v>
      </c>
      <c r="I27" s="9">
        <v>6248</v>
      </c>
      <c r="J27">
        <v>2154.75</v>
      </c>
      <c r="K27">
        <f>VLOOKUP(B:B,[1]门店完成情况!$B:$E,4,0)</f>
        <v>3290</v>
      </c>
      <c r="L27">
        <f t="shared" si="1"/>
        <v>9</v>
      </c>
      <c r="M27">
        <f t="shared" si="2"/>
        <v>6254</v>
      </c>
    </row>
    <row r="28" spans="1:13">
      <c r="A28" s="7">
        <v>95</v>
      </c>
      <c r="B28" s="7">
        <v>373</v>
      </c>
      <c r="C28" s="7" t="s">
        <v>42</v>
      </c>
      <c r="D28" s="7" t="s">
        <v>17</v>
      </c>
      <c r="E28" s="7" t="s">
        <v>28</v>
      </c>
      <c r="F28" s="8">
        <v>2197.53666666667</v>
      </c>
      <c r="G28">
        <f t="shared" si="0"/>
        <v>0.0126928393749663</v>
      </c>
      <c r="H28">
        <v>6346.41968748315</v>
      </c>
      <c r="I28" s="9">
        <v>6251</v>
      </c>
      <c r="J28">
        <v>2284.91</v>
      </c>
      <c r="K28">
        <f>VLOOKUP(B:B,[1]门店完成情况!$B:$E,4,0)</f>
        <v>4070</v>
      </c>
      <c r="L28">
        <f t="shared" si="1"/>
        <v>6</v>
      </c>
      <c r="M28">
        <f t="shared" si="2"/>
        <v>6260</v>
      </c>
    </row>
    <row r="29" spans="1:13">
      <c r="A29" s="7">
        <v>96</v>
      </c>
      <c r="B29" s="7">
        <v>578</v>
      </c>
      <c r="C29" s="7" t="s">
        <v>43</v>
      </c>
      <c r="D29" s="7" t="s">
        <v>17</v>
      </c>
      <c r="E29" s="7" t="s">
        <v>28</v>
      </c>
      <c r="F29" s="8">
        <v>2971.52</v>
      </c>
      <c r="G29">
        <f t="shared" si="0"/>
        <v>0.0171633204722408</v>
      </c>
      <c r="H29">
        <v>8581.66023612042</v>
      </c>
      <c r="I29" s="9">
        <v>6248</v>
      </c>
      <c r="J29">
        <v>3359.71</v>
      </c>
      <c r="K29">
        <f>VLOOKUP(B:B,[1]门店完成情况!$B:$E,4,0)</f>
        <v>3870</v>
      </c>
      <c r="L29">
        <f t="shared" si="1"/>
        <v>9</v>
      </c>
      <c r="M29">
        <f t="shared" si="2"/>
        <v>6254</v>
      </c>
    </row>
    <row r="30" spans="1:13">
      <c r="A30" s="7">
        <v>97</v>
      </c>
      <c r="B30" s="7">
        <v>742</v>
      </c>
      <c r="C30" s="7" t="s">
        <v>44</v>
      </c>
      <c r="D30" s="7" t="s">
        <v>17</v>
      </c>
      <c r="E30" s="7" t="s">
        <v>28</v>
      </c>
      <c r="F30" s="8">
        <v>661.723333333333</v>
      </c>
      <c r="G30">
        <f t="shared" si="0"/>
        <v>0.00382207410145631</v>
      </c>
      <c r="H30">
        <v>1911.03705072815</v>
      </c>
      <c r="I30" s="9">
        <v>4551</v>
      </c>
      <c r="J30">
        <v>2916.08</v>
      </c>
      <c r="K30">
        <f>VLOOKUP(B:B,[1]门店完成情况!$B:$E,4,0)</f>
        <v>2350</v>
      </c>
      <c r="L30">
        <f t="shared" si="1"/>
        <v>2</v>
      </c>
      <c r="M30">
        <f t="shared" si="2"/>
        <v>4560</v>
      </c>
    </row>
    <row r="31" spans="1:13">
      <c r="A31" s="7">
        <v>98</v>
      </c>
      <c r="B31" s="7">
        <v>744</v>
      </c>
      <c r="C31" s="7" t="s">
        <v>45</v>
      </c>
      <c r="D31" s="7" t="s">
        <v>17</v>
      </c>
      <c r="E31" s="7" t="s">
        <v>28</v>
      </c>
      <c r="F31" s="8">
        <v>1682.83666666667</v>
      </c>
      <c r="G31">
        <f t="shared" si="0"/>
        <v>0.00971996318801071</v>
      </c>
      <c r="H31">
        <v>4859.98159400534</v>
      </c>
      <c r="I31" s="9">
        <v>5304</v>
      </c>
      <c r="J31">
        <v>2641.08</v>
      </c>
      <c r="K31">
        <f>VLOOKUP(B:B,[1]门店完成情况!$B:$E,4,0)</f>
        <v>3780</v>
      </c>
      <c r="L31">
        <f t="shared" si="1"/>
        <v>5</v>
      </c>
      <c r="M31">
        <f t="shared" si="2"/>
        <v>5306</v>
      </c>
    </row>
    <row r="32" spans="1:13">
      <c r="A32" s="7">
        <v>99</v>
      </c>
      <c r="B32" s="7">
        <v>514</v>
      </c>
      <c r="C32" s="7" t="s">
        <v>46</v>
      </c>
      <c r="D32" s="7" t="s">
        <v>20</v>
      </c>
      <c r="E32" s="7" t="s">
        <v>28</v>
      </c>
      <c r="F32" s="8">
        <v>2783.02</v>
      </c>
      <c r="G32">
        <f t="shared" si="0"/>
        <v>0.0160745558302336</v>
      </c>
      <c r="H32">
        <v>8037.27791511679</v>
      </c>
      <c r="I32" s="9">
        <v>6247</v>
      </c>
      <c r="J32">
        <v>5387.23</v>
      </c>
      <c r="K32">
        <f>VLOOKUP(B:B,[1]门店完成情况!$B:$E,4,0)</f>
        <v>3250</v>
      </c>
      <c r="L32">
        <f t="shared" si="1"/>
        <v>8</v>
      </c>
      <c r="M32">
        <f t="shared" si="2"/>
        <v>6252</v>
      </c>
    </row>
    <row r="33" spans="1:13">
      <c r="A33" s="7">
        <v>100</v>
      </c>
      <c r="B33" s="7">
        <v>746</v>
      </c>
      <c r="C33" s="7" t="s">
        <v>47</v>
      </c>
      <c r="D33" s="7" t="s">
        <v>20</v>
      </c>
      <c r="E33" s="7" t="s">
        <v>28</v>
      </c>
      <c r="F33" s="8">
        <v>2639.13666666667</v>
      </c>
      <c r="G33">
        <f t="shared" si="0"/>
        <v>0.0152434943665335</v>
      </c>
      <c r="H33">
        <v>7621.74718326672</v>
      </c>
      <c r="I33" s="9">
        <v>6250</v>
      </c>
      <c r="J33">
        <v>3129.6</v>
      </c>
      <c r="K33">
        <f>VLOOKUP(B:B,[1]门店完成情况!$B:$E,4,0)</f>
        <v>3090</v>
      </c>
      <c r="L33">
        <f t="shared" si="1"/>
        <v>8</v>
      </c>
      <c r="M33">
        <f t="shared" si="2"/>
        <v>6258</v>
      </c>
    </row>
    <row r="34" spans="1:13">
      <c r="A34" s="7">
        <v>101</v>
      </c>
      <c r="B34" s="7">
        <v>754</v>
      </c>
      <c r="C34" s="7" t="s">
        <v>48</v>
      </c>
      <c r="D34" s="7" t="s">
        <v>49</v>
      </c>
      <c r="E34" s="7" t="s">
        <v>28</v>
      </c>
      <c r="F34" s="8">
        <v>1186.94</v>
      </c>
      <c r="G34">
        <f t="shared" si="0"/>
        <v>0.00685569392140101</v>
      </c>
      <c r="H34">
        <v>3427.84696070051</v>
      </c>
      <c r="I34" s="9">
        <v>4550</v>
      </c>
      <c r="J34">
        <v>2469.53</v>
      </c>
      <c r="K34">
        <f>VLOOKUP(B:B,[1]门店完成情况!$B:$E,4,0)</f>
        <v>2940</v>
      </c>
      <c r="L34">
        <f t="shared" si="1"/>
        <v>3</v>
      </c>
      <c r="M34">
        <f t="shared" si="2"/>
        <v>4558</v>
      </c>
    </row>
    <row r="35" spans="1:13">
      <c r="A35" s="7">
        <v>102</v>
      </c>
      <c r="B35" s="7">
        <v>101453</v>
      </c>
      <c r="C35" s="7" t="s">
        <v>50</v>
      </c>
      <c r="D35" s="7" t="s">
        <v>49</v>
      </c>
      <c r="E35" s="7" t="s">
        <v>28</v>
      </c>
      <c r="F35" s="8">
        <v>2394.32333333333</v>
      </c>
      <c r="G35">
        <f t="shared" si="0"/>
        <v>0.0138294673043304</v>
      </c>
      <c r="H35">
        <v>6914.73365216521</v>
      </c>
      <c r="I35" s="9">
        <v>6245</v>
      </c>
      <c r="J35">
        <v>4319.04</v>
      </c>
      <c r="K35">
        <f>VLOOKUP(B:B,[1]门店完成情况!$B:$E,4,0)</f>
        <v>2600</v>
      </c>
      <c r="L35">
        <f t="shared" si="1"/>
        <v>7</v>
      </c>
      <c r="M35">
        <f t="shared" si="2"/>
        <v>6248</v>
      </c>
    </row>
    <row r="36" spans="1:13">
      <c r="A36" s="7">
        <v>53</v>
      </c>
      <c r="B36" s="7">
        <v>359</v>
      </c>
      <c r="C36" s="7" t="s">
        <v>51</v>
      </c>
      <c r="D36" s="7" t="s">
        <v>11</v>
      </c>
      <c r="E36" s="7" t="s">
        <v>52</v>
      </c>
      <c r="F36" s="8">
        <v>942.446666666667</v>
      </c>
      <c r="G36">
        <f t="shared" si="0"/>
        <v>0.00544351515991652</v>
      </c>
      <c r="H36">
        <v>2721.75757995826</v>
      </c>
      <c r="I36" s="9">
        <v>4049</v>
      </c>
      <c r="J36">
        <v>1137.12</v>
      </c>
      <c r="K36">
        <f>VLOOKUP(B:B,[1]门店完成情况!$B:$E,4,0)</f>
        <v>2270</v>
      </c>
      <c r="L36">
        <f t="shared" si="1"/>
        <v>3</v>
      </c>
      <c r="M36">
        <f t="shared" si="2"/>
        <v>4056</v>
      </c>
    </row>
    <row r="37" spans="1:13">
      <c r="A37" s="7">
        <v>54</v>
      </c>
      <c r="B37" s="7">
        <v>102565</v>
      </c>
      <c r="C37" s="7" t="s">
        <v>53</v>
      </c>
      <c r="D37" s="7" t="s">
        <v>11</v>
      </c>
      <c r="E37" s="7" t="s">
        <v>52</v>
      </c>
      <c r="F37" s="8">
        <v>1765.17666666667</v>
      </c>
      <c r="G37">
        <f t="shared" si="0"/>
        <v>0.0101955540666467</v>
      </c>
      <c r="H37">
        <v>5097.77703332332</v>
      </c>
      <c r="I37" s="9">
        <v>4745</v>
      </c>
      <c r="J37">
        <v>2618.75</v>
      </c>
      <c r="K37">
        <f>VLOOKUP(B:B,[1]门店完成情况!$B:$E,4,0)</f>
        <v>2650</v>
      </c>
      <c r="L37">
        <f t="shared" si="1"/>
        <v>5</v>
      </c>
      <c r="M37">
        <f t="shared" si="2"/>
        <v>4748</v>
      </c>
    </row>
    <row r="38" spans="1:13">
      <c r="A38" s="7">
        <v>55</v>
      </c>
      <c r="B38" s="7">
        <v>103198</v>
      </c>
      <c r="C38" s="7" t="s">
        <v>54</v>
      </c>
      <c r="D38" s="7" t="s">
        <v>11</v>
      </c>
      <c r="E38" s="7" t="s">
        <v>52</v>
      </c>
      <c r="F38" s="8">
        <v>1794.00666666667</v>
      </c>
      <c r="G38">
        <f t="shared" si="0"/>
        <v>0.0103620744095064</v>
      </c>
      <c r="H38">
        <v>5181.03720475321</v>
      </c>
      <c r="I38" s="9">
        <v>4747</v>
      </c>
      <c r="J38">
        <v>2428.61</v>
      </c>
      <c r="K38">
        <f>VLOOKUP(B:B,[1]门店完成情况!$B:$E,4,0)</f>
        <v>3350</v>
      </c>
      <c r="L38">
        <f t="shared" si="1"/>
        <v>5</v>
      </c>
      <c r="M38">
        <f t="shared" si="2"/>
        <v>4752</v>
      </c>
    </row>
    <row r="39" spans="1:13">
      <c r="A39" s="7">
        <v>56</v>
      </c>
      <c r="B39" s="7">
        <v>103199</v>
      </c>
      <c r="C39" s="7" t="s">
        <v>55</v>
      </c>
      <c r="D39" s="7" t="s">
        <v>11</v>
      </c>
      <c r="E39" s="7" t="s">
        <v>52</v>
      </c>
      <c r="F39" s="8">
        <v>1590.30333333333</v>
      </c>
      <c r="G39">
        <f t="shared" si="0"/>
        <v>0.00918549623023664</v>
      </c>
      <c r="H39">
        <v>4592.74811511833</v>
      </c>
      <c r="I39" s="9">
        <v>5040</v>
      </c>
      <c r="J39">
        <v>1744.59</v>
      </c>
      <c r="K39">
        <f>VLOOKUP(B:B,[1]门店完成情况!$B:$E,4,0)</f>
        <v>2160</v>
      </c>
      <c r="L39">
        <f t="shared" si="1"/>
        <v>5</v>
      </c>
      <c r="M39">
        <f t="shared" si="2"/>
        <v>5045</v>
      </c>
    </row>
    <row r="40" spans="1:13">
      <c r="A40" s="7">
        <v>57</v>
      </c>
      <c r="B40" s="7">
        <v>377</v>
      </c>
      <c r="C40" s="7" t="s">
        <v>56</v>
      </c>
      <c r="D40" s="7" t="s">
        <v>15</v>
      </c>
      <c r="E40" s="7" t="s">
        <v>52</v>
      </c>
      <c r="F40" s="8">
        <v>2679.24666666667</v>
      </c>
      <c r="G40">
        <f t="shared" si="0"/>
        <v>0.0154751673097213</v>
      </c>
      <c r="H40">
        <v>7737.58365486064</v>
      </c>
      <c r="I40" s="9">
        <v>5047</v>
      </c>
      <c r="J40">
        <v>2271.47</v>
      </c>
      <c r="K40">
        <f>VLOOKUP(B:B,[1]门店完成情况!$B:$E,4,0)</f>
        <v>3010</v>
      </c>
      <c r="L40">
        <f t="shared" si="1"/>
        <v>8</v>
      </c>
      <c r="M40">
        <f t="shared" si="2"/>
        <v>5052</v>
      </c>
    </row>
    <row r="41" spans="1:13">
      <c r="A41" s="7">
        <v>58</v>
      </c>
      <c r="B41" s="7">
        <v>598</v>
      </c>
      <c r="C41" s="7" t="s">
        <v>57</v>
      </c>
      <c r="D41" s="7" t="s">
        <v>15</v>
      </c>
      <c r="E41" s="7" t="s">
        <v>52</v>
      </c>
      <c r="F41" s="8">
        <v>1391.58333333333</v>
      </c>
      <c r="G41">
        <f t="shared" si="0"/>
        <v>0.00803770148403143</v>
      </c>
      <c r="H41">
        <v>4018.85074201573</v>
      </c>
      <c r="I41" s="9">
        <v>4469</v>
      </c>
      <c r="J41">
        <v>4268.07</v>
      </c>
      <c r="K41">
        <f>VLOOKUP(B:B,[1]门店完成情况!$B:$E,4,0)</f>
        <v>2540</v>
      </c>
      <c r="L41">
        <f t="shared" si="1"/>
        <v>4</v>
      </c>
      <c r="M41">
        <f t="shared" si="2"/>
        <v>4477</v>
      </c>
    </row>
    <row r="42" spans="1:13">
      <c r="A42" s="7">
        <v>59</v>
      </c>
      <c r="B42" s="7">
        <v>737</v>
      </c>
      <c r="C42" s="7" t="s">
        <v>58</v>
      </c>
      <c r="D42" s="7" t="s">
        <v>15</v>
      </c>
      <c r="E42" s="7" t="s">
        <v>52</v>
      </c>
      <c r="F42" s="8">
        <v>1701.05333333333</v>
      </c>
      <c r="G42">
        <f t="shared" si="0"/>
        <v>0.00982518155703931</v>
      </c>
      <c r="H42">
        <v>4912.59077851967</v>
      </c>
      <c r="I42" s="9">
        <v>5046</v>
      </c>
      <c r="J42">
        <v>1676.69</v>
      </c>
      <c r="K42">
        <f>VLOOKUP(B:B,[1]门店完成情况!$B:$E,4,0)</f>
        <v>3110</v>
      </c>
      <c r="L42">
        <f t="shared" si="1"/>
        <v>5</v>
      </c>
      <c r="M42">
        <f t="shared" si="2"/>
        <v>5050</v>
      </c>
    </row>
    <row r="43" spans="1:13">
      <c r="A43" s="7">
        <v>60</v>
      </c>
      <c r="B43" s="7">
        <v>743</v>
      </c>
      <c r="C43" s="7" t="s">
        <v>59</v>
      </c>
      <c r="D43" s="7" t="s">
        <v>15</v>
      </c>
      <c r="E43" s="7" t="s">
        <v>52</v>
      </c>
      <c r="F43" s="8">
        <v>2521.33333333333</v>
      </c>
      <c r="G43">
        <f t="shared" si="0"/>
        <v>0.0145630694113932</v>
      </c>
      <c r="H43">
        <v>7281.53470569662</v>
      </c>
      <c r="I43" s="9">
        <v>5047</v>
      </c>
      <c r="J43">
        <v>1707.62</v>
      </c>
      <c r="K43">
        <f>VLOOKUP(B:B,[1]门店完成情况!$B:$E,4,0)</f>
        <v>2270</v>
      </c>
      <c r="L43">
        <f t="shared" si="1"/>
        <v>7</v>
      </c>
      <c r="M43">
        <f t="shared" si="2"/>
        <v>5052</v>
      </c>
    </row>
    <row r="44" spans="1:13">
      <c r="A44" s="7">
        <v>61</v>
      </c>
      <c r="B44" s="7">
        <v>103639</v>
      </c>
      <c r="C44" s="7" t="s">
        <v>60</v>
      </c>
      <c r="D44" s="7" t="s">
        <v>15</v>
      </c>
      <c r="E44" s="7" t="s">
        <v>52</v>
      </c>
      <c r="F44" s="8">
        <v>2357.69</v>
      </c>
      <c r="G44">
        <f t="shared" si="0"/>
        <v>0.0136178753783241</v>
      </c>
      <c r="H44">
        <v>6808.93768916203</v>
      </c>
      <c r="I44" s="9">
        <v>4049</v>
      </c>
      <c r="J44">
        <v>3067.46</v>
      </c>
      <c r="K44">
        <f>VLOOKUP(B:B,[1]门店完成情况!$B:$E,4,0)</f>
        <v>2570</v>
      </c>
      <c r="L44">
        <f t="shared" si="1"/>
        <v>7</v>
      </c>
      <c r="M44">
        <f t="shared" si="2"/>
        <v>4056</v>
      </c>
    </row>
    <row r="45" spans="1:13">
      <c r="A45" s="7">
        <v>62</v>
      </c>
      <c r="B45" s="7">
        <v>308</v>
      </c>
      <c r="C45" s="7" t="s">
        <v>61</v>
      </c>
      <c r="D45" s="7" t="s">
        <v>17</v>
      </c>
      <c r="E45" s="7" t="s">
        <v>52</v>
      </c>
      <c r="F45" s="8">
        <v>888.183333333333</v>
      </c>
      <c r="G45">
        <f t="shared" si="0"/>
        <v>0.00513009341619881</v>
      </c>
      <c r="H45">
        <v>2565.04670809941</v>
      </c>
      <c r="I45" s="9">
        <v>4049</v>
      </c>
      <c r="J45">
        <v>2218.43</v>
      </c>
      <c r="K45">
        <f>VLOOKUP(B:B,[1]门店完成情况!$B:$E,4,0)</f>
        <v>3190</v>
      </c>
      <c r="L45">
        <f t="shared" si="1"/>
        <v>3</v>
      </c>
      <c r="M45">
        <f t="shared" si="2"/>
        <v>4056</v>
      </c>
    </row>
    <row r="46" spans="1:13">
      <c r="A46" s="7">
        <v>63</v>
      </c>
      <c r="B46" s="7">
        <v>349</v>
      </c>
      <c r="C46" s="7" t="s">
        <v>62</v>
      </c>
      <c r="D46" s="7" t="s">
        <v>17</v>
      </c>
      <c r="E46" s="7" t="s">
        <v>52</v>
      </c>
      <c r="F46" s="8">
        <v>1034.22333333333</v>
      </c>
      <c r="G46">
        <f t="shared" si="0"/>
        <v>0.00597361165661651</v>
      </c>
      <c r="H46">
        <v>2986.80582830827</v>
      </c>
      <c r="I46" s="9">
        <v>4045</v>
      </c>
      <c r="J46">
        <v>1477.7</v>
      </c>
      <c r="K46">
        <f>VLOOKUP(B:B,[1]门店完成情况!$B:$E,4,0)</f>
        <v>2270</v>
      </c>
      <c r="L46">
        <f t="shared" si="1"/>
        <v>3</v>
      </c>
      <c r="M46">
        <f t="shared" si="2"/>
        <v>4048</v>
      </c>
    </row>
    <row r="47" spans="1:13">
      <c r="A47" s="7">
        <v>64</v>
      </c>
      <c r="B47" s="7">
        <v>355</v>
      </c>
      <c r="C47" s="7" t="s">
        <v>63</v>
      </c>
      <c r="D47" s="7" t="s">
        <v>17</v>
      </c>
      <c r="E47" s="7" t="s">
        <v>52</v>
      </c>
      <c r="F47" s="8">
        <v>1398.7</v>
      </c>
      <c r="G47">
        <f t="shared" si="0"/>
        <v>0.00807880692188619</v>
      </c>
      <c r="H47">
        <v>4039.4034609431</v>
      </c>
      <c r="I47" s="9">
        <v>4484</v>
      </c>
      <c r="J47">
        <v>2096.39</v>
      </c>
      <c r="K47">
        <f>VLOOKUP(B:B,[1]门店完成情况!$B:$E,4,0)</f>
        <v>3310</v>
      </c>
      <c r="L47">
        <f t="shared" si="1"/>
        <v>4</v>
      </c>
      <c r="M47">
        <f t="shared" si="2"/>
        <v>4487</v>
      </c>
    </row>
    <row r="48" spans="1:13">
      <c r="A48" s="7">
        <v>65</v>
      </c>
      <c r="B48" s="7">
        <v>391</v>
      </c>
      <c r="C48" s="7" t="s">
        <v>64</v>
      </c>
      <c r="D48" s="7" t="s">
        <v>17</v>
      </c>
      <c r="E48" s="7" t="s">
        <v>52</v>
      </c>
      <c r="F48" s="8">
        <v>1410.10333333333</v>
      </c>
      <c r="G48">
        <f t="shared" si="0"/>
        <v>0.00814467188811618</v>
      </c>
      <c r="H48">
        <v>4072.3359440581</v>
      </c>
      <c r="I48" s="9">
        <v>4518</v>
      </c>
      <c r="J48">
        <v>2454.54</v>
      </c>
      <c r="K48">
        <f>VLOOKUP(B:B,[1]门店完成情况!$B:$E,4,0)</f>
        <v>2890</v>
      </c>
      <c r="L48">
        <f t="shared" si="1"/>
        <v>4</v>
      </c>
      <c r="M48">
        <f t="shared" si="2"/>
        <v>4522</v>
      </c>
    </row>
    <row r="49" spans="1:13">
      <c r="A49" s="7">
        <v>66</v>
      </c>
      <c r="B49" s="7">
        <v>511</v>
      </c>
      <c r="C49" s="7" t="s">
        <v>65</v>
      </c>
      <c r="D49" s="7" t="s">
        <v>17</v>
      </c>
      <c r="E49" s="7" t="s">
        <v>52</v>
      </c>
      <c r="F49" s="8">
        <v>2507.14</v>
      </c>
      <c r="G49">
        <f t="shared" si="0"/>
        <v>0.0144810895732736</v>
      </c>
      <c r="H49">
        <v>7240.54478663678</v>
      </c>
      <c r="I49" s="9">
        <v>5046</v>
      </c>
      <c r="J49">
        <v>3358.07</v>
      </c>
      <c r="K49">
        <f>VLOOKUP(B:B,[1]门店完成情况!$B:$E,4,0)</f>
        <v>2810</v>
      </c>
      <c r="L49">
        <f t="shared" si="1"/>
        <v>7</v>
      </c>
      <c r="M49">
        <f t="shared" si="2"/>
        <v>5050</v>
      </c>
    </row>
    <row r="50" spans="1:13">
      <c r="A50" s="7">
        <v>67</v>
      </c>
      <c r="B50" s="7">
        <v>515</v>
      </c>
      <c r="C50" s="7" t="s">
        <v>66</v>
      </c>
      <c r="D50" s="7" t="s">
        <v>17</v>
      </c>
      <c r="E50" s="7" t="s">
        <v>52</v>
      </c>
      <c r="F50" s="8">
        <v>1966.72333333333</v>
      </c>
      <c r="G50">
        <f t="shared" si="0"/>
        <v>0.0113596754691988</v>
      </c>
      <c r="H50">
        <v>5679.83773459942</v>
      </c>
      <c r="I50" s="9">
        <v>5049</v>
      </c>
      <c r="J50">
        <v>1867.34</v>
      </c>
      <c r="K50">
        <f>VLOOKUP(B:B,[1]门店完成情况!$B:$E,4,0)</f>
        <v>2780</v>
      </c>
      <c r="L50">
        <f t="shared" si="1"/>
        <v>6</v>
      </c>
      <c r="M50">
        <f t="shared" si="2"/>
        <v>5056</v>
      </c>
    </row>
    <row r="51" spans="1:13">
      <c r="A51" s="7">
        <v>68</v>
      </c>
      <c r="B51" s="7">
        <v>572</v>
      </c>
      <c r="C51" s="7" t="s">
        <v>67</v>
      </c>
      <c r="D51" s="7" t="s">
        <v>17</v>
      </c>
      <c r="E51" s="7" t="s">
        <v>52</v>
      </c>
      <c r="F51" s="8">
        <v>1259.91</v>
      </c>
      <c r="G51">
        <f t="shared" si="0"/>
        <v>0.0072771642446226</v>
      </c>
      <c r="H51">
        <v>3638.5821223113</v>
      </c>
      <c r="I51" s="9">
        <v>4087</v>
      </c>
      <c r="J51">
        <v>2997.24</v>
      </c>
      <c r="K51">
        <f>VLOOKUP(B:B,[1]门店完成情况!$B:$E,4,0)</f>
        <v>2440</v>
      </c>
      <c r="L51">
        <f t="shared" si="1"/>
        <v>4</v>
      </c>
      <c r="M51">
        <f t="shared" si="2"/>
        <v>4093</v>
      </c>
    </row>
    <row r="52" spans="1:13">
      <c r="A52" s="7">
        <v>69</v>
      </c>
      <c r="B52" s="7">
        <v>747</v>
      </c>
      <c r="C52" s="7" t="s">
        <v>68</v>
      </c>
      <c r="D52" s="7" t="s">
        <v>17</v>
      </c>
      <c r="E52" s="7" t="s">
        <v>52</v>
      </c>
      <c r="F52" s="8">
        <v>1030.12666666667</v>
      </c>
      <c r="G52">
        <f t="shared" si="0"/>
        <v>0.00594994955679291</v>
      </c>
      <c r="H52">
        <v>2974.97477839645</v>
      </c>
      <c r="I52" s="9">
        <v>4046</v>
      </c>
      <c r="J52">
        <v>1842.1</v>
      </c>
      <c r="K52">
        <f>VLOOKUP(B:B,[1]门店完成情况!$B:$E,4,0)</f>
        <v>2350</v>
      </c>
      <c r="L52">
        <f t="shared" si="1"/>
        <v>3</v>
      </c>
      <c r="M52">
        <f t="shared" si="2"/>
        <v>4050</v>
      </c>
    </row>
    <row r="53" spans="1:13">
      <c r="A53" s="7">
        <v>70</v>
      </c>
      <c r="B53" s="7">
        <v>102479</v>
      </c>
      <c r="C53" s="7" t="s">
        <v>69</v>
      </c>
      <c r="D53" s="7" t="s">
        <v>17</v>
      </c>
      <c r="E53" s="7" t="s">
        <v>52</v>
      </c>
      <c r="F53" s="8">
        <v>1549.85333333333</v>
      </c>
      <c r="G53">
        <f t="shared" si="0"/>
        <v>0.00895185946753535</v>
      </c>
      <c r="H53">
        <v>4475.92973376768</v>
      </c>
      <c r="I53" s="9">
        <v>4921</v>
      </c>
      <c r="J53">
        <v>2172.03</v>
      </c>
      <c r="K53">
        <f>VLOOKUP(B:B,[1]门店完成情况!$B:$E,4,0)</f>
        <v>1830</v>
      </c>
      <c r="L53">
        <f t="shared" si="1"/>
        <v>4</v>
      </c>
      <c r="M53">
        <f t="shared" si="2"/>
        <v>4924</v>
      </c>
    </row>
    <row r="54" spans="1:13">
      <c r="A54" s="7">
        <v>71</v>
      </c>
      <c r="B54" s="7">
        <v>102935</v>
      </c>
      <c r="C54" s="7" t="s">
        <v>70</v>
      </c>
      <c r="D54" s="7" t="s">
        <v>17</v>
      </c>
      <c r="E54" s="7" t="s">
        <v>52</v>
      </c>
      <c r="F54" s="8">
        <v>1226.10666666667</v>
      </c>
      <c r="G54">
        <f t="shared" si="0"/>
        <v>0.00708191822809573</v>
      </c>
      <c r="H54">
        <v>3540.95911404786</v>
      </c>
      <c r="I54" s="9">
        <v>3987</v>
      </c>
      <c r="J54">
        <v>2659.11</v>
      </c>
      <c r="K54">
        <f>VLOOKUP(B:B,[1]门店完成情况!$B:$E,4,0)</f>
        <v>2360</v>
      </c>
      <c r="L54">
        <f t="shared" si="1"/>
        <v>4</v>
      </c>
      <c r="M54">
        <f t="shared" si="2"/>
        <v>3991</v>
      </c>
    </row>
    <row r="55" spans="1:13">
      <c r="A55" s="7">
        <v>72</v>
      </c>
      <c r="B55" s="7">
        <v>716</v>
      </c>
      <c r="C55" s="7" t="s">
        <v>71</v>
      </c>
      <c r="D55" s="7" t="s">
        <v>20</v>
      </c>
      <c r="E55" s="7" t="s">
        <v>52</v>
      </c>
      <c r="F55" s="8">
        <v>2487.11333333333</v>
      </c>
      <c r="G55">
        <f t="shared" si="0"/>
        <v>0.0143654167533057</v>
      </c>
      <c r="H55">
        <v>7182.70837665288</v>
      </c>
      <c r="I55" s="9">
        <v>5046</v>
      </c>
      <c r="J55">
        <v>1728.81</v>
      </c>
      <c r="K55">
        <f>VLOOKUP(B:B,[1]门店完成情况!$B:$E,4,0)</f>
        <v>2570</v>
      </c>
      <c r="L55">
        <f t="shared" si="1"/>
        <v>7</v>
      </c>
      <c r="M55">
        <f t="shared" si="2"/>
        <v>5050</v>
      </c>
    </row>
    <row r="56" spans="1:13">
      <c r="A56" s="7">
        <v>73</v>
      </c>
      <c r="B56" s="7">
        <v>721</v>
      </c>
      <c r="C56" s="7" t="s">
        <v>72</v>
      </c>
      <c r="D56" s="7" t="s">
        <v>20</v>
      </c>
      <c r="E56" s="7" t="s">
        <v>52</v>
      </c>
      <c r="F56" s="8">
        <v>1372.06</v>
      </c>
      <c r="G56">
        <f t="shared" si="0"/>
        <v>0.00792493588706883</v>
      </c>
      <c r="H56">
        <v>3962.46794353441</v>
      </c>
      <c r="I56" s="9">
        <v>4411</v>
      </c>
      <c r="J56">
        <v>2426.96</v>
      </c>
      <c r="K56">
        <f>VLOOKUP(B:B,[1]门店完成情况!$B:$E,4,0)</f>
        <v>2220</v>
      </c>
      <c r="L56">
        <f t="shared" si="1"/>
        <v>4</v>
      </c>
      <c r="M56">
        <f t="shared" si="2"/>
        <v>4418</v>
      </c>
    </row>
    <row r="57" spans="1:13">
      <c r="A57" s="7">
        <v>74</v>
      </c>
      <c r="B57" s="7">
        <v>748</v>
      </c>
      <c r="C57" s="7" t="s">
        <v>73</v>
      </c>
      <c r="D57" s="7" t="s">
        <v>20</v>
      </c>
      <c r="E57" s="7" t="s">
        <v>52</v>
      </c>
      <c r="F57" s="8">
        <v>811.276666666667</v>
      </c>
      <c r="G57">
        <f t="shared" si="0"/>
        <v>0.00468588514351285</v>
      </c>
      <c r="H57">
        <v>2342.94257175642</v>
      </c>
      <c r="I57" s="9">
        <v>4046</v>
      </c>
      <c r="J57">
        <v>1747.5</v>
      </c>
      <c r="K57">
        <f>VLOOKUP(B:B,[1]门店完成情况!$B:$E,4,0)</f>
        <v>2100</v>
      </c>
      <c r="L57">
        <f t="shared" si="1"/>
        <v>2</v>
      </c>
      <c r="M57">
        <f t="shared" si="2"/>
        <v>4050</v>
      </c>
    </row>
    <row r="58" spans="1:13">
      <c r="A58" s="7">
        <v>75</v>
      </c>
      <c r="B58" s="7">
        <v>52</v>
      </c>
      <c r="C58" s="7" t="s">
        <v>74</v>
      </c>
      <c r="D58" s="7" t="s">
        <v>49</v>
      </c>
      <c r="E58" s="7" t="s">
        <v>52</v>
      </c>
      <c r="F58" s="8">
        <v>820.306666666667</v>
      </c>
      <c r="G58">
        <f t="shared" si="0"/>
        <v>0.00473804187941378</v>
      </c>
      <c r="H58">
        <v>2369.02093970689</v>
      </c>
      <c r="I58" s="9">
        <v>4044</v>
      </c>
      <c r="J58">
        <v>1926.26</v>
      </c>
      <c r="K58">
        <f>VLOOKUP(B:B,[1]门店完成情况!$B:$E,4,0)</f>
        <v>1950</v>
      </c>
      <c r="L58">
        <f t="shared" si="1"/>
        <v>2</v>
      </c>
      <c r="M58">
        <f t="shared" si="2"/>
        <v>4046</v>
      </c>
    </row>
    <row r="59" spans="1:13">
      <c r="A59" s="7">
        <v>76</v>
      </c>
      <c r="B59" s="7">
        <v>54</v>
      </c>
      <c r="C59" s="7" t="s">
        <v>75</v>
      </c>
      <c r="D59" s="7" t="s">
        <v>49</v>
      </c>
      <c r="E59" s="7" t="s">
        <v>52</v>
      </c>
      <c r="F59" s="8">
        <v>1632.56666666667</v>
      </c>
      <c r="G59">
        <f t="shared" si="0"/>
        <v>0.00942960669700962</v>
      </c>
      <c r="H59">
        <v>4714.8033485048</v>
      </c>
      <c r="I59" s="9">
        <v>5044</v>
      </c>
      <c r="J59">
        <v>2493.91</v>
      </c>
      <c r="K59">
        <f>VLOOKUP(B:B,[1]门店完成情况!$B:$E,4,0)</f>
        <v>2960</v>
      </c>
      <c r="L59">
        <f t="shared" si="1"/>
        <v>5</v>
      </c>
      <c r="M59">
        <f t="shared" si="2"/>
        <v>5046</v>
      </c>
    </row>
    <row r="60" spans="1:13">
      <c r="A60" s="7">
        <v>77</v>
      </c>
      <c r="B60" s="7">
        <v>351</v>
      </c>
      <c r="C60" s="7" t="s">
        <v>76</v>
      </c>
      <c r="D60" s="7" t="s">
        <v>49</v>
      </c>
      <c r="E60" s="7" t="s">
        <v>52</v>
      </c>
      <c r="F60" s="8">
        <v>787.25</v>
      </c>
      <c r="G60">
        <f t="shared" si="0"/>
        <v>0.00454710856456345</v>
      </c>
      <c r="H60">
        <v>2273.55428228173</v>
      </c>
      <c r="I60" s="9">
        <v>4047</v>
      </c>
      <c r="J60">
        <v>1387.66</v>
      </c>
      <c r="K60">
        <f>VLOOKUP(B:B,[1]门店完成情况!$B:$E,4,0)</f>
        <v>2230</v>
      </c>
      <c r="L60">
        <f t="shared" si="1"/>
        <v>2</v>
      </c>
      <c r="M60">
        <f t="shared" si="2"/>
        <v>4052</v>
      </c>
    </row>
    <row r="61" spans="1:13">
      <c r="A61" s="7">
        <v>78</v>
      </c>
      <c r="B61" s="7">
        <v>367</v>
      </c>
      <c r="C61" s="7" t="s">
        <v>77</v>
      </c>
      <c r="D61" s="7" t="s">
        <v>49</v>
      </c>
      <c r="E61" s="7" t="s">
        <v>52</v>
      </c>
      <c r="F61" s="8">
        <v>1152.04</v>
      </c>
      <c r="G61">
        <f t="shared" si="0"/>
        <v>0.00665411362428667</v>
      </c>
      <c r="H61">
        <v>3327.05681214334</v>
      </c>
      <c r="I61" s="9">
        <v>4044</v>
      </c>
      <c r="J61">
        <v>3872.07</v>
      </c>
      <c r="K61">
        <f>VLOOKUP(B:B,[1]门店完成情况!$B:$E,4,0)</f>
        <v>2400</v>
      </c>
      <c r="L61">
        <f t="shared" si="1"/>
        <v>3</v>
      </c>
      <c r="M61">
        <f t="shared" si="2"/>
        <v>4046</v>
      </c>
    </row>
    <row r="62" spans="1:13">
      <c r="A62" s="7">
        <v>79</v>
      </c>
      <c r="B62" s="7">
        <v>587</v>
      </c>
      <c r="C62" s="7" t="s">
        <v>78</v>
      </c>
      <c r="D62" s="7" t="s">
        <v>49</v>
      </c>
      <c r="E62" s="7" t="s">
        <v>52</v>
      </c>
      <c r="F62" s="8">
        <v>1296.38</v>
      </c>
      <c r="G62">
        <f t="shared" si="0"/>
        <v>0.00748781276713721</v>
      </c>
      <c r="H62">
        <v>3743.90638356861</v>
      </c>
      <c r="I62" s="9">
        <v>4087</v>
      </c>
      <c r="J62">
        <v>1520.7</v>
      </c>
      <c r="K62">
        <f>VLOOKUP(B:B,[1]门店完成情况!$B:$E,4,0)</f>
        <v>1920</v>
      </c>
      <c r="L62">
        <f t="shared" si="1"/>
        <v>4</v>
      </c>
      <c r="M62">
        <f t="shared" si="2"/>
        <v>4090</v>
      </c>
    </row>
    <row r="63" spans="1:13">
      <c r="A63" s="7">
        <v>80</v>
      </c>
      <c r="B63" s="7">
        <v>104428</v>
      </c>
      <c r="C63" s="7" t="s">
        <v>79</v>
      </c>
      <c r="D63" s="7" t="s">
        <v>49</v>
      </c>
      <c r="E63" s="7" t="s">
        <v>52</v>
      </c>
      <c r="F63" s="8">
        <v>1149.12333333333</v>
      </c>
      <c r="G63">
        <f t="shared" si="0"/>
        <v>0.00663726713336258</v>
      </c>
      <c r="H63">
        <v>3318.6335666813</v>
      </c>
      <c r="I63" s="9">
        <v>4046</v>
      </c>
      <c r="J63">
        <v>2671.68</v>
      </c>
      <c r="K63">
        <f>VLOOKUP(B:B,[1]门店完成情况!$B:$E,4,0)</f>
        <v>2260</v>
      </c>
      <c r="L63">
        <f t="shared" si="1"/>
        <v>3</v>
      </c>
      <c r="M63">
        <f t="shared" si="2"/>
        <v>4050</v>
      </c>
    </row>
    <row r="64" spans="1:13">
      <c r="A64" s="7">
        <v>39</v>
      </c>
      <c r="B64" s="7">
        <v>311</v>
      </c>
      <c r="C64" s="7" t="s">
        <v>80</v>
      </c>
      <c r="D64" s="7" t="s">
        <v>11</v>
      </c>
      <c r="E64" s="7" t="s">
        <v>81</v>
      </c>
      <c r="F64" s="8">
        <v>558.92</v>
      </c>
      <c r="G64">
        <f t="shared" si="0"/>
        <v>0.00322828824249705</v>
      </c>
      <c r="H64">
        <v>1614.14412124853</v>
      </c>
      <c r="I64" s="9">
        <v>3545</v>
      </c>
      <c r="J64">
        <v>713.99</v>
      </c>
      <c r="K64">
        <f>VLOOKUP(B:B,[1]门店完成情况!$B:$E,4,0)</f>
        <v>2150</v>
      </c>
      <c r="L64">
        <f t="shared" si="1"/>
        <v>2</v>
      </c>
      <c r="M64">
        <f t="shared" si="2"/>
        <v>3548</v>
      </c>
    </row>
    <row r="65" spans="1:13">
      <c r="A65" s="7">
        <v>40</v>
      </c>
      <c r="B65" s="7">
        <v>570</v>
      </c>
      <c r="C65" s="7" t="s">
        <v>82</v>
      </c>
      <c r="D65" s="7" t="s">
        <v>11</v>
      </c>
      <c r="E65" s="7" t="s">
        <v>81</v>
      </c>
      <c r="F65" s="8">
        <v>797.526666666667</v>
      </c>
      <c r="G65">
        <f t="shared" si="0"/>
        <v>0.00460646597201365</v>
      </c>
      <c r="H65">
        <v>2303.23298600682</v>
      </c>
      <c r="I65" s="9">
        <v>3544</v>
      </c>
      <c r="J65">
        <v>1271.95</v>
      </c>
      <c r="K65">
        <f>VLOOKUP(B:B,[1]门店完成情况!$B:$E,4,0)</f>
        <v>1960</v>
      </c>
      <c r="L65">
        <f t="shared" si="1"/>
        <v>2</v>
      </c>
      <c r="M65">
        <f t="shared" si="2"/>
        <v>3546</v>
      </c>
    </row>
    <row r="66" spans="1:13">
      <c r="A66" s="7">
        <v>41</v>
      </c>
      <c r="B66" s="7">
        <v>727</v>
      </c>
      <c r="C66" s="7" t="s">
        <v>83</v>
      </c>
      <c r="D66" s="7" t="s">
        <v>11</v>
      </c>
      <c r="E66" s="7" t="s">
        <v>81</v>
      </c>
      <c r="F66" s="8">
        <v>1507.07333333333</v>
      </c>
      <c r="G66">
        <f t="shared" ref="G66:G114" si="3">F66/173132</f>
        <v>0.00870476476522728</v>
      </c>
      <c r="H66">
        <v>4352.38238261365</v>
      </c>
      <c r="I66" s="9">
        <v>4344</v>
      </c>
      <c r="J66">
        <v>1025.99</v>
      </c>
      <c r="K66">
        <f>VLOOKUP(B:B,[1]门店完成情况!$B:$E,4,0)</f>
        <v>1970</v>
      </c>
      <c r="L66">
        <f t="shared" ref="L66:L114" si="4">ROUND(H66/1000,0)</f>
        <v>4</v>
      </c>
      <c r="M66">
        <f t="shared" ref="M66:M114" si="5">ROUND(I66+L65,0)</f>
        <v>4346</v>
      </c>
    </row>
    <row r="67" spans="1:13">
      <c r="A67" s="7">
        <v>42</v>
      </c>
      <c r="B67" s="7">
        <v>347</v>
      </c>
      <c r="C67" s="7" t="s">
        <v>84</v>
      </c>
      <c r="D67" s="7" t="s">
        <v>11</v>
      </c>
      <c r="E67" s="7" t="s">
        <v>81</v>
      </c>
      <c r="F67" s="8">
        <v>1139.63666666667</v>
      </c>
      <c r="G67">
        <f t="shared" si="3"/>
        <v>0.00658247271831129</v>
      </c>
      <c r="H67">
        <v>3291.23635915563</v>
      </c>
      <c r="I67" s="9">
        <v>3737</v>
      </c>
      <c r="J67">
        <v>2095.41</v>
      </c>
      <c r="K67">
        <f>VLOOKUP(B:B,[1]门店完成情况!$B:$E,4,0)</f>
        <v>2030</v>
      </c>
      <c r="L67">
        <f t="shared" si="4"/>
        <v>3</v>
      </c>
      <c r="M67">
        <f t="shared" si="5"/>
        <v>3741</v>
      </c>
    </row>
    <row r="68" spans="1:13">
      <c r="A68" s="7">
        <v>43</v>
      </c>
      <c r="B68" s="7">
        <v>745</v>
      </c>
      <c r="C68" s="7" t="s">
        <v>85</v>
      </c>
      <c r="D68" s="7" t="s">
        <v>11</v>
      </c>
      <c r="E68" s="7" t="s">
        <v>81</v>
      </c>
      <c r="F68" s="8">
        <v>1224.42666666667</v>
      </c>
      <c r="G68">
        <f t="shared" si="3"/>
        <v>0.00707221464932346</v>
      </c>
      <c r="H68">
        <v>3536.10732466172</v>
      </c>
      <c r="I68" s="9">
        <v>3981</v>
      </c>
      <c r="J68">
        <v>1900.33</v>
      </c>
      <c r="K68">
        <f>VLOOKUP(B:B,[1]门店完成情况!$B:$E,4,0)</f>
        <v>1730</v>
      </c>
      <c r="L68">
        <f t="shared" si="4"/>
        <v>4</v>
      </c>
      <c r="M68">
        <f t="shared" si="5"/>
        <v>3984</v>
      </c>
    </row>
    <row r="69" spans="1:13">
      <c r="A69" s="7">
        <v>44</v>
      </c>
      <c r="B69" s="7">
        <v>105267</v>
      </c>
      <c r="C69" s="7" t="s">
        <v>86</v>
      </c>
      <c r="D69" s="7" t="s">
        <v>11</v>
      </c>
      <c r="E69" s="7" t="s">
        <v>81</v>
      </c>
      <c r="F69" s="8">
        <v>1123.01</v>
      </c>
      <c r="G69">
        <f t="shared" si="3"/>
        <v>0.00648643809347781</v>
      </c>
      <c r="H69">
        <v>3243.2190467389</v>
      </c>
      <c r="I69" s="9">
        <v>3689</v>
      </c>
      <c r="J69">
        <v>1758.29</v>
      </c>
      <c r="K69">
        <f>VLOOKUP(B:B,[1]门店完成情况!$B:$E,4,0)</f>
        <v>1910</v>
      </c>
      <c r="L69">
        <f t="shared" si="4"/>
        <v>3</v>
      </c>
      <c r="M69">
        <f t="shared" si="5"/>
        <v>3693</v>
      </c>
    </row>
    <row r="70" spans="1:13">
      <c r="A70" s="7">
        <v>45</v>
      </c>
      <c r="B70" s="7">
        <v>106569</v>
      </c>
      <c r="C70" s="7" t="s">
        <v>87</v>
      </c>
      <c r="D70" s="7" t="s">
        <v>11</v>
      </c>
      <c r="E70" s="7" t="s">
        <v>81</v>
      </c>
      <c r="F70" s="8">
        <v>1438.57333333333</v>
      </c>
      <c r="G70">
        <f t="shared" si="3"/>
        <v>0.00830911289266762</v>
      </c>
      <c r="H70">
        <v>4154.55644633382</v>
      </c>
      <c r="I70" s="9">
        <v>4345</v>
      </c>
      <c r="J70">
        <v>1628.65</v>
      </c>
      <c r="K70">
        <f>VLOOKUP(B:B,[1]门店完成情况!$B:$E,4,0)</f>
        <v>1250</v>
      </c>
      <c r="L70">
        <f t="shared" si="4"/>
        <v>4</v>
      </c>
      <c r="M70">
        <f t="shared" si="5"/>
        <v>4348</v>
      </c>
    </row>
    <row r="71" spans="1:13">
      <c r="A71" s="7">
        <v>46</v>
      </c>
      <c r="B71" s="7">
        <v>106399</v>
      </c>
      <c r="C71" s="7" t="s">
        <v>88</v>
      </c>
      <c r="D71" s="7" t="s">
        <v>11</v>
      </c>
      <c r="E71" s="7" t="s">
        <v>81</v>
      </c>
      <c r="F71" s="8">
        <v>1622.64666666667</v>
      </c>
      <c r="G71">
        <f t="shared" si="3"/>
        <v>0.00937230937473529</v>
      </c>
      <c r="H71">
        <v>4686.15468736763</v>
      </c>
      <c r="I71" s="9">
        <v>4346</v>
      </c>
      <c r="J71">
        <v>1574.51</v>
      </c>
      <c r="K71">
        <f>VLOOKUP(B:B,[1]门店完成情况!$B:$E,4,0)</f>
        <v>1250</v>
      </c>
      <c r="L71">
        <f t="shared" si="4"/>
        <v>5</v>
      </c>
      <c r="M71">
        <f t="shared" si="5"/>
        <v>4350</v>
      </c>
    </row>
    <row r="72" spans="1:13">
      <c r="A72" s="7">
        <v>47</v>
      </c>
      <c r="B72" s="7">
        <v>105751</v>
      </c>
      <c r="C72" s="7" t="s">
        <v>89</v>
      </c>
      <c r="D72" s="7" t="s">
        <v>15</v>
      </c>
      <c r="E72" s="7" t="s">
        <v>81</v>
      </c>
      <c r="F72" s="8">
        <v>1325.66666666667</v>
      </c>
      <c r="G72">
        <f t="shared" si="3"/>
        <v>0.00765697078914741</v>
      </c>
      <c r="H72">
        <v>3828.4853945737</v>
      </c>
      <c r="I72" s="9">
        <v>4275</v>
      </c>
      <c r="J72">
        <v>984.8</v>
      </c>
      <c r="K72">
        <f>VLOOKUP(B:B,[1]门店完成情况!$B:$E,4,0)</f>
        <v>2050</v>
      </c>
      <c r="L72">
        <f t="shared" si="4"/>
        <v>4</v>
      </c>
      <c r="M72">
        <f t="shared" si="5"/>
        <v>4280</v>
      </c>
    </row>
    <row r="73" spans="1:13">
      <c r="A73" s="7">
        <v>48</v>
      </c>
      <c r="B73" s="7">
        <v>539</v>
      </c>
      <c r="C73" s="7" t="s">
        <v>90</v>
      </c>
      <c r="D73" s="7" t="s">
        <v>20</v>
      </c>
      <c r="E73" s="7" t="s">
        <v>81</v>
      </c>
      <c r="F73" s="8">
        <v>826.213333333333</v>
      </c>
      <c r="G73">
        <f t="shared" si="3"/>
        <v>0.00477215843017659</v>
      </c>
      <c r="H73">
        <v>2386.07921508829</v>
      </c>
      <c r="I73" s="9">
        <v>3546</v>
      </c>
      <c r="J73">
        <v>1843.92</v>
      </c>
      <c r="K73">
        <f>VLOOKUP(B:B,[1]门店完成情况!$B:$E,4,0)</f>
        <v>1910</v>
      </c>
      <c r="L73">
        <f t="shared" si="4"/>
        <v>2</v>
      </c>
      <c r="M73">
        <f t="shared" si="5"/>
        <v>3550</v>
      </c>
    </row>
    <row r="74" spans="1:13">
      <c r="A74" s="7">
        <v>49</v>
      </c>
      <c r="B74" s="7">
        <v>549</v>
      </c>
      <c r="C74" s="7" t="s">
        <v>91</v>
      </c>
      <c r="D74" s="7" t="s">
        <v>20</v>
      </c>
      <c r="E74" s="7" t="s">
        <v>81</v>
      </c>
      <c r="F74" s="8">
        <v>1189.22333333333</v>
      </c>
      <c r="G74">
        <f t="shared" si="3"/>
        <v>0.00686888231715298</v>
      </c>
      <c r="H74">
        <v>3434.4411585765</v>
      </c>
      <c r="I74" s="9">
        <v>3878</v>
      </c>
      <c r="J74">
        <v>1750.36</v>
      </c>
      <c r="K74">
        <f>VLOOKUP(B:B,[1]门店完成情况!$B:$E,4,0)</f>
        <v>2080</v>
      </c>
      <c r="L74">
        <f t="shared" si="4"/>
        <v>3</v>
      </c>
      <c r="M74">
        <f t="shared" si="5"/>
        <v>3880</v>
      </c>
    </row>
    <row r="75" spans="1:13">
      <c r="A75" s="7">
        <v>50</v>
      </c>
      <c r="B75" s="7">
        <v>717</v>
      </c>
      <c r="C75" s="7" t="s">
        <v>92</v>
      </c>
      <c r="D75" s="7" t="s">
        <v>20</v>
      </c>
      <c r="E75" s="7" t="s">
        <v>81</v>
      </c>
      <c r="F75" s="8">
        <v>1521.48333333333</v>
      </c>
      <c r="G75">
        <f t="shared" si="3"/>
        <v>0.00878799605695845</v>
      </c>
      <c r="H75">
        <v>4393.99802847923</v>
      </c>
      <c r="I75" s="9">
        <v>4345</v>
      </c>
      <c r="J75">
        <v>2255.13</v>
      </c>
      <c r="K75">
        <f>VLOOKUP(B:B,[1]门店完成情况!$B:$E,4,0)</f>
        <v>2110</v>
      </c>
      <c r="L75">
        <f t="shared" si="4"/>
        <v>4</v>
      </c>
      <c r="M75">
        <f t="shared" si="5"/>
        <v>4348</v>
      </c>
    </row>
    <row r="76" spans="1:13">
      <c r="A76" s="7">
        <v>51</v>
      </c>
      <c r="B76" s="7">
        <v>329</v>
      </c>
      <c r="C76" s="7" t="s">
        <v>93</v>
      </c>
      <c r="D76" s="7" t="s">
        <v>49</v>
      </c>
      <c r="E76" s="7" t="s">
        <v>81</v>
      </c>
      <c r="F76" s="8">
        <v>876.263333333333</v>
      </c>
      <c r="G76">
        <f t="shared" si="3"/>
        <v>0.00506124421443369</v>
      </c>
      <c r="H76">
        <v>2530.62210721684</v>
      </c>
      <c r="I76" s="9">
        <v>3546</v>
      </c>
      <c r="J76">
        <v>750.01</v>
      </c>
      <c r="K76">
        <f>VLOOKUP(B:B,[1]门店完成情况!$B:$E,4,0)</f>
        <v>2270</v>
      </c>
      <c r="L76">
        <f t="shared" si="4"/>
        <v>3</v>
      </c>
      <c r="M76">
        <f t="shared" si="5"/>
        <v>3550</v>
      </c>
    </row>
    <row r="77" spans="1:13">
      <c r="A77" s="7">
        <v>52</v>
      </c>
      <c r="B77" s="7">
        <v>704</v>
      </c>
      <c r="C77" s="7" t="s">
        <v>94</v>
      </c>
      <c r="D77" s="7" t="s">
        <v>49</v>
      </c>
      <c r="E77" s="7" t="s">
        <v>81</v>
      </c>
      <c r="F77" s="8">
        <v>1067.15333333333</v>
      </c>
      <c r="G77">
        <f t="shared" si="3"/>
        <v>0.00616381335243242</v>
      </c>
      <c r="H77">
        <v>3081.90667621622</v>
      </c>
      <c r="I77" s="9">
        <v>3627</v>
      </c>
      <c r="J77">
        <v>1889.79</v>
      </c>
      <c r="K77">
        <f>VLOOKUP(B:B,[1]门店完成情况!$B:$E,4,0)</f>
        <v>1810</v>
      </c>
      <c r="L77">
        <f t="shared" si="4"/>
        <v>3</v>
      </c>
      <c r="M77">
        <f t="shared" si="5"/>
        <v>3630</v>
      </c>
    </row>
    <row r="78" spans="1:13">
      <c r="A78" s="7">
        <v>2</v>
      </c>
      <c r="B78" s="7">
        <v>339</v>
      </c>
      <c r="C78" s="7" t="s">
        <v>95</v>
      </c>
      <c r="D78" s="7" t="s">
        <v>11</v>
      </c>
      <c r="E78" s="7" t="s">
        <v>96</v>
      </c>
      <c r="F78" s="8">
        <v>1075.97666666667</v>
      </c>
      <c r="G78">
        <f t="shared" si="3"/>
        <v>0.00621477639411934</v>
      </c>
      <c r="H78">
        <v>3107.38819705966</v>
      </c>
      <c r="I78" s="9">
        <v>3045</v>
      </c>
      <c r="J78">
        <v>1088.94</v>
      </c>
      <c r="K78">
        <f>VLOOKUP(B:B,[1]门店完成情况!$B:$E,4,0)</f>
        <v>1890</v>
      </c>
      <c r="L78">
        <f t="shared" si="4"/>
        <v>3</v>
      </c>
      <c r="M78">
        <f t="shared" si="5"/>
        <v>3048</v>
      </c>
    </row>
    <row r="79" spans="1:13">
      <c r="A79" s="7">
        <v>3</v>
      </c>
      <c r="B79" s="7">
        <v>752</v>
      </c>
      <c r="C79" s="7" t="s">
        <v>97</v>
      </c>
      <c r="D79" s="7" t="s">
        <v>11</v>
      </c>
      <c r="E79" s="7" t="s">
        <v>96</v>
      </c>
      <c r="F79" s="8">
        <v>1163.55</v>
      </c>
      <c r="G79">
        <f t="shared" si="3"/>
        <v>0.00672059469075619</v>
      </c>
      <c r="H79">
        <v>3360.29734537809</v>
      </c>
      <c r="I79" s="9">
        <v>3045</v>
      </c>
      <c r="J79">
        <v>660.22</v>
      </c>
      <c r="K79">
        <f>VLOOKUP(B:B,[1]门店完成情况!$B:$E,4,0)</f>
        <v>1770</v>
      </c>
      <c r="L79">
        <f t="shared" si="4"/>
        <v>3</v>
      </c>
      <c r="M79">
        <f t="shared" si="5"/>
        <v>3048</v>
      </c>
    </row>
    <row r="80" spans="1:13">
      <c r="A80" s="7">
        <v>4</v>
      </c>
      <c r="B80" s="7">
        <v>104429</v>
      </c>
      <c r="C80" s="7" t="s">
        <v>98</v>
      </c>
      <c r="D80" s="7" t="s">
        <v>11</v>
      </c>
      <c r="E80" s="7" t="s">
        <v>96</v>
      </c>
      <c r="F80" s="8">
        <v>623.883333333333</v>
      </c>
      <c r="G80">
        <f t="shared" si="3"/>
        <v>0.0036035125414905</v>
      </c>
      <c r="H80">
        <v>1801.75627074525</v>
      </c>
      <c r="I80" s="9">
        <v>2545</v>
      </c>
      <c r="J80">
        <v>489.52</v>
      </c>
      <c r="K80">
        <f>VLOOKUP(B:B,[1]门店完成情况!$B:$E,4,0)</f>
        <v>1660</v>
      </c>
      <c r="L80">
        <f t="shared" si="4"/>
        <v>2</v>
      </c>
      <c r="M80">
        <f t="shared" si="5"/>
        <v>2548</v>
      </c>
    </row>
    <row r="81" spans="1:13">
      <c r="A81" s="7">
        <v>5</v>
      </c>
      <c r="B81" s="7">
        <v>741</v>
      </c>
      <c r="C81" s="7" t="s">
        <v>99</v>
      </c>
      <c r="D81" s="7" t="s">
        <v>11</v>
      </c>
      <c r="E81" s="7" t="s">
        <v>96</v>
      </c>
      <c r="F81" s="8">
        <v>658.91</v>
      </c>
      <c r="G81">
        <f t="shared" si="3"/>
        <v>0.00380582445763926</v>
      </c>
      <c r="H81">
        <v>1902.91222881963</v>
      </c>
      <c r="I81" s="9">
        <v>2544</v>
      </c>
      <c r="J81">
        <v>1000.27</v>
      </c>
      <c r="K81">
        <f>VLOOKUP(B:B,[1]门店完成情况!$B:$E,4,0)</f>
        <v>1210</v>
      </c>
      <c r="L81">
        <f t="shared" si="4"/>
        <v>2</v>
      </c>
      <c r="M81">
        <f t="shared" si="5"/>
        <v>2546</v>
      </c>
    </row>
    <row r="82" spans="1:13">
      <c r="A82" s="7">
        <v>6</v>
      </c>
      <c r="B82" s="7">
        <v>107658</v>
      </c>
      <c r="C82" s="7" t="s">
        <v>100</v>
      </c>
      <c r="D82" s="7" t="s">
        <v>11</v>
      </c>
      <c r="E82" s="7" t="s">
        <v>96</v>
      </c>
      <c r="F82" s="8">
        <v>1266.02</v>
      </c>
      <c r="G82">
        <f t="shared" si="3"/>
        <v>0.00731245523646697</v>
      </c>
      <c r="H82">
        <v>3656.22761823349</v>
      </c>
      <c r="I82" s="9">
        <v>3044</v>
      </c>
      <c r="J82" t="e">
        <v>#N/A</v>
      </c>
      <c r="K82" t="e">
        <f>VLOOKUP(B:B,[1]门店完成情况!$B:$E,4,0)</f>
        <v>#N/A</v>
      </c>
      <c r="L82">
        <f t="shared" si="4"/>
        <v>4</v>
      </c>
      <c r="M82">
        <f t="shared" si="5"/>
        <v>3046</v>
      </c>
    </row>
    <row r="83" spans="1:13">
      <c r="A83" s="7">
        <v>7</v>
      </c>
      <c r="B83" s="7">
        <v>108277</v>
      </c>
      <c r="C83" s="7" t="s">
        <v>101</v>
      </c>
      <c r="D83" s="7" t="s">
        <v>11</v>
      </c>
      <c r="E83" s="7" t="s">
        <v>96</v>
      </c>
      <c r="F83" s="8">
        <v>724.58</v>
      </c>
      <c r="G83">
        <f t="shared" si="3"/>
        <v>0.00418513042071945</v>
      </c>
      <c r="H83">
        <v>2092.56521035973</v>
      </c>
      <c r="I83" s="9">
        <v>2746</v>
      </c>
      <c r="J83" t="e">
        <v>#N/A</v>
      </c>
      <c r="K83" t="e">
        <f>VLOOKUP(B:B,[1]门店完成情况!$B:$E,4,0)</f>
        <v>#N/A</v>
      </c>
      <c r="L83">
        <f t="shared" si="4"/>
        <v>2</v>
      </c>
      <c r="M83">
        <f t="shared" si="5"/>
        <v>2750</v>
      </c>
    </row>
    <row r="84" spans="1:13">
      <c r="A84" s="7">
        <v>8</v>
      </c>
      <c r="B84" s="7">
        <v>545</v>
      </c>
      <c r="C84" s="7" t="s">
        <v>102</v>
      </c>
      <c r="D84" s="7" t="s">
        <v>15</v>
      </c>
      <c r="E84" s="7" t="s">
        <v>96</v>
      </c>
      <c r="F84" s="8">
        <v>626.95</v>
      </c>
      <c r="G84">
        <f t="shared" si="3"/>
        <v>0.00362122542337638</v>
      </c>
      <c r="H84">
        <v>1810.61271168819</v>
      </c>
      <c r="I84" s="9">
        <v>2544</v>
      </c>
      <c r="J84">
        <v>753.5</v>
      </c>
      <c r="K84">
        <f>VLOOKUP(B:B,[1]门店完成情况!$B:$E,4,0)</f>
        <v>1200</v>
      </c>
      <c r="L84">
        <f t="shared" si="4"/>
        <v>2</v>
      </c>
      <c r="M84">
        <f t="shared" si="5"/>
        <v>2546</v>
      </c>
    </row>
    <row r="85" spans="1:13">
      <c r="A85" s="7">
        <v>9</v>
      </c>
      <c r="B85" s="7">
        <v>573</v>
      </c>
      <c r="C85" s="7" t="s">
        <v>103</v>
      </c>
      <c r="D85" s="7" t="s">
        <v>15</v>
      </c>
      <c r="E85" s="7" t="s">
        <v>96</v>
      </c>
      <c r="F85" s="8">
        <v>2300.58</v>
      </c>
      <c r="G85">
        <f t="shared" si="3"/>
        <v>0.0132880114594645</v>
      </c>
      <c r="H85">
        <v>6644.00572973223</v>
      </c>
      <c r="I85" s="9">
        <v>3044</v>
      </c>
      <c r="J85">
        <v>1473.87</v>
      </c>
      <c r="K85">
        <f>VLOOKUP(B:B,[1]门店完成情况!$B:$E,4,0)</f>
        <v>1640</v>
      </c>
      <c r="L85">
        <f t="shared" si="4"/>
        <v>7</v>
      </c>
      <c r="M85">
        <f t="shared" si="5"/>
        <v>3046</v>
      </c>
    </row>
    <row r="86" spans="1:13">
      <c r="A86" s="7">
        <v>10</v>
      </c>
      <c r="B86" s="7">
        <v>740</v>
      </c>
      <c r="C86" s="7" t="s">
        <v>104</v>
      </c>
      <c r="D86" s="7" t="s">
        <v>15</v>
      </c>
      <c r="E86" s="7" t="s">
        <v>96</v>
      </c>
      <c r="F86" s="8">
        <v>1204.11666666667</v>
      </c>
      <c r="G86">
        <f t="shared" si="3"/>
        <v>0.00695490531309446</v>
      </c>
      <c r="H86">
        <v>3477.45265654722</v>
      </c>
      <c r="I86" s="9">
        <v>3049</v>
      </c>
      <c r="J86">
        <v>1742.43</v>
      </c>
      <c r="K86">
        <f>VLOOKUP(B:B,[1]门店完成情况!$B:$E,4,0)</f>
        <v>1550</v>
      </c>
      <c r="L86">
        <f t="shared" si="4"/>
        <v>3</v>
      </c>
      <c r="M86">
        <f t="shared" si="5"/>
        <v>3056</v>
      </c>
    </row>
    <row r="87" spans="1:13">
      <c r="A87" s="7">
        <v>11</v>
      </c>
      <c r="B87" s="7">
        <v>733</v>
      </c>
      <c r="C87" s="7" t="s">
        <v>105</v>
      </c>
      <c r="D87" s="7" t="s">
        <v>15</v>
      </c>
      <c r="E87" s="7" t="s">
        <v>96</v>
      </c>
      <c r="F87" s="8">
        <v>1420.08333333333</v>
      </c>
      <c r="G87">
        <f t="shared" si="3"/>
        <v>0.00820231576677524</v>
      </c>
      <c r="H87">
        <v>4101.15788338763</v>
      </c>
      <c r="I87" s="9">
        <v>3045</v>
      </c>
      <c r="J87">
        <v>1517.84</v>
      </c>
      <c r="K87">
        <f>VLOOKUP(B:B,[1]门店完成情况!$B:$E,4,0)</f>
        <v>1560</v>
      </c>
      <c r="L87">
        <f t="shared" si="4"/>
        <v>4</v>
      </c>
      <c r="M87">
        <f t="shared" si="5"/>
        <v>3048</v>
      </c>
    </row>
    <row r="88" spans="1:13">
      <c r="A88" s="7">
        <v>12</v>
      </c>
      <c r="B88" s="7">
        <v>753</v>
      </c>
      <c r="C88" s="7" t="s">
        <v>106</v>
      </c>
      <c r="D88" s="7" t="s">
        <v>15</v>
      </c>
      <c r="E88" s="7" t="s">
        <v>96</v>
      </c>
      <c r="F88" s="8">
        <v>955.676666666667</v>
      </c>
      <c r="G88">
        <f t="shared" si="3"/>
        <v>0.00551993084274812</v>
      </c>
      <c r="H88">
        <v>2759.96542137406</v>
      </c>
      <c r="I88" s="9">
        <v>3046</v>
      </c>
      <c r="J88">
        <v>1424.08</v>
      </c>
      <c r="K88">
        <f>VLOOKUP(B:B,[1]门店完成情况!$B:$E,4,0)</f>
        <v>1360</v>
      </c>
      <c r="L88">
        <f t="shared" si="4"/>
        <v>3</v>
      </c>
      <c r="M88">
        <f t="shared" si="5"/>
        <v>3050</v>
      </c>
    </row>
    <row r="89" spans="1:13">
      <c r="A89" s="7">
        <v>13</v>
      </c>
      <c r="B89" s="7">
        <v>104430</v>
      </c>
      <c r="C89" s="7" t="s">
        <v>107</v>
      </c>
      <c r="D89" s="7" t="s">
        <v>15</v>
      </c>
      <c r="E89" s="7" t="s">
        <v>96</v>
      </c>
      <c r="F89" s="8">
        <v>914.89</v>
      </c>
      <c r="G89">
        <f t="shared" si="3"/>
        <v>0.00528434951366587</v>
      </c>
      <c r="H89">
        <v>2642.17475683294</v>
      </c>
      <c r="I89" s="9">
        <v>3045</v>
      </c>
      <c r="J89">
        <v>1233.81</v>
      </c>
      <c r="K89">
        <f>VLOOKUP(B:B,[1]门店完成情况!$B:$E,4,0)</f>
        <v>1170</v>
      </c>
      <c r="L89">
        <f t="shared" si="4"/>
        <v>3</v>
      </c>
      <c r="M89">
        <f t="shared" si="5"/>
        <v>3048</v>
      </c>
    </row>
    <row r="90" spans="1:13">
      <c r="A90" s="7">
        <v>14</v>
      </c>
      <c r="B90" s="7">
        <v>105396</v>
      </c>
      <c r="C90" s="7" t="s">
        <v>108</v>
      </c>
      <c r="D90" s="7" t="s">
        <v>15</v>
      </c>
      <c r="E90" s="7" t="s">
        <v>96</v>
      </c>
      <c r="F90" s="8">
        <v>491.163333333333</v>
      </c>
      <c r="G90">
        <f t="shared" si="3"/>
        <v>0.00283692981848147</v>
      </c>
      <c r="H90">
        <v>1418.46490924073</v>
      </c>
      <c r="I90" s="9">
        <v>2545</v>
      </c>
      <c r="J90">
        <v>1347.95</v>
      </c>
      <c r="K90">
        <f>VLOOKUP(B:B,[1]门店完成情况!$B:$E,4,0)</f>
        <v>1350</v>
      </c>
      <c r="L90">
        <f t="shared" si="4"/>
        <v>1</v>
      </c>
      <c r="M90">
        <f t="shared" si="5"/>
        <v>2548</v>
      </c>
    </row>
    <row r="91" spans="1:13">
      <c r="A91" s="7">
        <v>15</v>
      </c>
      <c r="B91" s="7">
        <v>105910</v>
      </c>
      <c r="C91" s="7" t="s">
        <v>109</v>
      </c>
      <c r="D91" s="7" t="s">
        <v>15</v>
      </c>
      <c r="E91" s="7" t="s">
        <v>96</v>
      </c>
      <c r="F91" s="8">
        <v>661.876666666667</v>
      </c>
      <c r="G91">
        <f t="shared" si="3"/>
        <v>0.0038229597455506</v>
      </c>
      <c r="H91">
        <v>1911.4798727753</v>
      </c>
      <c r="I91" s="9">
        <v>2543</v>
      </c>
      <c r="J91">
        <v>1463.48</v>
      </c>
      <c r="K91">
        <f>VLOOKUP(B:B,[1]门店完成情况!$B:$E,4,0)</f>
        <v>1350</v>
      </c>
      <c r="L91">
        <f t="shared" si="4"/>
        <v>2</v>
      </c>
      <c r="M91">
        <f t="shared" si="5"/>
        <v>2544</v>
      </c>
    </row>
    <row r="92" spans="1:13">
      <c r="A92" s="7">
        <v>16</v>
      </c>
      <c r="B92" s="7">
        <v>106485</v>
      </c>
      <c r="C92" s="7" t="s">
        <v>110</v>
      </c>
      <c r="D92" s="7" t="s">
        <v>15</v>
      </c>
      <c r="E92" s="7" t="s">
        <v>96</v>
      </c>
      <c r="F92" s="8">
        <v>583.956666666667</v>
      </c>
      <c r="G92">
        <f t="shared" si="3"/>
        <v>0.0033728985205893</v>
      </c>
      <c r="H92">
        <v>1686.44926029465</v>
      </c>
      <c r="I92" s="9">
        <v>2544</v>
      </c>
      <c r="J92">
        <v>623.99</v>
      </c>
      <c r="K92">
        <f>VLOOKUP(B:B,[1]门店完成情况!$B:$E,4,0)</f>
        <v>1250</v>
      </c>
      <c r="L92">
        <f t="shared" si="4"/>
        <v>2</v>
      </c>
      <c r="M92">
        <f t="shared" si="5"/>
        <v>2546</v>
      </c>
    </row>
    <row r="93" spans="1:13">
      <c r="A93" s="7">
        <v>17</v>
      </c>
      <c r="B93" s="7">
        <v>106568</v>
      </c>
      <c r="C93" s="7" t="s">
        <v>111</v>
      </c>
      <c r="D93" s="7" t="s">
        <v>15</v>
      </c>
      <c r="E93" s="7" t="s">
        <v>96</v>
      </c>
      <c r="F93" s="8">
        <v>483.496666666667</v>
      </c>
      <c r="G93">
        <f t="shared" si="3"/>
        <v>0.00279264761376676</v>
      </c>
      <c r="H93">
        <v>1396.32380688338</v>
      </c>
      <c r="I93" s="9">
        <v>2544</v>
      </c>
      <c r="J93">
        <v>852.67</v>
      </c>
      <c r="K93">
        <f>VLOOKUP(B:B,[1]门店完成情况!$B:$E,4,0)</f>
        <v>1250</v>
      </c>
      <c r="L93">
        <f t="shared" si="4"/>
        <v>1</v>
      </c>
      <c r="M93">
        <f t="shared" si="5"/>
        <v>2546</v>
      </c>
    </row>
    <row r="94" spans="1:13">
      <c r="A94" s="7">
        <v>18</v>
      </c>
      <c r="B94" s="7">
        <v>723</v>
      </c>
      <c r="C94" s="7" t="s">
        <v>112</v>
      </c>
      <c r="D94" s="7" t="s">
        <v>17</v>
      </c>
      <c r="E94" s="7" t="s">
        <v>96</v>
      </c>
      <c r="F94" s="8">
        <v>1534.62666666667</v>
      </c>
      <c r="G94">
        <f t="shared" si="3"/>
        <v>0.00886391115834548</v>
      </c>
      <c r="H94">
        <v>4431.95557917273</v>
      </c>
      <c r="I94" s="9">
        <v>3543</v>
      </c>
      <c r="J94">
        <v>1971.44</v>
      </c>
      <c r="K94">
        <f>VLOOKUP(B:B,[1]门店完成情况!$B:$E,4,0)</f>
        <v>1840</v>
      </c>
      <c r="L94">
        <f t="shared" si="4"/>
        <v>4</v>
      </c>
      <c r="M94">
        <f t="shared" si="5"/>
        <v>3544</v>
      </c>
    </row>
    <row r="95" spans="1:13">
      <c r="A95" s="7">
        <v>19</v>
      </c>
      <c r="B95" s="7">
        <v>718</v>
      </c>
      <c r="C95" s="7" t="s">
        <v>113</v>
      </c>
      <c r="D95" s="7" t="s">
        <v>17</v>
      </c>
      <c r="E95" s="7" t="s">
        <v>96</v>
      </c>
      <c r="F95" s="8">
        <v>476.61</v>
      </c>
      <c r="G95">
        <f t="shared" si="3"/>
        <v>0.00275287064205346</v>
      </c>
      <c r="H95">
        <v>1376.43532102673</v>
      </c>
      <c r="I95" s="9">
        <v>2546</v>
      </c>
      <c r="J95">
        <v>1220.3</v>
      </c>
      <c r="K95">
        <f>VLOOKUP(B:B,[1]门店完成情况!$B:$E,4,0)</f>
        <v>1120</v>
      </c>
      <c r="L95">
        <f t="shared" si="4"/>
        <v>1</v>
      </c>
      <c r="M95">
        <f t="shared" si="5"/>
        <v>2550</v>
      </c>
    </row>
    <row r="96" spans="1:13">
      <c r="A96" s="7">
        <v>20</v>
      </c>
      <c r="B96" s="7">
        <v>102478</v>
      </c>
      <c r="C96" s="7" t="s">
        <v>114</v>
      </c>
      <c r="D96" s="7" t="s">
        <v>17</v>
      </c>
      <c r="E96" s="7" t="s">
        <v>96</v>
      </c>
      <c r="F96" s="8">
        <v>646.066666666667</v>
      </c>
      <c r="G96">
        <f t="shared" si="3"/>
        <v>0.00373164213817588</v>
      </c>
      <c r="H96">
        <v>1865.82106908794</v>
      </c>
      <c r="I96" s="9">
        <v>2543</v>
      </c>
      <c r="J96">
        <v>1008.97</v>
      </c>
      <c r="K96">
        <f>VLOOKUP(B:B,[1]门店完成情况!$B:$E,4,0)</f>
        <v>1140</v>
      </c>
      <c r="L96">
        <f t="shared" si="4"/>
        <v>2</v>
      </c>
      <c r="M96">
        <f t="shared" si="5"/>
        <v>2544</v>
      </c>
    </row>
    <row r="97" spans="1:13">
      <c r="A97" s="7">
        <v>21</v>
      </c>
      <c r="B97" s="7">
        <v>106865</v>
      </c>
      <c r="C97" s="7" t="s">
        <v>115</v>
      </c>
      <c r="D97" s="7" t="s">
        <v>17</v>
      </c>
      <c r="E97" s="7" t="s">
        <v>96</v>
      </c>
      <c r="F97" s="8">
        <v>461.216666666667</v>
      </c>
      <c r="G97">
        <f t="shared" si="3"/>
        <v>0.00266395967623933</v>
      </c>
      <c r="H97">
        <v>1331.97983811966</v>
      </c>
      <c r="I97" s="9">
        <v>2544</v>
      </c>
      <c r="J97" t="e">
        <v>#N/A</v>
      </c>
      <c r="K97" t="e">
        <f>VLOOKUP(B:B,[1]门店完成情况!$B:$E,4,0)</f>
        <v>#N/A</v>
      </c>
      <c r="L97">
        <f t="shared" si="4"/>
        <v>1</v>
      </c>
      <c r="M97">
        <f t="shared" si="5"/>
        <v>2546</v>
      </c>
    </row>
    <row r="98" spans="1:13">
      <c r="A98" s="7">
        <v>22</v>
      </c>
      <c r="B98" s="7">
        <v>107829</v>
      </c>
      <c r="C98" s="7" t="s">
        <v>116</v>
      </c>
      <c r="D98" s="7" t="s">
        <v>17</v>
      </c>
      <c r="E98" s="7" t="s">
        <v>96</v>
      </c>
      <c r="F98" s="8">
        <v>321.563333333333</v>
      </c>
      <c r="G98">
        <f t="shared" si="3"/>
        <v>0.00185733043766221</v>
      </c>
      <c r="H98">
        <v>928.665218831104</v>
      </c>
      <c r="I98" s="9">
        <v>2543</v>
      </c>
      <c r="J98" t="e">
        <v>#N/A</v>
      </c>
      <c r="K98" t="e">
        <f>VLOOKUP(B:B,[1]门店完成情况!$B:$E,4,0)</f>
        <v>#N/A</v>
      </c>
      <c r="L98">
        <f t="shared" si="4"/>
        <v>1</v>
      </c>
      <c r="M98">
        <f t="shared" si="5"/>
        <v>2544</v>
      </c>
    </row>
    <row r="99" spans="1:13">
      <c r="A99" s="7">
        <v>23</v>
      </c>
      <c r="B99" s="7">
        <v>371</v>
      </c>
      <c r="C99" s="7" t="s">
        <v>117</v>
      </c>
      <c r="D99" s="7" t="s">
        <v>20</v>
      </c>
      <c r="E99" s="7" t="s">
        <v>96</v>
      </c>
      <c r="F99" s="8">
        <v>1138.47666666667</v>
      </c>
      <c r="G99">
        <f t="shared" si="3"/>
        <v>0.00657577262820663</v>
      </c>
      <c r="H99">
        <v>3287.8863141033</v>
      </c>
      <c r="I99" s="9">
        <v>3043</v>
      </c>
      <c r="J99">
        <v>1223.11</v>
      </c>
      <c r="K99">
        <f>VLOOKUP(B:B,[1]门店完成情况!$B:$E,4,0)</f>
        <v>1450</v>
      </c>
      <c r="L99">
        <f t="shared" si="4"/>
        <v>3</v>
      </c>
      <c r="M99">
        <f t="shared" si="5"/>
        <v>3044</v>
      </c>
    </row>
    <row r="100" spans="1:13">
      <c r="A100" s="7">
        <v>24</v>
      </c>
      <c r="B100" s="7">
        <v>594</v>
      </c>
      <c r="C100" s="7" t="s">
        <v>118</v>
      </c>
      <c r="D100" s="7" t="s">
        <v>20</v>
      </c>
      <c r="E100" s="7" t="s">
        <v>96</v>
      </c>
      <c r="F100" s="8">
        <v>897.226666666667</v>
      </c>
      <c r="G100">
        <f t="shared" si="3"/>
        <v>0.00518232716462969</v>
      </c>
      <c r="H100">
        <v>2591.16358231484</v>
      </c>
      <c r="I100" s="9">
        <v>3036</v>
      </c>
      <c r="J100">
        <v>2158.23</v>
      </c>
      <c r="K100">
        <f>VLOOKUP(B:B,[1]门店完成情况!$B:$E,4,0)</f>
        <v>1680</v>
      </c>
      <c r="L100">
        <f t="shared" si="4"/>
        <v>3</v>
      </c>
      <c r="M100">
        <f t="shared" si="5"/>
        <v>3039</v>
      </c>
    </row>
    <row r="101" spans="1:13">
      <c r="A101" s="7">
        <v>25</v>
      </c>
      <c r="B101" s="7">
        <v>591</v>
      </c>
      <c r="C101" s="7" t="s">
        <v>119</v>
      </c>
      <c r="D101" s="7" t="s">
        <v>20</v>
      </c>
      <c r="E101" s="7" t="s">
        <v>96</v>
      </c>
      <c r="F101" s="8">
        <v>872.02</v>
      </c>
      <c r="G101">
        <f t="shared" si="3"/>
        <v>0.00503673497678072</v>
      </c>
      <c r="H101">
        <v>2518.36748839036</v>
      </c>
      <c r="I101" s="9">
        <v>2963</v>
      </c>
      <c r="J101">
        <v>2432.8</v>
      </c>
      <c r="K101">
        <f>VLOOKUP(B:B,[1]门店完成情况!$B:$E,4,0)</f>
        <v>1720</v>
      </c>
      <c r="L101">
        <f t="shared" si="4"/>
        <v>3</v>
      </c>
      <c r="M101">
        <f t="shared" si="5"/>
        <v>2966</v>
      </c>
    </row>
    <row r="102" spans="1:13">
      <c r="A102" s="7">
        <v>26</v>
      </c>
      <c r="B102" s="7">
        <v>720</v>
      </c>
      <c r="C102" s="7" t="s">
        <v>120</v>
      </c>
      <c r="D102" s="7" t="s">
        <v>20</v>
      </c>
      <c r="E102" s="7" t="s">
        <v>96</v>
      </c>
      <c r="F102" s="8">
        <v>984.276666666667</v>
      </c>
      <c r="G102">
        <f t="shared" si="3"/>
        <v>0.00568512271946646</v>
      </c>
      <c r="H102">
        <v>2842.56135973323</v>
      </c>
      <c r="I102" s="9">
        <v>3045</v>
      </c>
      <c r="J102">
        <v>1244.84</v>
      </c>
      <c r="K102">
        <f>VLOOKUP(B:B,[1]门店完成情况!$B:$E,4,0)</f>
        <v>1880</v>
      </c>
      <c r="L102">
        <f t="shared" si="4"/>
        <v>3</v>
      </c>
      <c r="M102">
        <f t="shared" si="5"/>
        <v>3048</v>
      </c>
    </row>
    <row r="103" spans="1:13">
      <c r="A103" s="7">
        <v>27</v>
      </c>
      <c r="B103" s="7">
        <v>732</v>
      </c>
      <c r="C103" s="7" t="s">
        <v>121</v>
      </c>
      <c r="D103" s="7" t="s">
        <v>20</v>
      </c>
      <c r="E103" s="7" t="s">
        <v>96</v>
      </c>
      <c r="F103" s="8">
        <v>1155.17666666667</v>
      </c>
      <c r="G103">
        <f t="shared" si="3"/>
        <v>0.00667223082195475</v>
      </c>
      <c r="H103">
        <v>3336.11541097737</v>
      </c>
      <c r="I103" s="9">
        <v>3045</v>
      </c>
      <c r="J103">
        <v>973.07</v>
      </c>
      <c r="K103">
        <f>VLOOKUP(B:B,[1]门店完成情况!$B:$E,4,0)</f>
        <v>1350</v>
      </c>
      <c r="L103">
        <f t="shared" si="4"/>
        <v>3</v>
      </c>
      <c r="M103">
        <f t="shared" si="5"/>
        <v>3048</v>
      </c>
    </row>
    <row r="104" spans="1:13">
      <c r="A104" s="7">
        <v>28</v>
      </c>
      <c r="B104" s="7">
        <v>104533</v>
      </c>
      <c r="C104" s="7" t="s">
        <v>122</v>
      </c>
      <c r="D104" s="7" t="s">
        <v>20</v>
      </c>
      <c r="E104" s="7" t="s">
        <v>96</v>
      </c>
      <c r="F104" s="8">
        <v>1757.77666666667</v>
      </c>
      <c r="G104">
        <f t="shared" si="3"/>
        <v>0.0101528121125307</v>
      </c>
      <c r="H104">
        <v>5076.40605626535</v>
      </c>
      <c r="I104" s="9">
        <v>3045</v>
      </c>
      <c r="J104">
        <v>1845.67</v>
      </c>
      <c r="K104">
        <f>VLOOKUP(B:B,[1]门店完成情况!$B:$E,4,0)</f>
        <v>1560</v>
      </c>
      <c r="L104">
        <f t="shared" si="4"/>
        <v>5</v>
      </c>
      <c r="M104">
        <f t="shared" si="5"/>
        <v>3048</v>
      </c>
    </row>
    <row r="105" spans="1:13">
      <c r="A105" s="7">
        <v>29</v>
      </c>
      <c r="B105" s="7">
        <v>102567</v>
      </c>
      <c r="C105" s="7" t="s">
        <v>123</v>
      </c>
      <c r="D105" s="7" t="s">
        <v>20</v>
      </c>
      <c r="E105" s="7" t="s">
        <v>96</v>
      </c>
      <c r="F105" s="8">
        <v>677.9</v>
      </c>
      <c r="G105">
        <f t="shared" si="3"/>
        <v>0.00391550955340434</v>
      </c>
      <c r="H105">
        <v>1957.75477670217</v>
      </c>
      <c r="I105" s="9">
        <v>2547</v>
      </c>
      <c r="J105">
        <v>1810.23</v>
      </c>
      <c r="K105">
        <f>VLOOKUP(B:B,[1]门店完成情况!$B:$E,4,0)</f>
        <v>1690</v>
      </c>
      <c r="L105">
        <f t="shared" si="4"/>
        <v>2</v>
      </c>
      <c r="M105">
        <f t="shared" si="5"/>
        <v>2552</v>
      </c>
    </row>
    <row r="106" spans="1:13">
      <c r="A106" s="7">
        <v>30</v>
      </c>
      <c r="B106" s="7">
        <v>102564</v>
      </c>
      <c r="C106" s="7" t="s">
        <v>124</v>
      </c>
      <c r="D106" s="7" t="s">
        <v>20</v>
      </c>
      <c r="E106" s="7" t="s">
        <v>96</v>
      </c>
      <c r="F106" s="8">
        <v>1320.08666666667</v>
      </c>
      <c r="G106">
        <f t="shared" si="3"/>
        <v>0.0076247410453681</v>
      </c>
      <c r="H106">
        <v>3812.37052268404</v>
      </c>
      <c r="I106" s="9">
        <v>3044</v>
      </c>
      <c r="J106">
        <v>1350.36</v>
      </c>
      <c r="K106">
        <f>VLOOKUP(B:B,[1]门店完成情况!$B:$E,4,0)</f>
        <v>1690</v>
      </c>
      <c r="L106">
        <f t="shared" si="4"/>
        <v>4</v>
      </c>
      <c r="M106">
        <f t="shared" si="5"/>
        <v>3046</v>
      </c>
    </row>
    <row r="107" spans="1:13">
      <c r="A107" s="7">
        <v>31</v>
      </c>
      <c r="B107" s="7">
        <v>107728</v>
      </c>
      <c r="C107" s="7" t="s">
        <v>125</v>
      </c>
      <c r="D107" s="7" t="s">
        <v>20</v>
      </c>
      <c r="E107" s="7" t="s">
        <v>96</v>
      </c>
      <c r="F107" s="8">
        <v>607.816666666667</v>
      </c>
      <c r="G107">
        <f t="shared" si="3"/>
        <v>0.00351071244291446</v>
      </c>
      <c r="H107">
        <v>1755.35622145723</v>
      </c>
      <c r="I107" s="9">
        <v>2546</v>
      </c>
      <c r="J107" t="e">
        <v>#N/A</v>
      </c>
      <c r="K107" t="e">
        <f>VLOOKUP(B:B,[1]门店完成情况!$B:$E,4,0)</f>
        <v>#N/A</v>
      </c>
      <c r="L107">
        <f t="shared" si="4"/>
        <v>2</v>
      </c>
      <c r="M107">
        <f t="shared" si="5"/>
        <v>2550</v>
      </c>
    </row>
    <row r="108" spans="1:13">
      <c r="A108" s="7">
        <v>32</v>
      </c>
      <c r="B108" s="7">
        <v>108656</v>
      </c>
      <c r="C108" s="7" t="s">
        <v>126</v>
      </c>
      <c r="D108" s="7" t="s">
        <v>20</v>
      </c>
      <c r="E108" s="7" t="s">
        <v>96</v>
      </c>
      <c r="F108" s="8">
        <v>193.686666666667</v>
      </c>
      <c r="G108">
        <f t="shared" si="3"/>
        <v>0.00111872251615338</v>
      </c>
      <c r="H108">
        <v>559.361258076689</v>
      </c>
      <c r="I108" s="9">
        <v>2544</v>
      </c>
      <c r="J108" t="e">
        <v>#N/A</v>
      </c>
      <c r="K108" t="e">
        <f>VLOOKUP(B:B,[1]门店完成情况!$B:$E,4,0)</f>
        <v>#N/A</v>
      </c>
      <c r="L108">
        <f t="shared" si="4"/>
        <v>1</v>
      </c>
      <c r="M108">
        <f t="shared" si="5"/>
        <v>2546</v>
      </c>
    </row>
    <row r="109" spans="1:13">
      <c r="A109" s="7">
        <v>33</v>
      </c>
      <c r="B109" s="7">
        <v>56</v>
      </c>
      <c r="C109" s="7" t="s">
        <v>127</v>
      </c>
      <c r="D109" s="7" t="s">
        <v>49</v>
      </c>
      <c r="E109" s="7" t="s">
        <v>96</v>
      </c>
      <c r="F109" s="8">
        <v>558.58</v>
      </c>
      <c r="G109">
        <f t="shared" si="3"/>
        <v>0.00322632442298362</v>
      </c>
      <c r="H109">
        <v>1613.16221149181</v>
      </c>
      <c r="I109" s="9">
        <v>2543</v>
      </c>
      <c r="J109">
        <v>1245.48</v>
      </c>
      <c r="K109">
        <f>VLOOKUP(B:B,[1]门店完成情况!$B:$E,4,0)</f>
        <v>1530</v>
      </c>
      <c r="L109">
        <f t="shared" si="4"/>
        <v>2</v>
      </c>
      <c r="M109">
        <f t="shared" si="5"/>
        <v>2544</v>
      </c>
    </row>
    <row r="110" spans="1:13">
      <c r="A110" s="7">
        <v>34</v>
      </c>
      <c r="B110" s="7">
        <v>706</v>
      </c>
      <c r="C110" s="7" t="s">
        <v>128</v>
      </c>
      <c r="D110" s="7" t="s">
        <v>49</v>
      </c>
      <c r="E110" s="7" t="s">
        <v>96</v>
      </c>
      <c r="F110" s="8">
        <v>1344.10333333333</v>
      </c>
      <c r="G110">
        <f t="shared" si="3"/>
        <v>0.00776345986492</v>
      </c>
      <c r="H110">
        <v>3881.72993246001</v>
      </c>
      <c r="I110" s="9">
        <v>3144</v>
      </c>
      <c r="J110">
        <v>2205.84</v>
      </c>
      <c r="K110">
        <f>VLOOKUP(B:B,[1]门店完成情况!$B:$E,4,0)</f>
        <v>1500</v>
      </c>
      <c r="L110">
        <f t="shared" si="4"/>
        <v>4</v>
      </c>
      <c r="M110">
        <f t="shared" si="5"/>
        <v>3146</v>
      </c>
    </row>
    <row r="111" spans="1:13">
      <c r="A111" s="7">
        <v>35</v>
      </c>
      <c r="B111" s="7">
        <v>710</v>
      </c>
      <c r="C111" s="7" t="s">
        <v>129</v>
      </c>
      <c r="D111" s="7" t="s">
        <v>49</v>
      </c>
      <c r="E111" s="7" t="s">
        <v>96</v>
      </c>
      <c r="F111" s="8">
        <v>911.503333333333</v>
      </c>
      <c r="G111">
        <f t="shared" si="3"/>
        <v>0.00526478833106146</v>
      </c>
      <c r="H111">
        <v>2632.39416553073</v>
      </c>
      <c r="I111" s="9">
        <v>3046</v>
      </c>
      <c r="J111">
        <v>2108.59</v>
      </c>
      <c r="K111">
        <f>VLOOKUP(B:B,[1]门店完成情况!$B:$E,4,0)</f>
        <v>1580</v>
      </c>
      <c r="L111">
        <f t="shared" si="4"/>
        <v>3</v>
      </c>
      <c r="M111">
        <f t="shared" si="5"/>
        <v>3050</v>
      </c>
    </row>
    <row r="112" spans="1:13">
      <c r="A112" s="7">
        <v>36</v>
      </c>
      <c r="B112" s="7">
        <v>713</v>
      </c>
      <c r="C112" s="7" t="s">
        <v>130</v>
      </c>
      <c r="D112" s="7" t="s">
        <v>49</v>
      </c>
      <c r="E112" s="7" t="s">
        <v>96</v>
      </c>
      <c r="F112" s="8">
        <v>619.453333333333</v>
      </c>
      <c r="G112">
        <f t="shared" si="3"/>
        <v>0.00357792512841839</v>
      </c>
      <c r="H112">
        <v>1788.9625642092</v>
      </c>
      <c r="I112" s="9">
        <v>2545</v>
      </c>
      <c r="J112">
        <v>1801.14</v>
      </c>
      <c r="K112">
        <f>VLOOKUP(B:B,[1]门店完成情况!$B:$E,4,0)</f>
        <v>1390</v>
      </c>
      <c r="L112">
        <f t="shared" si="4"/>
        <v>2</v>
      </c>
      <c r="M112">
        <f t="shared" si="5"/>
        <v>2548</v>
      </c>
    </row>
    <row r="113" spans="1:13">
      <c r="A113" s="7">
        <v>37</v>
      </c>
      <c r="B113" s="7">
        <v>738</v>
      </c>
      <c r="C113" s="7" t="s">
        <v>131</v>
      </c>
      <c r="D113" s="7" t="s">
        <v>49</v>
      </c>
      <c r="E113" s="7" t="s">
        <v>96</v>
      </c>
      <c r="F113" s="8">
        <v>931.68</v>
      </c>
      <c r="G113">
        <f t="shared" si="3"/>
        <v>0.00538132754199108</v>
      </c>
      <c r="H113">
        <v>2690.66377099554</v>
      </c>
      <c r="I113" s="9">
        <v>3135</v>
      </c>
      <c r="J113">
        <v>2254.58</v>
      </c>
      <c r="K113">
        <f>VLOOKUP(B:B,[1]门店完成情况!$B:$E,4,0)</f>
        <v>1710</v>
      </c>
      <c r="L113">
        <f t="shared" si="4"/>
        <v>3</v>
      </c>
      <c r="M113">
        <f t="shared" si="5"/>
        <v>3137</v>
      </c>
    </row>
    <row r="114" spans="1:13">
      <c r="A114" s="7">
        <v>38</v>
      </c>
      <c r="B114" s="7">
        <v>104838</v>
      </c>
      <c r="C114" s="7" t="s">
        <v>132</v>
      </c>
      <c r="D114" s="7" t="s">
        <v>49</v>
      </c>
      <c r="E114" s="7" t="s">
        <v>96</v>
      </c>
      <c r="F114" s="8">
        <v>829.153333333333</v>
      </c>
      <c r="G114">
        <f t="shared" si="3"/>
        <v>0.00478913969302805</v>
      </c>
      <c r="H114">
        <v>2394.56984651403</v>
      </c>
      <c r="I114" s="9">
        <v>2840</v>
      </c>
      <c r="J114">
        <v>1648.05</v>
      </c>
      <c r="K114">
        <f>VLOOKUP(B:B,[1]门店完成情况!$B:$E,4,0)</f>
        <v>1480</v>
      </c>
      <c r="L114">
        <f t="shared" si="4"/>
        <v>2</v>
      </c>
      <c r="M114">
        <f t="shared" si="5"/>
        <v>2843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5"/>
  <sheetViews>
    <sheetView tabSelected="1" topLeftCell="A91" workbookViewId="0">
      <selection activeCell="J12" sqref="J12"/>
    </sheetView>
  </sheetViews>
  <sheetFormatPr defaultColWidth="9" defaultRowHeight="13.5" outlineLevelCol="4"/>
  <cols>
    <col min="1" max="2" width="9" style="1"/>
    <col min="3" max="3" width="26.5" style="1" customWidth="1"/>
    <col min="4" max="4" width="9" style="1"/>
    <col min="5" max="5" width="12.625" style="2"/>
  </cols>
  <sheetData>
    <row r="1" spans="1:5">
      <c r="A1" s="3" t="s">
        <v>0</v>
      </c>
      <c r="B1" s="3" t="s">
        <v>1</v>
      </c>
      <c r="C1" s="3" t="s">
        <v>2</v>
      </c>
      <c r="D1" s="3" t="s">
        <v>3</v>
      </c>
      <c r="E1" s="4" t="s">
        <v>5</v>
      </c>
    </row>
    <row r="2" spans="1:5">
      <c r="A2" s="3">
        <v>1</v>
      </c>
      <c r="B2" s="3">
        <v>343</v>
      </c>
      <c r="C2" s="3" t="s">
        <v>10</v>
      </c>
      <c r="D2" s="3" t="s">
        <v>11</v>
      </c>
      <c r="E2" s="5">
        <v>6473</v>
      </c>
    </row>
    <row r="3" spans="1:5">
      <c r="A3" s="3">
        <v>2</v>
      </c>
      <c r="B3" s="3">
        <v>582</v>
      </c>
      <c r="C3" s="3" t="s">
        <v>13</v>
      </c>
      <c r="D3" s="3" t="s">
        <v>11</v>
      </c>
      <c r="E3" s="5">
        <v>7148</v>
      </c>
    </row>
    <row r="4" spans="1:5">
      <c r="A4" s="3">
        <v>3</v>
      </c>
      <c r="B4" s="3">
        <v>365</v>
      </c>
      <c r="C4" s="3" t="s">
        <v>21</v>
      </c>
      <c r="D4" s="3" t="s">
        <v>11</v>
      </c>
      <c r="E4" s="5">
        <v>5271</v>
      </c>
    </row>
    <row r="5" spans="1:5">
      <c r="A5" s="3">
        <v>4</v>
      </c>
      <c r="B5" s="3">
        <v>585</v>
      </c>
      <c r="C5" s="3" t="s">
        <v>23</v>
      </c>
      <c r="D5" s="3" t="s">
        <v>11</v>
      </c>
      <c r="E5" s="5">
        <v>6947</v>
      </c>
    </row>
    <row r="6" spans="1:5">
      <c r="A6" s="3">
        <v>5</v>
      </c>
      <c r="B6" s="3">
        <v>357</v>
      </c>
      <c r="C6" s="3" t="s">
        <v>27</v>
      </c>
      <c r="D6" s="3" t="s">
        <v>11</v>
      </c>
      <c r="E6" s="5">
        <v>4548</v>
      </c>
    </row>
    <row r="7" spans="1:5">
      <c r="A7" s="3">
        <v>6</v>
      </c>
      <c r="B7" s="3">
        <v>379</v>
      </c>
      <c r="C7" s="3" t="s">
        <v>29</v>
      </c>
      <c r="D7" s="3" t="s">
        <v>11</v>
      </c>
      <c r="E7" s="5">
        <v>6165</v>
      </c>
    </row>
    <row r="8" spans="1:5">
      <c r="A8" s="3">
        <v>7</v>
      </c>
      <c r="B8" s="3">
        <v>513</v>
      </c>
      <c r="C8" s="3" t="s">
        <v>30</v>
      </c>
      <c r="D8" s="3" t="s">
        <v>11</v>
      </c>
      <c r="E8" s="5">
        <v>6248</v>
      </c>
    </row>
    <row r="9" spans="1:5">
      <c r="A9" s="3">
        <v>8</v>
      </c>
      <c r="B9" s="3">
        <v>581</v>
      </c>
      <c r="C9" s="3" t="s">
        <v>31</v>
      </c>
      <c r="D9" s="3" t="s">
        <v>11</v>
      </c>
      <c r="E9" s="5">
        <v>6252</v>
      </c>
    </row>
    <row r="10" spans="1:5">
      <c r="A10" s="3">
        <v>9</v>
      </c>
      <c r="B10" s="3">
        <v>709</v>
      </c>
      <c r="C10" s="3" t="s">
        <v>32</v>
      </c>
      <c r="D10" s="3" t="s">
        <v>11</v>
      </c>
      <c r="E10" s="5">
        <v>6249</v>
      </c>
    </row>
    <row r="11" spans="1:5">
      <c r="A11" s="3">
        <v>10</v>
      </c>
      <c r="B11" s="3">
        <v>726</v>
      </c>
      <c r="C11" s="3" t="s">
        <v>33</v>
      </c>
      <c r="D11" s="3" t="s">
        <v>11</v>
      </c>
      <c r="E11" s="5">
        <v>6219</v>
      </c>
    </row>
    <row r="12" spans="1:5">
      <c r="A12" s="3">
        <v>11</v>
      </c>
      <c r="B12" s="3">
        <v>730</v>
      </c>
      <c r="C12" s="3" t="s">
        <v>34</v>
      </c>
      <c r="D12" s="3" t="s">
        <v>11</v>
      </c>
      <c r="E12" s="5">
        <v>6026</v>
      </c>
    </row>
    <row r="13" spans="1:5">
      <c r="A13" s="3">
        <v>12</v>
      </c>
      <c r="B13" s="3">
        <v>102934</v>
      </c>
      <c r="C13" s="3" t="s">
        <v>35</v>
      </c>
      <c r="D13" s="3" t="s">
        <v>11</v>
      </c>
      <c r="E13" s="5">
        <v>6248</v>
      </c>
    </row>
    <row r="14" spans="1:5">
      <c r="A14" s="3">
        <v>13</v>
      </c>
      <c r="B14" s="3">
        <v>359</v>
      </c>
      <c r="C14" s="3" t="s">
        <v>51</v>
      </c>
      <c r="D14" s="3" t="s">
        <v>11</v>
      </c>
      <c r="E14" s="5">
        <v>4049</v>
      </c>
    </row>
    <row r="15" spans="1:5">
      <c r="A15" s="3">
        <v>14</v>
      </c>
      <c r="B15" s="3">
        <v>102565</v>
      </c>
      <c r="C15" s="3" t="s">
        <v>53</v>
      </c>
      <c r="D15" s="3" t="s">
        <v>11</v>
      </c>
      <c r="E15" s="5">
        <v>4745</v>
      </c>
    </row>
    <row r="16" spans="1:5">
      <c r="A16" s="3">
        <v>15</v>
      </c>
      <c r="B16" s="3">
        <v>103198</v>
      </c>
      <c r="C16" s="3" t="s">
        <v>54</v>
      </c>
      <c r="D16" s="3" t="s">
        <v>11</v>
      </c>
      <c r="E16" s="5">
        <v>4747</v>
      </c>
    </row>
    <row r="17" spans="1:5">
      <c r="A17" s="3">
        <v>16</v>
      </c>
      <c r="B17" s="3">
        <v>103199</v>
      </c>
      <c r="C17" s="3" t="s">
        <v>55</v>
      </c>
      <c r="D17" s="3" t="s">
        <v>11</v>
      </c>
      <c r="E17" s="5">
        <v>5040</v>
      </c>
    </row>
    <row r="18" spans="1:5">
      <c r="A18" s="3">
        <v>17</v>
      </c>
      <c r="B18" s="3">
        <v>311</v>
      </c>
      <c r="C18" s="3" t="s">
        <v>80</v>
      </c>
      <c r="D18" s="3" t="s">
        <v>11</v>
      </c>
      <c r="E18" s="5">
        <v>3545</v>
      </c>
    </row>
    <row r="19" spans="1:5">
      <c r="A19" s="3">
        <v>18</v>
      </c>
      <c r="B19" s="3">
        <v>570</v>
      </c>
      <c r="C19" s="3" t="s">
        <v>82</v>
      </c>
      <c r="D19" s="3" t="s">
        <v>11</v>
      </c>
      <c r="E19" s="5">
        <v>3544</v>
      </c>
    </row>
    <row r="20" spans="1:5">
      <c r="A20" s="3">
        <v>19</v>
      </c>
      <c r="B20" s="3">
        <v>727</v>
      </c>
      <c r="C20" s="3" t="s">
        <v>83</v>
      </c>
      <c r="D20" s="3" t="s">
        <v>11</v>
      </c>
      <c r="E20" s="5">
        <v>4344</v>
      </c>
    </row>
    <row r="21" spans="1:5">
      <c r="A21" s="3">
        <v>20</v>
      </c>
      <c r="B21" s="3">
        <v>347</v>
      </c>
      <c r="C21" s="3" t="s">
        <v>84</v>
      </c>
      <c r="D21" s="3" t="s">
        <v>11</v>
      </c>
      <c r="E21" s="5">
        <v>3737</v>
      </c>
    </row>
    <row r="22" spans="1:5">
      <c r="A22" s="3">
        <v>21</v>
      </c>
      <c r="B22" s="3">
        <v>745</v>
      </c>
      <c r="C22" s="3" t="s">
        <v>85</v>
      </c>
      <c r="D22" s="3" t="s">
        <v>11</v>
      </c>
      <c r="E22" s="5">
        <v>3981</v>
      </c>
    </row>
    <row r="23" spans="1:5">
      <c r="A23" s="3">
        <v>22</v>
      </c>
      <c r="B23" s="3">
        <v>105267</v>
      </c>
      <c r="C23" s="3" t="s">
        <v>86</v>
      </c>
      <c r="D23" s="3" t="s">
        <v>11</v>
      </c>
      <c r="E23" s="5">
        <v>3689</v>
      </c>
    </row>
    <row r="24" spans="1:5">
      <c r="A24" s="3">
        <v>23</v>
      </c>
      <c r="B24" s="3">
        <v>106569</v>
      </c>
      <c r="C24" s="3" t="s">
        <v>87</v>
      </c>
      <c r="D24" s="3" t="s">
        <v>11</v>
      </c>
      <c r="E24" s="5">
        <v>4345</v>
      </c>
    </row>
    <row r="25" spans="1:5">
      <c r="A25" s="3">
        <v>24</v>
      </c>
      <c r="B25" s="3">
        <v>106399</v>
      </c>
      <c r="C25" s="3" t="s">
        <v>88</v>
      </c>
      <c r="D25" s="3" t="s">
        <v>11</v>
      </c>
      <c r="E25" s="5">
        <v>4346</v>
      </c>
    </row>
    <row r="26" spans="1:5">
      <c r="A26" s="3">
        <v>25</v>
      </c>
      <c r="B26" s="3">
        <v>339</v>
      </c>
      <c r="C26" s="3" t="s">
        <v>95</v>
      </c>
      <c r="D26" s="3" t="s">
        <v>11</v>
      </c>
      <c r="E26" s="5">
        <v>3045</v>
      </c>
    </row>
    <row r="27" spans="1:5">
      <c r="A27" s="3">
        <v>26</v>
      </c>
      <c r="B27" s="3">
        <v>752</v>
      </c>
      <c r="C27" s="3" t="s">
        <v>97</v>
      </c>
      <c r="D27" s="3" t="s">
        <v>11</v>
      </c>
      <c r="E27" s="5">
        <v>3045</v>
      </c>
    </row>
    <row r="28" spans="1:5">
      <c r="A28" s="3">
        <v>27</v>
      </c>
      <c r="B28" s="3">
        <v>104429</v>
      </c>
      <c r="C28" s="3" t="s">
        <v>98</v>
      </c>
      <c r="D28" s="3" t="s">
        <v>11</v>
      </c>
      <c r="E28" s="5">
        <v>2545</v>
      </c>
    </row>
    <row r="29" spans="1:5">
      <c r="A29" s="3">
        <v>28</v>
      </c>
      <c r="B29" s="3">
        <v>741</v>
      </c>
      <c r="C29" s="3" t="s">
        <v>99</v>
      </c>
      <c r="D29" s="3" t="s">
        <v>11</v>
      </c>
      <c r="E29" s="5">
        <v>2544</v>
      </c>
    </row>
    <row r="30" spans="1:5">
      <c r="A30" s="3">
        <v>29</v>
      </c>
      <c r="B30" s="3">
        <v>107658</v>
      </c>
      <c r="C30" s="3" t="s">
        <v>100</v>
      </c>
      <c r="D30" s="3" t="s">
        <v>11</v>
      </c>
      <c r="E30" s="5">
        <v>3044</v>
      </c>
    </row>
    <row r="31" spans="1:5">
      <c r="A31" s="3">
        <v>30</v>
      </c>
      <c r="B31" s="3">
        <v>108277</v>
      </c>
      <c r="C31" s="3" t="s">
        <v>101</v>
      </c>
      <c r="D31" s="3" t="s">
        <v>11</v>
      </c>
      <c r="E31" s="5">
        <v>2746</v>
      </c>
    </row>
    <row r="32" spans="1:5">
      <c r="A32" s="3">
        <v>31</v>
      </c>
      <c r="B32" s="3">
        <v>307</v>
      </c>
      <c r="C32" s="3" t="s">
        <v>7</v>
      </c>
      <c r="D32" s="3" t="s">
        <v>8</v>
      </c>
      <c r="E32" s="5">
        <v>11510</v>
      </c>
    </row>
    <row r="33" spans="1:5">
      <c r="A33" s="3">
        <v>32</v>
      </c>
      <c r="B33" s="3">
        <v>106066</v>
      </c>
      <c r="C33" s="3" t="s">
        <v>36</v>
      </c>
      <c r="D33" s="3" t="s">
        <v>8</v>
      </c>
      <c r="E33" s="5">
        <v>5040</v>
      </c>
    </row>
    <row r="34" spans="1:5">
      <c r="A34" s="3">
        <v>33</v>
      </c>
      <c r="B34" s="3">
        <v>750</v>
      </c>
      <c r="C34" s="3" t="s">
        <v>14</v>
      </c>
      <c r="D34" s="3" t="s">
        <v>15</v>
      </c>
      <c r="E34" s="5">
        <v>10245</v>
      </c>
    </row>
    <row r="35" spans="1:5">
      <c r="A35" s="3">
        <v>34</v>
      </c>
      <c r="B35" s="3">
        <v>571</v>
      </c>
      <c r="C35" s="3" t="s">
        <v>24</v>
      </c>
      <c r="D35" s="3" t="s">
        <v>15</v>
      </c>
      <c r="E35" s="5">
        <v>6962</v>
      </c>
    </row>
    <row r="36" spans="1:5">
      <c r="A36" s="3">
        <v>35</v>
      </c>
      <c r="B36" s="3">
        <v>707</v>
      </c>
      <c r="C36" s="3" t="s">
        <v>25</v>
      </c>
      <c r="D36" s="3" t="s">
        <v>15</v>
      </c>
      <c r="E36" s="5">
        <v>6850</v>
      </c>
    </row>
    <row r="37" spans="1:5">
      <c r="A37" s="3">
        <v>36</v>
      </c>
      <c r="B37" s="3">
        <v>387</v>
      </c>
      <c r="C37" s="3" t="s">
        <v>37</v>
      </c>
      <c r="D37" s="3" t="s">
        <v>15</v>
      </c>
      <c r="E37" s="5">
        <v>6298</v>
      </c>
    </row>
    <row r="38" spans="1:5">
      <c r="A38" s="3">
        <v>37</v>
      </c>
      <c r="B38" s="3">
        <v>399</v>
      </c>
      <c r="C38" s="3" t="s">
        <v>38</v>
      </c>
      <c r="D38" s="3" t="s">
        <v>15</v>
      </c>
      <c r="E38" s="5">
        <v>4612</v>
      </c>
    </row>
    <row r="39" spans="1:5">
      <c r="A39" s="3">
        <v>38</v>
      </c>
      <c r="B39" s="3">
        <v>546</v>
      </c>
      <c r="C39" s="3" t="s">
        <v>39</v>
      </c>
      <c r="D39" s="3" t="s">
        <v>15</v>
      </c>
      <c r="E39" s="5">
        <v>6246</v>
      </c>
    </row>
    <row r="40" spans="1:5">
      <c r="A40" s="3">
        <v>39</v>
      </c>
      <c r="B40" s="3">
        <v>712</v>
      </c>
      <c r="C40" s="3" t="s">
        <v>40</v>
      </c>
      <c r="D40" s="3" t="s">
        <v>15</v>
      </c>
      <c r="E40" s="5">
        <v>6243</v>
      </c>
    </row>
    <row r="41" spans="1:5">
      <c r="A41" s="3">
        <v>40</v>
      </c>
      <c r="B41" s="3">
        <v>724</v>
      </c>
      <c r="C41" s="3" t="s">
        <v>41</v>
      </c>
      <c r="D41" s="3" t="s">
        <v>15</v>
      </c>
      <c r="E41" s="5">
        <v>6248</v>
      </c>
    </row>
    <row r="42" spans="1:5">
      <c r="A42" s="3">
        <v>41</v>
      </c>
      <c r="B42" s="3">
        <v>377</v>
      </c>
      <c r="C42" s="3" t="s">
        <v>56</v>
      </c>
      <c r="D42" s="3" t="s">
        <v>15</v>
      </c>
      <c r="E42" s="5">
        <v>5047</v>
      </c>
    </row>
    <row r="43" spans="1:5">
      <c r="A43" s="3">
        <v>42</v>
      </c>
      <c r="B43" s="3">
        <v>598</v>
      </c>
      <c r="C43" s="3" t="s">
        <v>57</v>
      </c>
      <c r="D43" s="3" t="s">
        <v>15</v>
      </c>
      <c r="E43" s="5">
        <v>4469</v>
      </c>
    </row>
    <row r="44" spans="1:5">
      <c r="A44" s="3">
        <v>43</v>
      </c>
      <c r="B44" s="3">
        <v>737</v>
      </c>
      <c r="C44" s="3" t="s">
        <v>58</v>
      </c>
      <c r="D44" s="3" t="s">
        <v>15</v>
      </c>
      <c r="E44" s="5">
        <v>5046</v>
      </c>
    </row>
    <row r="45" spans="1:5">
      <c r="A45" s="3">
        <v>44</v>
      </c>
      <c r="B45" s="3">
        <v>743</v>
      </c>
      <c r="C45" s="3" t="s">
        <v>59</v>
      </c>
      <c r="D45" s="3" t="s">
        <v>15</v>
      </c>
      <c r="E45" s="5">
        <v>5047</v>
      </c>
    </row>
    <row r="46" spans="1:5">
      <c r="A46" s="3">
        <v>45</v>
      </c>
      <c r="B46" s="3">
        <v>103639</v>
      </c>
      <c r="C46" s="3" t="s">
        <v>60</v>
      </c>
      <c r="D46" s="3" t="s">
        <v>15</v>
      </c>
      <c r="E46" s="5">
        <v>4049</v>
      </c>
    </row>
    <row r="47" spans="1:5">
      <c r="A47" s="3">
        <v>46</v>
      </c>
      <c r="B47" s="3">
        <v>105751</v>
      </c>
      <c r="C47" s="3" t="s">
        <v>89</v>
      </c>
      <c r="D47" s="3" t="s">
        <v>15</v>
      </c>
      <c r="E47" s="5">
        <v>4275</v>
      </c>
    </row>
    <row r="48" spans="1:5">
      <c r="A48" s="3">
        <v>47</v>
      </c>
      <c r="B48" s="3">
        <v>545</v>
      </c>
      <c r="C48" s="3" t="s">
        <v>102</v>
      </c>
      <c r="D48" s="3" t="s">
        <v>15</v>
      </c>
      <c r="E48" s="5">
        <v>2544</v>
      </c>
    </row>
    <row r="49" spans="1:5">
      <c r="A49" s="3">
        <v>48</v>
      </c>
      <c r="B49" s="3">
        <v>573</v>
      </c>
      <c r="C49" s="3" t="s">
        <v>103</v>
      </c>
      <c r="D49" s="3" t="s">
        <v>15</v>
      </c>
      <c r="E49" s="5">
        <v>3044</v>
      </c>
    </row>
    <row r="50" spans="1:5">
      <c r="A50" s="3">
        <v>49</v>
      </c>
      <c r="B50" s="3">
        <v>740</v>
      </c>
      <c r="C50" s="3" t="s">
        <v>104</v>
      </c>
      <c r="D50" s="3" t="s">
        <v>15</v>
      </c>
      <c r="E50" s="5">
        <v>3049</v>
      </c>
    </row>
    <row r="51" spans="1:5">
      <c r="A51" s="3">
        <v>50</v>
      </c>
      <c r="B51" s="3">
        <v>733</v>
      </c>
      <c r="C51" s="3" t="s">
        <v>105</v>
      </c>
      <c r="D51" s="3" t="s">
        <v>15</v>
      </c>
      <c r="E51" s="5">
        <v>3045</v>
      </c>
    </row>
    <row r="52" spans="1:5">
      <c r="A52" s="3">
        <v>51</v>
      </c>
      <c r="B52" s="3">
        <v>753</v>
      </c>
      <c r="C52" s="3" t="s">
        <v>106</v>
      </c>
      <c r="D52" s="3" t="s">
        <v>15</v>
      </c>
      <c r="E52" s="5">
        <v>3046</v>
      </c>
    </row>
    <row r="53" spans="1:5">
      <c r="A53" s="3">
        <v>52</v>
      </c>
      <c r="B53" s="3">
        <v>104430</v>
      </c>
      <c r="C53" s="3" t="s">
        <v>107</v>
      </c>
      <c r="D53" s="3" t="s">
        <v>15</v>
      </c>
      <c r="E53" s="5">
        <v>3045</v>
      </c>
    </row>
    <row r="54" spans="1:5">
      <c r="A54" s="3">
        <v>53</v>
      </c>
      <c r="B54" s="3">
        <v>105396</v>
      </c>
      <c r="C54" s="3" t="s">
        <v>108</v>
      </c>
      <c r="D54" s="3" t="s">
        <v>15</v>
      </c>
      <c r="E54" s="5">
        <v>2545</v>
      </c>
    </row>
    <row r="55" spans="1:5">
      <c r="A55" s="3">
        <v>54</v>
      </c>
      <c r="B55" s="3">
        <v>105910</v>
      </c>
      <c r="C55" s="3" t="s">
        <v>109</v>
      </c>
      <c r="D55" s="3" t="s">
        <v>15</v>
      </c>
      <c r="E55" s="5">
        <v>2543</v>
      </c>
    </row>
    <row r="56" spans="1:5">
      <c r="A56" s="3">
        <v>55</v>
      </c>
      <c r="B56" s="3">
        <v>106485</v>
      </c>
      <c r="C56" s="3" t="s">
        <v>110</v>
      </c>
      <c r="D56" s="3" t="s">
        <v>15</v>
      </c>
      <c r="E56" s="5">
        <v>2544</v>
      </c>
    </row>
    <row r="57" spans="1:5">
      <c r="A57" s="3">
        <v>56</v>
      </c>
      <c r="B57" s="3">
        <v>106568</v>
      </c>
      <c r="C57" s="3" t="s">
        <v>111</v>
      </c>
      <c r="D57" s="3" t="s">
        <v>15</v>
      </c>
      <c r="E57" s="5">
        <v>2544</v>
      </c>
    </row>
    <row r="58" spans="1:5">
      <c r="A58" s="3">
        <v>57</v>
      </c>
      <c r="B58" s="3">
        <v>337</v>
      </c>
      <c r="C58" s="3" t="s">
        <v>16</v>
      </c>
      <c r="D58" s="3" t="s">
        <v>17</v>
      </c>
      <c r="E58" s="5">
        <v>7158</v>
      </c>
    </row>
    <row r="59" spans="1:5">
      <c r="A59" s="3">
        <v>58</v>
      </c>
      <c r="B59" s="3">
        <v>517</v>
      </c>
      <c r="C59" s="3" t="s">
        <v>18</v>
      </c>
      <c r="D59" s="3" t="s">
        <v>17</v>
      </c>
      <c r="E59" s="5">
        <v>6348</v>
      </c>
    </row>
    <row r="60" spans="1:5">
      <c r="A60" s="3">
        <v>59</v>
      </c>
      <c r="B60" s="3">
        <v>373</v>
      </c>
      <c r="C60" s="3" t="s">
        <v>42</v>
      </c>
      <c r="D60" s="3" t="s">
        <v>17</v>
      </c>
      <c r="E60" s="5">
        <v>6251</v>
      </c>
    </row>
    <row r="61" spans="1:5">
      <c r="A61" s="3">
        <v>60</v>
      </c>
      <c r="B61" s="3">
        <v>578</v>
      </c>
      <c r="C61" s="3" t="s">
        <v>43</v>
      </c>
      <c r="D61" s="3" t="s">
        <v>17</v>
      </c>
      <c r="E61" s="5">
        <v>6248</v>
      </c>
    </row>
    <row r="62" spans="1:5">
      <c r="A62" s="3">
        <v>61</v>
      </c>
      <c r="B62" s="3">
        <v>742</v>
      </c>
      <c r="C62" s="3" t="s">
        <v>44</v>
      </c>
      <c r="D62" s="3" t="s">
        <v>17</v>
      </c>
      <c r="E62" s="5">
        <v>4551</v>
      </c>
    </row>
    <row r="63" spans="1:5">
      <c r="A63" s="3">
        <v>62</v>
      </c>
      <c r="B63" s="3">
        <v>744</v>
      </c>
      <c r="C63" s="3" t="s">
        <v>45</v>
      </c>
      <c r="D63" s="3" t="s">
        <v>17</v>
      </c>
      <c r="E63" s="5">
        <v>5304</v>
      </c>
    </row>
    <row r="64" spans="1:5">
      <c r="A64" s="3">
        <v>63</v>
      </c>
      <c r="B64" s="3">
        <v>308</v>
      </c>
      <c r="C64" s="3" t="s">
        <v>61</v>
      </c>
      <c r="D64" s="3" t="s">
        <v>17</v>
      </c>
      <c r="E64" s="5">
        <v>4049</v>
      </c>
    </row>
    <row r="65" spans="1:5">
      <c r="A65" s="3">
        <v>64</v>
      </c>
      <c r="B65" s="3">
        <v>349</v>
      </c>
      <c r="C65" s="3" t="s">
        <v>62</v>
      </c>
      <c r="D65" s="3" t="s">
        <v>17</v>
      </c>
      <c r="E65" s="5">
        <v>4045</v>
      </c>
    </row>
    <row r="66" spans="1:5">
      <c r="A66" s="3">
        <v>65</v>
      </c>
      <c r="B66" s="3">
        <v>355</v>
      </c>
      <c r="C66" s="3" t="s">
        <v>63</v>
      </c>
      <c r="D66" s="3" t="s">
        <v>17</v>
      </c>
      <c r="E66" s="5">
        <v>4484</v>
      </c>
    </row>
    <row r="67" spans="1:5">
      <c r="A67" s="3">
        <v>66</v>
      </c>
      <c r="B67" s="3">
        <v>391</v>
      </c>
      <c r="C67" s="3" t="s">
        <v>64</v>
      </c>
      <c r="D67" s="3" t="s">
        <v>17</v>
      </c>
      <c r="E67" s="5">
        <v>4518</v>
      </c>
    </row>
    <row r="68" spans="1:5">
      <c r="A68" s="3">
        <v>67</v>
      </c>
      <c r="B68" s="3">
        <v>511</v>
      </c>
      <c r="C68" s="3" t="s">
        <v>65</v>
      </c>
      <c r="D68" s="3" t="s">
        <v>17</v>
      </c>
      <c r="E68" s="5">
        <v>5046</v>
      </c>
    </row>
    <row r="69" spans="1:5">
      <c r="A69" s="3">
        <v>68</v>
      </c>
      <c r="B69" s="3">
        <v>515</v>
      </c>
      <c r="C69" s="3" t="s">
        <v>66</v>
      </c>
      <c r="D69" s="3" t="s">
        <v>17</v>
      </c>
      <c r="E69" s="5">
        <v>5049</v>
      </c>
    </row>
    <row r="70" spans="1:5">
      <c r="A70" s="3">
        <v>69</v>
      </c>
      <c r="B70" s="3">
        <v>572</v>
      </c>
      <c r="C70" s="3" t="s">
        <v>67</v>
      </c>
      <c r="D70" s="3" t="s">
        <v>17</v>
      </c>
      <c r="E70" s="5">
        <v>4087</v>
      </c>
    </row>
    <row r="71" spans="1:5">
      <c r="A71" s="3">
        <v>70</v>
      </c>
      <c r="B71" s="3">
        <v>747</v>
      </c>
      <c r="C71" s="3" t="s">
        <v>68</v>
      </c>
      <c r="D71" s="3" t="s">
        <v>17</v>
      </c>
      <c r="E71" s="5">
        <v>4046</v>
      </c>
    </row>
    <row r="72" spans="1:5">
      <c r="A72" s="3">
        <v>71</v>
      </c>
      <c r="B72" s="3">
        <v>102479</v>
      </c>
      <c r="C72" s="3" t="s">
        <v>69</v>
      </c>
      <c r="D72" s="3" t="s">
        <v>17</v>
      </c>
      <c r="E72" s="5">
        <v>4921</v>
      </c>
    </row>
    <row r="73" spans="1:5">
      <c r="A73" s="3">
        <v>72</v>
      </c>
      <c r="B73" s="3">
        <v>102935</v>
      </c>
      <c r="C73" s="3" t="s">
        <v>70</v>
      </c>
      <c r="D73" s="3" t="s">
        <v>17</v>
      </c>
      <c r="E73" s="5">
        <v>3987</v>
      </c>
    </row>
    <row r="74" spans="1:5">
      <c r="A74" s="3">
        <v>73</v>
      </c>
      <c r="B74" s="3">
        <v>723</v>
      </c>
      <c r="C74" s="3" t="s">
        <v>112</v>
      </c>
      <c r="D74" s="3" t="s">
        <v>17</v>
      </c>
      <c r="E74" s="5">
        <v>3543</v>
      </c>
    </row>
    <row r="75" spans="1:5">
      <c r="A75" s="3">
        <v>74</v>
      </c>
      <c r="B75" s="3">
        <v>718</v>
      </c>
      <c r="C75" s="3" t="s">
        <v>113</v>
      </c>
      <c r="D75" s="3" t="s">
        <v>17</v>
      </c>
      <c r="E75" s="5">
        <v>2546</v>
      </c>
    </row>
    <row r="76" spans="1:5">
      <c r="A76" s="3">
        <v>75</v>
      </c>
      <c r="B76" s="3">
        <v>102478</v>
      </c>
      <c r="C76" s="3" t="s">
        <v>114</v>
      </c>
      <c r="D76" s="3" t="s">
        <v>17</v>
      </c>
      <c r="E76" s="5">
        <v>2543</v>
      </c>
    </row>
    <row r="77" spans="1:5">
      <c r="A77" s="3">
        <v>76</v>
      </c>
      <c r="B77" s="3">
        <v>106865</v>
      </c>
      <c r="C77" s="3" t="s">
        <v>115</v>
      </c>
      <c r="D77" s="3" t="s">
        <v>17</v>
      </c>
      <c r="E77" s="5">
        <v>2544</v>
      </c>
    </row>
    <row r="78" spans="1:5">
      <c r="A78" s="3">
        <v>77</v>
      </c>
      <c r="B78" s="3">
        <v>107829</v>
      </c>
      <c r="C78" s="3" t="s">
        <v>116</v>
      </c>
      <c r="D78" s="3" t="s">
        <v>17</v>
      </c>
      <c r="E78" s="5">
        <v>2543</v>
      </c>
    </row>
    <row r="79" spans="1:5">
      <c r="A79" s="3">
        <v>78</v>
      </c>
      <c r="B79" s="3">
        <v>341</v>
      </c>
      <c r="C79" s="3" t="s">
        <v>19</v>
      </c>
      <c r="D79" s="3" t="s">
        <v>20</v>
      </c>
      <c r="E79" s="5">
        <v>6888</v>
      </c>
    </row>
    <row r="80" spans="1:5">
      <c r="A80" s="3">
        <v>79</v>
      </c>
      <c r="B80" s="3">
        <v>385</v>
      </c>
      <c r="C80" s="3" t="s">
        <v>26</v>
      </c>
      <c r="D80" s="3" t="s">
        <v>20</v>
      </c>
      <c r="E80" s="5">
        <v>6271</v>
      </c>
    </row>
    <row r="81" spans="1:5">
      <c r="A81" s="3">
        <v>80</v>
      </c>
      <c r="B81" s="3">
        <v>514</v>
      </c>
      <c r="C81" s="3" t="s">
        <v>46</v>
      </c>
      <c r="D81" s="3" t="s">
        <v>20</v>
      </c>
      <c r="E81" s="5">
        <v>6247</v>
      </c>
    </row>
    <row r="82" spans="1:5">
      <c r="A82" s="3">
        <v>81</v>
      </c>
      <c r="B82" s="3">
        <v>746</v>
      </c>
      <c r="C82" s="3" t="s">
        <v>47</v>
      </c>
      <c r="D82" s="3" t="s">
        <v>20</v>
      </c>
      <c r="E82" s="5">
        <v>6250</v>
      </c>
    </row>
    <row r="83" spans="1:5">
      <c r="A83" s="3">
        <v>82</v>
      </c>
      <c r="B83" s="3">
        <v>716</v>
      </c>
      <c r="C83" s="3" t="s">
        <v>71</v>
      </c>
      <c r="D83" s="3" t="s">
        <v>20</v>
      </c>
      <c r="E83" s="5">
        <v>5046</v>
      </c>
    </row>
    <row r="84" spans="1:5">
      <c r="A84" s="3">
        <v>83</v>
      </c>
      <c r="B84" s="3">
        <v>721</v>
      </c>
      <c r="C84" s="3" t="s">
        <v>72</v>
      </c>
      <c r="D84" s="3" t="s">
        <v>20</v>
      </c>
      <c r="E84" s="5">
        <v>4411</v>
      </c>
    </row>
    <row r="85" spans="1:5">
      <c r="A85" s="3">
        <v>84</v>
      </c>
      <c r="B85" s="3">
        <v>748</v>
      </c>
      <c r="C85" s="3" t="s">
        <v>73</v>
      </c>
      <c r="D85" s="3" t="s">
        <v>20</v>
      </c>
      <c r="E85" s="5">
        <v>4046</v>
      </c>
    </row>
    <row r="86" spans="1:5">
      <c r="A86" s="3">
        <v>85</v>
      </c>
      <c r="B86" s="3">
        <v>539</v>
      </c>
      <c r="C86" s="3" t="s">
        <v>90</v>
      </c>
      <c r="D86" s="3" t="s">
        <v>20</v>
      </c>
      <c r="E86" s="5">
        <v>3546</v>
      </c>
    </row>
    <row r="87" spans="1:5">
      <c r="A87" s="3">
        <v>86</v>
      </c>
      <c r="B87" s="3">
        <v>549</v>
      </c>
      <c r="C87" s="3" t="s">
        <v>91</v>
      </c>
      <c r="D87" s="3" t="s">
        <v>20</v>
      </c>
      <c r="E87" s="5">
        <v>3878</v>
      </c>
    </row>
    <row r="88" spans="1:5">
      <c r="A88" s="3">
        <v>87</v>
      </c>
      <c r="B88" s="3">
        <v>717</v>
      </c>
      <c r="C88" s="3" t="s">
        <v>92</v>
      </c>
      <c r="D88" s="3" t="s">
        <v>20</v>
      </c>
      <c r="E88" s="5">
        <v>4345</v>
      </c>
    </row>
    <row r="89" spans="1:5">
      <c r="A89" s="3">
        <v>88</v>
      </c>
      <c r="B89" s="3">
        <v>371</v>
      </c>
      <c r="C89" s="3" t="s">
        <v>117</v>
      </c>
      <c r="D89" s="3" t="s">
        <v>20</v>
      </c>
      <c r="E89" s="5">
        <v>3043</v>
      </c>
    </row>
    <row r="90" spans="1:5">
      <c r="A90" s="3">
        <v>89</v>
      </c>
      <c r="B90" s="3">
        <v>594</v>
      </c>
      <c r="C90" s="3" t="s">
        <v>118</v>
      </c>
      <c r="D90" s="3" t="s">
        <v>20</v>
      </c>
      <c r="E90" s="5">
        <v>3036</v>
      </c>
    </row>
    <row r="91" spans="1:5">
      <c r="A91" s="3">
        <v>90</v>
      </c>
      <c r="B91" s="3">
        <v>591</v>
      </c>
      <c r="C91" s="3" t="s">
        <v>119</v>
      </c>
      <c r="D91" s="3" t="s">
        <v>20</v>
      </c>
      <c r="E91" s="5">
        <v>2963</v>
      </c>
    </row>
    <row r="92" spans="1:5">
      <c r="A92" s="3">
        <v>91</v>
      </c>
      <c r="B92" s="3">
        <v>720</v>
      </c>
      <c r="C92" s="3" t="s">
        <v>120</v>
      </c>
      <c r="D92" s="3" t="s">
        <v>20</v>
      </c>
      <c r="E92" s="5">
        <v>3045</v>
      </c>
    </row>
    <row r="93" spans="1:5">
      <c r="A93" s="3">
        <v>92</v>
      </c>
      <c r="B93" s="3">
        <v>732</v>
      </c>
      <c r="C93" s="3" t="s">
        <v>121</v>
      </c>
      <c r="D93" s="3" t="s">
        <v>20</v>
      </c>
      <c r="E93" s="5">
        <v>3045</v>
      </c>
    </row>
    <row r="94" spans="1:5">
      <c r="A94" s="3">
        <v>93</v>
      </c>
      <c r="B94" s="3">
        <v>104533</v>
      </c>
      <c r="C94" s="3" t="s">
        <v>122</v>
      </c>
      <c r="D94" s="3" t="s">
        <v>20</v>
      </c>
      <c r="E94" s="5">
        <v>3045</v>
      </c>
    </row>
    <row r="95" spans="1:5">
      <c r="A95" s="3">
        <v>94</v>
      </c>
      <c r="B95" s="3">
        <v>102567</v>
      </c>
      <c r="C95" s="3" t="s">
        <v>123</v>
      </c>
      <c r="D95" s="3" t="s">
        <v>20</v>
      </c>
      <c r="E95" s="5">
        <v>2547</v>
      </c>
    </row>
    <row r="96" spans="1:5">
      <c r="A96" s="3">
        <v>95</v>
      </c>
      <c r="B96" s="3">
        <v>102564</v>
      </c>
      <c r="C96" s="3" t="s">
        <v>124</v>
      </c>
      <c r="D96" s="3" t="s">
        <v>20</v>
      </c>
      <c r="E96" s="5">
        <v>3044</v>
      </c>
    </row>
    <row r="97" spans="1:5">
      <c r="A97" s="3">
        <v>96</v>
      </c>
      <c r="B97" s="3">
        <v>107728</v>
      </c>
      <c r="C97" s="3" t="s">
        <v>125</v>
      </c>
      <c r="D97" s="3" t="s">
        <v>20</v>
      </c>
      <c r="E97" s="5">
        <v>2546</v>
      </c>
    </row>
    <row r="98" spans="1:5">
      <c r="A98" s="3">
        <v>97</v>
      </c>
      <c r="B98" s="3">
        <v>108656</v>
      </c>
      <c r="C98" s="3" t="s">
        <v>126</v>
      </c>
      <c r="D98" s="3" t="s">
        <v>20</v>
      </c>
      <c r="E98" s="5">
        <v>2544</v>
      </c>
    </row>
    <row r="99" spans="1:5">
      <c r="A99" s="3">
        <v>98</v>
      </c>
      <c r="B99" s="3">
        <v>754</v>
      </c>
      <c r="C99" s="3" t="s">
        <v>48</v>
      </c>
      <c r="D99" s="3" t="s">
        <v>49</v>
      </c>
      <c r="E99" s="5">
        <v>4550</v>
      </c>
    </row>
    <row r="100" spans="1:5">
      <c r="A100" s="3">
        <v>99</v>
      </c>
      <c r="B100" s="3">
        <v>101453</v>
      </c>
      <c r="C100" s="3" t="s">
        <v>50</v>
      </c>
      <c r="D100" s="3" t="s">
        <v>49</v>
      </c>
      <c r="E100" s="5">
        <v>6245</v>
      </c>
    </row>
    <row r="101" spans="1:5">
      <c r="A101" s="3">
        <v>100</v>
      </c>
      <c r="B101" s="3">
        <v>52</v>
      </c>
      <c r="C101" s="3" t="s">
        <v>74</v>
      </c>
      <c r="D101" s="3" t="s">
        <v>49</v>
      </c>
      <c r="E101" s="5">
        <v>4044</v>
      </c>
    </row>
    <row r="102" spans="1:5">
      <c r="A102" s="3">
        <v>101</v>
      </c>
      <c r="B102" s="3">
        <v>54</v>
      </c>
      <c r="C102" s="3" t="s">
        <v>75</v>
      </c>
      <c r="D102" s="3" t="s">
        <v>49</v>
      </c>
      <c r="E102" s="5">
        <v>5044</v>
      </c>
    </row>
    <row r="103" spans="1:5">
      <c r="A103" s="3">
        <v>102</v>
      </c>
      <c r="B103" s="3">
        <v>351</v>
      </c>
      <c r="C103" s="3" t="s">
        <v>76</v>
      </c>
      <c r="D103" s="3" t="s">
        <v>49</v>
      </c>
      <c r="E103" s="5">
        <v>4047</v>
      </c>
    </row>
    <row r="104" spans="1:5">
      <c r="A104" s="3">
        <v>103</v>
      </c>
      <c r="B104" s="3">
        <v>367</v>
      </c>
      <c r="C104" s="3" t="s">
        <v>77</v>
      </c>
      <c r="D104" s="3" t="s">
        <v>49</v>
      </c>
      <c r="E104" s="5">
        <v>4044</v>
      </c>
    </row>
    <row r="105" spans="1:5">
      <c r="A105" s="3">
        <v>104</v>
      </c>
      <c r="B105" s="3">
        <v>587</v>
      </c>
      <c r="C105" s="3" t="s">
        <v>78</v>
      </c>
      <c r="D105" s="3" t="s">
        <v>49</v>
      </c>
      <c r="E105" s="5">
        <v>4087</v>
      </c>
    </row>
    <row r="106" spans="1:5">
      <c r="A106" s="3">
        <v>105</v>
      </c>
      <c r="B106" s="3">
        <v>104428</v>
      </c>
      <c r="C106" s="3" t="s">
        <v>79</v>
      </c>
      <c r="D106" s="3" t="s">
        <v>49</v>
      </c>
      <c r="E106" s="5">
        <v>4046</v>
      </c>
    </row>
    <row r="107" spans="1:5">
      <c r="A107" s="3">
        <v>106</v>
      </c>
      <c r="B107" s="3">
        <v>329</v>
      </c>
      <c r="C107" s="3" t="s">
        <v>93</v>
      </c>
      <c r="D107" s="3" t="s">
        <v>49</v>
      </c>
      <c r="E107" s="5">
        <v>3546</v>
      </c>
    </row>
    <row r="108" spans="1:5">
      <c r="A108" s="3">
        <v>107</v>
      </c>
      <c r="B108" s="3">
        <v>704</v>
      </c>
      <c r="C108" s="3" t="s">
        <v>94</v>
      </c>
      <c r="D108" s="3" t="s">
        <v>49</v>
      </c>
      <c r="E108" s="5">
        <v>3627</v>
      </c>
    </row>
    <row r="109" spans="1:5">
      <c r="A109" s="3">
        <v>108</v>
      </c>
      <c r="B109" s="3">
        <v>56</v>
      </c>
      <c r="C109" s="3" t="s">
        <v>127</v>
      </c>
      <c r="D109" s="3" t="s">
        <v>49</v>
      </c>
      <c r="E109" s="5">
        <v>2543</v>
      </c>
    </row>
    <row r="110" spans="1:5">
      <c r="A110" s="3">
        <v>109</v>
      </c>
      <c r="B110" s="3">
        <v>706</v>
      </c>
      <c r="C110" s="3" t="s">
        <v>128</v>
      </c>
      <c r="D110" s="3" t="s">
        <v>49</v>
      </c>
      <c r="E110" s="5">
        <v>3144</v>
      </c>
    </row>
    <row r="111" spans="1:5">
      <c r="A111" s="3">
        <v>110</v>
      </c>
      <c r="B111" s="3">
        <v>710</v>
      </c>
      <c r="C111" s="3" t="s">
        <v>129</v>
      </c>
      <c r="D111" s="3" t="s">
        <v>49</v>
      </c>
      <c r="E111" s="5">
        <v>3046</v>
      </c>
    </row>
    <row r="112" spans="1:5">
      <c r="A112" s="3">
        <v>111</v>
      </c>
      <c r="B112" s="3">
        <v>713</v>
      </c>
      <c r="C112" s="3" t="s">
        <v>130</v>
      </c>
      <c r="D112" s="3" t="s">
        <v>49</v>
      </c>
      <c r="E112" s="5">
        <v>2545</v>
      </c>
    </row>
    <row r="113" spans="1:5">
      <c r="A113" s="3">
        <v>112</v>
      </c>
      <c r="B113" s="3">
        <v>738</v>
      </c>
      <c r="C113" s="3" t="s">
        <v>131</v>
      </c>
      <c r="D113" s="3" t="s">
        <v>49</v>
      </c>
      <c r="E113" s="5">
        <v>3135</v>
      </c>
    </row>
    <row r="114" spans="1:5">
      <c r="A114" s="3">
        <v>113</v>
      </c>
      <c r="B114" s="3">
        <v>104838</v>
      </c>
      <c r="C114" s="3" t="s">
        <v>132</v>
      </c>
      <c r="D114" s="3" t="s">
        <v>49</v>
      </c>
      <c r="E114" s="5">
        <v>2840</v>
      </c>
    </row>
    <row r="115" spans="1:5">
      <c r="A115" s="3"/>
      <c r="B115" s="3"/>
      <c r="C115" s="3" t="s">
        <v>133</v>
      </c>
      <c r="D115" s="3"/>
      <c r="E115" s="4">
        <f>SUM(E2:E114)</f>
        <v>501141</v>
      </c>
    </row>
  </sheetData>
  <sortState ref="A2:E114">
    <sortCondition ref="D2" descending="1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2019-11-28T01:42:00Z</dcterms:created>
  <dcterms:modified xsi:type="dcterms:W3CDTF">2019-11-28T10:07:06Z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  <property fmtid="{D5CDD505-2E9C-101B-9397-08002B2CF9AE}" pid="3" name="KSOReadingLayout">
    <vt:bool>true</vt:bool>
  </property>
</Properties>
</file>