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firstSheet="6" activeTab="6"/>
  </bookViews>
  <sheets>
    <sheet name="步长健胃消炎颗粒认购任务" sheetId="5" state="hidden" r:id="rId1"/>
    <sheet name="21金维他认购任务" sheetId="4" state="hidden" r:id="rId2"/>
    <sheet name="Sheet2" sheetId="3" state="hidden" r:id="rId3"/>
    <sheet name="川贝清肺糖浆认购任务" sheetId="2" state="hidden" r:id="rId4"/>
    <sheet name="补肾益寿胶囊认购任务" sheetId="1" state="hidden" r:id="rId5"/>
    <sheet name="中山中智丹参破壁认购表" sheetId="6" state="hidden" r:id="rId6"/>
    <sheet name="任务汇总表" sheetId="7" r:id="rId7"/>
  </sheets>
  <definedNames>
    <definedName name="_xlnm._FilterDatabase" localSheetId="5" hidden="1">中山中智丹参破壁认购表!$A$3:$G$117</definedName>
    <definedName name="_xlnm._FilterDatabase" localSheetId="4" hidden="1">补肾益寿胶囊认购任务!$A$2:$BD$124</definedName>
    <definedName name="_xlnm._FilterDatabase" localSheetId="3" hidden="1">川贝清肺糖浆认购任务!$A$2:$F$116</definedName>
    <definedName name="_xlnm._FilterDatabase" localSheetId="0" hidden="1">步长健胃消炎颗粒认购任务!$A$4:$G$4</definedName>
  </definedNames>
  <calcPr calcId="144525" concurrentCalc="0"/>
</workbook>
</file>

<file path=xl/sharedStrings.xml><?xml version="1.0" encoding="utf-8"?>
<sst xmlns="http://schemas.openxmlformats.org/spreadsheetml/2006/main" count="1470" uniqueCount="375">
  <si>
    <t>步长健胃消炎颗粒</t>
  </si>
  <si>
    <t>序号</t>
  </si>
  <si>
    <t>门店id</t>
  </si>
  <si>
    <t>片区</t>
  </si>
  <si>
    <t>门店名</t>
  </si>
  <si>
    <t>步长健胃消炎颗粒10g*12袋</t>
  </si>
  <si>
    <t>1档
3元/盒</t>
  </si>
  <si>
    <t>2档
5元/盒</t>
  </si>
  <si>
    <t>认购档次  （门店填写）</t>
  </si>
  <si>
    <t>西北片区</t>
  </si>
  <si>
    <t>四川太极光华药店</t>
  </si>
  <si>
    <t>四川太极青羊区十二桥药店</t>
  </si>
  <si>
    <t>四川太极光华村街药店</t>
  </si>
  <si>
    <t>四川太极成华区羊子山西路药店（兴元华盛）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</si>
  <si>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</si>
  <si>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</si>
  <si>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</si>
  <si>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</si>
  <si>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</si>
  <si>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</si>
  <si>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四川太极新都区新繁镇繁江北路药店</t>
  </si>
  <si>
    <t>四川太极金牛区银河北街药店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</si>
  <si>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</si>
  <si>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</si>
  <si>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</si>
  <si>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</si>
  <si>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四川太极西部店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</si>
  <si>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</si>
  <si>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</si>
  <si>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</si>
  <si>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</si>
  <si>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</si>
  <si>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蜀辉路店</t>
  </si>
  <si>
    <t>四川太极武侯区大悦路药店</t>
  </si>
  <si>
    <t>四川太极沙河源药店</t>
  </si>
  <si>
    <t>四川太极成华区新怡路店</t>
  </si>
  <si>
    <t>四川太极大药房连锁有限公司武侯区聚萃街药店</t>
  </si>
  <si>
    <t>四川太极武侯区大华街药店</t>
  </si>
  <si>
    <t>四川太极新都区新都街道万和北路药店</t>
  </si>
  <si>
    <t>四川太极金牛区银沙路药店</t>
  </si>
  <si>
    <t>旗舰片区</t>
  </si>
  <si>
    <t>四川太极锦江区梨花街药店</t>
  </si>
  <si>
    <t>四川太极旗舰店</t>
  </si>
  <si>
    <t>东南片区</t>
  </si>
  <si>
    <t>成都成汉太极大药房有限公司</t>
  </si>
  <si>
    <t>四川太极高新区民丰大道西段药店</t>
  </si>
  <si>
    <t>四川太极成华区万科路药店</t>
  </si>
  <si>
    <t>四川太极新乐中街药店</t>
  </si>
  <si>
    <t>四川太极高新天久北巷药店</t>
  </si>
  <si>
    <t>四川太极锦江区榕声路店</t>
  </si>
  <si>
    <t>四川太极成华区华泰路药店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</si>
  <si>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</si>
  <si>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</si>
  <si>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</si>
  <si>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</si>
  <si>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</si>
  <si>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</si>
  <si>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</si>
  <si>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四川太极龙潭西路店</t>
  </si>
  <si>
    <t>四川太极双流县西航港街道锦华路一段药店</t>
  </si>
  <si>
    <t>四川太极双流区东升街道三强西路药店</t>
  </si>
  <si>
    <t>四川太极成华区华康路药店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</si>
  <si>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</si>
  <si>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</si>
  <si>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</si>
  <si>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</si>
  <si>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</si>
  <si>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</si>
  <si>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城中片区</t>
  </si>
  <si>
    <t>四川太极浆洗街药店</t>
  </si>
  <si>
    <t>四川太极青羊区北东街店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</si>
  <si>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</si>
  <si>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</si>
  <si>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</si>
  <si>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</si>
  <si>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四川太极红星店</t>
  </si>
  <si>
    <t>四川太极人民中路店</t>
  </si>
  <si>
    <t>四川太极双林路药店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</si>
  <si>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</si>
  <si>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</si>
  <si>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</si>
  <si>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</si>
  <si>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四川太极郫县郫筒镇一环路东南段药店</t>
  </si>
  <si>
    <t>四川太极锦江区劼人路药店</t>
  </si>
  <si>
    <t>四川太极青羊区童子街药店</t>
  </si>
  <si>
    <t>四川太极龙泉驿区龙泉街道驿生路药店</t>
  </si>
  <si>
    <t>四川太极锦江区柳翠路药店</t>
  </si>
  <si>
    <t>四川太极锦江区静明路药店</t>
  </si>
  <si>
    <t>四川太极武侯区丝竹路药店</t>
  </si>
  <si>
    <t>四川太极金牛区解放路药店</t>
  </si>
  <si>
    <t>城郊一片：新津</t>
  </si>
  <si>
    <t>四川太极五津西路药店</t>
  </si>
  <si>
    <t>四川太极新津邓双镇岷江店</t>
  </si>
  <si>
    <t>四川太极兴义镇万兴路药店</t>
  </si>
  <si>
    <t>四川太极五津西路二药店</t>
  </si>
  <si>
    <t>四川太极新津县五津镇武阳西路药店</t>
  </si>
  <si>
    <t>城郊一片：邛崃</t>
  </si>
  <si>
    <t>四川太极邛崃中心药店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</si>
  <si>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</si>
  <si>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</si>
  <si>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</si>
  <si>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</si>
  <si>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城郊一片：大邑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</si>
  <si>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</si>
  <si>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</si>
  <si>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</si>
  <si>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四川太极大邑县晋原镇子龙路店</t>
  </si>
  <si>
    <t>四川太极大邑县晋源镇东壕沟段药店</t>
  </si>
  <si>
    <t>四川太极大邑县晋原镇通达东路五段药店</t>
  </si>
  <si>
    <t>四川太极大邑县安仁镇千禧街药店</t>
  </si>
  <si>
    <t>四川太极大邑县新场镇文昌街药店</t>
  </si>
  <si>
    <t>四川太极大邑县晋原镇潘家街药店</t>
  </si>
  <si>
    <t>大邑北街</t>
  </si>
  <si>
    <t>城郊二片</t>
  </si>
  <si>
    <t>四川太极崇州市崇阳镇尚贤坊街药店</t>
  </si>
  <si>
    <t>四川太极温江区公平街道江安路药店</t>
  </si>
  <si>
    <t>四川太极崇州中心店</t>
  </si>
  <si>
    <t>四川太极怀远店</t>
  </si>
  <si>
    <t>四川太极都江堰药店</t>
  </si>
  <si>
    <t>四川太极金带街药店</t>
  </si>
  <si>
    <t>四川太极都江堰景中路店</t>
  </si>
  <si>
    <t xml:space="preserve">四川太极崇州市崇阳镇永康东路药店 </t>
  </si>
  <si>
    <t>四川太极温江店</t>
  </si>
  <si>
    <t>四川太极都江堰奎光路中段药店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</si>
  <si>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</si>
  <si>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</si>
  <si>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</si>
  <si>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</si>
  <si>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</si>
  <si>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</si>
  <si>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</si>
  <si>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t>12月多维元素片（21金维他）认购任务表</t>
  </si>
  <si>
    <t>备注：未完成基础任务则不享受奖励</t>
  </si>
  <si>
    <t>门店ID</t>
  </si>
  <si>
    <t>门店名称</t>
  </si>
  <si>
    <t>片区分类</t>
  </si>
  <si>
    <t>1档任务(盒以上）
奖励5元/盒</t>
  </si>
  <si>
    <t>2档任务（盒以上）
奖励7元/盒</t>
  </si>
  <si>
    <t>青羊区十二桥药店</t>
  </si>
  <si>
    <t>光华药店</t>
  </si>
  <si>
    <t>西部店</t>
  </si>
  <si>
    <t>新都区新繁镇繁江北路药店</t>
  </si>
  <si>
    <t>成华区羊子山西路药店（兴元华盛）</t>
  </si>
  <si>
    <t>光华村街药店</t>
  </si>
  <si>
    <t>新都区马超东路店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</si>
  <si>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</si>
  <si>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</si>
  <si>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</si>
  <si>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</si>
  <si>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</si>
  <si>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</si>
  <si>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贝森路店</t>
  </si>
  <si>
    <t>佳灵路</t>
  </si>
  <si>
    <t>枣子巷药店</t>
  </si>
  <si>
    <t>西林一街店</t>
  </si>
  <si>
    <t>清江2店</t>
  </si>
  <si>
    <t>青羊区浣花滨河路药店</t>
  </si>
  <si>
    <t>金牛区黄苑东街药店</t>
  </si>
  <si>
    <t>金沙路店</t>
  </si>
  <si>
    <t>沙河源药店</t>
  </si>
  <si>
    <t>金牛区蜀汉</t>
  </si>
  <si>
    <t>聚萃路店</t>
  </si>
  <si>
    <t>武侯区大华街店</t>
  </si>
  <si>
    <t>大悦路店</t>
  </si>
  <si>
    <t>成华区新怡路店</t>
  </si>
  <si>
    <t>银沙路店</t>
  </si>
  <si>
    <t>新都万和北路</t>
  </si>
  <si>
    <t>梨花街药店</t>
  </si>
  <si>
    <t>旗舰店</t>
  </si>
  <si>
    <t>旗舰片</t>
  </si>
  <si>
    <t>成汉南路店</t>
  </si>
  <si>
    <t>高新区民丰大道西段药店</t>
  </si>
  <si>
    <t>成华区万科路药店</t>
  </si>
  <si>
    <t>成华区华泰路药店</t>
  </si>
  <si>
    <t>新乐中街药店</t>
  </si>
  <si>
    <t>锦江区榕声路</t>
  </si>
  <si>
    <t>锦江区观音桥街药店</t>
  </si>
  <si>
    <t>高新天久北巷药店</t>
  </si>
  <si>
    <t>新园大道药店</t>
  </si>
  <si>
    <t>锦江区水杉街药店</t>
  </si>
  <si>
    <t>金马河店</t>
  </si>
  <si>
    <t>高新区大源北街药店</t>
  </si>
  <si>
    <t>成华区万宇路药店</t>
  </si>
  <si>
    <t>新下街店</t>
  </si>
  <si>
    <t>双流县西航港街道锦华路一段药店</t>
  </si>
  <si>
    <t>成华区华康路药店</t>
  </si>
  <si>
    <t>双流县三强西路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</si>
  <si>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</si>
  <si>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</si>
  <si>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</si>
  <si>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</si>
  <si>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</si>
  <si>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</si>
  <si>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</si>
  <si>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浆洗街药店</t>
  </si>
  <si>
    <t>青羊区北东街店</t>
  </si>
  <si>
    <t>锦江区庆云南街药店</t>
  </si>
  <si>
    <t>科华路店</t>
  </si>
  <si>
    <t>成华区华油路药店</t>
  </si>
  <si>
    <t>通盈街药店</t>
  </si>
  <si>
    <t>郫县一环路东南段店</t>
  </si>
  <si>
    <t>红星店</t>
  </si>
  <si>
    <t>双林路药店</t>
  </si>
  <si>
    <t>成华杉板桥南一路店</t>
  </si>
  <si>
    <t>金丝街药店</t>
  </si>
  <si>
    <t>成华区崔家店路药店</t>
  </si>
  <si>
    <t>郫县郫筒镇东大街药店</t>
  </si>
  <si>
    <t>人民中路店</t>
  </si>
  <si>
    <t>童子街店</t>
  </si>
  <si>
    <t>锦江区柳翠路药店</t>
  </si>
  <si>
    <t>劼人路店</t>
  </si>
  <si>
    <t>静明路店</t>
  </si>
  <si>
    <t>龙泉驿生路店</t>
  </si>
  <si>
    <t>丝竹路店</t>
  </si>
  <si>
    <t>解放路店</t>
  </si>
  <si>
    <t>四川太极新津五津西路二店</t>
  </si>
  <si>
    <t>城郊一片区</t>
  </si>
  <si>
    <t>邛崃中心药店</t>
  </si>
  <si>
    <t>城郊一片</t>
  </si>
  <si>
    <t>五津西路药店</t>
  </si>
  <si>
    <t>新津邓双镇岷江店</t>
  </si>
  <si>
    <t>大邑县晋原镇内蒙古桃源店</t>
  </si>
  <si>
    <t>大邑县沙渠镇方圆路药店</t>
  </si>
  <si>
    <t>大邑东街店</t>
  </si>
  <si>
    <t>邛崃市临邛镇洪川小区药店</t>
  </si>
  <si>
    <t>大邑县晋原镇通达东路五段药店</t>
  </si>
  <si>
    <t>大邑县晋源镇东壕沟段药店</t>
  </si>
  <si>
    <t>大邑县晋原镇子龙路店</t>
  </si>
  <si>
    <t>大邑县新场镇文昌街药店</t>
  </si>
  <si>
    <t>邛崃市临邛镇长安大道药店</t>
  </si>
  <si>
    <t>大邑县安仁镇千禧街药店</t>
  </si>
  <si>
    <t>邛崃市羊安镇永康大道药店</t>
  </si>
  <si>
    <t>武阳西路</t>
  </si>
  <si>
    <t>大邑潘家街店</t>
  </si>
  <si>
    <t>兴义镇万兴路药店</t>
  </si>
  <si>
    <t>大邑北街店</t>
  </si>
  <si>
    <t>崇州尚贤坊街店</t>
  </si>
  <si>
    <t>怀远店</t>
  </si>
  <si>
    <t>江安路</t>
  </si>
  <si>
    <t>都江堰药店</t>
  </si>
  <si>
    <t>温江店</t>
  </si>
  <si>
    <t>金带街药店</t>
  </si>
  <si>
    <t>都江堰景中路店</t>
  </si>
  <si>
    <t>崇州中心店</t>
  </si>
  <si>
    <t>崇州永康东路</t>
  </si>
  <si>
    <t>都江堰奎光路中段药店</t>
  </si>
  <si>
    <t xml:space="preserve">翠荫路 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</si>
  <si>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</si>
  <si>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</si>
  <si>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</si>
  <si>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</si>
  <si>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</si>
  <si>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崇州蜀州中路</t>
  </si>
  <si>
    <t>活动品种</t>
  </si>
  <si>
    <t>活动内容</t>
  </si>
  <si>
    <r>
      <rPr>
        <sz val="11"/>
        <rFont val="宋体"/>
        <charset val="134"/>
      </rPr>
      <t>货品</t>
    </r>
    <r>
      <rPr>
        <sz val="11"/>
        <rFont val="Calibri"/>
        <charset val="0"/>
      </rPr>
      <t>id</t>
    </r>
  </si>
  <si>
    <t>品名</t>
  </si>
  <si>
    <t>规格</t>
  </si>
  <si>
    <t>1档任务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</si>
  <si>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1</t>
    </r>
    <r>
      <rPr>
        <sz val="11"/>
        <rFont val="宋体"/>
        <charset val="134"/>
      </rPr>
      <t>档奖励</t>
    </r>
  </si>
  <si>
    <t>2档任务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</si>
  <si>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2</t>
    </r>
    <r>
      <rPr>
        <sz val="11"/>
        <rFont val="宋体"/>
        <charset val="134"/>
      </rPr>
      <t>档奖励</t>
    </r>
  </si>
  <si>
    <t>备注</t>
  </si>
  <si>
    <t>川贝清肺糖浆</t>
  </si>
  <si>
    <t>180ml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</si>
  <si>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</si>
  <si>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4元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</si>
  <si>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未完成1档按1档奖励</t>
  </si>
  <si>
    <t>多维元素片（21金维他）</t>
  </si>
  <si>
    <t>100s</t>
  </si>
  <si>
    <r>
      <rPr>
        <sz val="11"/>
        <rFont val="宋体"/>
        <charset val="134"/>
      </rPr>
      <t>5元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</si>
  <si>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</si>
  <si>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未完成1档无奖励</t>
  </si>
  <si>
    <t>健胃消炎颗粒</t>
  </si>
  <si>
    <t>10g*12袋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</si>
  <si>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</si>
  <si>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丹参破壁饮片</t>
  </si>
  <si>
    <t>1g*20袋</t>
  </si>
  <si>
    <r>
      <rPr>
        <sz val="11"/>
        <rFont val="宋体"/>
        <charset val="134"/>
      </rPr>
      <t>2元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</si>
  <si>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补肾益寿胶囊</t>
  </si>
  <si>
    <t>60粒</t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</si>
  <si>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</si>
  <si>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8元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</si>
  <si>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川贝清肺糖浆认购任务表</t>
  </si>
  <si>
    <t>12月补肾益寿胶囊认购档次及任务</t>
  </si>
  <si>
    <t>门店</t>
  </si>
  <si>
    <t>一档
7元/瓶</t>
  </si>
  <si>
    <t>二档
8元/瓶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</si>
  <si>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</si>
  <si>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</si>
  <si>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</si>
  <si>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</si>
  <si>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</si>
  <si>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</si>
  <si>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</si>
  <si>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</si>
  <si>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</si>
  <si>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</si>
  <si>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</si>
  <si>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</si>
  <si>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</si>
  <si>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</si>
  <si>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</si>
  <si>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</si>
  <si>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</si>
  <si>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</si>
  <si>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</si>
  <si>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武侯区大华街药店</t>
  </si>
  <si>
    <t>蜀汉路店</t>
  </si>
  <si>
    <t>四川太极青羊区蜀辉路药店</t>
  </si>
  <si>
    <t>万和北路</t>
  </si>
  <si>
    <t>四川太极青羊区大石西路药店</t>
  </si>
  <si>
    <t>锦江区东大街药店</t>
  </si>
  <si>
    <t>高新区新乐中街药店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</si>
  <si>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</si>
  <si>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</si>
  <si>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</si>
  <si>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</si>
  <si>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</si>
  <si>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高新区大源三期药店</t>
  </si>
  <si>
    <t>双流区东升街道三强西路药店</t>
  </si>
  <si>
    <t>合欢树店</t>
  </si>
  <si>
    <t>成华区金马河路药店</t>
  </si>
  <si>
    <t>高新区中和大道药店</t>
  </si>
  <si>
    <t>航中街店</t>
  </si>
  <si>
    <t>四川太极成都高新区元华二巷药店</t>
  </si>
  <si>
    <t>青羊区红星路药店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</si>
  <si>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</si>
  <si>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</si>
  <si>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</si>
  <si>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</si>
  <si>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</si>
  <si>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</si>
  <si>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</si>
  <si>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武侯区科华街药店</t>
  </si>
  <si>
    <t>金牛区龙泉驿生路药店</t>
  </si>
  <si>
    <t>新津县兴义镇万兴路药店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</si>
  <si>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</si>
  <si>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</si>
  <si>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</si>
  <si>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</si>
  <si>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</si>
  <si>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邛崃翠荫街店</t>
  </si>
  <si>
    <t>大邑县晋原镇子龙街药店</t>
  </si>
  <si>
    <t>大邑县晋原镇东壕沟北段药店</t>
  </si>
  <si>
    <t>大邑县沙渠镇利民街药店</t>
  </si>
  <si>
    <t>大邑县晋原通达东路五段药店</t>
  </si>
  <si>
    <t>大邑县晋原镇内蒙古桃源药店</t>
  </si>
  <si>
    <t>大邑县晋原镇潘家街药店</t>
  </si>
  <si>
    <t>四川太极大邑县晋原镇北街药店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</si>
  <si>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</si>
  <si>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</si>
  <si>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</si>
  <si>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</si>
  <si>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</si>
  <si>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</si>
  <si>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</si>
  <si>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</si>
  <si>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</si>
  <si>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</si>
  <si>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</si>
  <si>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</si>
  <si>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</si>
  <si>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</si>
  <si>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</si>
  <si>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</si>
  <si>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中山中智丹参破壁认购表</t>
  </si>
  <si>
    <t>丹参破壁饮片1g*20袋/罐</t>
  </si>
  <si>
    <t>1档
2元/罐</t>
  </si>
  <si>
    <t>2档
4元/罐</t>
  </si>
  <si>
    <t>步长健胃消炎颗粒认购任务
10g*12袋</t>
  </si>
  <si>
    <t>12月多维元素片（21金维他）认购任务</t>
  </si>
  <si>
    <t>12月补肾益寿胶囊认购任务</t>
  </si>
  <si>
    <t>丹参破壁饮片1g*20袋/罐
认购任务</t>
  </si>
  <si>
    <t>2档
5元/盒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</si>
</sst>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b/>
      <sz val="2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0"/>
    </font>
  </fonts>
  <fills count="3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2" fillId="27" borderId="14" applyNumberFormat="0" applyAlignment="0" applyProtection="0">
      <alignment vertical="center"/>
    </xf>
    <xf numFmtId="0" fontId="43" fillId="27" borderId="7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6" fontId="6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7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15" fillId="0" borderId="0" xfId="0" applyNumberFormat="1" applyFont="1" applyAlignment="1">
      <alignment horizontal="center" wrapText="1"/>
    </xf>
    <xf numFmtId="0" fontId="15" fillId="0" borderId="0" xfId="0" applyFont="1" applyAlignment="1"/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6.xml"/><Relationship Id="rId12" Type="http://schemas.openxmlformats.org/officeDocument/2006/relationships/customXml" Target="../customXml/item5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2" sqref="A$1:G$1048576"/>
    </sheetView>
  </sheetViews>
  <sheetFormatPr defaultColWidth="8" defaultRowHeight="21" customHeight="1" outlineLevelCol="6"/>
  <cols>
    <col min="1" max="2" width="8" style="2" customWidth="1"/>
    <col min="3" max="3" width="14.5" style="2" customWidth="1"/>
    <col min="4" max="4" width="30.625" style="3" customWidth="1"/>
    <col min="5" max="6" width="13.375" style="2" customWidth="1"/>
    <col min="7" max="7" width="12.875" style="2" customWidth="1"/>
    <col min="8" max="16358" width="8" style="88" customWidth="1"/>
    <col min="16359" max="16384" width="8" style="88"/>
  </cols>
  <sheetData>
    <row r="1" ht="36" customHeight="1" spans="1:7">
      <c r="A1" s="30" t="s">
        <v>0</v>
      </c>
      <c r="B1" s="31"/>
      <c r="C1" s="31"/>
      <c r="D1" s="31"/>
      <c r="E1" s="31"/>
      <c r="F1" s="31"/>
      <c r="G1" s="31"/>
    </row>
    <row r="2" customHeight="1" spans="1:7">
      <c r="A2" s="89" t="s">
        <v>1</v>
      </c>
      <c r="B2" s="89" t="s">
        <v>2</v>
      </c>
      <c r="C2" s="89" t="s">
        <v>3</v>
      </c>
      <c r="D2" s="89" t="s">
        <v>4</v>
      </c>
      <c r="E2" s="90" t="s">
        <v>5</v>
      </c>
      <c r="F2" s="90"/>
      <c r="G2" s="90"/>
    </row>
    <row r="3" s="82" customFormat="1" ht="39" customHeight="1" spans="1:7">
      <c r="A3" s="91"/>
      <c r="B3" s="91"/>
      <c r="C3" s="91"/>
      <c r="D3" s="91"/>
      <c r="E3" s="92" t="s">
        <v>6</v>
      </c>
      <c r="F3" s="92" t="s">
        <v>7</v>
      </c>
      <c r="G3" s="93" t="s">
        <v>8</v>
      </c>
    </row>
    <row r="4" ht="30" customHeight="1" spans="1:7">
      <c r="A4" s="10">
        <v>1</v>
      </c>
      <c r="B4" s="10">
        <v>343</v>
      </c>
      <c r="C4" s="10" t="s">
        <v>9</v>
      </c>
      <c r="D4" s="10" t="s">
        <v>10</v>
      </c>
      <c r="E4" s="10">
        <v>12</v>
      </c>
      <c r="F4" s="10">
        <v>14</v>
      </c>
      <c r="G4" s="10"/>
    </row>
    <row r="5" s="83" customFormat="1" customHeight="1" spans="1:7">
      <c r="A5" s="10">
        <v>2</v>
      </c>
      <c r="B5" s="10">
        <v>582</v>
      </c>
      <c r="C5" s="10" t="s">
        <v>9</v>
      </c>
      <c r="D5" s="10" t="s">
        <v>11</v>
      </c>
      <c r="E5" s="10">
        <v>12</v>
      </c>
      <c r="F5" s="10">
        <v>14</v>
      </c>
      <c r="G5" s="10"/>
    </row>
    <row r="6" s="83" customFormat="1" customHeight="1" spans="1:7">
      <c r="A6" s="10">
        <v>3</v>
      </c>
      <c r="B6" s="10">
        <v>365</v>
      </c>
      <c r="C6" s="10" t="s">
        <v>9</v>
      </c>
      <c r="D6" s="10" t="s">
        <v>12</v>
      </c>
      <c r="E6" s="10">
        <v>11</v>
      </c>
      <c r="F6" s="10">
        <v>13</v>
      </c>
      <c r="G6" s="10"/>
    </row>
    <row r="7" s="83" customFormat="1" customHeight="1" spans="1:7">
      <c r="A7" s="10">
        <v>4</v>
      </c>
      <c r="B7" s="10">
        <v>585</v>
      </c>
      <c r="C7" s="10" t="s">
        <v>9</v>
      </c>
      <c r="D7" s="10" t="s">
        <v>13</v>
      </c>
      <c r="E7" s="10">
        <v>11</v>
      </c>
      <c r="F7" s="10">
        <v>13</v>
      </c>
      <c r="G7" s="10"/>
    </row>
    <row r="8" s="83" customFormat="1" customHeight="1" spans="1:7">
      <c r="A8" s="10">
        <v>5</v>
      </c>
      <c r="B8" s="10">
        <v>357</v>
      </c>
      <c r="C8" s="10" t="s">
        <v>9</v>
      </c>
      <c r="D8" s="10" t="s">
        <v>14</v>
      </c>
      <c r="E8" s="10">
        <v>10</v>
      </c>
      <c r="F8" s="10">
        <v>12</v>
      </c>
      <c r="G8" s="12"/>
    </row>
    <row r="9" customHeight="1" spans="1:7">
      <c r="A9" s="10">
        <v>6</v>
      </c>
      <c r="B9" s="10">
        <v>379</v>
      </c>
      <c r="C9" s="10" t="s">
        <v>9</v>
      </c>
      <c r="D9" s="10" t="s">
        <v>15</v>
      </c>
      <c r="E9" s="10">
        <v>10</v>
      </c>
      <c r="F9" s="10">
        <v>12</v>
      </c>
      <c r="G9" s="10"/>
    </row>
    <row r="10" s="83" customFormat="1" customHeight="1" spans="1:7">
      <c r="A10" s="10">
        <v>7</v>
      </c>
      <c r="B10" s="10">
        <v>513</v>
      </c>
      <c r="C10" s="10" t="s">
        <v>9</v>
      </c>
      <c r="D10" s="10" t="s">
        <v>16</v>
      </c>
      <c r="E10" s="10">
        <v>10</v>
      </c>
      <c r="F10" s="10">
        <v>12</v>
      </c>
      <c r="G10" s="10"/>
    </row>
    <row r="11" s="83" customFormat="1" customHeight="1" spans="1:7">
      <c r="A11" s="10">
        <v>8</v>
      </c>
      <c r="B11" s="10">
        <v>581</v>
      </c>
      <c r="C11" s="10" t="s">
        <v>9</v>
      </c>
      <c r="D11" s="10" t="s">
        <v>17</v>
      </c>
      <c r="E11" s="10">
        <v>10</v>
      </c>
      <c r="F11" s="10">
        <v>12</v>
      </c>
      <c r="G11" s="10"/>
    </row>
    <row r="12" s="82" customFormat="1" customHeight="1" spans="1:7">
      <c r="A12" s="10">
        <v>9</v>
      </c>
      <c r="B12" s="10">
        <v>709</v>
      </c>
      <c r="C12" s="10" t="s">
        <v>9</v>
      </c>
      <c r="D12" s="10" t="s">
        <v>18</v>
      </c>
      <c r="E12" s="10">
        <v>10</v>
      </c>
      <c r="F12" s="10">
        <v>12</v>
      </c>
      <c r="G12" s="10"/>
    </row>
    <row r="13" s="83" customFormat="1" customHeight="1" spans="1:7">
      <c r="A13" s="10">
        <v>10</v>
      </c>
      <c r="B13" s="10">
        <v>726</v>
      </c>
      <c r="C13" s="10" t="s">
        <v>9</v>
      </c>
      <c r="D13" s="10" t="s">
        <v>19</v>
      </c>
      <c r="E13" s="10">
        <v>10</v>
      </c>
      <c r="F13" s="10">
        <v>12</v>
      </c>
      <c r="G13" s="10"/>
    </row>
    <row r="14" s="83" customFormat="1" customHeight="1" spans="1:7">
      <c r="A14" s="10">
        <v>11</v>
      </c>
      <c r="B14" s="10">
        <v>730</v>
      </c>
      <c r="C14" s="10" t="s">
        <v>9</v>
      </c>
      <c r="D14" s="10" t="s">
        <v>20</v>
      </c>
      <c r="E14" s="10">
        <v>10</v>
      </c>
      <c r="F14" s="10">
        <v>12</v>
      </c>
      <c r="G14" s="10"/>
    </row>
    <row r="15" s="83" customFormat="1" customHeight="1" spans="1:7">
      <c r="A15" s="10">
        <v>12</v>
      </c>
      <c r="B15" s="10">
        <v>102934</v>
      </c>
      <c r="C15" s="10" t="s">
        <v>9</v>
      </c>
      <c r="D15" s="10" t="s">
        <v>21</v>
      </c>
      <c r="E15" s="10">
        <v>10</v>
      </c>
      <c r="F15" s="10">
        <v>12</v>
      </c>
      <c r="G15" s="10"/>
    </row>
    <row r="16" s="83" customFormat="1" customHeight="1" spans="1:7">
      <c r="A16" s="10">
        <v>13</v>
      </c>
      <c r="B16" s="10">
        <v>359</v>
      </c>
      <c r="C16" s="10" t="s">
        <v>9</v>
      </c>
      <c r="D16" s="10" t="s">
        <v>22</v>
      </c>
      <c r="E16" s="10">
        <v>9</v>
      </c>
      <c r="F16" s="10">
        <v>11</v>
      </c>
      <c r="G16" s="10"/>
    </row>
    <row r="17" customHeight="1" spans="1:7">
      <c r="A17" s="10">
        <v>14</v>
      </c>
      <c r="B17" s="10">
        <v>102565</v>
      </c>
      <c r="C17" s="10" t="s">
        <v>9</v>
      </c>
      <c r="D17" s="10" t="s">
        <v>23</v>
      </c>
      <c r="E17" s="10">
        <v>9</v>
      </c>
      <c r="F17" s="10">
        <v>11</v>
      </c>
      <c r="G17" s="10"/>
    </row>
    <row r="18" s="84" customFormat="1" customHeight="1" spans="1:7">
      <c r="A18" s="10">
        <v>15</v>
      </c>
      <c r="B18" s="10">
        <v>103198</v>
      </c>
      <c r="C18" s="10" t="s">
        <v>9</v>
      </c>
      <c r="D18" s="10" t="s">
        <v>24</v>
      </c>
      <c r="E18" s="10">
        <v>10</v>
      </c>
      <c r="F18" s="10">
        <v>11</v>
      </c>
      <c r="G18" s="10"/>
    </row>
    <row r="19" s="83" customFormat="1" customHeight="1" spans="1:7">
      <c r="A19" s="10">
        <v>16</v>
      </c>
      <c r="B19" s="10">
        <v>103199</v>
      </c>
      <c r="C19" s="10" t="s">
        <v>9</v>
      </c>
      <c r="D19" s="10" t="s">
        <v>25</v>
      </c>
      <c r="E19" s="10">
        <v>9</v>
      </c>
      <c r="F19" s="10">
        <v>11</v>
      </c>
      <c r="G19" s="10"/>
    </row>
    <row r="20" s="83" customFormat="1" customHeight="1" spans="1:7">
      <c r="A20" s="10">
        <v>17</v>
      </c>
      <c r="B20" s="10">
        <v>311</v>
      </c>
      <c r="C20" s="10" t="s">
        <v>9</v>
      </c>
      <c r="D20" s="10" t="s">
        <v>26</v>
      </c>
      <c r="E20" s="10">
        <v>9</v>
      </c>
      <c r="F20" s="10">
        <v>10</v>
      </c>
      <c r="G20" s="10"/>
    </row>
    <row r="21" s="83" customFormat="1" customHeight="1" spans="1:7">
      <c r="A21" s="10">
        <v>18</v>
      </c>
      <c r="B21" s="10">
        <v>347</v>
      </c>
      <c r="C21" s="10" t="s">
        <v>9</v>
      </c>
      <c r="D21" s="10" t="s">
        <v>27</v>
      </c>
      <c r="E21" s="10">
        <v>8</v>
      </c>
      <c r="F21" s="10">
        <v>10</v>
      </c>
      <c r="G21" s="10"/>
    </row>
    <row r="22" s="83" customFormat="1" customHeight="1" spans="1:7">
      <c r="A22" s="10">
        <v>19</v>
      </c>
      <c r="B22" s="10">
        <v>570</v>
      </c>
      <c r="C22" s="10" t="s">
        <v>9</v>
      </c>
      <c r="D22" s="10" t="s">
        <v>28</v>
      </c>
      <c r="E22" s="10">
        <v>8</v>
      </c>
      <c r="F22" s="10">
        <v>10</v>
      </c>
      <c r="G22" s="10"/>
    </row>
    <row r="23" s="83" customFormat="1" customHeight="1" spans="1:7">
      <c r="A23" s="10">
        <v>20</v>
      </c>
      <c r="B23" s="10">
        <v>727</v>
      </c>
      <c r="C23" s="10" t="s">
        <v>9</v>
      </c>
      <c r="D23" s="10" t="s">
        <v>29</v>
      </c>
      <c r="E23" s="10">
        <v>8</v>
      </c>
      <c r="F23" s="10">
        <v>10</v>
      </c>
      <c r="G23" s="10"/>
    </row>
    <row r="24" customHeight="1" spans="1:7">
      <c r="A24" s="10">
        <v>21</v>
      </c>
      <c r="B24" s="10">
        <v>745</v>
      </c>
      <c r="C24" s="10" t="s">
        <v>9</v>
      </c>
      <c r="D24" s="10" t="s">
        <v>30</v>
      </c>
      <c r="E24" s="10">
        <v>8</v>
      </c>
      <c r="F24" s="10">
        <v>10</v>
      </c>
      <c r="G24" s="10"/>
    </row>
    <row r="25" s="83" customFormat="1" customHeight="1" spans="1:7">
      <c r="A25" s="10">
        <v>22</v>
      </c>
      <c r="B25" s="10">
        <v>105267</v>
      </c>
      <c r="C25" s="10" t="s">
        <v>9</v>
      </c>
      <c r="D25" s="10" t="s">
        <v>31</v>
      </c>
      <c r="E25" s="10">
        <v>9</v>
      </c>
      <c r="F25" s="10">
        <v>10</v>
      </c>
      <c r="G25" s="10"/>
    </row>
    <row r="26" s="83" customFormat="1" customHeight="1" spans="1:7">
      <c r="A26" s="10">
        <v>23</v>
      </c>
      <c r="B26" s="10">
        <v>106399</v>
      </c>
      <c r="C26" s="10" t="s">
        <v>9</v>
      </c>
      <c r="D26" s="10" t="s">
        <v>32</v>
      </c>
      <c r="E26" s="10">
        <v>8</v>
      </c>
      <c r="F26" s="10">
        <v>10</v>
      </c>
      <c r="G26" s="10"/>
    </row>
    <row r="27" s="83" customFormat="1" customHeight="1" spans="1:7">
      <c r="A27" s="10">
        <v>24</v>
      </c>
      <c r="B27" s="10">
        <v>106569</v>
      </c>
      <c r="C27" s="10" t="s">
        <v>9</v>
      </c>
      <c r="D27" s="10" t="s">
        <v>33</v>
      </c>
      <c r="E27" s="10">
        <v>9</v>
      </c>
      <c r="F27" s="10">
        <v>10</v>
      </c>
      <c r="G27" s="10"/>
    </row>
    <row r="28" s="83" customFormat="1" customHeight="1" spans="1:7">
      <c r="A28" s="10">
        <v>25</v>
      </c>
      <c r="B28" s="10">
        <v>339</v>
      </c>
      <c r="C28" s="10" t="s">
        <v>9</v>
      </c>
      <c r="D28" s="10" t="s">
        <v>34</v>
      </c>
      <c r="E28" s="10">
        <v>7</v>
      </c>
      <c r="F28" s="10">
        <v>9</v>
      </c>
      <c r="G28" s="10"/>
    </row>
    <row r="29" s="83" customFormat="1" customHeight="1" spans="1:7">
      <c r="A29" s="10">
        <v>26</v>
      </c>
      <c r="B29" s="10">
        <v>741</v>
      </c>
      <c r="C29" s="10" t="s">
        <v>9</v>
      </c>
      <c r="D29" s="10" t="s">
        <v>35</v>
      </c>
      <c r="E29" s="10">
        <v>7</v>
      </c>
      <c r="F29" s="10">
        <v>9</v>
      </c>
      <c r="G29" s="10"/>
    </row>
    <row r="30" s="83" customFormat="1" customHeight="1" spans="1:7">
      <c r="A30" s="10">
        <v>27</v>
      </c>
      <c r="B30" s="10">
        <v>752</v>
      </c>
      <c r="C30" s="10" t="s">
        <v>9</v>
      </c>
      <c r="D30" s="10" t="s">
        <v>36</v>
      </c>
      <c r="E30" s="10">
        <v>7</v>
      </c>
      <c r="F30" s="10">
        <v>9</v>
      </c>
      <c r="G30" s="10"/>
    </row>
    <row r="31" s="83" customFormat="1" customHeight="1" spans="1:7">
      <c r="A31" s="10">
        <v>28</v>
      </c>
      <c r="B31" s="10">
        <v>104429</v>
      </c>
      <c r="C31" s="10" t="s">
        <v>9</v>
      </c>
      <c r="D31" s="10" t="s">
        <v>37</v>
      </c>
      <c r="E31" s="10">
        <v>7</v>
      </c>
      <c r="F31" s="10">
        <v>9</v>
      </c>
      <c r="G31" s="10"/>
    </row>
    <row r="32" customHeight="1" spans="1:7">
      <c r="A32" s="10">
        <v>29</v>
      </c>
      <c r="B32" s="10">
        <v>107658</v>
      </c>
      <c r="C32" s="10" t="s">
        <v>9</v>
      </c>
      <c r="D32" s="10" t="s">
        <v>38</v>
      </c>
      <c r="E32" s="10">
        <v>7</v>
      </c>
      <c r="F32" s="10">
        <v>9</v>
      </c>
      <c r="G32" s="10"/>
    </row>
    <row r="33" s="83" customFormat="1" customHeight="1" spans="1:7">
      <c r="A33" s="10">
        <v>30</v>
      </c>
      <c r="B33" s="13">
        <v>108277</v>
      </c>
      <c r="C33" s="10" t="s">
        <v>9</v>
      </c>
      <c r="D33" s="13" t="s">
        <v>39</v>
      </c>
      <c r="E33" s="10">
        <v>7</v>
      </c>
      <c r="F33" s="10">
        <v>9</v>
      </c>
      <c r="G33" s="14"/>
    </row>
    <row r="34" s="83" customFormat="1" customHeight="1" spans="1:7">
      <c r="A34" s="10">
        <v>31</v>
      </c>
      <c r="B34" s="10">
        <v>106066</v>
      </c>
      <c r="C34" s="10" t="s">
        <v>40</v>
      </c>
      <c r="D34" s="10" t="s">
        <v>41</v>
      </c>
      <c r="E34" s="10">
        <v>10</v>
      </c>
      <c r="F34" s="10">
        <v>12</v>
      </c>
      <c r="G34" s="10"/>
    </row>
    <row r="35" s="83" customFormat="1" customHeight="1" spans="1:7">
      <c r="A35" s="10">
        <v>32</v>
      </c>
      <c r="B35" s="10">
        <v>307</v>
      </c>
      <c r="C35" s="10" t="s">
        <v>40</v>
      </c>
      <c r="D35" s="10" t="s">
        <v>42</v>
      </c>
      <c r="E35" s="10">
        <v>26</v>
      </c>
      <c r="F35" s="10">
        <v>30</v>
      </c>
      <c r="G35" s="10"/>
    </row>
    <row r="36" s="83" customFormat="1" customHeight="1" spans="1:7">
      <c r="A36" s="10">
        <v>33</v>
      </c>
      <c r="B36" s="10">
        <v>750</v>
      </c>
      <c r="C36" s="10" t="s">
        <v>43</v>
      </c>
      <c r="D36" s="10" t="s">
        <v>44</v>
      </c>
      <c r="E36" s="10">
        <v>12</v>
      </c>
      <c r="F36" s="10">
        <v>14</v>
      </c>
      <c r="G36" s="10"/>
    </row>
    <row r="37" s="83" customFormat="1" customHeight="1" spans="1:7">
      <c r="A37" s="10">
        <v>34</v>
      </c>
      <c r="B37" s="10">
        <v>571</v>
      </c>
      <c r="C37" s="10" t="s">
        <v>43</v>
      </c>
      <c r="D37" s="10" t="s">
        <v>45</v>
      </c>
      <c r="E37" s="10">
        <v>11</v>
      </c>
      <c r="F37" s="10">
        <v>13</v>
      </c>
      <c r="G37" s="10"/>
    </row>
    <row r="38" s="83" customFormat="1" customHeight="1" spans="1:7">
      <c r="A38" s="10">
        <v>35</v>
      </c>
      <c r="B38" s="10">
        <v>707</v>
      </c>
      <c r="C38" s="10" t="s">
        <v>43</v>
      </c>
      <c r="D38" s="10" t="s">
        <v>46</v>
      </c>
      <c r="E38" s="10">
        <v>11</v>
      </c>
      <c r="F38" s="10">
        <v>13</v>
      </c>
      <c r="G38" s="10"/>
    </row>
    <row r="39" s="83" customFormat="1" customHeight="1" spans="1:7">
      <c r="A39" s="10">
        <v>36</v>
      </c>
      <c r="B39" s="10">
        <v>387</v>
      </c>
      <c r="C39" s="10" t="s">
        <v>43</v>
      </c>
      <c r="D39" s="10" t="s">
        <v>47</v>
      </c>
      <c r="E39" s="10">
        <v>10</v>
      </c>
      <c r="F39" s="10">
        <v>12</v>
      </c>
      <c r="G39" s="10"/>
    </row>
    <row r="40" s="82" customFormat="1" customHeight="1" spans="1:7">
      <c r="A40" s="10">
        <v>37</v>
      </c>
      <c r="B40" s="10">
        <v>399</v>
      </c>
      <c r="C40" s="10" t="s">
        <v>43</v>
      </c>
      <c r="D40" s="10" t="s">
        <v>48</v>
      </c>
      <c r="E40" s="10">
        <v>10</v>
      </c>
      <c r="F40" s="10">
        <v>12</v>
      </c>
      <c r="G40" s="10"/>
    </row>
    <row r="41" s="83" customFormat="1" customHeight="1" spans="1:7">
      <c r="A41" s="10">
        <v>38</v>
      </c>
      <c r="B41" s="10">
        <v>546</v>
      </c>
      <c r="C41" s="10" t="s">
        <v>43</v>
      </c>
      <c r="D41" s="10" t="s">
        <v>49</v>
      </c>
      <c r="E41" s="10">
        <v>10</v>
      </c>
      <c r="F41" s="10">
        <v>12</v>
      </c>
      <c r="G41" s="10"/>
    </row>
    <row r="42" customHeight="1" spans="1:7">
      <c r="A42" s="10">
        <v>39</v>
      </c>
      <c r="B42" s="10">
        <v>712</v>
      </c>
      <c r="C42" s="10" t="s">
        <v>43</v>
      </c>
      <c r="D42" s="10" t="s">
        <v>50</v>
      </c>
      <c r="E42" s="10">
        <v>10</v>
      </c>
      <c r="F42" s="10">
        <v>12</v>
      </c>
      <c r="G42" s="10"/>
    </row>
    <row r="43" s="83" customFormat="1" customHeight="1" spans="1:7">
      <c r="A43" s="10">
        <v>40</v>
      </c>
      <c r="B43" s="10">
        <v>724</v>
      </c>
      <c r="C43" s="10" t="s">
        <v>43</v>
      </c>
      <c r="D43" s="10" t="s">
        <v>51</v>
      </c>
      <c r="E43" s="10">
        <v>10</v>
      </c>
      <c r="F43" s="10">
        <v>12</v>
      </c>
      <c r="G43" s="10"/>
    </row>
    <row r="44" customHeight="1" spans="1:7">
      <c r="A44" s="10">
        <v>41</v>
      </c>
      <c r="B44" s="10">
        <v>377</v>
      </c>
      <c r="C44" s="10" t="s">
        <v>43</v>
      </c>
      <c r="D44" s="10" t="s">
        <v>52</v>
      </c>
      <c r="E44" s="10">
        <v>9</v>
      </c>
      <c r="F44" s="10">
        <v>11</v>
      </c>
      <c r="G44" s="10"/>
    </row>
    <row r="45" s="83" customFormat="1" customHeight="1" spans="1:7">
      <c r="A45" s="10">
        <v>42</v>
      </c>
      <c r="B45" s="10">
        <v>598</v>
      </c>
      <c r="C45" s="10" t="s">
        <v>43</v>
      </c>
      <c r="D45" s="10" t="s">
        <v>53</v>
      </c>
      <c r="E45" s="10">
        <v>9</v>
      </c>
      <c r="F45" s="10">
        <v>11</v>
      </c>
      <c r="G45" s="10"/>
    </row>
    <row r="46" s="83" customFormat="1" customHeight="1" spans="1:7">
      <c r="A46" s="10">
        <v>43</v>
      </c>
      <c r="B46" s="10">
        <v>737</v>
      </c>
      <c r="C46" s="10" t="s">
        <v>43</v>
      </c>
      <c r="D46" s="10" t="s">
        <v>54</v>
      </c>
      <c r="E46" s="10">
        <v>9</v>
      </c>
      <c r="F46" s="10">
        <v>11</v>
      </c>
      <c r="G46" s="10"/>
    </row>
    <row r="47" customHeight="1" spans="1:7">
      <c r="A47" s="10">
        <v>44</v>
      </c>
      <c r="B47" s="10">
        <v>743</v>
      </c>
      <c r="C47" s="10" t="s">
        <v>43</v>
      </c>
      <c r="D47" s="10" t="s">
        <v>55</v>
      </c>
      <c r="E47" s="10">
        <v>9</v>
      </c>
      <c r="F47" s="10">
        <v>11</v>
      </c>
      <c r="G47" s="10"/>
    </row>
    <row r="48" s="83" customFormat="1" customHeight="1" spans="1:7">
      <c r="A48" s="10">
        <v>45</v>
      </c>
      <c r="B48" s="10">
        <v>103639</v>
      </c>
      <c r="C48" s="10" t="s">
        <v>43</v>
      </c>
      <c r="D48" s="10" t="s">
        <v>56</v>
      </c>
      <c r="E48" s="10">
        <v>9</v>
      </c>
      <c r="F48" s="10">
        <v>11</v>
      </c>
      <c r="G48" s="10"/>
    </row>
    <row r="49" s="83" customFormat="1" customHeight="1" spans="1:7">
      <c r="A49" s="10">
        <v>46</v>
      </c>
      <c r="B49" s="10">
        <v>105751</v>
      </c>
      <c r="C49" s="10" t="s">
        <v>43</v>
      </c>
      <c r="D49" s="10" t="s">
        <v>57</v>
      </c>
      <c r="E49" s="10">
        <v>8</v>
      </c>
      <c r="F49" s="10">
        <v>10</v>
      </c>
      <c r="G49" s="10"/>
    </row>
    <row r="50" s="83" customFormat="1" customHeight="1" spans="1:7">
      <c r="A50" s="10">
        <v>47</v>
      </c>
      <c r="B50" s="10">
        <v>545</v>
      </c>
      <c r="C50" s="10" t="s">
        <v>43</v>
      </c>
      <c r="D50" s="10" t="s">
        <v>58</v>
      </c>
      <c r="E50" s="10">
        <v>7</v>
      </c>
      <c r="F50" s="10">
        <v>9</v>
      </c>
      <c r="G50" s="10"/>
    </row>
    <row r="51" s="83" customFormat="1" customHeight="1" spans="1:7">
      <c r="A51" s="10">
        <v>48</v>
      </c>
      <c r="B51" s="10">
        <v>573</v>
      </c>
      <c r="C51" s="10" t="s">
        <v>43</v>
      </c>
      <c r="D51" s="10" t="s">
        <v>59</v>
      </c>
      <c r="E51" s="10">
        <v>7</v>
      </c>
      <c r="F51" s="10">
        <v>9</v>
      </c>
      <c r="G51" s="10"/>
    </row>
    <row r="52" s="85" customFormat="1" customHeight="1" spans="1:7">
      <c r="A52" s="10">
        <v>49</v>
      </c>
      <c r="B52" s="10">
        <v>733</v>
      </c>
      <c r="C52" s="10" t="s">
        <v>43</v>
      </c>
      <c r="D52" s="10" t="s">
        <v>60</v>
      </c>
      <c r="E52" s="10">
        <v>7</v>
      </c>
      <c r="F52" s="10">
        <v>9</v>
      </c>
      <c r="G52" s="10"/>
    </row>
    <row r="53" s="86" customFormat="1" customHeight="1" spans="1:7">
      <c r="A53" s="10">
        <v>50</v>
      </c>
      <c r="B53" s="10">
        <v>740</v>
      </c>
      <c r="C53" s="10" t="s">
        <v>43</v>
      </c>
      <c r="D53" s="10" t="s">
        <v>61</v>
      </c>
      <c r="E53" s="10">
        <v>7</v>
      </c>
      <c r="F53" s="10">
        <v>9</v>
      </c>
      <c r="G53" s="10"/>
    </row>
    <row r="54" s="86" customFormat="1" customHeight="1" spans="1:7">
      <c r="A54" s="10">
        <v>51</v>
      </c>
      <c r="B54" s="10">
        <v>753</v>
      </c>
      <c r="C54" s="10" t="s">
        <v>43</v>
      </c>
      <c r="D54" s="10" t="s">
        <v>62</v>
      </c>
      <c r="E54" s="10">
        <v>7</v>
      </c>
      <c r="F54" s="10">
        <v>9</v>
      </c>
      <c r="G54" s="10"/>
    </row>
    <row r="55" s="86" customFormat="1" customHeight="1" spans="1:7">
      <c r="A55" s="10">
        <v>52</v>
      </c>
      <c r="B55" s="10">
        <v>104430</v>
      </c>
      <c r="C55" s="10" t="s">
        <v>43</v>
      </c>
      <c r="D55" s="10" t="s">
        <v>63</v>
      </c>
      <c r="E55" s="10">
        <v>7</v>
      </c>
      <c r="F55" s="10">
        <v>9</v>
      </c>
      <c r="G55" s="10"/>
    </row>
    <row r="56" s="86" customFormat="1" customHeight="1" spans="1:7">
      <c r="A56" s="10">
        <v>53</v>
      </c>
      <c r="B56" s="10">
        <v>105396</v>
      </c>
      <c r="C56" s="10" t="s">
        <v>43</v>
      </c>
      <c r="D56" s="10" t="s">
        <v>64</v>
      </c>
      <c r="E56" s="10">
        <v>7</v>
      </c>
      <c r="F56" s="10">
        <v>9</v>
      </c>
      <c r="G56" s="10"/>
    </row>
    <row r="57" s="85" customFormat="1" customHeight="1" spans="1:7">
      <c r="A57" s="10">
        <v>54</v>
      </c>
      <c r="B57" s="10">
        <v>105910</v>
      </c>
      <c r="C57" s="10" t="s">
        <v>43</v>
      </c>
      <c r="D57" s="10" t="s">
        <v>65</v>
      </c>
      <c r="E57" s="10">
        <v>7</v>
      </c>
      <c r="F57" s="10">
        <v>9</v>
      </c>
      <c r="G57" s="10"/>
    </row>
    <row r="58" s="83" customFormat="1" customHeight="1" spans="1:7">
      <c r="A58" s="10">
        <v>55</v>
      </c>
      <c r="B58" s="10">
        <v>106485</v>
      </c>
      <c r="C58" s="10" t="s">
        <v>43</v>
      </c>
      <c r="D58" s="10" t="s">
        <v>66</v>
      </c>
      <c r="E58" s="10">
        <v>7</v>
      </c>
      <c r="F58" s="10">
        <v>9</v>
      </c>
      <c r="G58" s="10"/>
    </row>
    <row r="59" s="83" customFormat="1" customHeight="1" spans="1:7">
      <c r="A59" s="10">
        <v>56</v>
      </c>
      <c r="B59" s="10">
        <v>106568</v>
      </c>
      <c r="C59" s="10" t="s">
        <v>43</v>
      </c>
      <c r="D59" s="10" t="s">
        <v>67</v>
      </c>
      <c r="E59" s="10">
        <v>7</v>
      </c>
      <c r="F59" s="10">
        <v>9</v>
      </c>
      <c r="G59" s="10"/>
    </row>
    <row r="60" s="83" customFormat="1" customHeight="1" spans="1:7">
      <c r="A60" s="10">
        <v>57</v>
      </c>
      <c r="B60" s="10">
        <v>337</v>
      </c>
      <c r="C60" s="10" t="s">
        <v>68</v>
      </c>
      <c r="D60" s="10" t="s">
        <v>69</v>
      </c>
      <c r="E60" s="10">
        <v>12</v>
      </c>
      <c r="F60" s="10">
        <v>14</v>
      </c>
      <c r="G60" s="10"/>
    </row>
    <row r="61" s="83" customFormat="1" customHeight="1" spans="1:7">
      <c r="A61" s="10">
        <v>58</v>
      </c>
      <c r="B61" s="10">
        <v>517</v>
      </c>
      <c r="C61" s="10" t="s">
        <v>68</v>
      </c>
      <c r="D61" s="10" t="s">
        <v>70</v>
      </c>
      <c r="E61" s="10">
        <v>12</v>
      </c>
      <c r="F61" s="10">
        <v>14</v>
      </c>
      <c r="G61" s="10"/>
    </row>
    <row r="62" s="83" customFormat="1" customHeight="1" spans="1:7">
      <c r="A62" s="10">
        <v>59</v>
      </c>
      <c r="B62" s="10">
        <v>373</v>
      </c>
      <c r="C62" s="10" t="s">
        <v>68</v>
      </c>
      <c r="D62" s="10" t="s">
        <v>71</v>
      </c>
      <c r="E62" s="10">
        <v>10</v>
      </c>
      <c r="F62" s="10">
        <v>12</v>
      </c>
      <c r="G62" s="10"/>
    </row>
    <row r="63" s="83" customFormat="1" customHeight="1" spans="1:7">
      <c r="A63" s="10">
        <v>60</v>
      </c>
      <c r="B63" s="10">
        <v>578</v>
      </c>
      <c r="C63" s="10" t="s">
        <v>68</v>
      </c>
      <c r="D63" s="10" t="s">
        <v>72</v>
      </c>
      <c r="E63" s="10">
        <v>10</v>
      </c>
      <c r="F63" s="10">
        <v>12</v>
      </c>
      <c r="G63" s="10"/>
    </row>
    <row r="64" s="83" customFormat="1" customHeight="1" spans="1:7">
      <c r="A64" s="10">
        <v>61</v>
      </c>
      <c r="B64" s="10">
        <v>742</v>
      </c>
      <c r="C64" s="10" t="s">
        <v>68</v>
      </c>
      <c r="D64" s="10" t="s">
        <v>73</v>
      </c>
      <c r="E64" s="10">
        <v>10</v>
      </c>
      <c r="F64" s="10">
        <v>12</v>
      </c>
      <c r="G64" s="10"/>
    </row>
    <row r="65" s="82" customFormat="1" customHeight="1" spans="1:7">
      <c r="A65" s="10">
        <v>62</v>
      </c>
      <c r="B65" s="10">
        <v>744</v>
      </c>
      <c r="C65" s="10" t="s">
        <v>68</v>
      </c>
      <c r="D65" s="10" t="s">
        <v>74</v>
      </c>
      <c r="E65" s="10">
        <v>10</v>
      </c>
      <c r="F65" s="10">
        <v>12</v>
      </c>
      <c r="G65" s="10"/>
    </row>
    <row r="66" s="83" customFormat="1" customHeight="1" spans="1:7">
      <c r="A66" s="10">
        <v>63</v>
      </c>
      <c r="B66" s="10">
        <v>308</v>
      </c>
      <c r="C66" s="10" t="s">
        <v>68</v>
      </c>
      <c r="D66" s="10" t="s">
        <v>75</v>
      </c>
      <c r="E66" s="10">
        <v>9</v>
      </c>
      <c r="F66" s="10">
        <v>11</v>
      </c>
      <c r="G66" s="10"/>
    </row>
    <row r="67" s="83" customFormat="1" customHeight="1" spans="1:7">
      <c r="A67" s="10">
        <v>64</v>
      </c>
      <c r="B67" s="10">
        <v>349</v>
      </c>
      <c r="C67" s="10" t="s">
        <v>68</v>
      </c>
      <c r="D67" s="10" t="s">
        <v>76</v>
      </c>
      <c r="E67" s="10">
        <v>9</v>
      </c>
      <c r="F67" s="10">
        <v>11</v>
      </c>
      <c r="G67" s="10"/>
    </row>
    <row r="68" s="83" customFormat="1" customHeight="1" spans="1:7">
      <c r="A68" s="10">
        <v>65</v>
      </c>
      <c r="B68" s="10">
        <v>355</v>
      </c>
      <c r="C68" s="10" t="s">
        <v>68</v>
      </c>
      <c r="D68" s="10" t="s">
        <v>77</v>
      </c>
      <c r="E68" s="10">
        <v>9</v>
      </c>
      <c r="F68" s="10">
        <v>11</v>
      </c>
      <c r="G68" s="10"/>
    </row>
    <row r="69" s="83" customFormat="1" customHeight="1" spans="1:7">
      <c r="A69" s="10">
        <v>66</v>
      </c>
      <c r="B69" s="10">
        <v>391</v>
      </c>
      <c r="C69" s="10" t="s">
        <v>68</v>
      </c>
      <c r="D69" s="10" t="s">
        <v>78</v>
      </c>
      <c r="E69" s="10">
        <v>9</v>
      </c>
      <c r="F69" s="10">
        <v>11</v>
      </c>
      <c r="G69" s="10"/>
    </row>
    <row r="70" s="83" customFormat="1" customHeight="1" spans="1:7">
      <c r="A70" s="10">
        <v>67</v>
      </c>
      <c r="B70" s="10">
        <v>511</v>
      </c>
      <c r="C70" s="10" t="s">
        <v>68</v>
      </c>
      <c r="D70" s="10" t="s">
        <v>79</v>
      </c>
      <c r="E70" s="10">
        <v>9</v>
      </c>
      <c r="F70" s="10">
        <v>11</v>
      </c>
      <c r="G70" s="10"/>
    </row>
    <row r="71" s="83" customFormat="1" customHeight="1" spans="1:7">
      <c r="A71" s="10">
        <v>68</v>
      </c>
      <c r="B71" s="10">
        <v>515</v>
      </c>
      <c r="C71" s="10" t="s">
        <v>68</v>
      </c>
      <c r="D71" s="10" t="s">
        <v>80</v>
      </c>
      <c r="E71" s="10">
        <v>9</v>
      </c>
      <c r="F71" s="10">
        <v>11</v>
      </c>
      <c r="G71" s="10"/>
    </row>
    <row r="72" s="83" customFormat="1" customHeight="1" spans="1:7">
      <c r="A72" s="10">
        <v>69</v>
      </c>
      <c r="B72" s="10">
        <v>572</v>
      </c>
      <c r="C72" s="10" t="s">
        <v>68</v>
      </c>
      <c r="D72" s="10" t="s">
        <v>81</v>
      </c>
      <c r="E72" s="10">
        <v>9</v>
      </c>
      <c r="F72" s="10">
        <v>11</v>
      </c>
      <c r="G72" s="10"/>
    </row>
    <row r="73" s="83" customFormat="1" customHeight="1" spans="1:7">
      <c r="A73" s="10">
        <v>70</v>
      </c>
      <c r="B73" s="10">
        <v>747</v>
      </c>
      <c r="C73" s="10" t="s">
        <v>68</v>
      </c>
      <c r="D73" s="10" t="s">
        <v>82</v>
      </c>
      <c r="E73" s="10">
        <v>9</v>
      </c>
      <c r="F73" s="10">
        <v>11</v>
      </c>
      <c r="G73" s="10"/>
    </row>
    <row r="74" s="83" customFormat="1" customHeight="1" spans="1:7">
      <c r="A74" s="10">
        <v>71</v>
      </c>
      <c r="B74" s="10">
        <v>102479</v>
      </c>
      <c r="C74" s="10" t="s">
        <v>68</v>
      </c>
      <c r="D74" s="10" t="s">
        <v>83</v>
      </c>
      <c r="E74" s="10">
        <v>9</v>
      </c>
      <c r="F74" s="10">
        <v>11</v>
      </c>
      <c r="G74" s="10"/>
    </row>
    <row r="75" s="83" customFormat="1" customHeight="1" spans="1:7">
      <c r="A75" s="10">
        <v>72</v>
      </c>
      <c r="B75" s="10">
        <v>102935</v>
      </c>
      <c r="C75" s="10" t="s">
        <v>68</v>
      </c>
      <c r="D75" s="10" t="s">
        <v>84</v>
      </c>
      <c r="E75" s="10">
        <v>9</v>
      </c>
      <c r="F75" s="10">
        <v>11</v>
      </c>
      <c r="G75" s="10"/>
    </row>
    <row r="76" s="83" customFormat="1" customHeight="1" spans="1:7">
      <c r="A76" s="10">
        <v>73</v>
      </c>
      <c r="B76" s="10">
        <v>718</v>
      </c>
      <c r="C76" s="10" t="s">
        <v>68</v>
      </c>
      <c r="D76" s="10" t="s">
        <v>85</v>
      </c>
      <c r="E76" s="10">
        <v>7</v>
      </c>
      <c r="F76" s="10">
        <v>9</v>
      </c>
      <c r="G76" s="10"/>
    </row>
    <row r="77" s="83" customFormat="1" customHeight="1" spans="1:7">
      <c r="A77" s="10">
        <v>74</v>
      </c>
      <c r="B77" s="10">
        <v>723</v>
      </c>
      <c r="C77" s="10" t="s">
        <v>68</v>
      </c>
      <c r="D77" s="10" t="s">
        <v>86</v>
      </c>
      <c r="E77" s="10">
        <v>7</v>
      </c>
      <c r="F77" s="10">
        <v>9</v>
      </c>
      <c r="G77" s="10"/>
    </row>
    <row r="78" s="83" customFormat="1" customHeight="1" spans="1:7">
      <c r="A78" s="10">
        <v>75</v>
      </c>
      <c r="B78" s="10">
        <v>102478</v>
      </c>
      <c r="C78" s="10" t="s">
        <v>68</v>
      </c>
      <c r="D78" s="10" t="s">
        <v>87</v>
      </c>
      <c r="E78" s="10">
        <v>7</v>
      </c>
      <c r="F78" s="10">
        <v>9</v>
      </c>
      <c r="G78" s="10"/>
    </row>
    <row r="79" customHeight="1" spans="1:7">
      <c r="A79" s="10">
        <v>76</v>
      </c>
      <c r="B79" s="14">
        <v>106865</v>
      </c>
      <c r="C79" s="10" t="s">
        <v>68</v>
      </c>
      <c r="D79" s="10" t="s">
        <v>88</v>
      </c>
      <c r="E79" s="10">
        <v>7</v>
      </c>
      <c r="F79" s="10">
        <v>9</v>
      </c>
      <c r="G79" s="14"/>
    </row>
    <row r="80" s="83" customFormat="1" customHeight="1" spans="1:7">
      <c r="A80" s="10">
        <v>77</v>
      </c>
      <c r="B80" s="14">
        <v>107829</v>
      </c>
      <c r="C80" s="10" t="s">
        <v>68</v>
      </c>
      <c r="D80" s="10" t="s">
        <v>89</v>
      </c>
      <c r="E80" s="10">
        <v>7</v>
      </c>
      <c r="F80" s="10">
        <v>9</v>
      </c>
      <c r="G80" s="10"/>
    </row>
    <row r="81" s="83" customFormat="1" customHeight="1" spans="1:7">
      <c r="A81" s="10">
        <v>78</v>
      </c>
      <c r="B81" s="10">
        <v>385</v>
      </c>
      <c r="C81" s="10" t="s">
        <v>90</v>
      </c>
      <c r="D81" s="10" t="s">
        <v>91</v>
      </c>
      <c r="E81" s="10">
        <v>11</v>
      </c>
      <c r="F81" s="10">
        <v>13</v>
      </c>
      <c r="G81" s="10"/>
    </row>
    <row r="82" s="82" customFormat="1" customHeight="1" spans="1:7">
      <c r="A82" s="10">
        <v>79</v>
      </c>
      <c r="B82" s="10">
        <v>514</v>
      </c>
      <c r="C82" s="10" t="s">
        <v>90</v>
      </c>
      <c r="D82" s="10" t="s">
        <v>92</v>
      </c>
      <c r="E82" s="10">
        <v>10</v>
      </c>
      <c r="F82" s="10">
        <v>12</v>
      </c>
      <c r="G82" s="10"/>
    </row>
    <row r="83" s="83" customFormat="1" customHeight="1" spans="1:7">
      <c r="A83" s="10">
        <v>80</v>
      </c>
      <c r="B83" s="10">
        <v>371</v>
      </c>
      <c r="C83" s="10" t="s">
        <v>90</v>
      </c>
      <c r="D83" s="10" t="s">
        <v>93</v>
      </c>
      <c r="E83" s="10">
        <v>7</v>
      </c>
      <c r="F83" s="10">
        <v>9</v>
      </c>
      <c r="G83" s="10"/>
    </row>
    <row r="84" s="83" customFormat="1" customHeight="1" spans="1:7">
      <c r="A84" s="10">
        <v>81</v>
      </c>
      <c r="B84" s="10">
        <v>108656</v>
      </c>
      <c r="C84" s="10" t="s">
        <v>90</v>
      </c>
      <c r="D84" s="10" t="s">
        <v>94</v>
      </c>
      <c r="E84" s="10">
        <v>7</v>
      </c>
      <c r="F84" s="10">
        <v>9</v>
      </c>
      <c r="G84" s="10"/>
    </row>
    <row r="85" s="82" customFormat="1" customHeight="1" spans="1:7">
      <c r="A85" s="10">
        <v>82</v>
      </c>
      <c r="B85" s="10">
        <v>102567</v>
      </c>
      <c r="C85" s="10" t="s">
        <v>90</v>
      </c>
      <c r="D85" s="10" t="s">
        <v>95</v>
      </c>
      <c r="E85" s="10">
        <v>7</v>
      </c>
      <c r="F85" s="10">
        <v>9</v>
      </c>
      <c r="G85" s="10"/>
    </row>
    <row r="86" s="83" customFormat="1" customHeight="1" spans="1:7">
      <c r="A86" s="10">
        <v>83</v>
      </c>
      <c r="B86" s="10">
        <v>341</v>
      </c>
      <c r="C86" s="10" t="s">
        <v>96</v>
      </c>
      <c r="D86" s="10" t="s">
        <v>97</v>
      </c>
      <c r="E86" s="10">
        <v>12</v>
      </c>
      <c r="F86" s="10">
        <v>14</v>
      </c>
      <c r="G86" s="10"/>
    </row>
    <row r="87" s="83" customFormat="1" customHeight="1" spans="1:7">
      <c r="A87" s="10">
        <v>84</v>
      </c>
      <c r="B87" s="10">
        <v>721</v>
      </c>
      <c r="C87" s="10" t="s">
        <v>96</v>
      </c>
      <c r="D87" s="10" t="s">
        <v>98</v>
      </c>
      <c r="E87" s="10">
        <v>9</v>
      </c>
      <c r="F87" s="10">
        <v>11</v>
      </c>
      <c r="G87" s="10"/>
    </row>
    <row r="88" customHeight="1" spans="1:7">
      <c r="A88" s="10">
        <v>85</v>
      </c>
      <c r="B88" s="10">
        <v>102564</v>
      </c>
      <c r="C88" s="10" t="s">
        <v>96</v>
      </c>
      <c r="D88" s="10" t="s">
        <v>99</v>
      </c>
      <c r="E88" s="10">
        <v>7</v>
      </c>
      <c r="F88" s="10">
        <v>9</v>
      </c>
      <c r="G88" s="10"/>
    </row>
    <row r="89" customHeight="1" spans="1:7">
      <c r="A89" s="10">
        <v>86</v>
      </c>
      <c r="B89" s="10">
        <v>591</v>
      </c>
      <c r="C89" s="10" t="s">
        <v>96</v>
      </c>
      <c r="D89" s="10" t="s">
        <v>100</v>
      </c>
      <c r="E89" s="10">
        <v>7</v>
      </c>
      <c r="F89" s="10">
        <v>9</v>
      </c>
      <c r="G89" s="10"/>
    </row>
    <row r="90" s="83" customFormat="1" customHeight="1" spans="1:7">
      <c r="A90" s="10">
        <v>87</v>
      </c>
      <c r="B90" s="10">
        <v>732</v>
      </c>
      <c r="C90" s="10" t="s">
        <v>96</v>
      </c>
      <c r="D90" s="10" t="s">
        <v>101</v>
      </c>
      <c r="E90" s="10">
        <v>7</v>
      </c>
      <c r="F90" s="10">
        <v>9</v>
      </c>
      <c r="G90" s="10"/>
    </row>
    <row r="91" s="83" customFormat="1" customHeight="1" spans="1:7">
      <c r="A91" s="10">
        <v>88</v>
      </c>
      <c r="B91" s="10">
        <v>746</v>
      </c>
      <c r="C91" s="10" t="s">
        <v>102</v>
      </c>
      <c r="D91" s="10" t="s">
        <v>103</v>
      </c>
      <c r="E91" s="10">
        <v>10</v>
      </c>
      <c r="F91" s="10">
        <v>12</v>
      </c>
      <c r="G91" s="10"/>
    </row>
    <row r="92" customHeight="1" spans="1:7">
      <c r="A92" s="10">
        <v>89</v>
      </c>
      <c r="B92" s="10">
        <v>716</v>
      </c>
      <c r="C92" s="10" t="s">
        <v>102</v>
      </c>
      <c r="D92" s="10" t="s">
        <v>104</v>
      </c>
      <c r="E92" s="10">
        <v>9</v>
      </c>
      <c r="F92" s="10">
        <v>11</v>
      </c>
      <c r="G92" s="10"/>
    </row>
    <row r="93" s="83" customFormat="1" customHeight="1" spans="1:7">
      <c r="A93" s="10">
        <v>90</v>
      </c>
      <c r="B93" s="10">
        <v>748</v>
      </c>
      <c r="C93" s="10" t="s">
        <v>102</v>
      </c>
      <c r="D93" s="10" t="s">
        <v>105</v>
      </c>
      <c r="E93" s="10">
        <v>9</v>
      </c>
      <c r="F93" s="10">
        <v>11</v>
      </c>
      <c r="G93" s="10"/>
    </row>
    <row r="94" s="83" customFormat="1" customHeight="1" spans="1:7">
      <c r="A94" s="10">
        <v>91</v>
      </c>
      <c r="B94" s="10">
        <v>539</v>
      </c>
      <c r="C94" s="10" t="s">
        <v>102</v>
      </c>
      <c r="D94" s="10" t="s">
        <v>106</v>
      </c>
      <c r="E94" s="10">
        <v>8</v>
      </c>
      <c r="F94" s="10">
        <v>10</v>
      </c>
      <c r="G94" s="10"/>
    </row>
    <row r="95" s="83" customFormat="1" customHeight="1" spans="1:7">
      <c r="A95" s="10">
        <v>92</v>
      </c>
      <c r="B95" s="10">
        <v>549</v>
      </c>
      <c r="C95" s="10" t="s">
        <v>102</v>
      </c>
      <c r="D95" s="10" t="s">
        <v>107</v>
      </c>
      <c r="E95" s="10">
        <v>8</v>
      </c>
      <c r="F95" s="10">
        <v>10</v>
      </c>
      <c r="G95" s="10"/>
    </row>
    <row r="96" s="83" customFormat="1" customHeight="1" spans="1:7">
      <c r="A96" s="10">
        <v>93</v>
      </c>
      <c r="B96" s="10">
        <v>717</v>
      </c>
      <c r="C96" s="10" t="s">
        <v>102</v>
      </c>
      <c r="D96" s="10" t="s">
        <v>108</v>
      </c>
      <c r="E96" s="10">
        <v>8</v>
      </c>
      <c r="F96" s="10">
        <v>10</v>
      </c>
      <c r="G96" s="10"/>
    </row>
    <row r="97" s="83" customFormat="1" customHeight="1" spans="1:7">
      <c r="A97" s="10">
        <v>94</v>
      </c>
      <c r="B97" s="10">
        <v>594</v>
      </c>
      <c r="C97" s="10" t="s">
        <v>102</v>
      </c>
      <c r="D97" s="10" t="s">
        <v>109</v>
      </c>
      <c r="E97" s="10">
        <v>7</v>
      </c>
      <c r="F97" s="10">
        <v>9</v>
      </c>
      <c r="G97" s="10"/>
    </row>
    <row r="98" s="83" customFormat="1" customHeight="1" spans="1:7">
      <c r="A98" s="10">
        <v>95</v>
      </c>
      <c r="B98" s="10">
        <v>720</v>
      </c>
      <c r="C98" s="10" t="s">
        <v>102</v>
      </c>
      <c r="D98" s="10" t="s">
        <v>110</v>
      </c>
      <c r="E98" s="10">
        <v>7</v>
      </c>
      <c r="F98" s="10">
        <v>9</v>
      </c>
      <c r="G98" s="10"/>
    </row>
    <row r="99" s="83" customFormat="1" customHeight="1" spans="1:7">
      <c r="A99" s="10">
        <v>96</v>
      </c>
      <c r="B99" s="10">
        <v>104533</v>
      </c>
      <c r="C99" s="10" t="s">
        <v>102</v>
      </c>
      <c r="D99" s="10" t="s">
        <v>111</v>
      </c>
      <c r="E99" s="10">
        <v>7</v>
      </c>
      <c r="F99" s="10">
        <v>9</v>
      </c>
      <c r="G99" s="10"/>
    </row>
    <row r="100" s="83" customFormat="1" customHeight="1" spans="1:7">
      <c r="A100" s="10">
        <v>97</v>
      </c>
      <c r="B100" s="13">
        <v>107728</v>
      </c>
      <c r="C100" s="10" t="s">
        <v>102</v>
      </c>
      <c r="D100" s="13" t="s">
        <v>112</v>
      </c>
      <c r="E100" s="10">
        <v>7</v>
      </c>
      <c r="F100" s="10">
        <v>9</v>
      </c>
      <c r="G100" s="10"/>
    </row>
    <row r="101" s="83" customFormat="1" customHeight="1" spans="1:7">
      <c r="A101" s="10">
        <v>98</v>
      </c>
      <c r="B101" s="10">
        <v>754</v>
      </c>
      <c r="C101" s="10" t="s">
        <v>113</v>
      </c>
      <c r="D101" s="10" t="s">
        <v>114</v>
      </c>
      <c r="E101" s="10">
        <v>10</v>
      </c>
      <c r="F101" s="10">
        <v>12</v>
      </c>
      <c r="G101" s="10"/>
    </row>
    <row r="102" s="83" customFormat="1" customHeight="1" spans="1:7">
      <c r="A102" s="10">
        <v>99</v>
      </c>
      <c r="B102" s="10">
        <v>101453</v>
      </c>
      <c r="C102" s="10" t="s">
        <v>113</v>
      </c>
      <c r="D102" s="10" t="s">
        <v>115</v>
      </c>
      <c r="E102" s="10">
        <v>10</v>
      </c>
      <c r="F102" s="10">
        <v>12</v>
      </c>
      <c r="G102" s="10"/>
    </row>
    <row r="103" s="83" customFormat="1" customHeight="1" spans="1:7">
      <c r="A103" s="10">
        <v>100</v>
      </c>
      <c r="B103" s="10">
        <v>52</v>
      </c>
      <c r="C103" s="10" t="s">
        <v>113</v>
      </c>
      <c r="D103" s="10" t="s">
        <v>116</v>
      </c>
      <c r="E103" s="10">
        <v>9</v>
      </c>
      <c r="F103" s="10">
        <v>11</v>
      </c>
      <c r="G103" s="10"/>
    </row>
    <row r="104" s="83" customFormat="1" customHeight="1" spans="1:7">
      <c r="A104" s="10">
        <v>101</v>
      </c>
      <c r="B104" s="10">
        <v>54</v>
      </c>
      <c r="C104" s="10" t="s">
        <v>113</v>
      </c>
      <c r="D104" s="10" t="s">
        <v>117</v>
      </c>
      <c r="E104" s="10">
        <v>9</v>
      </c>
      <c r="F104" s="10">
        <v>11</v>
      </c>
      <c r="G104" s="10"/>
    </row>
    <row r="105" s="83" customFormat="1" customHeight="1" spans="1:7">
      <c r="A105" s="10">
        <v>102</v>
      </c>
      <c r="B105" s="10">
        <v>351</v>
      </c>
      <c r="C105" s="10" t="s">
        <v>113</v>
      </c>
      <c r="D105" s="10" t="s">
        <v>118</v>
      </c>
      <c r="E105" s="10">
        <v>9</v>
      </c>
      <c r="F105" s="10">
        <v>11</v>
      </c>
      <c r="G105" s="10"/>
    </row>
    <row r="106" s="83" customFormat="1" customHeight="1" spans="1:7">
      <c r="A106" s="10">
        <v>103</v>
      </c>
      <c r="B106" s="10">
        <v>367</v>
      </c>
      <c r="C106" s="10" t="s">
        <v>113</v>
      </c>
      <c r="D106" s="10" t="s">
        <v>119</v>
      </c>
      <c r="E106" s="10">
        <v>9</v>
      </c>
      <c r="F106" s="10">
        <v>11</v>
      </c>
      <c r="G106" s="10"/>
    </row>
    <row r="107" s="83" customFormat="1" customHeight="1" spans="1:7">
      <c r="A107" s="10">
        <v>104</v>
      </c>
      <c r="B107" s="10">
        <v>587</v>
      </c>
      <c r="C107" s="10" t="s">
        <v>113</v>
      </c>
      <c r="D107" s="10" t="s">
        <v>120</v>
      </c>
      <c r="E107" s="10">
        <v>9</v>
      </c>
      <c r="F107" s="10">
        <v>11</v>
      </c>
      <c r="G107" s="10"/>
    </row>
    <row r="108" customHeight="1" spans="1:7">
      <c r="A108" s="10">
        <v>105</v>
      </c>
      <c r="B108" s="10">
        <v>104428</v>
      </c>
      <c r="C108" s="10" t="s">
        <v>113</v>
      </c>
      <c r="D108" s="10" t="s">
        <v>121</v>
      </c>
      <c r="E108" s="10">
        <v>9</v>
      </c>
      <c r="F108" s="10">
        <v>11</v>
      </c>
      <c r="G108" s="10"/>
    </row>
    <row r="109" s="83" customFormat="1" customHeight="1" spans="1:7">
      <c r="A109" s="10">
        <v>106</v>
      </c>
      <c r="B109" s="10">
        <v>329</v>
      </c>
      <c r="C109" s="10" t="s">
        <v>113</v>
      </c>
      <c r="D109" s="10" t="s">
        <v>122</v>
      </c>
      <c r="E109" s="10">
        <v>8</v>
      </c>
      <c r="F109" s="10">
        <v>10</v>
      </c>
      <c r="G109" s="10"/>
    </row>
    <row r="110" s="83" customFormat="1" customHeight="1" spans="1:7">
      <c r="A110" s="10">
        <v>107</v>
      </c>
      <c r="B110" s="10">
        <v>704</v>
      </c>
      <c r="C110" s="10" t="s">
        <v>113</v>
      </c>
      <c r="D110" s="10" t="s">
        <v>123</v>
      </c>
      <c r="E110" s="10">
        <v>8</v>
      </c>
      <c r="F110" s="10">
        <v>10</v>
      </c>
      <c r="G110" s="10"/>
    </row>
    <row r="111" s="83" customFormat="1" customHeight="1" spans="1:7">
      <c r="A111" s="10">
        <v>108</v>
      </c>
      <c r="B111" s="10">
        <v>56</v>
      </c>
      <c r="C111" s="10" t="s">
        <v>113</v>
      </c>
      <c r="D111" s="10" t="s">
        <v>124</v>
      </c>
      <c r="E111" s="10">
        <v>7</v>
      </c>
      <c r="F111" s="10">
        <v>9</v>
      </c>
      <c r="G111" s="10"/>
    </row>
    <row r="112" s="83" customFormat="1" customHeight="1" spans="1:7">
      <c r="A112" s="10">
        <v>109</v>
      </c>
      <c r="B112" s="10">
        <v>706</v>
      </c>
      <c r="C112" s="10" t="s">
        <v>113</v>
      </c>
      <c r="D112" s="10" t="s">
        <v>125</v>
      </c>
      <c r="E112" s="10">
        <v>7</v>
      </c>
      <c r="F112" s="10">
        <v>9</v>
      </c>
      <c r="G112" s="10"/>
    </row>
    <row r="113" s="83" customFormat="1" customHeight="1" spans="1:7">
      <c r="A113" s="10">
        <v>110</v>
      </c>
      <c r="B113" s="10">
        <v>710</v>
      </c>
      <c r="C113" s="10" t="s">
        <v>113</v>
      </c>
      <c r="D113" s="10" t="s">
        <v>126</v>
      </c>
      <c r="E113" s="10">
        <v>7</v>
      </c>
      <c r="F113" s="10">
        <v>9</v>
      </c>
      <c r="G113" s="10"/>
    </row>
    <row r="114" s="83" customFormat="1" customHeight="1" spans="1:7">
      <c r="A114" s="10">
        <v>111</v>
      </c>
      <c r="B114" s="10">
        <v>713</v>
      </c>
      <c r="C114" s="10" t="s">
        <v>113</v>
      </c>
      <c r="D114" s="10" t="s">
        <v>127</v>
      </c>
      <c r="E114" s="10">
        <v>7</v>
      </c>
      <c r="F114" s="10">
        <v>9</v>
      </c>
      <c r="G114" s="10"/>
    </row>
    <row r="115" s="83" customFormat="1" customHeight="1" spans="1:7">
      <c r="A115" s="10">
        <v>112</v>
      </c>
      <c r="B115" s="10">
        <v>738</v>
      </c>
      <c r="C115" s="10" t="s">
        <v>113</v>
      </c>
      <c r="D115" s="10" t="s">
        <v>128</v>
      </c>
      <c r="E115" s="10">
        <v>7</v>
      </c>
      <c r="F115" s="10">
        <v>9</v>
      </c>
      <c r="G115" s="10"/>
    </row>
    <row r="116" s="82" customFormat="1" customHeight="1" spans="1:7">
      <c r="A116" s="10">
        <v>113</v>
      </c>
      <c r="B116" s="10">
        <v>104838</v>
      </c>
      <c r="C116" s="10" t="s">
        <v>113</v>
      </c>
      <c r="D116" s="10" t="s">
        <v>129</v>
      </c>
      <c r="E116" s="10">
        <v>7</v>
      </c>
      <c r="F116" s="10">
        <v>9</v>
      </c>
      <c r="G116" s="10"/>
    </row>
    <row r="117" s="87" customFormat="1" customHeight="1" spans="1:7">
      <c r="A117" s="11"/>
      <c r="B117" s="11"/>
      <c r="C117" s="11"/>
      <c r="D117" s="11" t="s">
        <v>130</v>
      </c>
      <c r="E117" s="11">
        <f>SUM(E4:E116)</f>
        <v>1000</v>
      </c>
      <c r="F117" s="11">
        <f>SUM(F4:F116)</f>
        <v>1224</v>
      </c>
      <c r="G117" s="11"/>
    </row>
  </sheetData>
  <mergeCells count="5">
    <mergeCell ref="A1:G1"/>
    <mergeCell ref="E2:G2"/>
    <mergeCell ref="A2:A3"/>
    <mergeCell ref="B2:B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workbookViewId="0">
      <selection activeCell="A1" sqref="A1:F1"/>
    </sheetView>
  </sheetViews>
  <sheetFormatPr defaultColWidth="9" defaultRowHeight="24" customHeight="1" outlineLevelCol="5"/>
  <cols>
    <col min="1" max="1" width="6.375" style="70" customWidth="1"/>
    <col min="2" max="2" width="7.875" style="70" customWidth="1"/>
    <col min="3" max="3" width="29" style="70" customWidth="1"/>
    <col min="4" max="4" width="13.375" style="70" customWidth="1"/>
    <col min="5" max="5" width="19.625" style="71" customWidth="1"/>
    <col min="6" max="6" width="16.5" style="71" customWidth="1"/>
    <col min="7" max="16384" width="9" style="70"/>
  </cols>
  <sheetData>
    <row r="1" customHeight="1" spans="1:6">
      <c r="A1" s="49" t="s">
        <v>131</v>
      </c>
      <c r="B1" s="50"/>
      <c r="C1" s="50"/>
      <c r="D1" s="50"/>
      <c r="E1" s="50"/>
      <c r="F1" s="72"/>
    </row>
    <row r="2" customHeight="1" spans="1:6">
      <c r="A2" s="80" t="s">
        <v>132</v>
      </c>
      <c r="B2" s="51"/>
      <c r="C2" s="51"/>
      <c r="D2" s="51"/>
      <c r="E2" s="51"/>
      <c r="F2" s="81"/>
    </row>
    <row r="3" customHeight="1" spans="1:6">
      <c r="A3" s="75">
        <v>33</v>
      </c>
      <c r="B3" s="74" t="s">
        <v>133</v>
      </c>
      <c r="C3" s="74" t="s">
        <v>134</v>
      </c>
      <c r="D3" s="74" t="s">
        <v>135</v>
      </c>
      <c r="E3" s="73" t="s">
        <v>136</v>
      </c>
      <c r="F3" s="73" t="s">
        <v>137</v>
      </c>
    </row>
    <row r="4" customHeight="1" spans="1:6">
      <c r="A4" s="75">
        <v>1</v>
      </c>
      <c r="B4" s="75">
        <v>582</v>
      </c>
      <c r="C4" s="75" t="s">
        <v>138</v>
      </c>
      <c r="D4" s="75" t="s">
        <v>9</v>
      </c>
      <c r="E4" s="75">
        <v>10</v>
      </c>
      <c r="F4" s="75">
        <v>15</v>
      </c>
    </row>
    <row r="5" customHeight="1" spans="1:6">
      <c r="A5" s="75">
        <v>2</v>
      </c>
      <c r="B5" s="75">
        <v>343</v>
      </c>
      <c r="C5" s="75" t="s">
        <v>139</v>
      </c>
      <c r="D5" s="75" t="s">
        <v>9</v>
      </c>
      <c r="E5" s="75">
        <v>10</v>
      </c>
      <c r="F5" s="75">
        <v>15</v>
      </c>
    </row>
    <row r="6" s="69" customFormat="1" customHeight="1" spans="1:6">
      <c r="A6" s="75">
        <v>3</v>
      </c>
      <c r="B6" s="75">
        <v>311</v>
      </c>
      <c r="C6" s="75" t="s">
        <v>140</v>
      </c>
      <c r="D6" s="75" t="s">
        <v>9</v>
      </c>
      <c r="E6" s="75">
        <v>10</v>
      </c>
      <c r="F6" s="75">
        <v>15</v>
      </c>
    </row>
    <row r="7" customHeight="1" spans="1:6">
      <c r="A7" s="75">
        <v>4</v>
      </c>
      <c r="B7" s="75">
        <v>730</v>
      </c>
      <c r="C7" s="75" t="s">
        <v>141</v>
      </c>
      <c r="D7" s="75" t="s">
        <v>9</v>
      </c>
      <c r="E7" s="75">
        <v>10</v>
      </c>
      <c r="F7" s="75">
        <v>15</v>
      </c>
    </row>
    <row r="8" customHeight="1" spans="1:6">
      <c r="A8" s="75">
        <v>5</v>
      </c>
      <c r="B8" s="75">
        <v>585</v>
      </c>
      <c r="C8" s="75" t="s">
        <v>142</v>
      </c>
      <c r="D8" s="75" t="s">
        <v>9</v>
      </c>
      <c r="E8" s="75">
        <v>10</v>
      </c>
      <c r="F8" s="75">
        <v>15</v>
      </c>
    </row>
    <row r="9" customHeight="1" spans="1:6">
      <c r="A9" s="75">
        <v>6</v>
      </c>
      <c r="B9" s="75">
        <v>365</v>
      </c>
      <c r="C9" s="75" t="s">
        <v>143</v>
      </c>
      <c r="D9" s="75" t="s">
        <v>9</v>
      </c>
      <c r="E9" s="75">
        <v>10</v>
      </c>
      <c r="F9" s="75">
        <v>15</v>
      </c>
    </row>
    <row r="10" customHeight="1" spans="1:6">
      <c r="A10" s="75">
        <v>7</v>
      </c>
      <c r="B10" s="75">
        <v>709</v>
      </c>
      <c r="C10" s="75" t="s">
        <v>144</v>
      </c>
      <c r="D10" s="75" t="s">
        <v>9</v>
      </c>
      <c r="E10" s="75">
        <v>10</v>
      </c>
      <c r="F10" s="75">
        <v>15</v>
      </c>
    </row>
    <row r="11" customHeight="1" spans="1:6">
      <c r="A11" s="75">
        <v>8</v>
      </c>
      <c r="B11" s="75">
        <v>581</v>
      </c>
      <c r="C11" s="75" t="s">
        <v>145</v>
      </c>
      <c r="D11" s="75" t="s">
        <v>9</v>
      </c>
      <c r="E11" s="75">
        <v>10</v>
      </c>
      <c r="F11" s="75">
        <v>15</v>
      </c>
    </row>
    <row r="12" customHeight="1" spans="1:6">
      <c r="A12" s="75">
        <v>9</v>
      </c>
      <c r="B12" s="75">
        <v>102934</v>
      </c>
      <c r="C12" s="75" t="s">
        <v>146</v>
      </c>
      <c r="D12" s="75" t="s">
        <v>9</v>
      </c>
      <c r="E12" s="75">
        <v>10</v>
      </c>
      <c r="F12" s="75">
        <v>15</v>
      </c>
    </row>
    <row r="13" customHeight="1" spans="1:6">
      <c r="A13" s="75">
        <v>10</v>
      </c>
      <c r="B13" s="75">
        <v>357</v>
      </c>
      <c r="C13" s="75" t="s">
        <v>147</v>
      </c>
      <c r="D13" s="75" t="s">
        <v>9</v>
      </c>
      <c r="E13" s="75">
        <v>10</v>
      </c>
      <c r="F13" s="75">
        <v>15</v>
      </c>
    </row>
    <row r="14" customHeight="1" spans="1:6">
      <c r="A14" s="75">
        <v>11</v>
      </c>
      <c r="B14" s="75">
        <v>513</v>
      </c>
      <c r="C14" s="75" t="s">
        <v>148</v>
      </c>
      <c r="D14" s="75" t="s">
        <v>9</v>
      </c>
      <c r="E14" s="75">
        <v>10</v>
      </c>
      <c r="F14" s="75">
        <v>15</v>
      </c>
    </row>
    <row r="15" customHeight="1" spans="1:6">
      <c r="A15" s="75">
        <v>12</v>
      </c>
      <c r="B15" s="75">
        <v>379</v>
      </c>
      <c r="C15" s="75" t="s">
        <v>149</v>
      </c>
      <c r="D15" s="75" t="s">
        <v>9</v>
      </c>
      <c r="E15" s="75">
        <v>10</v>
      </c>
      <c r="F15" s="75">
        <v>15</v>
      </c>
    </row>
    <row r="16" customHeight="1" spans="1:6">
      <c r="A16" s="75">
        <v>13</v>
      </c>
      <c r="B16" s="75">
        <v>726</v>
      </c>
      <c r="C16" s="75" t="s">
        <v>150</v>
      </c>
      <c r="D16" s="75" t="s">
        <v>9</v>
      </c>
      <c r="E16" s="75">
        <v>10</v>
      </c>
      <c r="F16" s="75">
        <v>15</v>
      </c>
    </row>
    <row r="17" customHeight="1" spans="1:6">
      <c r="A17" s="75">
        <v>14</v>
      </c>
      <c r="B17" s="75">
        <v>103198</v>
      </c>
      <c r="C17" s="75" t="s">
        <v>151</v>
      </c>
      <c r="D17" s="75" t="s">
        <v>9</v>
      </c>
      <c r="E17" s="75">
        <v>6</v>
      </c>
      <c r="F17" s="75">
        <v>9</v>
      </c>
    </row>
    <row r="18" customHeight="1" spans="1:6">
      <c r="A18" s="75">
        <v>15</v>
      </c>
      <c r="B18" s="75">
        <v>102565</v>
      </c>
      <c r="C18" s="75" t="s">
        <v>152</v>
      </c>
      <c r="D18" s="75" t="s">
        <v>9</v>
      </c>
      <c r="E18" s="75">
        <v>6</v>
      </c>
      <c r="F18" s="75">
        <v>9</v>
      </c>
    </row>
    <row r="19" customHeight="1" spans="1:6">
      <c r="A19" s="75">
        <v>16</v>
      </c>
      <c r="B19" s="75">
        <v>359</v>
      </c>
      <c r="C19" s="75" t="s">
        <v>153</v>
      </c>
      <c r="D19" s="75" t="s">
        <v>9</v>
      </c>
      <c r="E19" s="75">
        <v>6</v>
      </c>
      <c r="F19" s="75">
        <v>9</v>
      </c>
    </row>
    <row r="20" customHeight="1" spans="1:6">
      <c r="A20" s="75">
        <v>17</v>
      </c>
      <c r="B20" s="75">
        <v>103199</v>
      </c>
      <c r="C20" s="75" t="s">
        <v>154</v>
      </c>
      <c r="D20" s="75" t="s">
        <v>9</v>
      </c>
      <c r="E20" s="75">
        <v>6</v>
      </c>
      <c r="F20" s="75">
        <v>9</v>
      </c>
    </row>
    <row r="21" customHeight="1" spans="1:6">
      <c r="A21" s="75">
        <v>18</v>
      </c>
      <c r="B21" s="75">
        <v>347</v>
      </c>
      <c r="C21" s="75" t="s">
        <v>155</v>
      </c>
      <c r="D21" s="75" t="s">
        <v>9</v>
      </c>
      <c r="E21" s="75">
        <v>6</v>
      </c>
      <c r="F21" s="75">
        <v>9</v>
      </c>
    </row>
    <row r="22" customHeight="1" spans="1:6">
      <c r="A22" s="75">
        <v>19</v>
      </c>
      <c r="B22" s="75">
        <v>570</v>
      </c>
      <c r="C22" s="75" t="s">
        <v>156</v>
      </c>
      <c r="D22" s="75" t="s">
        <v>9</v>
      </c>
      <c r="E22" s="75">
        <v>6</v>
      </c>
      <c r="F22" s="75">
        <v>9</v>
      </c>
    </row>
    <row r="23" customHeight="1" spans="1:6">
      <c r="A23" s="75">
        <v>20</v>
      </c>
      <c r="B23" s="75">
        <v>727</v>
      </c>
      <c r="C23" s="75" t="s">
        <v>157</v>
      </c>
      <c r="D23" s="75" t="s">
        <v>9</v>
      </c>
      <c r="E23" s="75">
        <v>6</v>
      </c>
      <c r="F23" s="75">
        <v>9</v>
      </c>
    </row>
    <row r="24" customHeight="1" spans="1:6">
      <c r="A24" s="75">
        <v>21</v>
      </c>
      <c r="B24" s="75">
        <v>745</v>
      </c>
      <c r="C24" s="75" t="s">
        <v>158</v>
      </c>
      <c r="D24" s="75" t="s">
        <v>9</v>
      </c>
      <c r="E24" s="75">
        <v>6</v>
      </c>
      <c r="F24" s="75">
        <v>9</v>
      </c>
    </row>
    <row r="25" customHeight="1" spans="1:6">
      <c r="A25" s="75">
        <v>22</v>
      </c>
      <c r="B25" s="75">
        <v>339</v>
      </c>
      <c r="C25" s="75" t="s">
        <v>159</v>
      </c>
      <c r="D25" s="75" t="s">
        <v>9</v>
      </c>
      <c r="E25" s="75">
        <v>6</v>
      </c>
      <c r="F25" s="75">
        <v>9</v>
      </c>
    </row>
    <row r="26" customHeight="1" spans="1:6">
      <c r="A26" s="75">
        <v>23</v>
      </c>
      <c r="B26" s="75">
        <v>105267</v>
      </c>
      <c r="C26" s="75" t="s">
        <v>160</v>
      </c>
      <c r="D26" s="75" t="s">
        <v>9</v>
      </c>
      <c r="E26" s="75">
        <v>6</v>
      </c>
      <c r="F26" s="75">
        <v>9</v>
      </c>
    </row>
    <row r="27" customHeight="1" spans="1:6">
      <c r="A27" s="75">
        <v>24</v>
      </c>
      <c r="B27" s="75">
        <v>752</v>
      </c>
      <c r="C27" s="75" t="s">
        <v>161</v>
      </c>
      <c r="D27" s="75" t="s">
        <v>9</v>
      </c>
      <c r="E27" s="75">
        <v>3</v>
      </c>
      <c r="F27" s="75">
        <v>5</v>
      </c>
    </row>
    <row r="28" customHeight="1" spans="1:6">
      <c r="A28" s="75">
        <v>25</v>
      </c>
      <c r="B28" s="75">
        <v>104429</v>
      </c>
      <c r="C28" s="75" t="s">
        <v>162</v>
      </c>
      <c r="D28" s="75" t="s">
        <v>9</v>
      </c>
      <c r="E28" s="75">
        <v>3</v>
      </c>
      <c r="F28" s="75">
        <v>5</v>
      </c>
    </row>
    <row r="29" customHeight="1" spans="1:6">
      <c r="A29" s="75">
        <v>26</v>
      </c>
      <c r="B29" s="75">
        <v>106569</v>
      </c>
      <c r="C29" s="75" t="s">
        <v>163</v>
      </c>
      <c r="D29" s="75" t="s">
        <v>9</v>
      </c>
      <c r="E29" s="75">
        <v>3</v>
      </c>
      <c r="F29" s="75">
        <v>5</v>
      </c>
    </row>
    <row r="30" customHeight="1" spans="1:6">
      <c r="A30" s="75">
        <v>27</v>
      </c>
      <c r="B30" s="75">
        <v>741</v>
      </c>
      <c r="C30" s="75" t="s">
        <v>164</v>
      </c>
      <c r="D30" s="75" t="s">
        <v>9</v>
      </c>
      <c r="E30" s="75">
        <v>3</v>
      </c>
      <c r="F30" s="75">
        <v>5</v>
      </c>
    </row>
    <row r="31" customHeight="1" spans="1:6">
      <c r="A31" s="75">
        <v>28</v>
      </c>
      <c r="B31" s="75">
        <v>106399</v>
      </c>
      <c r="C31" s="75" t="s">
        <v>32</v>
      </c>
      <c r="D31" s="75" t="s">
        <v>9</v>
      </c>
      <c r="E31" s="75">
        <v>3</v>
      </c>
      <c r="F31" s="75">
        <v>5</v>
      </c>
    </row>
    <row r="32" customHeight="1" spans="1:6">
      <c r="A32" s="75">
        <v>29</v>
      </c>
      <c r="B32" s="75">
        <v>108277</v>
      </c>
      <c r="C32" s="75" t="s">
        <v>165</v>
      </c>
      <c r="D32" s="75" t="s">
        <v>9</v>
      </c>
      <c r="E32" s="75">
        <v>3</v>
      </c>
      <c r="F32" s="75">
        <v>5</v>
      </c>
    </row>
    <row r="33" customHeight="1" spans="1:6">
      <c r="A33" s="75">
        <v>30</v>
      </c>
      <c r="B33" s="75">
        <v>107658</v>
      </c>
      <c r="C33" s="75" t="s">
        <v>166</v>
      </c>
      <c r="D33" s="75" t="s">
        <v>9</v>
      </c>
      <c r="E33" s="75">
        <v>3</v>
      </c>
      <c r="F33" s="75">
        <v>5</v>
      </c>
    </row>
    <row r="34" customHeight="1" spans="1:6">
      <c r="A34" s="75">
        <v>31</v>
      </c>
      <c r="B34" s="75">
        <v>106066</v>
      </c>
      <c r="C34" s="75" t="s">
        <v>167</v>
      </c>
      <c r="D34" s="75" t="s">
        <v>40</v>
      </c>
      <c r="E34" s="75">
        <v>6</v>
      </c>
      <c r="F34" s="75">
        <v>9</v>
      </c>
    </row>
    <row r="35" customHeight="1" spans="1:6">
      <c r="A35" s="75">
        <v>32</v>
      </c>
      <c r="B35" s="75">
        <v>307</v>
      </c>
      <c r="C35" s="75" t="s">
        <v>168</v>
      </c>
      <c r="D35" s="75" t="s">
        <v>169</v>
      </c>
      <c r="E35" s="75">
        <v>20</v>
      </c>
      <c r="F35" s="75">
        <v>30</v>
      </c>
    </row>
    <row r="36" customHeight="1" spans="1:6">
      <c r="A36" s="75">
        <v>34</v>
      </c>
      <c r="B36" s="75">
        <v>750</v>
      </c>
      <c r="C36" s="75" t="s">
        <v>170</v>
      </c>
      <c r="D36" s="75" t="s">
        <v>43</v>
      </c>
      <c r="E36" s="75">
        <v>10</v>
      </c>
      <c r="F36" s="75">
        <v>15</v>
      </c>
    </row>
    <row r="37" customHeight="1" spans="1:6">
      <c r="A37" s="75">
        <v>35</v>
      </c>
      <c r="B37" s="75">
        <v>571</v>
      </c>
      <c r="C37" s="75" t="s">
        <v>171</v>
      </c>
      <c r="D37" s="75" t="s">
        <v>43</v>
      </c>
      <c r="E37" s="75">
        <v>10</v>
      </c>
      <c r="F37" s="75">
        <v>15</v>
      </c>
    </row>
    <row r="38" customHeight="1" spans="1:6">
      <c r="A38" s="75">
        <v>36</v>
      </c>
      <c r="B38" s="75">
        <v>707</v>
      </c>
      <c r="C38" s="75" t="s">
        <v>172</v>
      </c>
      <c r="D38" s="75" t="s">
        <v>43</v>
      </c>
      <c r="E38" s="75">
        <v>10</v>
      </c>
      <c r="F38" s="75">
        <v>15</v>
      </c>
    </row>
    <row r="39" customHeight="1" spans="1:6">
      <c r="A39" s="75">
        <v>37</v>
      </c>
      <c r="B39" s="75">
        <v>712</v>
      </c>
      <c r="C39" s="75" t="s">
        <v>173</v>
      </c>
      <c r="D39" s="75" t="s">
        <v>43</v>
      </c>
      <c r="E39" s="75">
        <v>10</v>
      </c>
      <c r="F39" s="75">
        <v>15</v>
      </c>
    </row>
    <row r="40" customHeight="1" spans="1:6">
      <c r="A40" s="75">
        <v>38</v>
      </c>
      <c r="B40" s="75">
        <v>387</v>
      </c>
      <c r="C40" s="75" t="s">
        <v>174</v>
      </c>
      <c r="D40" s="75" t="s">
        <v>43</v>
      </c>
      <c r="E40" s="75">
        <v>10</v>
      </c>
      <c r="F40" s="75">
        <v>15</v>
      </c>
    </row>
    <row r="41" customHeight="1" spans="1:6">
      <c r="A41" s="75">
        <v>39</v>
      </c>
      <c r="B41" s="75">
        <v>546</v>
      </c>
      <c r="C41" s="75" t="s">
        <v>175</v>
      </c>
      <c r="D41" s="75" t="s">
        <v>43</v>
      </c>
      <c r="E41" s="75">
        <v>10</v>
      </c>
      <c r="F41" s="75">
        <v>15</v>
      </c>
    </row>
    <row r="42" customHeight="1" spans="1:6">
      <c r="A42" s="75">
        <v>40</v>
      </c>
      <c r="B42" s="75">
        <v>724</v>
      </c>
      <c r="C42" s="75" t="s">
        <v>176</v>
      </c>
      <c r="D42" s="75" t="s">
        <v>43</v>
      </c>
      <c r="E42" s="75">
        <v>10</v>
      </c>
      <c r="F42" s="75">
        <v>15</v>
      </c>
    </row>
    <row r="43" customHeight="1" spans="1:6">
      <c r="A43" s="75">
        <v>41</v>
      </c>
      <c r="B43" s="75">
        <v>399</v>
      </c>
      <c r="C43" s="75" t="s">
        <v>177</v>
      </c>
      <c r="D43" s="75" t="s">
        <v>43</v>
      </c>
      <c r="E43" s="75">
        <v>10</v>
      </c>
      <c r="F43" s="75">
        <v>15</v>
      </c>
    </row>
    <row r="44" customHeight="1" spans="1:6">
      <c r="A44" s="75">
        <v>42</v>
      </c>
      <c r="B44" s="75">
        <v>377</v>
      </c>
      <c r="C44" s="75" t="s">
        <v>178</v>
      </c>
      <c r="D44" s="75" t="s">
        <v>43</v>
      </c>
      <c r="E44" s="75">
        <v>6</v>
      </c>
      <c r="F44" s="75">
        <v>9</v>
      </c>
    </row>
    <row r="45" customHeight="1" spans="1:6">
      <c r="A45" s="75">
        <v>43</v>
      </c>
      <c r="B45" s="75">
        <v>598</v>
      </c>
      <c r="C45" s="75" t="s">
        <v>179</v>
      </c>
      <c r="D45" s="75" t="s">
        <v>43</v>
      </c>
      <c r="E45" s="75">
        <v>6</v>
      </c>
      <c r="F45" s="75">
        <v>9</v>
      </c>
    </row>
    <row r="46" customHeight="1" spans="1:6">
      <c r="A46" s="75">
        <v>44</v>
      </c>
      <c r="B46" s="75">
        <v>103639</v>
      </c>
      <c r="C46" s="75" t="s">
        <v>180</v>
      </c>
      <c r="D46" s="75" t="s">
        <v>43</v>
      </c>
      <c r="E46" s="75">
        <v>6</v>
      </c>
      <c r="F46" s="75">
        <v>9</v>
      </c>
    </row>
    <row r="47" customHeight="1" spans="1:6">
      <c r="A47" s="75">
        <v>45</v>
      </c>
      <c r="B47" s="75">
        <v>737</v>
      </c>
      <c r="C47" s="75" t="s">
        <v>181</v>
      </c>
      <c r="D47" s="75" t="s">
        <v>43</v>
      </c>
      <c r="E47" s="75">
        <v>6</v>
      </c>
      <c r="F47" s="75">
        <v>9</v>
      </c>
    </row>
    <row r="48" customHeight="1" spans="1:6">
      <c r="A48" s="75">
        <v>46</v>
      </c>
      <c r="B48" s="75">
        <v>743</v>
      </c>
      <c r="C48" s="75" t="s">
        <v>182</v>
      </c>
      <c r="D48" s="75" t="s">
        <v>43</v>
      </c>
      <c r="E48" s="75">
        <v>6</v>
      </c>
      <c r="F48" s="75">
        <v>9</v>
      </c>
    </row>
    <row r="49" customHeight="1" spans="1:6">
      <c r="A49" s="75">
        <v>47</v>
      </c>
      <c r="B49" s="75">
        <v>105751</v>
      </c>
      <c r="C49" s="75" t="s">
        <v>183</v>
      </c>
      <c r="D49" s="75" t="s">
        <v>43</v>
      </c>
      <c r="E49" s="75">
        <v>6</v>
      </c>
      <c r="F49" s="75">
        <v>9</v>
      </c>
    </row>
    <row r="50" customHeight="1" spans="1:6">
      <c r="A50" s="75">
        <v>48</v>
      </c>
      <c r="B50" s="75">
        <v>573</v>
      </c>
      <c r="C50" s="75" t="s">
        <v>184</v>
      </c>
      <c r="D50" s="75" t="s">
        <v>43</v>
      </c>
      <c r="E50" s="75">
        <v>3</v>
      </c>
      <c r="F50" s="75">
        <v>5</v>
      </c>
    </row>
    <row r="51" customHeight="1" spans="1:6">
      <c r="A51" s="75">
        <v>49</v>
      </c>
      <c r="B51" s="75">
        <v>740</v>
      </c>
      <c r="C51" s="75" t="s">
        <v>185</v>
      </c>
      <c r="D51" s="75" t="s">
        <v>43</v>
      </c>
      <c r="E51" s="75">
        <v>3</v>
      </c>
      <c r="F51" s="75">
        <v>5</v>
      </c>
    </row>
    <row r="52" customHeight="1" spans="1:6">
      <c r="A52" s="75">
        <v>50</v>
      </c>
      <c r="B52" s="75">
        <v>733</v>
      </c>
      <c r="C52" s="75" t="s">
        <v>186</v>
      </c>
      <c r="D52" s="75" t="s">
        <v>43</v>
      </c>
      <c r="E52" s="75">
        <v>3</v>
      </c>
      <c r="F52" s="75">
        <v>5</v>
      </c>
    </row>
    <row r="53" customHeight="1" spans="1:6">
      <c r="A53" s="75">
        <v>51</v>
      </c>
      <c r="B53" s="75">
        <v>753</v>
      </c>
      <c r="C53" s="75" t="s">
        <v>187</v>
      </c>
      <c r="D53" s="75" t="s">
        <v>43</v>
      </c>
      <c r="E53" s="75">
        <v>3</v>
      </c>
      <c r="F53" s="75">
        <v>5</v>
      </c>
    </row>
    <row r="54" customHeight="1" spans="1:6">
      <c r="A54" s="75">
        <v>52</v>
      </c>
      <c r="B54" s="75">
        <v>104430</v>
      </c>
      <c r="C54" s="75" t="s">
        <v>188</v>
      </c>
      <c r="D54" s="75" t="s">
        <v>43</v>
      </c>
      <c r="E54" s="75">
        <v>3</v>
      </c>
      <c r="F54" s="75">
        <v>5</v>
      </c>
    </row>
    <row r="55" customHeight="1" spans="1:6">
      <c r="A55" s="75">
        <v>53</v>
      </c>
      <c r="B55" s="75">
        <v>545</v>
      </c>
      <c r="C55" s="75" t="s">
        <v>189</v>
      </c>
      <c r="D55" s="75" t="s">
        <v>43</v>
      </c>
      <c r="E55" s="75">
        <v>3</v>
      </c>
      <c r="F55" s="75">
        <v>5</v>
      </c>
    </row>
    <row r="56" customHeight="1" spans="1:6">
      <c r="A56" s="75">
        <v>54</v>
      </c>
      <c r="B56" s="75">
        <v>105396</v>
      </c>
      <c r="C56" s="75" t="s">
        <v>190</v>
      </c>
      <c r="D56" s="75" t="s">
        <v>43</v>
      </c>
      <c r="E56" s="75">
        <v>3</v>
      </c>
      <c r="F56" s="75">
        <v>5</v>
      </c>
    </row>
    <row r="57" customHeight="1" spans="1:6">
      <c r="A57" s="75">
        <v>55</v>
      </c>
      <c r="B57" s="75">
        <v>106568</v>
      </c>
      <c r="C57" s="75" t="s">
        <v>191</v>
      </c>
      <c r="D57" s="75" t="s">
        <v>43</v>
      </c>
      <c r="E57" s="75">
        <v>3</v>
      </c>
      <c r="F57" s="75">
        <v>5</v>
      </c>
    </row>
    <row r="58" customHeight="1" spans="1:6">
      <c r="A58" s="75">
        <v>56</v>
      </c>
      <c r="B58" s="75">
        <v>105910</v>
      </c>
      <c r="C58" s="75" t="s">
        <v>192</v>
      </c>
      <c r="D58" s="75" t="s">
        <v>43</v>
      </c>
      <c r="E58" s="75">
        <v>3</v>
      </c>
      <c r="F58" s="75">
        <v>5</v>
      </c>
    </row>
    <row r="59" customHeight="1" spans="1:6">
      <c r="A59" s="75">
        <v>57</v>
      </c>
      <c r="B59" s="75">
        <v>106485</v>
      </c>
      <c r="C59" s="75" t="s">
        <v>193</v>
      </c>
      <c r="D59" s="75" t="s">
        <v>43</v>
      </c>
      <c r="E59" s="75">
        <v>3</v>
      </c>
      <c r="F59" s="75">
        <v>5</v>
      </c>
    </row>
    <row r="60" customHeight="1" spans="1:6">
      <c r="A60" s="75">
        <v>58</v>
      </c>
      <c r="B60" s="75">
        <v>337</v>
      </c>
      <c r="C60" s="75" t="s">
        <v>194</v>
      </c>
      <c r="D60" s="75" t="s">
        <v>68</v>
      </c>
      <c r="E60" s="75">
        <v>10</v>
      </c>
      <c r="F60" s="75">
        <v>15</v>
      </c>
    </row>
    <row r="61" customHeight="1" spans="1:6">
      <c r="A61" s="75">
        <v>59</v>
      </c>
      <c r="B61" s="75">
        <v>517</v>
      </c>
      <c r="C61" s="75" t="s">
        <v>195</v>
      </c>
      <c r="D61" s="75" t="s">
        <v>68</v>
      </c>
      <c r="E61" s="75">
        <v>10</v>
      </c>
      <c r="F61" s="75">
        <v>15</v>
      </c>
    </row>
    <row r="62" customHeight="1" spans="1:6">
      <c r="A62" s="75">
        <v>60</v>
      </c>
      <c r="B62" s="75">
        <v>742</v>
      </c>
      <c r="C62" s="75" t="s">
        <v>196</v>
      </c>
      <c r="D62" s="75" t="s">
        <v>68</v>
      </c>
      <c r="E62" s="75">
        <v>10</v>
      </c>
      <c r="F62" s="75">
        <v>15</v>
      </c>
    </row>
    <row r="63" customHeight="1" spans="1:6">
      <c r="A63" s="75">
        <v>61</v>
      </c>
      <c r="B63" s="75">
        <v>744</v>
      </c>
      <c r="C63" s="75" t="s">
        <v>197</v>
      </c>
      <c r="D63" s="75" t="s">
        <v>68</v>
      </c>
      <c r="E63" s="75">
        <v>10</v>
      </c>
      <c r="F63" s="75">
        <v>15</v>
      </c>
    </row>
    <row r="64" customHeight="1" spans="1:6">
      <c r="A64" s="75">
        <v>62</v>
      </c>
      <c r="B64" s="75">
        <v>578</v>
      </c>
      <c r="C64" s="75" t="s">
        <v>198</v>
      </c>
      <c r="D64" s="75" t="s">
        <v>68</v>
      </c>
      <c r="E64" s="75">
        <v>10</v>
      </c>
      <c r="F64" s="75">
        <v>15</v>
      </c>
    </row>
    <row r="65" customHeight="1" spans="1:6">
      <c r="A65" s="75">
        <v>63</v>
      </c>
      <c r="B65" s="75">
        <v>373</v>
      </c>
      <c r="C65" s="75" t="s">
        <v>199</v>
      </c>
      <c r="D65" s="75" t="s">
        <v>68</v>
      </c>
      <c r="E65" s="75">
        <v>10</v>
      </c>
      <c r="F65" s="75">
        <v>15</v>
      </c>
    </row>
    <row r="66" customHeight="1" spans="1:6">
      <c r="A66" s="75">
        <v>64</v>
      </c>
      <c r="B66" s="75">
        <v>747</v>
      </c>
      <c r="C66" s="75" t="s">
        <v>200</v>
      </c>
      <c r="D66" s="75" t="s">
        <v>68</v>
      </c>
      <c r="E66" s="75">
        <v>10</v>
      </c>
      <c r="F66" s="75">
        <v>15</v>
      </c>
    </row>
    <row r="67" customHeight="1" spans="1:6">
      <c r="A67" s="75">
        <v>65</v>
      </c>
      <c r="B67" s="75">
        <v>308</v>
      </c>
      <c r="C67" s="75" t="s">
        <v>201</v>
      </c>
      <c r="D67" s="75" t="s">
        <v>68</v>
      </c>
      <c r="E67" s="75">
        <v>10</v>
      </c>
      <c r="F67" s="75">
        <v>15</v>
      </c>
    </row>
    <row r="68" customHeight="1" spans="1:6">
      <c r="A68" s="75">
        <v>66</v>
      </c>
      <c r="B68" s="75">
        <v>355</v>
      </c>
      <c r="C68" s="75" t="s">
        <v>202</v>
      </c>
      <c r="D68" s="75" t="s">
        <v>68</v>
      </c>
      <c r="E68" s="75">
        <v>10</v>
      </c>
      <c r="F68" s="75">
        <v>15</v>
      </c>
    </row>
    <row r="69" customHeight="1" spans="1:6">
      <c r="A69" s="75">
        <v>67</v>
      </c>
      <c r="B69" s="75">
        <v>511</v>
      </c>
      <c r="C69" s="75" t="s">
        <v>203</v>
      </c>
      <c r="D69" s="75" t="s">
        <v>68</v>
      </c>
      <c r="E69" s="75">
        <v>6</v>
      </c>
      <c r="F69" s="75">
        <v>9</v>
      </c>
    </row>
    <row r="70" customHeight="1" spans="1:6">
      <c r="A70" s="75">
        <v>68</v>
      </c>
      <c r="B70" s="75">
        <v>391</v>
      </c>
      <c r="C70" s="75" t="s">
        <v>204</v>
      </c>
      <c r="D70" s="75" t="s">
        <v>68</v>
      </c>
      <c r="E70" s="75">
        <v>6</v>
      </c>
      <c r="F70" s="75">
        <v>9</v>
      </c>
    </row>
    <row r="71" customHeight="1" spans="1:6">
      <c r="A71" s="75">
        <v>69</v>
      </c>
      <c r="B71" s="75">
        <v>515</v>
      </c>
      <c r="C71" s="75" t="s">
        <v>205</v>
      </c>
      <c r="D71" s="75" t="s">
        <v>68</v>
      </c>
      <c r="E71" s="75">
        <v>6</v>
      </c>
      <c r="F71" s="75">
        <v>9</v>
      </c>
    </row>
    <row r="72" customHeight="1" spans="1:6">
      <c r="A72" s="75">
        <v>70</v>
      </c>
      <c r="B72" s="75">
        <v>572</v>
      </c>
      <c r="C72" s="75" t="s">
        <v>206</v>
      </c>
      <c r="D72" s="75" t="s">
        <v>68</v>
      </c>
      <c r="E72" s="75">
        <v>6</v>
      </c>
      <c r="F72" s="75">
        <v>9</v>
      </c>
    </row>
    <row r="73" customHeight="1" spans="1:6">
      <c r="A73" s="75">
        <v>71</v>
      </c>
      <c r="B73" s="75">
        <v>349</v>
      </c>
      <c r="C73" s="75" t="s">
        <v>207</v>
      </c>
      <c r="D73" s="75" t="s">
        <v>68</v>
      </c>
      <c r="E73" s="75">
        <v>6</v>
      </c>
      <c r="F73" s="75">
        <v>9</v>
      </c>
    </row>
    <row r="74" customHeight="1" spans="1:6">
      <c r="A74" s="75">
        <v>72</v>
      </c>
      <c r="B74" s="75">
        <v>102935</v>
      </c>
      <c r="C74" s="75" t="s">
        <v>208</v>
      </c>
      <c r="D74" s="75" t="s">
        <v>68</v>
      </c>
      <c r="E74" s="75">
        <v>6</v>
      </c>
      <c r="F74" s="75">
        <v>9</v>
      </c>
    </row>
    <row r="75" customHeight="1" spans="1:6">
      <c r="A75" s="75">
        <v>73</v>
      </c>
      <c r="B75" s="75">
        <v>723</v>
      </c>
      <c r="C75" s="75" t="s">
        <v>209</v>
      </c>
      <c r="D75" s="75" t="s">
        <v>68</v>
      </c>
      <c r="E75" s="75">
        <v>6</v>
      </c>
      <c r="F75" s="75">
        <v>9</v>
      </c>
    </row>
    <row r="76" customHeight="1" spans="1:6">
      <c r="A76" s="75">
        <v>74</v>
      </c>
      <c r="B76" s="75">
        <v>102479</v>
      </c>
      <c r="C76" s="75" t="s">
        <v>210</v>
      </c>
      <c r="D76" s="75" t="s">
        <v>68</v>
      </c>
      <c r="E76" s="75">
        <v>6</v>
      </c>
      <c r="F76" s="75">
        <v>9</v>
      </c>
    </row>
    <row r="77" customHeight="1" spans="1:6">
      <c r="A77" s="75">
        <v>75</v>
      </c>
      <c r="B77" s="75">
        <v>102478</v>
      </c>
      <c r="C77" s="75" t="s">
        <v>211</v>
      </c>
      <c r="D77" s="75" t="s">
        <v>68</v>
      </c>
      <c r="E77" s="75">
        <v>3</v>
      </c>
      <c r="F77" s="75">
        <v>5</v>
      </c>
    </row>
    <row r="78" customHeight="1" spans="1:6">
      <c r="A78" s="75">
        <v>76</v>
      </c>
      <c r="B78" s="75">
        <v>718</v>
      </c>
      <c r="C78" s="75" t="s">
        <v>212</v>
      </c>
      <c r="D78" s="75" t="s">
        <v>68</v>
      </c>
      <c r="E78" s="75">
        <v>3</v>
      </c>
      <c r="F78" s="75">
        <v>5</v>
      </c>
    </row>
    <row r="79" customHeight="1" spans="1:6">
      <c r="A79" s="75">
        <v>77</v>
      </c>
      <c r="B79" s="75">
        <v>106865</v>
      </c>
      <c r="C79" s="75" t="s">
        <v>213</v>
      </c>
      <c r="D79" s="75" t="s">
        <v>68</v>
      </c>
      <c r="E79" s="75">
        <v>3</v>
      </c>
      <c r="F79" s="75">
        <v>5</v>
      </c>
    </row>
    <row r="80" customHeight="1" spans="1:6">
      <c r="A80" s="75">
        <v>78</v>
      </c>
      <c r="B80" s="75">
        <v>107829</v>
      </c>
      <c r="C80" s="75" t="s">
        <v>214</v>
      </c>
      <c r="D80" s="75" t="s">
        <v>68</v>
      </c>
      <c r="E80" s="75">
        <v>3</v>
      </c>
      <c r="F80" s="75">
        <v>5</v>
      </c>
    </row>
    <row r="81" customHeight="1" spans="1:6">
      <c r="A81" s="75">
        <v>79</v>
      </c>
      <c r="B81" s="76">
        <v>108656</v>
      </c>
      <c r="C81" s="76" t="s">
        <v>215</v>
      </c>
      <c r="D81" s="77" t="s">
        <v>216</v>
      </c>
      <c r="E81" s="57">
        <v>3</v>
      </c>
      <c r="F81" s="57">
        <v>5</v>
      </c>
    </row>
    <row r="82" customHeight="1" spans="1:6">
      <c r="A82" s="75">
        <v>80</v>
      </c>
      <c r="B82" s="75">
        <v>341</v>
      </c>
      <c r="C82" s="75" t="s">
        <v>217</v>
      </c>
      <c r="D82" s="75" t="s">
        <v>218</v>
      </c>
      <c r="E82" s="75">
        <v>10</v>
      </c>
      <c r="F82" s="75">
        <v>15</v>
      </c>
    </row>
    <row r="83" customHeight="1" spans="1:6">
      <c r="A83" s="75">
        <v>81</v>
      </c>
      <c r="B83" s="75">
        <v>385</v>
      </c>
      <c r="C83" s="75" t="s">
        <v>219</v>
      </c>
      <c r="D83" s="75" t="s">
        <v>218</v>
      </c>
      <c r="E83" s="75">
        <v>10</v>
      </c>
      <c r="F83" s="75">
        <v>15</v>
      </c>
    </row>
    <row r="84" customHeight="1" spans="1:6">
      <c r="A84" s="75">
        <v>82</v>
      </c>
      <c r="B84" s="75">
        <v>514</v>
      </c>
      <c r="C84" s="75" t="s">
        <v>220</v>
      </c>
      <c r="D84" s="75" t="s">
        <v>218</v>
      </c>
      <c r="E84" s="75">
        <v>10</v>
      </c>
      <c r="F84" s="75">
        <v>15</v>
      </c>
    </row>
    <row r="85" customHeight="1" spans="1:6">
      <c r="A85" s="75">
        <v>83</v>
      </c>
      <c r="B85" s="75">
        <v>746</v>
      </c>
      <c r="C85" s="75" t="s">
        <v>221</v>
      </c>
      <c r="D85" s="75" t="s">
        <v>218</v>
      </c>
      <c r="E85" s="75">
        <v>10</v>
      </c>
      <c r="F85" s="75">
        <v>15</v>
      </c>
    </row>
    <row r="86" customHeight="1" spans="1:6">
      <c r="A86" s="75">
        <v>84</v>
      </c>
      <c r="B86" s="75">
        <v>716</v>
      </c>
      <c r="C86" s="75" t="s">
        <v>222</v>
      </c>
      <c r="D86" s="75" t="s">
        <v>218</v>
      </c>
      <c r="E86" s="75">
        <v>6</v>
      </c>
      <c r="F86" s="75">
        <v>9</v>
      </c>
    </row>
    <row r="87" customHeight="1" spans="1:6">
      <c r="A87" s="75">
        <v>85</v>
      </c>
      <c r="B87" s="75">
        <v>748</v>
      </c>
      <c r="C87" s="75" t="s">
        <v>223</v>
      </c>
      <c r="D87" s="75" t="s">
        <v>218</v>
      </c>
      <c r="E87" s="75">
        <v>6</v>
      </c>
      <c r="F87" s="75">
        <v>9</v>
      </c>
    </row>
    <row r="88" customHeight="1" spans="1:6">
      <c r="A88" s="75">
        <v>86</v>
      </c>
      <c r="B88" s="75">
        <v>721</v>
      </c>
      <c r="C88" s="75" t="s">
        <v>224</v>
      </c>
      <c r="D88" s="75" t="s">
        <v>218</v>
      </c>
      <c r="E88" s="75">
        <v>6</v>
      </c>
      <c r="F88" s="75">
        <v>9</v>
      </c>
    </row>
    <row r="89" customHeight="1" spans="1:6">
      <c r="A89" s="75">
        <v>87</v>
      </c>
      <c r="B89" s="75">
        <v>717</v>
      </c>
      <c r="C89" s="75" t="s">
        <v>225</v>
      </c>
      <c r="D89" s="75" t="s">
        <v>218</v>
      </c>
      <c r="E89" s="75">
        <v>6</v>
      </c>
      <c r="F89" s="75">
        <v>9</v>
      </c>
    </row>
    <row r="90" customHeight="1" spans="1:6">
      <c r="A90" s="75">
        <v>88</v>
      </c>
      <c r="B90" s="75">
        <v>549</v>
      </c>
      <c r="C90" s="75" t="s">
        <v>226</v>
      </c>
      <c r="D90" s="75" t="s">
        <v>218</v>
      </c>
      <c r="E90" s="75">
        <v>6</v>
      </c>
      <c r="F90" s="75">
        <v>9</v>
      </c>
    </row>
    <row r="91" customHeight="1" spans="1:6">
      <c r="A91" s="75">
        <v>89</v>
      </c>
      <c r="B91" s="75">
        <v>539</v>
      </c>
      <c r="C91" s="75" t="s">
        <v>227</v>
      </c>
      <c r="D91" s="75" t="s">
        <v>218</v>
      </c>
      <c r="E91" s="75">
        <v>6</v>
      </c>
      <c r="F91" s="75">
        <v>9</v>
      </c>
    </row>
    <row r="92" customHeight="1" spans="1:6">
      <c r="A92" s="75">
        <v>90</v>
      </c>
      <c r="B92" s="75">
        <v>720</v>
      </c>
      <c r="C92" s="75" t="s">
        <v>228</v>
      </c>
      <c r="D92" s="75" t="s">
        <v>218</v>
      </c>
      <c r="E92" s="75">
        <v>6</v>
      </c>
      <c r="F92" s="75">
        <v>9</v>
      </c>
    </row>
    <row r="93" customHeight="1" spans="1:6">
      <c r="A93" s="75">
        <v>91</v>
      </c>
      <c r="B93" s="75">
        <v>591</v>
      </c>
      <c r="C93" s="75" t="s">
        <v>229</v>
      </c>
      <c r="D93" s="75" t="s">
        <v>218</v>
      </c>
      <c r="E93" s="75">
        <v>6</v>
      </c>
      <c r="F93" s="75">
        <v>9</v>
      </c>
    </row>
    <row r="94" customHeight="1" spans="1:6">
      <c r="A94" s="75">
        <v>92</v>
      </c>
      <c r="B94" s="75">
        <v>594</v>
      </c>
      <c r="C94" s="75" t="s">
        <v>230</v>
      </c>
      <c r="D94" s="75" t="s">
        <v>218</v>
      </c>
      <c r="E94" s="75">
        <v>3</v>
      </c>
      <c r="F94" s="75">
        <v>5</v>
      </c>
    </row>
    <row r="95" customHeight="1" spans="1:6">
      <c r="A95" s="75">
        <v>93</v>
      </c>
      <c r="B95" s="75">
        <v>732</v>
      </c>
      <c r="C95" s="75" t="s">
        <v>231</v>
      </c>
      <c r="D95" s="75" t="s">
        <v>218</v>
      </c>
      <c r="E95" s="75">
        <v>3</v>
      </c>
      <c r="F95" s="75">
        <v>5</v>
      </c>
    </row>
    <row r="96" customHeight="1" spans="1:6">
      <c r="A96" s="75">
        <v>94</v>
      </c>
      <c r="B96" s="75">
        <v>102567</v>
      </c>
      <c r="C96" s="75" t="s">
        <v>232</v>
      </c>
      <c r="D96" s="75" t="s">
        <v>218</v>
      </c>
      <c r="E96" s="75">
        <v>3</v>
      </c>
      <c r="F96" s="75">
        <v>5</v>
      </c>
    </row>
    <row r="97" customHeight="1" spans="1:6">
      <c r="A97" s="75">
        <v>95</v>
      </c>
      <c r="B97" s="75">
        <v>104533</v>
      </c>
      <c r="C97" s="75" t="s">
        <v>233</v>
      </c>
      <c r="D97" s="75" t="s">
        <v>218</v>
      </c>
      <c r="E97" s="75">
        <v>3</v>
      </c>
      <c r="F97" s="75">
        <v>5</v>
      </c>
    </row>
    <row r="98" customHeight="1" spans="1:6">
      <c r="A98" s="75">
        <v>96</v>
      </c>
      <c r="B98" s="75">
        <v>371</v>
      </c>
      <c r="C98" s="75" t="s">
        <v>234</v>
      </c>
      <c r="D98" s="75" t="s">
        <v>218</v>
      </c>
      <c r="E98" s="75">
        <v>3</v>
      </c>
      <c r="F98" s="75">
        <v>5</v>
      </c>
    </row>
    <row r="99" customHeight="1" spans="1:6">
      <c r="A99" s="75">
        <v>97</v>
      </c>
      <c r="B99" s="75">
        <v>107728</v>
      </c>
      <c r="C99" s="75" t="s">
        <v>235</v>
      </c>
      <c r="D99" s="75" t="s">
        <v>218</v>
      </c>
      <c r="E99" s="75">
        <v>3</v>
      </c>
      <c r="F99" s="75">
        <v>5</v>
      </c>
    </row>
    <row r="100" customHeight="1" spans="1:6">
      <c r="A100" s="75">
        <v>98</v>
      </c>
      <c r="B100" s="75">
        <v>754</v>
      </c>
      <c r="C100" s="75" t="s">
        <v>236</v>
      </c>
      <c r="D100" s="75" t="s">
        <v>113</v>
      </c>
      <c r="E100" s="75">
        <v>10</v>
      </c>
      <c r="F100" s="75">
        <v>15</v>
      </c>
    </row>
    <row r="101" customHeight="1" spans="1:6">
      <c r="A101" s="75">
        <v>99</v>
      </c>
      <c r="B101" s="75">
        <v>54</v>
      </c>
      <c r="C101" s="75" t="s">
        <v>237</v>
      </c>
      <c r="D101" s="75" t="s">
        <v>113</v>
      </c>
      <c r="E101" s="75">
        <v>6</v>
      </c>
      <c r="F101" s="75">
        <v>9</v>
      </c>
    </row>
    <row r="102" customHeight="1" spans="1:6">
      <c r="A102" s="75">
        <v>100</v>
      </c>
      <c r="B102" s="75">
        <v>101453</v>
      </c>
      <c r="C102" s="75" t="s">
        <v>238</v>
      </c>
      <c r="D102" s="75" t="s">
        <v>113</v>
      </c>
      <c r="E102" s="75">
        <v>6</v>
      </c>
      <c r="F102" s="75">
        <v>9</v>
      </c>
    </row>
    <row r="103" customHeight="1" spans="1:6">
      <c r="A103" s="75">
        <v>101</v>
      </c>
      <c r="B103" s="75">
        <v>351</v>
      </c>
      <c r="C103" s="75" t="s">
        <v>239</v>
      </c>
      <c r="D103" s="75" t="s">
        <v>113</v>
      </c>
      <c r="E103" s="75">
        <v>6</v>
      </c>
      <c r="F103" s="75">
        <v>9</v>
      </c>
    </row>
    <row r="104" customHeight="1" spans="1:6">
      <c r="A104" s="75">
        <v>102</v>
      </c>
      <c r="B104" s="75">
        <v>329</v>
      </c>
      <c r="C104" s="75" t="s">
        <v>240</v>
      </c>
      <c r="D104" s="75" t="s">
        <v>113</v>
      </c>
      <c r="E104" s="75">
        <v>6</v>
      </c>
      <c r="F104" s="75">
        <v>9</v>
      </c>
    </row>
    <row r="105" customHeight="1" spans="1:6">
      <c r="A105" s="75">
        <v>103</v>
      </c>
      <c r="B105" s="75">
        <v>367</v>
      </c>
      <c r="C105" s="75" t="s">
        <v>241</v>
      </c>
      <c r="D105" s="75" t="s">
        <v>113</v>
      </c>
      <c r="E105" s="75">
        <v>6</v>
      </c>
      <c r="F105" s="75">
        <v>9</v>
      </c>
    </row>
    <row r="106" customHeight="1" spans="1:6">
      <c r="A106" s="75">
        <v>104</v>
      </c>
      <c r="B106" s="75">
        <v>587</v>
      </c>
      <c r="C106" s="75" t="s">
        <v>242</v>
      </c>
      <c r="D106" s="75" t="s">
        <v>113</v>
      </c>
      <c r="E106" s="75">
        <v>6</v>
      </c>
      <c r="F106" s="75">
        <v>9</v>
      </c>
    </row>
    <row r="107" customHeight="1" spans="1:6">
      <c r="A107" s="75">
        <v>105</v>
      </c>
      <c r="B107" s="75">
        <v>52</v>
      </c>
      <c r="C107" s="75" t="s">
        <v>243</v>
      </c>
      <c r="D107" s="75" t="s">
        <v>113</v>
      </c>
      <c r="E107" s="75">
        <v>6</v>
      </c>
      <c r="F107" s="75">
        <v>9</v>
      </c>
    </row>
    <row r="108" customHeight="1" spans="1:6">
      <c r="A108" s="75">
        <v>106</v>
      </c>
      <c r="B108" s="75">
        <v>104428</v>
      </c>
      <c r="C108" s="75" t="s">
        <v>244</v>
      </c>
      <c r="D108" s="75" t="s">
        <v>113</v>
      </c>
      <c r="E108" s="75">
        <v>6</v>
      </c>
      <c r="F108" s="75">
        <v>9</v>
      </c>
    </row>
    <row r="109" customHeight="1" spans="1:6">
      <c r="A109" s="75">
        <v>107</v>
      </c>
      <c r="B109" s="75">
        <v>704</v>
      </c>
      <c r="C109" s="75" t="s">
        <v>245</v>
      </c>
      <c r="D109" s="75" t="s">
        <v>113</v>
      </c>
      <c r="E109" s="75">
        <v>6</v>
      </c>
      <c r="F109" s="75">
        <v>9</v>
      </c>
    </row>
    <row r="110" customHeight="1" spans="1:6">
      <c r="A110" s="75">
        <v>108</v>
      </c>
      <c r="B110" s="75">
        <v>102564</v>
      </c>
      <c r="C110" s="75" t="s">
        <v>246</v>
      </c>
      <c r="D110" s="75" t="s">
        <v>113</v>
      </c>
      <c r="E110" s="75">
        <v>3</v>
      </c>
      <c r="F110" s="75">
        <v>5</v>
      </c>
    </row>
    <row r="111" customHeight="1" spans="1:6">
      <c r="A111" s="75">
        <v>109</v>
      </c>
      <c r="B111" s="75">
        <v>738</v>
      </c>
      <c r="C111" s="75" t="s">
        <v>247</v>
      </c>
      <c r="D111" s="75" t="s">
        <v>113</v>
      </c>
      <c r="E111" s="75">
        <v>3</v>
      </c>
      <c r="F111" s="75">
        <v>5</v>
      </c>
    </row>
    <row r="112" customHeight="1" spans="1:6">
      <c r="A112" s="75">
        <v>110</v>
      </c>
      <c r="B112" s="75">
        <v>710</v>
      </c>
      <c r="C112" s="75" t="s">
        <v>248</v>
      </c>
      <c r="D112" s="75" t="s">
        <v>113</v>
      </c>
      <c r="E112" s="75">
        <v>3</v>
      </c>
      <c r="F112" s="75">
        <v>5</v>
      </c>
    </row>
    <row r="113" customHeight="1" spans="1:6">
      <c r="A113" s="75">
        <v>111</v>
      </c>
      <c r="B113" s="75">
        <v>56</v>
      </c>
      <c r="C113" s="75" t="s">
        <v>249</v>
      </c>
      <c r="D113" s="75" t="s">
        <v>113</v>
      </c>
      <c r="E113" s="75">
        <v>3</v>
      </c>
      <c r="F113" s="75">
        <v>5</v>
      </c>
    </row>
    <row r="114" customHeight="1" spans="1:6">
      <c r="A114" s="75">
        <v>112</v>
      </c>
      <c r="B114" s="75">
        <v>706</v>
      </c>
      <c r="C114" s="75" t="s">
        <v>250</v>
      </c>
      <c r="D114" s="75" t="s">
        <v>113</v>
      </c>
      <c r="E114" s="75">
        <v>3</v>
      </c>
      <c r="F114" s="75">
        <v>5</v>
      </c>
    </row>
    <row r="115" customHeight="1" spans="1:6">
      <c r="A115" s="75">
        <v>113</v>
      </c>
      <c r="B115" s="75">
        <v>713</v>
      </c>
      <c r="C115" s="75" t="s">
        <v>251</v>
      </c>
      <c r="D115" s="75" t="s">
        <v>113</v>
      </c>
      <c r="E115" s="75">
        <v>3</v>
      </c>
      <c r="F115" s="75">
        <v>5</v>
      </c>
    </row>
    <row r="116" customHeight="1" spans="1:6">
      <c r="A116" s="75">
        <v>114</v>
      </c>
      <c r="B116" s="75">
        <v>104838</v>
      </c>
      <c r="C116" s="75" t="s">
        <v>252</v>
      </c>
      <c r="D116" s="75" t="s">
        <v>113</v>
      </c>
      <c r="E116" s="75">
        <v>3</v>
      </c>
      <c r="F116" s="75">
        <v>5</v>
      </c>
    </row>
    <row r="117" customHeight="1" spans="1:6">
      <c r="A117" s="78"/>
      <c r="B117" s="78"/>
      <c r="C117" s="78" t="s">
        <v>130</v>
      </c>
      <c r="D117" s="78"/>
      <c r="E117" s="57">
        <f>SUM(E4:E116)</f>
        <v>727</v>
      </c>
      <c r="F117" s="57">
        <f>SUM(F4:F116)</f>
        <v>1108</v>
      </c>
    </row>
  </sheetData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I7"/>
    </sheetView>
  </sheetViews>
  <sheetFormatPr defaultColWidth="9" defaultRowHeight="24" customHeight="1" outlineLevelRow="6"/>
  <cols>
    <col min="1" max="1" width="9" style="70"/>
    <col min="2" max="2" width="9.125" style="70"/>
    <col min="3" max="3" width="15.75" style="71" customWidth="1"/>
    <col min="4" max="7" width="9" style="71"/>
    <col min="8" max="8" width="10.375" style="71" customWidth="1"/>
    <col min="9" max="9" width="19" style="71" customWidth="1"/>
    <col min="10" max="16384" width="9" style="70"/>
  </cols>
  <sheetData>
    <row r="1" customHeight="1" spans="1:9">
      <c r="A1" s="58"/>
      <c r="B1" s="58" t="s">
        <v>253</v>
      </c>
      <c r="C1" s="58"/>
      <c r="D1" s="58"/>
      <c r="E1" s="58" t="s">
        <v>254</v>
      </c>
      <c r="F1" s="58"/>
      <c r="G1" s="58"/>
      <c r="H1" s="58"/>
      <c r="I1" s="58"/>
    </row>
    <row r="2" ht="30" customHeight="1" spans="1:9">
      <c r="A2" s="58" t="s">
        <v>1</v>
      </c>
      <c r="B2" s="79" t="s">
        <v>255</v>
      </c>
      <c r="C2" s="79" t="s">
        <v>256</v>
      </c>
      <c r="D2" s="79" t="s">
        <v>257</v>
      </c>
      <c r="E2" s="79" t="s">
        <v>258</v>
      </c>
      <c r="F2" s="79" t="s">
        <v>259</v>
      </c>
      <c r="G2" s="79" t="s">
        <v>260</v>
      </c>
      <c r="H2" s="79" t="s">
        <v>261</v>
      </c>
      <c r="I2" s="58" t="s">
        <v>262</v>
      </c>
    </row>
    <row r="3" customHeight="1" spans="1:9">
      <c r="A3" s="58">
        <v>1</v>
      </c>
      <c r="B3" s="79">
        <v>66292</v>
      </c>
      <c r="C3" s="79" t="s">
        <v>263</v>
      </c>
      <c r="D3" s="79" t="s">
        <v>264</v>
      </c>
      <c r="E3" s="79">
        <v>1807</v>
      </c>
      <c r="F3" s="79" t="s">
        <v>265</v>
      </c>
      <c r="G3" s="79">
        <v>2373</v>
      </c>
      <c r="H3" s="79" t="s">
        <v>266</v>
      </c>
      <c r="I3" s="58" t="s">
        <v>267</v>
      </c>
    </row>
    <row r="4" customHeight="1" spans="1:11">
      <c r="A4" s="58">
        <v>2</v>
      </c>
      <c r="B4" s="79">
        <v>39271</v>
      </c>
      <c r="C4" s="79" t="s">
        <v>268</v>
      </c>
      <c r="D4" s="79" t="s">
        <v>269</v>
      </c>
      <c r="E4" s="58">
        <v>727</v>
      </c>
      <c r="F4" s="79" t="s">
        <v>270</v>
      </c>
      <c r="G4" s="58">
        <v>1108</v>
      </c>
      <c r="H4" s="79" t="s">
        <v>271</v>
      </c>
      <c r="I4" s="58" t="s">
        <v>272</v>
      </c>
      <c r="J4" s="71"/>
      <c r="K4" s="71"/>
    </row>
    <row r="5" customHeight="1" spans="1:9">
      <c r="A5" s="58">
        <v>3</v>
      </c>
      <c r="B5" s="79">
        <v>32596</v>
      </c>
      <c r="C5" s="79" t="s">
        <v>273</v>
      </c>
      <c r="D5" s="79" t="s">
        <v>274</v>
      </c>
      <c r="E5" s="58">
        <v>1000</v>
      </c>
      <c r="F5" s="79" t="s">
        <v>275</v>
      </c>
      <c r="G5" s="58">
        <v>1224</v>
      </c>
      <c r="H5" s="79" t="s">
        <v>270</v>
      </c>
      <c r="I5" s="58" t="s">
        <v>272</v>
      </c>
    </row>
    <row r="6" customHeight="1" spans="1:10">
      <c r="A6" s="58">
        <v>4</v>
      </c>
      <c r="B6" s="79">
        <v>124626</v>
      </c>
      <c r="C6" s="79" t="s">
        <v>276</v>
      </c>
      <c r="D6" s="79" t="s">
        <v>277</v>
      </c>
      <c r="E6" s="58">
        <v>2480</v>
      </c>
      <c r="F6" s="79" t="s">
        <v>278</v>
      </c>
      <c r="G6" s="79">
        <v>3311</v>
      </c>
      <c r="H6" s="79" t="s">
        <v>266</v>
      </c>
      <c r="I6" s="58" t="s">
        <v>267</v>
      </c>
      <c r="J6" s="71"/>
    </row>
    <row r="7" customHeight="1" spans="1:10">
      <c r="A7" s="58">
        <v>5</v>
      </c>
      <c r="B7" s="79">
        <v>21580</v>
      </c>
      <c r="C7" s="79" t="s">
        <v>279</v>
      </c>
      <c r="D7" s="79" t="s">
        <v>280</v>
      </c>
      <c r="E7" s="58">
        <v>2411</v>
      </c>
      <c r="F7" s="79" t="s">
        <v>281</v>
      </c>
      <c r="G7" s="79">
        <v>2792</v>
      </c>
      <c r="H7" s="79" t="s">
        <v>282</v>
      </c>
      <c r="I7" s="58" t="s">
        <v>267</v>
      </c>
      <c r="J7" s="71"/>
    </row>
  </sheetData>
  <mergeCells count="2">
    <mergeCell ref="B1:D1"/>
    <mergeCell ref="E1:H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workbookViewId="0">
      <selection activeCell="A1" sqref="A1:F1"/>
    </sheetView>
  </sheetViews>
  <sheetFormatPr defaultColWidth="9" defaultRowHeight="14.25" outlineLevelCol="5"/>
  <cols>
    <col min="1" max="1" width="6.375" style="70" customWidth="1"/>
    <col min="2" max="2" width="7.875" style="70" customWidth="1"/>
    <col min="3" max="3" width="29" style="70" customWidth="1"/>
    <col min="4" max="4" width="13.375" style="70" customWidth="1"/>
    <col min="5" max="5" width="19.625" style="71" customWidth="1"/>
    <col min="6" max="6" width="16.5" style="71" customWidth="1"/>
    <col min="7" max="16384" width="9" style="70"/>
  </cols>
  <sheetData>
    <row r="1" ht="33" customHeight="1" spans="1:6">
      <c r="A1" s="49" t="s">
        <v>283</v>
      </c>
      <c r="B1" s="50"/>
      <c r="C1" s="50"/>
      <c r="D1" s="50"/>
      <c r="E1" s="50"/>
      <c r="F1" s="72"/>
    </row>
    <row r="2" s="69" customFormat="1" ht="59" customHeight="1" spans="1:6">
      <c r="A2" s="73" t="s">
        <v>1</v>
      </c>
      <c r="B2" s="74" t="s">
        <v>133</v>
      </c>
      <c r="C2" s="74" t="s">
        <v>134</v>
      </c>
      <c r="D2" s="74" t="s">
        <v>135</v>
      </c>
      <c r="E2" s="73" t="s">
        <v>136</v>
      </c>
      <c r="F2" s="73" t="s">
        <v>137</v>
      </c>
    </row>
    <row r="3" ht="13.5" spans="1:6">
      <c r="A3" s="75">
        <v>1</v>
      </c>
      <c r="B3" s="75">
        <v>582</v>
      </c>
      <c r="C3" s="75" t="s">
        <v>138</v>
      </c>
      <c r="D3" s="75" t="s">
        <v>9</v>
      </c>
      <c r="E3" s="75">
        <v>21</v>
      </c>
      <c r="F3" s="75">
        <v>27</v>
      </c>
    </row>
    <row r="4" ht="13.5" spans="1:6">
      <c r="A4" s="75">
        <v>2</v>
      </c>
      <c r="B4" s="75">
        <v>343</v>
      </c>
      <c r="C4" s="75" t="s">
        <v>139</v>
      </c>
      <c r="D4" s="75" t="s">
        <v>9</v>
      </c>
      <c r="E4" s="75">
        <v>21</v>
      </c>
      <c r="F4" s="75">
        <v>27</v>
      </c>
    </row>
    <row r="5" ht="13.5" spans="1:6">
      <c r="A5" s="75">
        <v>3</v>
      </c>
      <c r="B5" s="75">
        <v>311</v>
      </c>
      <c r="C5" s="75" t="s">
        <v>140</v>
      </c>
      <c r="D5" s="75" t="s">
        <v>9</v>
      </c>
      <c r="E5" s="75">
        <v>16</v>
      </c>
      <c r="F5" s="75">
        <v>21</v>
      </c>
    </row>
    <row r="6" ht="13.5" spans="1:6">
      <c r="A6" s="75">
        <v>4</v>
      </c>
      <c r="B6" s="75">
        <v>730</v>
      </c>
      <c r="C6" s="75" t="s">
        <v>141</v>
      </c>
      <c r="D6" s="75" t="s">
        <v>9</v>
      </c>
      <c r="E6" s="75">
        <v>21</v>
      </c>
      <c r="F6" s="75">
        <v>27</v>
      </c>
    </row>
    <row r="7" ht="13.5" spans="1:6">
      <c r="A7" s="75">
        <v>5</v>
      </c>
      <c r="B7" s="75">
        <v>585</v>
      </c>
      <c r="C7" s="75" t="s">
        <v>142</v>
      </c>
      <c r="D7" s="75" t="s">
        <v>9</v>
      </c>
      <c r="E7" s="75">
        <v>21</v>
      </c>
      <c r="F7" s="75">
        <v>27</v>
      </c>
    </row>
    <row r="8" ht="13.5" spans="1:6">
      <c r="A8" s="75">
        <v>6</v>
      </c>
      <c r="B8" s="75">
        <v>365</v>
      </c>
      <c r="C8" s="75" t="s">
        <v>143</v>
      </c>
      <c r="D8" s="75" t="s">
        <v>9</v>
      </c>
      <c r="E8" s="75">
        <v>21</v>
      </c>
      <c r="F8" s="75">
        <v>27</v>
      </c>
    </row>
    <row r="9" ht="13.5" spans="1:6">
      <c r="A9" s="75">
        <v>7</v>
      </c>
      <c r="B9" s="75">
        <v>709</v>
      </c>
      <c r="C9" s="75" t="s">
        <v>144</v>
      </c>
      <c r="D9" s="75" t="s">
        <v>9</v>
      </c>
      <c r="E9" s="75">
        <v>21</v>
      </c>
      <c r="F9" s="75">
        <v>27</v>
      </c>
    </row>
    <row r="10" ht="13.5" spans="1:6">
      <c r="A10" s="75">
        <v>8</v>
      </c>
      <c r="B10" s="75">
        <v>581</v>
      </c>
      <c r="C10" s="75" t="s">
        <v>145</v>
      </c>
      <c r="D10" s="75" t="s">
        <v>9</v>
      </c>
      <c r="E10" s="75">
        <v>21</v>
      </c>
      <c r="F10" s="75">
        <v>27</v>
      </c>
    </row>
    <row r="11" ht="13.5" spans="1:6">
      <c r="A11" s="75">
        <v>9</v>
      </c>
      <c r="B11" s="75">
        <v>102934</v>
      </c>
      <c r="C11" s="75" t="s">
        <v>146</v>
      </c>
      <c r="D11" s="75" t="s">
        <v>9</v>
      </c>
      <c r="E11" s="75">
        <v>21</v>
      </c>
      <c r="F11" s="75">
        <v>27</v>
      </c>
    </row>
    <row r="12" ht="13.5" spans="1:6">
      <c r="A12" s="75">
        <v>10</v>
      </c>
      <c r="B12" s="75">
        <v>357</v>
      </c>
      <c r="C12" s="75" t="s">
        <v>147</v>
      </c>
      <c r="D12" s="75" t="s">
        <v>9</v>
      </c>
      <c r="E12" s="75">
        <v>21</v>
      </c>
      <c r="F12" s="75">
        <v>27</v>
      </c>
    </row>
    <row r="13" ht="13.5" spans="1:6">
      <c r="A13" s="75">
        <v>11</v>
      </c>
      <c r="B13" s="75">
        <v>513</v>
      </c>
      <c r="C13" s="75" t="s">
        <v>148</v>
      </c>
      <c r="D13" s="75" t="s">
        <v>9</v>
      </c>
      <c r="E13" s="75">
        <v>21</v>
      </c>
      <c r="F13" s="75">
        <v>27</v>
      </c>
    </row>
    <row r="14" ht="13.5" spans="1:6">
      <c r="A14" s="75">
        <v>12</v>
      </c>
      <c r="B14" s="75">
        <v>379</v>
      </c>
      <c r="C14" s="75" t="s">
        <v>149</v>
      </c>
      <c r="D14" s="75" t="s">
        <v>9</v>
      </c>
      <c r="E14" s="75">
        <v>21</v>
      </c>
      <c r="F14" s="75">
        <v>27</v>
      </c>
    </row>
    <row r="15" ht="13.5" spans="1:6">
      <c r="A15" s="75">
        <v>13</v>
      </c>
      <c r="B15" s="75">
        <v>726</v>
      </c>
      <c r="C15" s="75" t="s">
        <v>150</v>
      </c>
      <c r="D15" s="75" t="s">
        <v>9</v>
      </c>
      <c r="E15" s="75">
        <v>21</v>
      </c>
      <c r="F15" s="75">
        <v>27</v>
      </c>
    </row>
    <row r="16" ht="13.5" spans="1:6">
      <c r="A16" s="75">
        <v>14</v>
      </c>
      <c r="B16" s="75">
        <v>103198</v>
      </c>
      <c r="C16" s="75" t="s">
        <v>151</v>
      </c>
      <c r="D16" s="75" t="s">
        <v>9</v>
      </c>
      <c r="E16" s="75">
        <v>16</v>
      </c>
      <c r="F16" s="75">
        <v>21</v>
      </c>
    </row>
    <row r="17" ht="13.5" spans="1:6">
      <c r="A17" s="75">
        <v>15</v>
      </c>
      <c r="B17" s="75">
        <v>102565</v>
      </c>
      <c r="C17" s="75" t="s">
        <v>152</v>
      </c>
      <c r="D17" s="75" t="s">
        <v>9</v>
      </c>
      <c r="E17" s="75">
        <v>16</v>
      </c>
      <c r="F17" s="75">
        <v>21</v>
      </c>
    </row>
    <row r="18" ht="13.5" spans="1:6">
      <c r="A18" s="75">
        <v>16</v>
      </c>
      <c r="B18" s="75">
        <v>359</v>
      </c>
      <c r="C18" s="75" t="s">
        <v>153</v>
      </c>
      <c r="D18" s="75" t="s">
        <v>9</v>
      </c>
      <c r="E18" s="75">
        <v>16</v>
      </c>
      <c r="F18" s="75">
        <v>21</v>
      </c>
    </row>
    <row r="19" ht="13.5" spans="1:6">
      <c r="A19" s="75">
        <v>17</v>
      </c>
      <c r="B19" s="75">
        <v>103199</v>
      </c>
      <c r="C19" s="75" t="s">
        <v>154</v>
      </c>
      <c r="D19" s="75" t="s">
        <v>9</v>
      </c>
      <c r="E19" s="75">
        <v>16</v>
      </c>
      <c r="F19" s="75">
        <v>21</v>
      </c>
    </row>
    <row r="20" ht="13.5" spans="1:6">
      <c r="A20" s="75">
        <v>18</v>
      </c>
      <c r="B20" s="75">
        <v>347</v>
      </c>
      <c r="C20" s="75" t="s">
        <v>155</v>
      </c>
      <c r="D20" s="75" t="s">
        <v>9</v>
      </c>
      <c r="E20" s="75">
        <v>16</v>
      </c>
      <c r="F20" s="75">
        <v>21</v>
      </c>
    </row>
    <row r="21" ht="13.5" spans="1:6">
      <c r="A21" s="75">
        <v>19</v>
      </c>
      <c r="B21" s="75">
        <v>570</v>
      </c>
      <c r="C21" s="75" t="s">
        <v>156</v>
      </c>
      <c r="D21" s="75" t="s">
        <v>9</v>
      </c>
      <c r="E21" s="75">
        <v>16</v>
      </c>
      <c r="F21" s="75">
        <v>21</v>
      </c>
    </row>
    <row r="22" ht="13.5" spans="1:6">
      <c r="A22" s="75">
        <v>20</v>
      </c>
      <c r="B22" s="75">
        <v>727</v>
      </c>
      <c r="C22" s="75" t="s">
        <v>157</v>
      </c>
      <c r="D22" s="75" t="s">
        <v>9</v>
      </c>
      <c r="E22" s="75">
        <v>16</v>
      </c>
      <c r="F22" s="75">
        <v>21</v>
      </c>
    </row>
    <row r="23" ht="13.5" spans="1:6">
      <c r="A23" s="75">
        <v>21</v>
      </c>
      <c r="B23" s="75">
        <v>745</v>
      </c>
      <c r="C23" s="75" t="s">
        <v>158</v>
      </c>
      <c r="D23" s="75" t="s">
        <v>9</v>
      </c>
      <c r="E23" s="75">
        <v>16</v>
      </c>
      <c r="F23" s="75">
        <v>21</v>
      </c>
    </row>
    <row r="24" ht="13.5" spans="1:6">
      <c r="A24" s="75">
        <v>22</v>
      </c>
      <c r="B24" s="75">
        <v>339</v>
      </c>
      <c r="C24" s="75" t="s">
        <v>159</v>
      </c>
      <c r="D24" s="75" t="s">
        <v>9</v>
      </c>
      <c r="E24" s="75">
        <v>11</v>
      </c>
      <c r="F24" s="75">
        <v>15</v>
      </c>
    </row>
    <row r="25" ht="13.5" spans="1:6">
      <c r="A25" s="75">
        <v>23</v>
      </c>
      <c r="B25" s="75">
        <v>105267</v>
      </c>
      <c r="C25" s="75" t="s">
        <v>160</v>
      </c>
      <c r="D25" s="75" t="s">
        <v>9</v>
      </c>
      <c r="E25" s="75">
        <v>16</v>
      </c>
      <c r="F25" s="75">
        <v>21</v>
      </c>
    </row>
    <row r="26" ht="13.5" spans="1:6">
      <c r="A26" s="75">
        <v>24</v>
      </c>
      <c r="B26" s="75">
        <v>752</v>
      </c>
      <c r="C26" s="75" t="s">
        <v>161</v>
      </c>
      <c r="D26" s="75" t="s">
        <v>9</v>
      </c>
      <c r="E26" s="75">
        <v>11</v>
      </c>
      <c r="F26" s="75">
        <v>15</v>
      </c>
    </row>
    <row r="27" ht="13.5" spans="1:6">
      <c r="A27" s="75">
        <v>25</v>
      </c>
      <c r="B27" s="75">
        <v>104429</v>
      </c>
      <c r="C27" s="75" t="s">
        <v>162</v>
      </c>
      <c r="D27" s="75" t="s">
        <v>9</v>
      </c>
      <c r="E27" s="75">
        <v>11</v>
      </c>
      <c r="F27" s="75">
        <v>15</v>
      </c>
    </row>
    <row r="28" ht="13.5" spans="1:6">
      <c r="A28" s="75">
        <v>26</v>
      </c>
      <c r="B28" s="75">
        <v>106569</v>
      </c>
      <c r="C28" s="75" t="s">
        <v>163</v>
      </c>
      <c r="D28" s="75" t="s">
        <v>9</v>
      </c>
      <c r="E28" s="75">
        <v>16</v>
      </c>
      <c r="F28" s="75">
        <v>21</v>
      </c>
    </row>
    <row r="29" ht="13.5" spans="1:6">
      <c r="A29" s="75">
        <v>27</v>
      </c>
      <c r="B29" s="75">
        <v>741</v>
      </c>
      <c r="C29" s="75" t="s">
        <v>164</v>
      </c>
      <c r="D29" s="75" t="s">
        <v>9</v>
      </c>
      <c r="E29" s="75">
        <v>11</v>
      </c>
      <c r="F29" s="75">
        <v>15</v>
      </c>
    </row>
    <row r="30" ht="13.5" spans="1:6">
      <c r="A30" s="75">
        <v>28</v>
      </c>
      <c r="B30" s="75">
        <v>106399</v>
      </c>
      <c r="C30" s="75" t="s">
        <v>32</v>
      </c>
      <c r="D30" s="75" t="s">
        <v>9</v>
      </c>
      <c r="E30" s="75">
        <v>16</v>
      </c>
      <c r="F30" s="75">
        <v>21</v>
      </c>
    </row>
    <row r="31" ht="13.5" spans="1:6">
      <c r="A31" s="75">
        <v>29</v>
      </c>
      <c r="B31" s="75">
        <v>108277</v>
      </c>
      <c r="C31" s="75" t="s">
        <v>165</v>
      </c>
      <c r="D31" s="75" t="s">
        <v>9</v>
      </c>
      <c r="E31" s="75">
        <v>11</v>
      </c>
      <c r="F31" s="75">
        <v>15</v>
      </c>
    </row>
    <row r="32" ht="13.5" spans="1:6">
      <c r="A32" s="75">
        <v>30</v>
      </c>
      <c r="B32" s="75">
        <v>107658</v>
      </c>
      <c r="C32" s="75" t="s">
        <v>166</v>
      </c>
      <c r="D32" s="75" t="s">
        <v>9</v>
      </c>
      <c r="E32" s="75">
        <v>11</v>
      </c>
      <c r="F32" s="75">
        <v>15</v>
      </c>
    </row>
    <row r="33" ht="13.5" spans="1:6">
      <c r="A33" s="75">
        <v>31</v>
      </c>
      <c r="B33" s="75">
        <v>106066</v>
      </c>
      <c r="C33" s="75" t="s">
        <v>167</v>
      </c>
      <c r="D33" s="75" t="s">
        <v>40</v>
      </c>
      <c r="E33" s="75">
        <v>21</v>
      </c>
      <c r="F33" s="75">
        <v>27</v>
      </c>
    </row>
    <row r="34" ht="13.5" spans="1:6">
      <c r="A34" s="75">
        <v>32</v>
      </c>
      <c r="B34" s="75">
        <v>307</v>
      </c>
      <c r="C34" s="75" t="s">
        <v>168</v>
      </c>
      <c r="D34" s="75" t="s">
        <v>169</v>
      </c>
      <c r="E34" s="75">
        <v>35</v>
      </c>
      <c r="F34" s="75">
        <v>45</v>
      </c>
    </row>
    <row r="35" ht="13.5" spans="1:6">
      <c r="A35" s="75">
        <v>33</v>
      </c>
      <c r="B35" s="75">
        <v>750</v>
      </c>
      <c r="C35" s="75" t="s">
        <v>170</v>
      </c>
      <c r="D35" s="75" t="s">
        <v>43</v>
      </c>
      <c r="E35" s="75">
        <v>21</v>
      </c>
      <c r="F35" s="75">
        <v>27</v>
      </c>
    </row>
    <row r="36" ht="13.5" spans="1:6">
      <c r="A36" s="75">
        <v>34</v>
      </c>
      <c r="B36" s="75">
        <v>571</v>
      </c>
      <c r="C36" s="75" t="s">
        <v>171</v>
      </c>
      <c r="D36" s="75" t="s">
        <v>43</v>
      </c>
      <c r="E36" s="75">
        <v>21</v>
      </c>
      <c r="F36" s="75">
        <v>27</v>
      </c>
    </row>
    <row r="37" ht="13.5" spans="1:6">
      <c r="A37" s="75">
        <v>35</v>
      </c>
      <c r="B37" s="75">
        <v>707</v>
      </c>
      <c r="C37" s="75" t="s">
        <v>172</v>
      </c>
      <c r="D37" s="75" t="s">
        <v>43</v>
      </c>
      <c r="E37" s="75">
        <v>21</v>
      </c>
      <c r="F37" s="75">
        <v>27</v>
      </c>
    </row>
    <row r="38" ht="13.5" spans="1:6">
      <c r="A38" s="75">
        <v>36</v>
      </c>
      <c r="B38" s="75">
        <v>712</v>
      </c>
      <c r="C38" s="75" t="s">
        <v>173</v>
      </c>
      <c r="D38" s="75" t="s">
        <v>43</v>
      </c>
      <c r="E38" s="75">
        <v>21</v>
      </c>
      <c r="F38" s="75">
        <v>27</v>
      </c>
    </row>
    <row r="39" ht="13.5" spans="1:6">
      <c r="A39" s="75">
        <v>37</v>
      </c>
      <c r="B39" s="75">
        <v>387</v>
      </c>
      <c r="C39" s="75" t="s">
        <v>174</v>
      </c>
      <c r="D39" s="75" t="s">
        <v>43</v>
      </c>
      <c r="E39" s="75">
        <v>21</v>
      </c>
      <c r="F39" s="75">
        <v>27</v>
      </c>
    </row>
    <row r="40" ht="13.5" spans="1:6">
      <c r="A40" s="75">
        <v>38</v>
      </c>
      <c r="B40" s="75">
        <v>546</v>
      </c>
      <c r="C40" s="75" t="s">
        <v>175</v>
      </c>
      <c r="D40" s="75" t="s">
        <v>43</v>
      </c>
      <c r="E40" s="75">
        <v>21</v>
      </c>
      <c r="F40" s="75">
        <v>27</v>
      </c>
    </row>
    <row r="41" ht="13.5" spans="1:6">
      <c r="A41" s="75">
        <v>39</v>
      </c>
      <c r="B41" s="75">
        <v>724</v>
      </c>
      <c r="C41" s="75" t="s">
        <v>176</v>
      </c>
      <c r="D41" s="75" t="s">
        <v>43</v>
      </c>
      <c r="E41" s="75">
        <v>21</v>
      </c>
      <c r="F41" s="75">
        <v>27</v>
      </c>
    </row>
    <row r="42" ht="13.5" spans="1:6">
      <c r="A42" s="75">
        <v>40</v>
      </c>
      <c r="B42" s="75">
        <v>399</v>
      </c>
      <c r="C42" s="75" t="s">
        <v>177</v>
      </c>
      <c r="D42" s="75" t="s">
        <v>43</v>
      </c>
      <c r="E42" s="75">
        <v>21</v>
      </c>
      <c r="F42" s="75">
        <v>27</v>
      </c>
    </row>
    <row r="43" ht="13.5" spans="1:6">
      <c r="A43" s="75">
        <v>41</v>
      </c>
      <c r="B43" s="75">
        <v>377</v>
      </c>
      <c r="C43" s="75" t="s">
        <v>178</v>
      </c>
      <c r="D43" s="75" t="s">
        <v>43</v>
      </c>
      <c r="E43" s="75">
        <v>16</v>
      </c>
      <c r="F43" s="75">
        <v>21</v>
      </c>
    </row>
    <row r="44" ht="13.5" spans="1:6">
      <c r="A44" s="75">
        <v>42</v>
      </c>
      <c r="B44" s="75">
        <v>598</v>
      </c>
      <c r="C44" s="75" t="s">
        <v>179</v>
      </c>
      <c r="D44" s="75" t="s">
        <v>43</v>
      </c>
      <c r="E44" s="75">
        <v>16</v>
      </c>
      <c r="F44" s="75">
        <v>21</v>
      </c>
    </row>
    <row r="45" ht="13.5" spans="1:6">
      <c r="A45" s="75">
        <v>43</v>
      </c>
      <c r="B45" s="75">
        <v>103639</v>
      </c>
      <c r="C45" s="75" t="s">
        <v>180</v>
      </c>
      <c r="D45" s="75" t="s">
        <v>43</v>
      </c>
      <c r="E45" s="75">
        <v>16</v>
      </c>
      <c r="F45" s="75">
        <v>21</v>
      </c>
    </row>
    <row r="46" ht="13.5" spans="1:6">
      <c r="A46" s="75">
        <v>44</v>
      </c>
      <c r="B46" s="75">
        <v>737</v>
      </c>
      <c r="C46" s="75" t="s">
        <v>181</v>
      </c>
      <c r="D46" s="75" t="s">
        <v>43</v>
      </c>
      <c r="E46" s="75">
        <v>16</v>
      </c>
      <c r="F46" s="75">
        <v>21</v>
      </c>
    </row>
    <row r="47" ht="13.5" spans="1:6">
      <c r="A47" s="75">
        <v>45</v>
      </c>
      <c r="B47" s="75">
        <v>743</v>
      </c>
      <c r="C47" s="75" t="s">
        <v>182</v>
      </c>
      <c r="D47" s="75" t="s">
        <v>43</v>
      </c>
      <c r="E47" s="75">
        <v>16</v>
      </c>
      <c r="F47" s="75">
        <v>21</v>
      </c>
    </row>
    <row r="48" ht="13.5" spans="1:6">
      <c r="A48" s="75">
        <v>46</v>
      </c>
      <c r="B48" s="75">
        <v>105751</v>
      </c>
      <c r="C48" s="75" t="s">
        <v>183</v>
      </c>
      <c r="D48" s="75" t="s">
        <v>43</v>
      </c>
      <c r="E48" s="75">
        <v>16</v>
      </c>
      <c r="F48" s="75">
        <v>21</v>
      </c>
    </row>
    <row r="49" ht="13.5" spans="1:6">
      <c r="A49" s="75">
        <v>47</v>
      </c>
      <c r="B49" s="75">
        <v>573</v>
      </c>
      <c r="C49" s="75" t="s">
        <v>184</v>
      </c>
      <c r="D49" s="75" t="s">
        <v>43</v>
      </c>
      <c r="E49" s="75">
        <v>11</v>
      </c>
      <c r="F49" s="75">
        <v>15</v>
      </c>
    </row>
    <row r="50" ht="13.5" spans="1:6">
      <c r="A50" s="75">
        <v>48</v>
      </c>
      <c r="B50" s="75">
        <v>740</v>
      </c>
      <c r="C50" s="75" t="s">
        <v>185</v>
      </c>
      <c r="D50" s="75" t="s">
        <v>43</v>
      </c>
      <c r="E50" s="75">
        <v>11</v>
      </c>
      <c r="F50" s="75">
        <v>15</v>
      </c>
    </row>
    <row r="51" ht="13.5" spans="1:6">
      <c r="A51" s="75">
        <v>49</v>
      </c>
      <c r="B51" s="75">
        <v>733</v>
      </c>
      <c r="C51" s="75" t="s">
        <v>186</v>
      </c>
      <c r="D51" s="75" t="s">
        <v>43</v>
      </c>
      <c r="E51" s="75">
        <v>11</v>
      </c>
      <c r="F51" s="75">
        <v>15</v>
      </c>
    </row>
    <row r="52" ht="13.5" spans="1:6">
      <c r="A52" s="75">
        <v>50</v>
      </c>
      <c r="B52" s="75">
        <v>753</v>
      </c>
      <c r="C52" s="75" t="s">
        <v>187</v>
      </c>
      <c r="D52" s="75" t="s">
        <v>43</v>
      </c>
      <c r="E52" s="75">
        <v>11</v>
      </c>
      <c r="F52" s="75">
        <v>15</v>
      </c>
    </row>
    <row r="53" ht="13.5" spans="1:6">
      <c r="A53" s="75">
        <v>51</v>
      </c>
      <c r="B53" s="75">
        <v>104430</v>
      </c>
      <c r="C53" s="75" t="s">
        <v>188</v>
      </c>
      <c r="D53" s="75" t="s">
        <v>43</v>
      </c>
      <c r="E53" s="75">
        <v>11</v>
      </c>
      <c r="F53" s="75">
        <v>15</v>
      </c>
    </row>
    <row r="54" ht="13.5" spans="1:6">
      <c r="A54" s="75">
        <v>52</v>
      </c>
      <c r="B54" s="75">
        <v>545</v>
      </c>
      <c r="C54" s="75" t="s">
        <v>189</v>
      </c>
      <c r="D54" s="75" t="s">
        <v>43</v>
      </c>
      <c r="E54" s="75">
        <v>11</v>
      </c>
      <c r="F54" s="75">
        <v>15</v>
      </c>
    </row>
    <row r="55" ht="13.5" spans="1:6">
      <c r="A55" s="75">
        <v>53</v>
      </c>
      <c r="B55" s="75">
        <v>105396</v>
      </c>
      <c r="C55" s="75" t="s">
        <v>190</v>
      </c>
      <c r="D55" s="75" t="s">
        <v>43</v>
      </c>
      <c r="E55" s="75">
        <v>11</v>
      </c>
      <c r="F55" s="75">
        <v>15</v>
      </c>
    </row>
    <row r="56" ht="13.5" spans="1:6">
      <c r="A56" s="75">
        <v>54</v>
      </c>
      <c r="B56" s="75">
        <v>106568</v>
      </c>
      <c r="C56" s="75" t="s">
        <v>191</v>
      </c>
      <c r="D56" s="75" t="s">
        <v>43</v>
      </c>
      <c r="E56" s="75">
        <v>11</v>
      </c>
      <c r="F56" s="75">
        <v>15</v>
      </c>
    </row>
    <row r="57" ht="13.5" spans="1:6">
      <c r="A57" s="75">
        <v>55</v>
      </c>
      <c r="B57" s="75">
        <v>105910</v>
      </c>
      <c r="C57" s="75" t="s">
        <v>192</v>
      </c>
      <c r="D57" s="75" t="s">
        <v>43</v>
      </c>
      <c r="E57" s="75">
        <v>11</v>
      </c>
      <c r="F57" s="75">
        <v>15</v>
      </c>
    </row>
    <row r="58" ht="13.5" spans="1:6">
      <c r="A58" s="75">
        <v>56</v>
      </c>
      <c r="B58" s="75">
        <v>106485</v>
      </c>
      <c r="C58" s="75" t="s">
        <v>193</v>
      </c>
      <c r="D58" s="75" t="s">
        <v>43</v>
      </c>
      <c r="E58" s="75">
        <v>11</v>
      </c>
      <c r="F58" s="75">
        <v>15</v>
      </c>
    </row>
    <row r="59" ht="13.5" spans="1:6">
      <c r="A59" s="75">
        <v>57</v>
      </c>
      <c r="B59" s="75">
        <v>337</v>
      </c>
      <c r="C59" s="75" t="s">
        <v>194</v>
      </c>
      <c r="D59" s="75" t="s">
        <v>68</v>
      </c>
      <c r="E59" s="75">
        <v>21</v>
      </c>
      <c r="F59" s="75">
        <v>27</v>
      </c>
    </row>
    <row r="60" ht="13.5" spans="1:6">
      <c r="A60" s="75">
        <v>58</v>
      </c>
      <c r="B60" s="75">
        <v>517</v>
      </c>
      <c r="C60" s="75" t="s">
        <v>195</v>
      </c>
      <c r="D60" s="75" t="s">
        <v>68</v>
      </c>
      <c r="E60" s="75">
        <v>21</v>
      </c>
      <c r="F60" s="75">
        <v>27</v>
      </c>
    </row>
    <row r="61" ht="13.5" spans="1:6">
      <c r="A61" s="75">
        <v>59</v>
      </c>
      <c r="B61" s="75">
        <v>742</v>
      </c>
      <c r="C61" s="75" t="s">
        <v>196</v>
      </c>
      <c r="D61" s="75" t="s">
        <v>68</v>
      </c>
      <c r="E61" s="75">
        <v>21</v>
      </c>
      <c r="F61" s="75">
        <v>27</v>
      </c>
    </row>
    <row r="62" ht="13.5" spans="1:6">
      <c r="A62" s="75">
        <v>60</v>
      </c>
      <c r="B62" s="75">
        <v>744</v>
      </c>
      <c r="C62" s="75" t="s">
        <v>197</v>
      </c>
      <c r="D62" s="75" t="s">
        <v>68</v>
      </c>
      <c r="E62" s="75">
        <v>21</v>
      </c>
      <c r="F62" s="75">
        <v>27</v>
      </c>
    </row>
    <row r="63" ht="13.5" spans="1:6">
      <c r="A63" s="75">
        <v>61</v>
      </c>
      <c r="B63" s="75">
        <v>578</v>
      </c>
      <c r="C63" s="75" t="s">
        <v>198</v>
      </c>
      <c r="D63" s="75" t="s">
        <v>68</v>
      </c>
      <c r="E63" s="75">
        <v>21</v>
      </c>
      <c r="F63" s="75">
        <v>27</v>
      </c>
    </row>
    <row r="64" ht="13.5" spans="1:6">
      <c r="A64" s="75">
        <v>62</v>
      </c>
      <c r="B64" s="75">
        <v>373</v>
      </c>
      <c r="C64" s="75" t="s">
        <v>199</v>
      </c>
      <c r="D64" s="75" t="s">
        <v>68</v>
      </c>
      <c r="E64" s="75">
        <v>21</v>
      </c>
      <c r="F64" s="75">
        <v>27</v>
      </c>
    </row>
    <row r="65" ht="13.5" spans="1:6">
      <c r="A65" s="75">
        <v>63</v>
      </c>
      <c r="B65" s="75">
        <v>747</v>
      </c>
      <c r="C65" s="75" t="s">
        <v>200</v>
      </c>
      <c r="D65" s="75" t="s">
        <v>68</v>
      </c>
      <c r="E65" s="75">
        <v>16</v>
      </c>
      <c r="F65" s="75">
        <v>21</v>
      </c>
    </row>
    <row r="66" ht="13.5" spans="1:6">
      <c r="A66" s="75">
        <v>64</v>
      </c>
      <c r="B66" s="75">
        <v>308</v>
      </c>
      <c r="C66" s="75" t="s">
        <v>201</v>
      </c>
      <c r="D66" s="75" t="s">
        <v>68</v>
      </c>
      <c r="E66" s="75">
        <v>16</v>
      </c>
      <c r="F66" s="75">
        <v>21</v>
      </c>
    </row>
    <row r="67" ht="13.5" spans="1:6">
      <c r="A67" s="75">
        <v>65</v>
      </c>
      <c r="B67" s="75">
        <v>355</v>
      </c>
      <c r="C67" s="75" t="s">
        <v>202</v>
      </c>
      <c r="D67" s="75" t="s">
        <v>68</v>
      </c>
      <c r="E67" s="75">
        <v>16</v>
      </c>
      <c r="F67" s="75">
        <v>21</v>
      </c>
    </row>
    <row r="68" ht="13.5" spans="1:6">
      <c r="A68" s="75">
        <v>66</v>
      </c>
      <c r="B68" s="75">
        <v>511</v>
      </c>
      <c r="C68" s="75" t="s">
        <v>203</v>
      </c>
      <c r="D68" s="75" t="s">
        <v>68</v>
      </c>
      <c r="E68" s="75">
        <v>16</v>
      </c>
      <c r="F68" s="75">
        <v>21</v>
      </c>
    </row>
    <row r="69" ht="13.5" spans="1:6">
      <c r="A69" s="75">
        <v>67</v>
      </c>
      <c r="B69" s="75">
        <v>391</v>
      </c>
      <c r="C69" s="75" t="s">
        <v>204</v>
      </c>
      <c r="D69" s="75" t="s">
        <v>68</v>
      </c>
      <c r="E69" s="75">
        <v>16</v>
      </c>
      <c r="F69" s="75">
        <v>21</v>
      </c>
    </row>
    <row r="70" ht="13.5" spans="1:6">
      <c r="A70" s="75">
        <v>68</v>
      </c>
      <c r="B70" s="75">
        <v>515</v>
      </c>
      <c r="C70" s="75" t="s">
        <v>205</v>
      </c>
      <c r="D70" s="75" t="s">
        <v>68</v>
      </c>
      <c r="E70" s="75">
        <v>16</v>
      </c>
      <c r="F70" s="75">
        <v>21</v>
      </c>
    </row>
    <row r="71" ht="13.5" spans="1:6">
      <c r="A71" s="75">
        <v>69</v>
      </c>
      <c r="B71" s="75">
        <v>572</v>
      </c>
      <c r="C71" s="75" t="s">
        <v>206</v>
      </c>
      <c r="D71" s="75" t="s">
        <v>68</v>
      </c>
      <c r="E71" s="75">
        <v>16</v>
      </c>
      <c r="F71" s="75">
        <v>21</v>
      </c>
    </row>
    <row r="72" ht="13.5" spans="1:6">
      <c r="A72" s="75">
        <v>70</v>
      </c>
      <c r="B72" s="75">
        <v>349</v>
      </c>
      <c r="C72" s="75" t="s">
        <v>207</v>
      </c>
      <c r="D72" s="75" t="s">
        <v>68</v>
      </c>
      <c r="E72" s="75">
        <v>16</v>
      </c>
      <c r="F72" s="75">
        <v>21</v>
      </c>
    </row>
    <row r="73" ht="13.5" spans="1:6">
      <c r="A73" s="75">
        <v>71</v>
      </c>
      <c r="B73" s="75">
        <v>102935</v>
      </c>
      <c r="C73" s="75" t="s">
        <v>208</v>
      </c>
      <c r="D73" s="75" t="s">
        <v>68</v>
      </c>
      <c r="E73" s="75">
        <v>16</v>
      </c>
      <c r="F73" s="75">
        <v>21</v>
      </c>
    </row>
    <row r="74" ht="13.5" spans="1:6">
      <c r="A74" s="75">
        <v>72</v>
      </c>
      <c r="B74" s="75">
        <v>723</v>
      </c>
      <c r="C74" s="75" t="s">
        <v>209</v>
      </c>
      <c r="D74" s="75" t="s">
        <v>68</v>
      </c>
      <c r="E74" s="75">
        <v>11</v>
      </c>
      <c r="F74" s="75">
        <v>15</v>
      </c>
    </row>
    <row r="75" ht="13.5" spans="1:6">
      <c r="A75" s="75">
        <v>73</v>
      </c>
      <c r="B75" s="75">
        <v>102479</v>
      </c>
      <c r="C75" s="75" t="s">
        <v>210</v>
      </c>
      <c r="D75" s="75" t="s">
        <v>68</v>
      </c>
      <c r="E75" s="75">
        <v>16</v>
      </c>
      <c r="F75" s="75">
        <v>21</v>
      </c>
    </row>
    <row r="76" ht="13.5" spans="1:6">
      <c r="A76" s="75">
        <v>74</v>
      </c>
      <c r="B76" s="75">
        <v>102478</v>
      </c>
      <c r="C76" s="75" t="s">
        <v>211</v>
      </c>
      <c r="D76" s="75" t="s">
        <v>68</v>
      </c>
      <c r="E76" s="75">
        <v>11</v>
      </c>
      <c r="F76" s="75">
        <v>15</v>
      </c>
    </row>
    <row r="77" ht="13.5" spans="1:6">
      <c r="A77" s="75">
        <v>75</v>
      </c>
      <c r="B77" s="75">
        <v>718</v>
      </c>
      <c r="C77" s="75" t="s">
        <v>212</v>
      </c>
      <c r="D77" s="75" t="s">
        <v>68</v>
      </c>
      <c r="E77" s="75">
        <v>11</v>
      </c>
      <c r="F77" s="75">
        <v>15</v>
      </c>
    </row>
    <row r="78" ht="13.5" spans="1:6">
      <c r="A78" s="75">
        <v>76</v>
      </c>
      <c r="B78" s="75">
        <v>106865</v>
      </c>
      <c r="C78" s="75" t="s">
        <v>213</v>
      </c>
      <c r="D78" s="75" t="s">
        <v>68</v>
      </c>
      <c r="E78" s="75">
        <v>11</v>
      </c>
      <c r="F78" s="75">
        <v>15</v>
      </c>
    </row>
    <row r="79" ht="13.5" spans="1:6">
      <c r="A79" s="75">
        <v>77</v>
      </c>
      <c r="B79" s="75">
        <v>107829</v>
      </c>
      <c r="C79" s="75" t="s">
        <v>214</v>
      </c>
      <c r="D79" s="75" t="s">
        <v>68</v>
      </c>
      <c r="E79" s="75">
        <v>11</v>
      </c>
      <c r="F79" s="75">
        <v>15</v>
      </c>
    </row>
    <row r="80" ht="13.5" spans="1:6">
      <c r="A80" s="75">
        <v>78</v>
      </c>
      <c r="B80" s="76">
        <v>108656</v>
      </c>
      <c r="C80" s="76" t="s">
        <v>215</v>
      </c>
      <c r="D80" s="77" t="s">
        <v>216</v>
      </c>
      <c r="E80" s="75">
        <v>11</v>
      </c>
      <c r="F80" s="75">
        <v>15</v>
      </c>
    </row>
    <row r="81" ht="13.5" spans="1:6">
      <c r="A81" s="75">
        <v>79</v>
      </c>
      <c r="B81" s="75">
        <v>341</v>
      </c>
      <c r="C81" s="75" t="s">
        <v>217</v>
      </c>
      <c r="D81" s="75" t="s">
        <v>218</v>
      </c>
      <c r="E81" s="75">
        <v>21</v>
      </c>
      <c r="F81" s="75">
        <v>27</v>
      </c>
    </row>
    <row r="82" ht="13.5" spans="1:6">
      <c r="A82" s="75">
        <v>80</v>
      </c>
      <c r="B82" s="75">
        <v>385</v>
      </c>
      <c r="C82" s="75" t="s">
        <v>219</v>
      </c>
      <c r="D82" s="75" t="s">
        <v>218</v>
      </c>
      <c r="E82" s="75">
        <v>21</v>
      </c>
      <c r="F82" s="75">
        <v>27</v>
      </c>
    </row>
    <row r="83" ht="13.5" spans="1:6">
      <c r="A83" s="75">
        <v>81</v>
      </c>
      <c r="B83" s="75">
        <v>514</v>
      </c>
      <c r="C83" s="75" t="s">
        <v>220</v>
      </c>
      <c r="D83" s="75" t="s">
        <v>218</v>
      </c>
      <c r="E83" s="75">
        <v>21</v>
      </c>
      <c r="F83" s="75">
        <v>27</v>
      </c>
    </row>
    <row r="84" ht="13.5" spans="1:6">
      <c r="A84" s="75">
        <v>82</v>
      </c>
      <c r="B84" s="75">
        <v>746</v>
      </c>
      <c r="C84" s="75" t="s">
        <v>221</v>
      </c>
      <c r="D84" s="75" t="s">
        <v>218</v>
      </c>
      <c r="E84" s="75">
        <v>21</v>
      </c>
      <c r="F84" s="75">
        <v>27</v>
      </c>
    </row>
    <row r="85" ht="13.5" spans="1:6">
      <c r="A85" s="75">
        <v>83</v>
      </c>
      <c r="B85" s="75">
        <v>716</v>
      </c>
      <c r="C85" s="75" t="s">
        <v>222</v>
      </c>
      <c r="D85" s="75" t="s">
        <v>218</v>
      </c>
      <c r="E85" s="75">
        <v>16</v>
      </c>
      <c r="F85" s="75">
        <v>21</v>
      </c>
    </row>
    <row r="86" ht="13.5" spans="1:6">
      <c r="A86" s="75">
        <v>84</v>
      </c>
      <c r="B86" s="75">
        <v>748</v>
      </c>
      <c r="C86" s="75" t="s">
        <v>223</v>
      </c>
      <c r="D86" s="75" t="s">
        <v>218</v>
      </c>
      <c r="E86" s="75">
        <v>16</v>
      </c>
      <c r="F86" s="75">
        <v>21</v>
      </c>
    </row>
    <row r="87" ht="13.5" spans="1:6">
      <c r="A87" s="75">
        <v>85</v>
      </c>
      <c r="B87" s="75">
        <v>721</v>
      </c>
      <c r="C87" s="75" t="s">
        <v>224</v>
      </c>
      <c r="D87" s="75" t="s">
        <v>218</v>
      </c>
      <c r="E87" s="75">
        <v>16</v>
      </c>
      <c r="F87" s="75">
        <v>21</v>
      </c>
    </row>
    <row r="88" ht="13.5" spans="1:6">
      <c r="A88" s="75">
        <v>86</v>
      </c>
      <c r="B88" s="75">
        <v>717</v>
      </c>
      <c r="C88" s="75" t="s">
        <v>225</v>
      </c>
      <c r="D88" s="75" t="s">
        <v>218</v>
      </c>
      <c r="E88" s="75">
        <v>16</v>
      </c>
      <c r="F88" s="75">
        <v>21</v>
      </c>
    </row>
    <row r="89" ht="13.5" spans="1:6">
      <c r="A89" s="75">
        <v>87</v>
      </c>
      <c r="B89" s="75">
        <v>549</v>
      </c>
      <c r="C89" s="75" t="s">
        <v>226</v>
      </c>
      <c r="D89" s="75" t="s">
        <v>218</v>
      </c>
      <c r="E89" s="75">
        <v>16</v>
      </c>
      <c r="F89" s="75">
        <v>21</v>
      </c>
    </row>
    <row r="90" ht="13.5" spans="1:6">
      <c r="A90" s="75">
        <v>88</v>
      </c>
      <c r="B90" s="75">
        <v>539</v>
      </c>
      <c r="C90" s="75" t="s">
        <v>227</v>
      </c>
      <c r="D90" s="75" t="s">
        <v>218</v>
      </c>
      <c r="E90" s="75">
        <v>16</v>
      </c>
      <c r="F90" s="75">
        <v>21</v>
      </c>
    </row>
    <row r="91" ht="13.5" spans="1:6">
      <c r="A91" s="75">
        <v>89</v>
      </c>
      <c r="B91" s="75">
        <v>720</v>
      </c>
      <c r="C91" s="75" t="s">
        <v>228</v>
      </c>
      <c r="D91" s="75" t="s">
        <v>218</v>
      </c>
      <c r="E91" s="75">
        <v>11</v>
      </c>
      <c r="F91" s="75">
        <v>15</v>
      </c>
    </row>
    <row r="92" ht="13.5" spans="1:6">
      <c r="A92" s="75">
        <v>90</v>
      </c>
      <c r="B92" s="75">
        <v>591</v>
      </c>
      <c r="C92" s="75" t="s">
        <v>229</v>
      </c>
      <c r="D92" s="75" t="s">
        <v>218</v>
      </c>
      <c r="E92" s="75">
        <v>11</v>
      </c>
      <c r="F92" s="75">
        <v>15</v>
      </c>
    </row>
    <row r="93" ht="13.5" spans="1:6">
      <c r="A93" s="75">
        <v>91</v>
      </c>
      <c r="B93" s="75">
        <v>594</v>
      </c>
      <c r="C93" s="75" t="s">
        <v>230</v>
      </c>
      <c r="D93" s="75" t="s">
        <v>218</v>
      </c>
      <c r="E93" s="75">
        <v>11</v>
      </c>
      <c r="F93" s="75">
        <v>15</v>
      </c>
    </row>
    <row r="94" ht="13.5" spans="1:6">
      <c r="A94" s="75">
        <v>92</v>
      </c>
      <c r="B94" s="75">
        <v>732</v>
      </c>
      <c r="C94" s="75" t="s">
        <v>231</v>
      </c>
      <c r="D94" s="75" t="s">
        <v>218</v>
      </c>
      <c r="E94" s="75">
        <v>11</v>
      </c>
      <c r="F94" s="75">
        <v>15</v>
      </c>
    </row>
    <row r="95" ht="13.5" spans="1:6">
      <c r="A95" s="75">
        <v>93</v>
      </c>
      <c r="B95" s="75">
        <v>102567</v>
      </c>
      <c r="C95" s="75" t="s">
        <v>232</v>
      </c>
      <c r="D95" s="75" t="s">
        <v>218</v>
      </c>
      <c r="E95" s="75">
        <v>11</v>
      </c>
      <c r="F95" s="75">
        <v>15</v>
      </c>
    </row>
    <row r="96" ht="13.5" spans="1:6">
      <c r="A96" s="75">
        <v>94</v>
      </c>
      <c r="B96" s="75">
        <v>104533</v>
      </c>
      <c r="C96" s="75" t="s">
        <v>233</v>
      </c>
      <c r="D96" s="75" t="s">
        <v>218</v>
      </c>
      <c r="E96" s="75">
        <v>11</v>
      </c>
      <c r="F96" s="75">
        <v>15</v>
      </c>
    </row>
    <row r="97" ht="13.5" spans="1:6">
      <c r="A97" s="75">
        <v>95</v>
      </c>
      <c r="B97" s="75">
        <v>371</v>
      </c>
      <c r="C97" s="75" t="s">
        <v>234</v>
      </c>
      <c r="D97" s="75" t="s">
        <v>218</v>
      </c>
      <c r="E97" s="75">
        <v>11</v>
      </c>
      <c r="F97" s="75">
        <v>15</v>
      </c>
    </row>
    <row r="98" ht="13.5" spans="1:6">
      <c r="A98" s="75">
        <v>96</v>
      </c>
      <c r="B98" s="75">
        <v>107728</v>
      </c>
      <c r="C98" s="75" t="s">
        <v>235</v>
      </c>
      <c r="D98" s="75" t="s">
        <v>218</v>
      </c>
      <c r="E98" s="75">
        <v>11</v>
      </c>
      <c r="F98" s="75">
        <v>15</v>
      </c>
    </row>
    <row r="99" ht="13.5" spans="1:6">
      <c r="A99" s="75">
        <v>97</v>
      </c>
      <c r="B99" s="75">
        <v>754</v>
      </c>
      <c r="C99" s="75" t="s">
        <v>236</v>
      </c>
      <c r="D99" s="75" t="s">
        <v>113</v>
      </c>
      <c r="E99" s="75">
        <v>21</v>
      </c>
      <c r="F99" s="75">
        <v>27</v>
      </c>
    </row>
    <row r="100" ht="13.5" spans="1:6">
      <c r="A100" s="75">
        <v>98</v>
      </c>
      <c r="B100" s="75">
        <v>54</v>
      </c>
      <c r="C100" s="75" t="s">
        <v>237</v>
      </c>
      <c r="D100" s="75" t="s">
        <v>113</v>
      </c>
      <c r="E100" s="75">
        <v>16</v>
      </c>
      <c r="F100" s="75">
        <v>21</v>
      </c>
    </row>
    <row r="101" ht="13.5" spans="1:6">
      <c r="A101" s="75">
        <v>99</v>
      </c>
      <c r="B101" s="75">
        <v>101453</v>
      </c>
      <c r="C101" s="75" t="s">
        <v>238</v>
      </c>
      <c r="D101" s="75" t="s">
        <v>113</v>
      </c>
      <c r="E101" s="75">
        <v>21</v>
      </c>
      <c r="F101" s="75">
        <v>27</v>
      </c>
    </row>
    <row r="102" ht="13.5" spans="1:6">
      <c r="A102" s="75">
        <v>100</v>
      </c>
      <c r="B102" s="75">
        <v>351</v>
      </c>
      <c r="C102" s="75" t="s">
        <v>239</v>
      </c>
      <c r="D102" s="75" t="s">
        <v>113</v>
      </c>
      <c r="E102" s="75">
        <v>16</v>
      </c>
      <c r="F102" s="75">
        <v>21</v>
      </c>
    </row>
    <row r="103" ht="13.5" spans="1:6">
      <c r="A103" s="75">
        <v>101</v>
      </c>
      <c r="B103" s="75">
        <v>329</v>
      </c>
      <c r="C103" s="75" t="s">
        <v>240</v>
      </c>
      <c r="D103" s="75" t="s">
        <v>113</v>
      </c>
      <c r="E103" s="75">
        <v>16</v>
      </c>
      <c r="F103" s="75">
        <v>21</v>
      </c>
    </row>
    <row r="104" ht="13.5" spans="1:6">
      <c r="A104" s="75">
        <v>102</v>
      </c>
      <c r="B104" s="75">
        <v>367</v>
      </c>
      <c r="C104" s="75" t="s">
        <v>241</v>
      </c>
      <c r="D104" s="75" t="s">
        <v>113</v>
      </c>
      <c r="E104" s="75">
        <v>16</v>
      </c>
      <c r="F104" s="75">
        <v>21</v>
      </c>
    </row>
    <row r="105" ht="13.5" spans="1:6">
      <c r="A105" s="75">
        <v>103</v>
      </c>
      <c r="B105" s="75">
        <v>587</v>
      </c>
      <c r="C105" s="75" t="s">
        <v>242</v>
      </c>
      <c r="D105" s="75" t="s">
        <v>113</v>
      </c>
      <c r="E105" s="75">
        <v>16</v>
      </c>
      <c r="F105" s="75">
        <v>21</v>
      </c>
    </row>
    <row r="106" ht="13.5" spans="1:6">
      <c r="A106" s="75">
        <v>104</v>
      </c>
      <c r="B106" s="75">
        <v>52</v>
      </c>
      <c r="C106" s="75" t="s">
        <v>243</v>
      </c>
      <c r="D106" s="75" t="s">
        <v>113</v>
      </c>
      <c r="E106" s="75">
        <v>16</v>
      </c>
      <c r="F106" s="75">
        <v>21</v>
      </c>
    </row>
    <row r="107" ht="13.5" spans="1:6">
      <c r="A107" s="75">
        <v>105</v>
      </c>
      <c r="B107" s="75">
        <v>104428</v>
      </c>
      <c r="C107" s="75" t="s">
        <v>244</v>
      </c>
      <c r="D107" s="75" t="s">
        <v>113</v>
      </c>
      <c r="E107" s="75">
        <v>16</v>
      </c>
      <c r="F107" s="75">
        <v>21</v>
      </c>
    </row>
    <row r="108" ht="13.5" spans="1:6">
      <c r="A108" s="75">
        <v>106</v>
      </c>
      <c r="B108" s="75">
        <v>704</v>
      </c>
      <c r="C108" s="75" t="s">
        <v>245</v>
      </c>
      <c r="D108" s="75" t="s">
        <v>113</v>
      </c>
      <c r="E108" s="75">
        <v>16</v>
      </c>
      <c r="F108" s="75">
        <v>21</v>
      </c>
    </row>
    <row r="109" ht="13.5" spans="1:6">
      <c r="A109" s="75">
        <v>107</v>
      </c>
      <c r="B109" s="75">
        <v>102564</v>
      </c>
      <c r="C109" s="75" t="s">
        <v>246</v>
      </c>
      <c r="D109" s="75" t="s">
        <v>113</v>
      </c>
      <c r="E109" s="75">
        <v>11</v>
      </c>
      <c r="F109" s="75">
        <v>15</v>
      </c>
    </row>
    <row r="110" ht="13.5" spans="1:6">
      <c r="A110" s="75">
        <v>108</v>
      </c>
      <c r="B110" s="75">
        <v>738</v>
      </c>
      <c r="C110" s="75" t="s">
        <v>247</v>
      </c>
      <c r="D110" s="75" t="s">
        <v>113</v>
      </c>
      <c r="E110" s="75">
        <v>11</v>
      </c>
      <c r="F110" s="75">
        <v>15</v>
      </c>
    </row>
    <row r="111" ht="13.5" spans="1:6">
      <c r="A111" s="75">
        <v>109</v>
      </c>
      <c r="B111" s="75">
        <v>710</v>
      </c>
      <c r="C111" s="75" t="s">
        <v>248</v>
      </c>
      <c r="D111" s="75" t="s">
        <v>113</v>
      </c>
      <c r="E111" s="75">
        <v>11</v>
      </c>
      <c r="F111" s="75">
        <v>15</v>
      </c>
    </row>
    <row r="112" ht="13.5" spans="1:6">
      <c r="A112" s="75">
        <v>110</v>
      </c>
      <c r="B112" s="75">
        <v>56</v>
      </c>
      <c r="C112" s="75" t="s">
        <v>249</v>
      </c>
      <c r="D112" s="75" t="s">
        <v>113</v>
      </c>
      <c r="E112" s="75">
        <v>11</v>
      </c>
      <c r="F112" s="75">
        <v>15</v>
      </c>
    </row>
    <row r="113" ht="13.5" spans="1:6">
      <c r="A113" s="75">
        <v>111</v>
      </c>
      <c r="B113" s="75">
        <v>706</v>
      </c>
      <c r="C113" s="75" t="s">
        <v>250</v>
      </c>
      <c r="D113" s="75" t="s">
        <v>113</v>
      </c>
      <c r="E113" s="75">
        <v>11</v>
      </c>
      <c r="F113" s="75">
        <v>15</v>
      </c>
    </row>
    <row r="114" ht="13.5" spans="1:6">
      <c r="A114" s="75">
        <v>112</v>
      </c>
      <c r="B114" s="75">
        <v>713</v>
      </c>
      <c r="C114" s="75" t="s">
        <v>251</v>
      </c>
      <c r="D114" s="75" t="s">
        <v>113</v>
      </c>
      <c r="E114" s="75">
        <v>11</v>
      </c>
      <c r="F114" s="75">
        <v>15</v>
      </c>
    </row>
    <row r="115" ht="13.5" spans="1:6">
      <c r="A115" s="75">
        <v>113</v>
      </c>
      <c r="B115" s="75">
        <v>104838</v>
      </c>
      <c r="C115" s="75" t="s">
        <v>252</v>
      </c>
      <c r="D115" s="75" t="s">
        <v>113</v>
      </c>
      <c r="E115" s="75">
        <v>11</v>
      </c>
      <c r="F115" s="75">
        <v>15</v>
      </c>
    </row>
    <row r="116" spans="1:6">
      <c r="A116" s="78"/>
      <c r="B116" s="78"/>
      <c r="C116" s="78" t="s">
        <v>130</v>
      </c>
      <c r="D116" s="78"/>
      <c r="E116" s="57">
        <f>SUM(E3:E115)</f>
        <v>1807</v>
      </c>
      <c r="F116" s="57">
        <f>SUM(F3:F115)</f>
        <v>2373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26"/>
  <sheetViews>
    <sheetView workbookViewId="0">
      <selection activeCell="A1" sqref="A1:F1"/>
    </sheetView>
  </sheetViews>
  <sheetFormatPr defaultColWidth="24.875" defaultRowHeight="21.95" customHeight="1"/>
  <cols>
    <col min="1" max="1" width="9.875" style="45" customWidth="1"/>
    <col min="2" max="2" width="12.625" style="45" customWidth="1"/>
    <col min="3" max="3" width="21.125" style="46" customWidth="1"/>
    <col min="4" max="4" width="17.625" style="46" customWidth="1"/>
    <col min="5" max="6" width="9.5" style="47" customWidth="1"/>
    <col min="7" max="16384" width="24.875" style="48"/>
  </cols>
  <sheetData>
    <row r="1" ht="29" customHeight="1" spans="1:56">
      <c r="A1" s="49" t="s">
        <v>284</v>
      </c>
      <c r="B1" s="50"/>
      <c r="C1" s="51"/>
      <c r="D1" s="51"/>
      <c r="E1" s="50"/>
      <c r="F1" s="50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</row>
    <row r="2" s="39" customFormat="1" ht="52.5" customHeight="1" spans="1:56">
      <c r="A2" s="53" t="s">
        <v>1</v>
      </c>
      <c r="B2" s="53" t="s">
        <v>133</v>
      </c>
      <c r="C2" s="54" t="s">
        <v>285</v>
      </c>
      <c r="D2" s="54" t="s">
        <v>3</v>
      </c>
      <c r="E2" s="55" t="s">
        <v>286</v>
      </c>
      <c r="F2" s="55" t="s">
        <v>287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</row>
    <row r="3" s="40" customFormat="1" customHeight="1" spans="1:56">
      <c r="A3" s="57">
        <v>1</v>
      </c>
      <c r="B3" s="57">
        <v>311</v>
      </c>
      <c r="C3" s="58" t="s">
        <v>288</v>
      </c>
      <c r="D3" s="58" t="s">
        <v>9</v>
      </c>
      <c r="E3" s="59">
        <v>30</v>
      </c>
      <c r="F3" s="59">
        <v>35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</row>
    <row r="4" s="40" customFormat="1" customHeight="1" spans="1:56">
      <c r="A4" s="57">
        <v>2</v>
      </c>
      <c r="B4" s="57">
        <v>343</v>
      </c>
      <c r="C4" s="58" t="s">
        <v>289</v>
      </c>
      <c r="D4" s="58" t="s">
        <v>9</v>
      </c>
      <c r="E4" s="59">
        <v>59</v>
      </c>
      <c r="F4" s="59">
        <v>68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</row>
    <row r="5" s="41" customFormat="1" customHeight="1" spans="1:56">
      <c r="A5" s="57">
        <v>3</v>
      </c>
      <c r="B5" s="57">
        <v>339</v>
      </c>
      <c r="C5" s="58" t="s">
        <v>290</v>
      </c>
      <c r="D5" s="58" t="s">
        <v>9</v>
      </c>
      <c r="E5" s="59">
        <v>28</v>
      </c>
      <c r="F5" s="59">
        <v>34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</row>
    <row r="6" s="40" customFormat="1" customHeight="1" spans="1:56">
      <c r="A6" s="57">
        <v>4</v>
      </c>
      <c r="B6" s="57">
        <v>357</v>
      </c>
      <c r="C6" s="58" t="s">
        <v>291</v>
      </c>
      <c r="D6" s="58" t="s">
        <v>9</v>
      </c>
      <c r="E6" s="59">
        <v>25</v>
      </c>
      <c r="F6" s="59">
        <v>29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</row>
    <row r="7" s="41" customFormat="1" customHeight="1" spans="1:56">
      <c r="A7" s="57">
        <v>5</v>
      </c>
      <c r="B7" s="57">
        <v>359</v>
      </c>
      <c r="C7" s="58" t="s">
        <v>292</v>
      </c>
      <c r="D7" s="58" t="s">
        <v>9</v>
      </c>
      <c r="E7" s="59">
        <v>15</v>
      </c>
      <c r="F7" s="59">
        <v>17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</row>
    <row r="8" s="40" customFormat="1" customHeight="1" spans="1:56">
      <c r="A8" s="57">
        <v>6</v>
      </c>
      <c r="B8" s="57">
        <v>365</v>
      </c>
      <c r="C8" s="58" t="s">
        <v>293</v>
      </c>
      <c r="D8" s="58" t="s">
        <v>9</v>
      </c>
      <c r="E8" s="59">
        <v>28</v>
      </c>
      <c r="F8" s="59">
        <v>35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</row>
    <row r="9" s="41" customFormat="1" customHeight="1" spans="1:56">
      <c r="A9" s="57">
        <v>7</v>
      </c>
      <c r="B9" s="57">
        <v>379</v>
      </c>
      <c r="C9" s="58" t="s">
        <v>294</v>
      </c>
      <c r="D9" s="58" t="s">
        <v>9</v>
      </c>
      <c r="E9" s="59">
        <v>20</v>
      </c>
      <c r="F9" s="59">
        <v>27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</row>
    <row r="10" s="40" customFormat="1" customHeight="1" spans="1:56">
      <c r="A10" s="57">
        <v>8</v>
      </c>
      <c r="B10" s="57">
        <v>513</v>
      </c>
      <c r="C10" s="58" t="s">
        <v>295</v>
      </c>
      <c r="D10" s="58" t="s">
        <v>9</v>
      </c>
      <c r="E10" s="59">
        <v>17</v>
      </c>
      <c r="F10" s="59">
        <v>19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</row>
    <row r="11" s="40" customFormat="1" customHeight="1" spans="1:56">
      <c r="A11" s="57">
        <v>9</v>
      </c>
      <c r="B11" s="57">
        <v>582</v>
      </c>
      <c r="C11" s="58" t="s">
        <v>296</v>
      </c>
      <c r="D11" s="58" t="s">
        <v>9</v>
      </c>
      <c r="E11" s="59">
        <v>20</v>
      </c>
      <c r="F11" s="59">
        <v>23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</row>
    <row r="12" s="41" customFormat="1" customHeight="1" spans="1:56">
      <c r="A12" s="57">
        <v>10</v>
      </c>
      <c r="B12" s="57">
        <v>581</v>
      </c>
      <c r="C12" s="58" t="s">
        <v>297</v>
      </c>
      <c r="D12" s="58" t="s">
        <v>9</v>
      </c>
      <c r="E12" s="59">
        <v>23</v>
      </c>
      <c r="F12" s="59">
        <v>27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="40" customFormat="1" customHeight="1" spans="1:56">
      <c r="A13" s="57">
        <v>11</v>
      </c>
      <c r="B13" s="57">
        <v>585</v>
      </c>
      <c r="C13" s="58" t="s">
        <v>298</v>
      </c>
      <c r="D13" s="58" t="s">
        <v>9</v>
      </c>
      <c r="E13" s="59">
        <v>28</v>
      </c>
      <c r="F13" s="59">
        <v>35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</row>
    <row r="14" s="41" customFormat="1" customHeight="1" spans="1:56">
      <c r="A14" s="57">
        <v>12</v>
      </c>
      <c r="B14" s="57">
        <v>709</v>
      </c>
      <c r="C14" s="58" t="s">
        <v>299</v>
      </c>
      <c r="D14" s="58" t="s">
        <v>9</v>
      </c>
      <c r="E14" s="59">
        <v>21</v>
      </c>
      <c r="F14" s="59">
        <v>27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</row>
    <row r="15" s="40" customFormat="1" customHeight="1" spans="1:56">
      <c r="A15" s="57">
        <v>13</v>
      </c>
      <c r="B15" s="57">
        <v>726</v>
      </c>
      <c r="C15" s="58" t="s">
        <v>150</v>
      </c>
      <c r="D15" s="58" t="s">
        <v>9</v>
      </c>
      <c r="E15" s="59">
        <v>30</v>
      </c>
      <c r="F15" s="59">
        <v>35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</row>
    <row r="16" s="41" customFormat="1" customHeight="1" spans="1:56">
      <c r="A16" s="57">
        <v>14</v>
      </c>
      <c r="B16" s="57">
        <v>727</v>
      </c>
      <c r="C16" s="58" t="s">
        <v>157</v>
      </c>
      <c r="D16" s="58" t="s">
        <v>9</v>
      </c>
      <c r="E16" s="59">
        <v>12</v>
      </c>
      <c r="F16" s="59">
        <v>13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</row>
    <row r="17" s="40" customFormat="1" customHeight="1" spans="1:56">
      <c r="A17" s="57">
        <v>15</v>
      </c>
      <c r="B17" s="57">
        <v>730</v>
      </c>
      <c r="C17" s="58" t="s">
        <v>300</v>
      </c>
      <c r="D17" s="58" t="s">
        <v>9</v>
      </c>
      <c r="E17" s="59">
        <v>32</v>
      </c>
      <c r="F17" s="59">
        <v>39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</row>
    <row r="18" s="41" customFormat="1" customHeight="1" spans="1:56">
      <c r="A18" s="57">
        <v>16</v>
      </c>
      <c r="B18" s="57">
        <v>741</v>
      </c>
      <c r="C18" s="58" t="s">
        <v>301</v>
      </c>
      <c r="D18" s="58" t="s">
        <v>9</v>
      </c>
      <c r="E18" s="59">
        <v>13</v>
      </c>
      <c r="F18" s="59">
        <v>15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</row>
    <row r="19" s="41" customFormat="1" customHeight="1" spans="1:56">
      <c r="A19" s="57">
        <v>17</v>
      </c>
      <c r="B19" s="57">
        <v>347</v>
      </c>
      <c r="C19" s="58" t="s">
        <v>302</v>
      </c>
      <c r="D19" s="58" t="s">
        <v>9</v>
      </c>
      <c r="E19" s="59">
        <v>14</v>
      </c>
      <c r="F19" s="59">
        <v>16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</row>
    <row r="20" s="40" customFormat="1" customHeight="1" spans="1:56">
      <c r="A20" s="57">
        <v>18</v>
      </c>
      <c r="B20" s="57">
        <v>745</v>
      </c>
      <c r="C20" s="58" t="s">
        <v>303</v>
      </c>
      <c r="D20" s="58" t="s">
        <v>9</v>
      </c>
      <c r="E20" s="59">
        <v>14</v>
      </c>
      <c r="F20" s="59">
        <v>16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</row>
    <row r="21" s="41" customFormat="1" customHeight="1" spans="1:56">
      <c r="A21" s="57">
        <v>19</v>
      </c>
      <c r="B21" s="57">
        <v>752</v>
      </c>
      <c r="C21" s="58" t="s">
        <v>304</v>
      </c>
      <c r="D21" s="58" t="s">
        <v>9</v>
      </c>
      <c r="E21" s="59">
        <v>13</v>
      </c>
      <c r="F21" s="59">
        <v>15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</row>
    <row r="22" s="40" customFormat="1" customHeight="1" spans="1:56">
      <c r="A22" s="57">
        <v>20</v>
      </c>
      <c r="B22" s="57">
        <v>102565</v>
      </c>
      <c r="C22" s="58" t="s">
        <v>305</v>
      </c>
      <c r="D22" s="58" t="s">
        <v>9</v>
      </c>
      <c r="E22" s="59">
        <v>14</v>
      </c>
      <c r="F22" s="59">
        <v>16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</row>
    <row r="23" s="41" customFormat="1" customHeight="1" spans="1:56">
      <c r="A23" s="57">
        <v>21</v>
      </c>
      <c r="B23" s="57">
        <v>102934</v>
      </c>
      <c r="C23" s="58" t="s">
        <v>306</v>
      </c>
      <c r="D23" s="58" t="s">
        <v>9</v>
      </c>
      <c r="E23" s="59">
        <v>15</v>
      </c>
      <c r="F23" s="59">
        <v>17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</row>
    <row r="24" s="40" customFormat="1" customHeight="1" spans="1:56">
      <c r="A24" s="57">
        <v>22</v>
      </c>
      <c r="B24" s="57">
        <v>103198</v>
      </c>
      <c r="C24" s="58" t="s">
        <v>151</v>
      </c>
      <c r="D24" s="58" t="s">
        <v>9</v>
      </c>
      <c r="E24" s="59">
        <v>14</v>
      </c>
      <c r="F24" s="59">
        <v>16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</row>
    <row r="25" s="41" customFormat="1" customHeight="1" spans="1:56">
      <c r="A25" s="57">
        <v>23</v>
      </c>
      <c r="B25" s="57">
        <v>103199</v>
      </c>
      <c r="C25" s="58" t="s">
        <v>154</v>
      </c>
      <c r="D25" s="58" t="s">
        <v>9</v>
      </c>
      <c r="E25" s="59">
        <v>14</v>
      </c>
      <c r="F25" s="59">
        <v>16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</row>
    <row r="26" s="40" customFormat="1" customHeight="1" spans="1:56">
      <c r="A26" s="57">
        <v>24</v>
      </c>
      <c r="B26" s="57">
        <v>104429</v>
      </c>
      <c r="C26" s="58" t="s">
        <v>307</v>
      </c>
      <c r="D26" s="58" t="s">
        <v>9</v>
      </c>
      <c r="E26" s="59">
        <v>13</v>
      </c>
      <c r="F26" s="59">
        <v>15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</row>
    <row r="27" s="41" customFormat="1" customHeight="1" spans="1:56">
      <c r="A27" s="57">
        <v>25</v>
      </c>
      <c r="B27" s="57">
        <v>105267</v>
      </c>
      <c r="C27" s="58" t="s">
        <v>308</v>
      </c>
      <c r="D27" s="58" t="s">
        <v>9</v>
      </c>
      <c r="E27" s="59">
        <v>12</v>
      </c>
      <c r="F27" s="59">
        <v>13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</row>
    <row r="28" s="40" customFormat="1" customHeight="1" spans="1:56">
      <c r="A28" s="57">
        <v>26</v>
      </c>
      <c r="B28" s="57">
        <v>106569</v>
      </c>
      <c r="C28" s="58" t="s">
        <v>33</v>
      </c>
      <c r="D28" s="58" t="s">
        <v>9</v>
      </c>
      <c r="E28" s="59">
        <v>13</v>
      </c>
      <c r="F28" s="59">
        <v>15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</row>
    <row r="29" s="41" customFormat="1" customHeight="1" spans="1:56">
      <c r="A29" s="57">
        <v>27</v>
      </c>
      <c r="B29" s="57">
        <v>106399</v>
      </c>
      <c r="C29" s="58" t="s">
        <v>309</v>
      </c>
      <c r="D29" s="58" t="s">
        <v>9</v>
      </c>
      <c r="E29" s="59">
        <v>13</v>
      </c>
      <c r="F29" s="59">
        <v>15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</row>
    <row r="30" s="40" customFormat="1" customHeight="1" spans="1:56">
      <c r="A30" s="57">
        <v>28</v>
      </c>
      <c r="B30" s="57">
        <v>107658</v>
      </c>
      <c r="C30" s="58" t="s">
        <v>310</v>
      </c>
      <c r="D30" s="58" t="s">
        <v>9</v>
      </c>
      <c r="E30" s="59">
        <v>6</v>
      </c>
      <c r="F30" s="59">
        <v>7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</row>
    <row r="31" s="41" customFormat="1" customHeight="1" spans="1:56">
      <c r="A31" s="57">
        <v>29</v>
      </c>
      <c r="B31" s="57">
        <v>108277</v>
      </c>
      <c r="C31" s="58" t="s">
        <v>165</v>
      </c>
      <c r="D31" s="58" t="s">
        <v>9</v>
      </c>
      <c r="E31" s="59">
        <v>6</v>
      </c>
      <c r="F31" s="59">
        <v>7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</row>
    <row r="32" s="41" customFormat="1" customHeight="1" spans="1:56">
      <c r="A32" s="57">
        <v>30</v>
      </c>
      <c r="B32" s="57">
        <v>570</v>
      </c>
      <c r="C32" s="58" t="s">
        <v>311</v>
      </c>
      <c r="D32" s="58" t="s">
        <v>9</v>
      </c>
      <c r="E32" s="59">
        <v>13</v>
      </c>
      <c r="F32" s="59">
        <v>15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</row>
    <row r="33" s="42" customFormat="1" customHeight="1" spans="1:56">
      <c r="A33" s="61"/>
      <c r="B33" s="61"/>
      <c r="C33" s="62"/>
      <c r="D33" s="63" t="s">
        <v>9</v>
      </c>
      <c r="E33" s="61">
        <f>SUM(E3:E31)</f>
        <v>562</v>
      </c>
      <c r="F33" s="61">
        <f>SUM(F3:F31)</f>
        <v>662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</row>
    <row r="34" s="41" customFormat="1" customHeight="1" spans="1:56">
      <c r="A34" s="57">
        <v>31</v>
      </c>
      <c r="B34" s="57">
        <v>307</v>
      </c>
      <c r="C34" s="58" t="s">
        <v>312</v>
      </c>
      <c r="D34" s="58" t="s">
        <v>40</v>
      </c>
      <c r="E34" s="59">
        <v>380</v>
      </c>
      <c r="F34" s="59">
        <v>400</v>
      </c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</row>
    <row r="35" s="40" customFormat="1" customHeight="1" spans="1:56">
      <c r="A35" s="57">
        <v>32</v>
      </c>
      <c r="B35" s="57">
        <v>106066</v>
      </c>
      <c r="C35" s="58" t="s">
        <v>167</v>
      </c>
      <c r="D35" s="58" t="s">
        <v>40</v>
      </c>
      <c r="E35" s="59">
        <v>16</v>
      </c>
      <c r="F35" s="59">
        <v>18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</row>
    <row r="36" s="43" customFormat="1" customHeight="1" spans="1:56">
      <c r="A36" s="61"/>
      <c r="B36" s="61"/>
      <c r="C36" s="62"/>
      <c r="D36" s="63" t="s">
        <v>40</v>
      </c>
      <c r="E36" s="61">
        <f>SUM(E34:E35)</f>
        <v>396</v>
      </c>
      <c r="F36" s="61">
        <f>SUM(F34:F35)</f>
        <v>418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</row>
    <row r="37" s="40" customFormat="1" customHeight="1" spans="1:56">
      <c r="A37" s="57">
        <v>33</v>
      </c>
      <c r="B37" s="57">
        <v>387</v>
      </c>
      <c r="C37" s="58" t="s">
        <v>313</v>
      </c>
      <c r="D37" s="58" t="s">
        <v>43</v>
      </c>
      <c r="E37" s="59">
        <v>18</v>
      </c>
      <c r="F37" s="59">
        <v>21</v>
      </c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</row>
    <row r="38" s="41" customFormat="1" customHeight="1" spans="1:56">
      <c r="A38" s="57">
        <f>A37+1</f>
        <v>34</v>
      </c>
      <c r="B38" s="57">
        <v>377</v>
      </c>
      <c r="C38" s="58" t="s">
        <v>314</v>
      </c>
      <c r="D38" s="58" t="s">
        <v>43</v>
      </c>
      <c r="E38" s="59">
        <v>15</v>
      </c>
      <c r="F38" s="59">
        <v>17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</row>
    <row r="39" s="40" customFormat="1" customHeight="1" spans="1:56">
      <c r="A39" s="57">
        <f t="shared" ref="A39:A60" si="0">A38+1</f>
        <v>35</v>
      </c>
      <c r="B39" s="57">
        <v>399</v>
      </c>
      <c r="C39" s="58" t="s">
        <v>315</v>
      </c>
      <c r="D39" s="58" t="s">
        <v>43</v>
      </c>
      <c r="E39" s="59">
        <v>15</v>
      </c>
      <c r="F39" s="59">
        <v>17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</row>
    <row r="40" s="40" customFormat="1" customHeight="1" spans="1:56">
      <c r="A40" s="57">
        <f t="shared" si="0"/>
        <v>36</v>
      </c>
      <c r="B40" s="57">
        <v>545</v>
      </c>
      <c r="C40" s="58" t="s">
        <v>316</v>
      </c>
      <c r="D40" s="58" t="s">
        <v>43</v>
      </c>
      <c r="E40" s="59">
        <v>23</v>
      </c>
      <c r="F40" s="59">
        <v>28</v>
      </c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</row>
    <row r="41" s="41" customFormat="1" customHeight="1" spans="1:56">
      <c r="A41" s="57">
        <f t="shared" si="0"/>
        <v>37</v>
      </c>
      <c r="B41" s="57">
        <v>546</v>
      </c>
      <c r="C41" s="58" t="s">
        <v>317</v>
      </c>
      <c r="D41" s="58" t="s">
        <v>43</v>
      </c>
      <c r="E41" s="59">
        <v>15</v>
      </c>
      <c r="F41" s="59">
        <v>17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</row>
    <row r="42" s="40" customFormat="1" customHeight="1" spans="1:56">
      <c r="A42" s="57">
        <f t="shared" si="0"/>
        <v>38</v>
      </c>
      <c r="B42" s="57">
        <v>571</v>
      </c>
      <c r="C42" s="58" t="s">
        <v>318</v>
      </c>
      <c r="D42" s="58" t="s">
        <v>43</v>
      </c>
      <c r="E42" s="59">
        <v>30</v>
      </c>
      <c r="F42" s="59">
        <v>35</v>
      </c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</row>
    <row r="43" s="41" customFormat="1" customHeight="1" spans="1:56">
      <c r="A43" s="57">
        <f t="shared" si="0"/>
        <v>39</v>
      </c>
      <c r="B43" s="57">
        <v>573</v>
      </c>
      <c r="C43" s="58" t="s">
        <v>184</v>
      </c>
      <c r="D43" s="58" t="s">
        <v>43</v>
      </c>
      <c r="E43" s="59">
        <v>12</v>
      </c>
      <c r="F43" s="59">
        <v>13</v>
      </c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</row>
    <row r="44" s="40" customFormat="1" customHeight="1" spans="1:56">
      <c r="A44" s="57">
        <f t="shared" si="0"/>
        <v>40</v>
      </c>
      <c r="B44" s="57">
        <v>707</v>
      </c>
      <c r="C44" s="58" t="s">
        <v>172</v>
      </c>
      <c r="D44" s="58" t="s">
        <v>43</v>
      </c>
      <c r="E44" s="59">
        <v>18</v>
      </c>
      <c r="F44" s="59">
        <v>21</v>
      </c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</row>
    <row r="45" s="41" customFormat="1" customHeight="1" spans="1:56">
      <c r="A45" s="57">
        <f t="shared" si="0"/>
        <v>41</v>
      </c>
      <c r="B45" s="57">
        <v>598</v>
      </c>
      <c r="C45" s="58" t="s">
        <v>179</v>
      </c>
      <c r="D45" s="58" t="s">
        <v>43</v>
      </c>
      <c r="E45" s="59">
        <v>15</v>
      </c>
      <c r="F45" s="59">
        <v>17</v>
      </c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</row>
    <row r="46" s="40" customFormat="1" customHeight="1" spans="1:56">
      <c r="A46" s="57">
        <f t="shared" si="0"/>
        <v>42</v>
      </c>
      <c r="B46" s="57">
        <v>712</v>
      </c>
      <c r="C46" s="58" t="s">
        <v>173</v>
      </c>
      <c r="D46" s="58" t="s">
        <v>43</v>
      </c>
      <c r="E46" s="59">
        <v>23</v>
      </c>
      <c r="F46" s="59">
        <v>28</v>
      </c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</row>
    <row r="47" s="41" customFormat="1" customHeight="1" spans="1:56">
      <c r="A47" s="57">
        <f t="shared" si="0"/>
        <v>43</v>
      </c>
      <c r="B47" s="57">
        <v>724</v>
      </c>
      <c r="C47" s="58" t="s">
        <v>176</v>
      </c>
      <c r="D47" s="58" t="s">
        <v>43</v>
      </c>
      <c r="E47" s="59">
        <v>15</v>
      </c>
      <c r="F47" s="59">
        <v>17</v>
      </c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</row>
    <row r="48" s="40" customFormat="1" customHeight="1" spans="1:56">
      <c r="A48" s="57">
        <f t="shared" si="0"/>
        <v>44</v>
      </c>
      <c r="B48" s="57">
        <v>737</v>
      </c>
      <c r="C48" s="58" t="s">
        <v>319</v>
      </c>
      <c r="D48" s="58" t="s">
        <v>43</v>
      </c>
      <c r="E48" s="59">
        <v>29</v>
      </c>
      <c r="F48" s="59">
        <v>34</v>
      </c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</row>
    <row r="49" s="41" customFormat="1" customHeight="1" spans="1:56">
      <c r="A49" s="57">
        <f t="shared" si="0"/>
        <v>45</v>
      </c>
      <c r="B49" s="57">
        <v>740</v>
      </c>
      <c r="C49" s="58" t="s">
        <v>185</v>
      </c>
      <c r="D49" s="58" t="s">
        <v>43</v>
      </c>
      <c r="E49" s="59">
        <v>20</v>
      </c>
      <c r="F49" s="59">
        <v>25</v>
      </c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</row>
    <row r="50" s="40" customFormat="1" customHeight="1" spans="1:56">
      <c r="A50" s="57">
        <f t="shared" si="0"/>
        <v>46</v>
      </c>
      <c r="B50" s="57">
        <v>743</v>
      </c>
      <c r="C50" s="58" t="s">
        <v>182</v>
      </c>
      <c r="D50" s="58" t="s">
        <v>43</v>
      </c>
      <c r="E50" s="59">
        <v>13</v>
      </c>
      <c r="F50" s="59">
        <v>15</v>
      </c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</row>
    <row r="51" s="41" customFormat="1" customHeight="1" spans="1:56">
      <c r="A51" s="57">
        <f t="shared" si="0"/>
        <v>47</v>
      </c>
      <c r="B51" s="57">
        <v>733</v>
      </c>
      <c r="C51" s="58" t="s">
        <v>320</v>
      </c>
      <c r="D51" s="58" t="s">
        <v>43</v>
      </c>
      <c r="E51" s="59">
        <v>13</v>
      </c>
      <c r="F51" s="59">
        <v>15</v>
      </c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</row>
    <row r="52" s="40" customFormat="1" customHeight="1" spans="1:56">
      <c r="A52" s="57">
        <f t="shared" si="0"/>
        <v>48</v>
      </c>
      <c r="B52" s="57">
        <v>750</v>
      </c>
      <c r="C52" s="58" t="s">
        <v>170</v>
      </c>
      <c r="D52" s="58" t="s">
        <v>43</v>
      </c>
      <c r="E52" s="59">
        <v>30</v>
      </c>
      <c r="F52" s="59">
        <v>35</v>
      </c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</row>
    <row r="53" s="41" customFormat="1" customHeight="1" spans="1:56">
      <c r="A53" s="57">
        <f t="shared" si="0"/>
        <v>49</v>
      </c>
      <c r="B53" s="57">
        <v>753</v>
      </c>
      <c r="C53" s="58" t="s">
        <v>321</v>
      </c>
      <c r="D53" s="58" t="s">
        <v>43</v>
      </c>
      <c r="E53" s="59">
        <v>13</v>
      </c>
      <c r="F53" s="59">
        <v>15</v>
      </c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</row>
    <row r="54" s="40" customFormat="1" customHeight="1" spans="1:56">
      <c r="A54" s="57">
        <f t="shared" si="0"/>
        <v>50</v>
      </c>
      <c r="B54" s="57">
        <v>103639</v>
      </c>
      <c r="C54" s="58" t="s">
        <v>322</v>
      </c>
      <c r="D54" s="58" t="s">
        <v>43</v>
      </c>
      <c r="E54" s="59">
        <v>14</v>
      </c>
      <c r="F54" s="59">
        <v>16</v>
      </c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</row>
    <row r="55" s="41" customFormat="1" customHeight="1" spans="1:56">
      <c r="A55" s="57">
        <f t="shared" si="0"/>
        <v>51</v>
      </c>
      <c r="B55" s="57">
        <v>104430</v>
      </c>
      <c r="C55" s="58" t="s">
        <v>323</v>
      </c>
      <c r="D55" s="58" t="s">
        <v>43</v>
      </c>
      <c r="E55" s="59">
        <v>13</v>
      </c>
      <c r="F55" s="59">
        <v>15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</row>
    <row r="56" s="40" customFormat="1" customHeight="1" spans="1:56">
      <c r="A56" s="57">
        <f t="shared" si="0"/>
        <v>52</v>
      </c>
      <c r="B56" s="57">
        <v>105396</v>
      </c>
      <c r="C56" s="58" t="s">
        <v>324</v>
      </c>
      <c r="D56" s="58" t="s">
        <v>43</v>
      </c>
      <c r="E56" s="59">
        <v>13</v>
      </c>
      <c r="F56" s="59">
        <v>15</v>
      </c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</row>
    <row r="57" s="41" customFormat="1" customHeight="1" spans="1:56">
      <c r="A57" s="57">
        <f t="shared" si="0"/>
        <v>53</v>
      </c>
      <c r="B57" s="57">
        <v>105751</v>
      </c>
      <c r="C57" s="58" t="s">
        <v>183</v>
      </c>
      <c r="D57" s="58" t="s">
        <v>43</v>
      </c>
      <c r="E57" s="59">
        <v>13</v>
      </c>
      <c r="F57" s="59">
        <v>15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</row>
    <row r="58" s="40" customFormat="1" customHeight="1" spans="1:56">
      <c r="A58" s="57">
        <f t="shared" si="0"/>
        <v>54</v>
      </c>
      <c r="B58" s="57">
        <v>105910</v>
      </c>
      <c r="C58" s="58" t="s">
        <v>192</v>
      </c>
      <c r="D58" s="58" t="s">
        <v>43</v>
      </c>
      <c r="E58" s="59">
        <v>13</v>
      </c>
      <c r="F58" s="59">
        <v>15</v>
      </c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</row>
    <row r="59" s="41" customFormat="1" customHeight="1" spans="1:56">
      <c r="A59" s="57">
        <f t="shared" si="0"/>
        <v>55</v>
      </c>
      <c r="B59" s="57">
        <v>106485</v>
      </c>
      <c r="C59" s="58" t="s">
        <v>325</v>
      </c>
      <c r="D59" s="58" t="s">
        <v>43</v>
      </c>
      <c r="E59" s="59">
        <v>13</v>
      </c>
      <c r="F59" s="59">
        <v>15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</row>
    <row r="60" s="40" customFormat="1" customHeight="1" spans="1:56">
      <c r="A60" s="57">
        <f t="shared" si="0"/>
        <v>56</v>
      </c>
      <c r="B60" s="57">
        <v>106568</v>
      </c>
      <c r="C60" s="58" t="s">
        <v>67</v>
      </c>
      <c r="D60" s="58" t="s">
        <v>43</v>
      </c>
      <c r="E60" s="59">
        <v>13</v>
      </c>
      <c r="F60" s="59">
        <v>15</v>
      </c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</row>
    <row r="61" s="42" customFormat="1" customHeight="1" spans="1:56">
      <c r="A61" s="61"/>
      <c r="B61" s="61"/>
      <c r="C61" s="62"/>
      <c r="D61" s="63" t="s">
        <v>43</v>
      </c>
      <c r="E61" s="61">
        <f>SUM(E37:E60)</f>
        <v>409</v>
      </c>
      <c r="F61" s="61">
        <f>SUM(F37:F60)</f>
        <v>476</v>
      </c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</row>
    <row r="62" s="41" customFormat="1" customHeight="1" spans="1:56">
      <c r="A62" s="57">
        <v>57</v>
      </c>
      <c r="B62" s="57">
        <v>308</v>
      </c>
      <c r="C62" s="58" t="s">
        <v>326</v>
      </c>
      <c r="D62" s="58" t="s">
        <v>68</v>
      </c>
      <c r="E62" s="59">
        <v>39</v>
      </c>
      <c r="F62" s="59">
        <v>44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</row>
    <row r="63" s="40" customFormat="1" customHeight="1" spans="1:56">
      <c r="A63" s="57">
        <f>A62+1</f>
        <v>58</v>
      </c>
      <c r="B63" s="57">
        <v>337</v>
      </c>
      <c r="C63" s="58" t="s">
        <v>327</v>
      </c>
      <c r="D63" s="58" t="s">
        <v>68</v>
      </c>
      <c r="E63" s="59">
        <v>68</v>
      </c>
      <c r="F63" s="59">
        <v>81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</row>
    <row r="64" s="41" customFormat="1" customHeight="1" spans="1:56">
      <c r="A64" s="57">
        <f t="shared" ref="A64:A82" si="1">A63+1</f>
        <v>59</v>
      </c>
      <c r="B64" s="57">
        <v>349</v>
      </c>
      <c r="C64" s="58" t="s">
        <v>328</v>
      </c>
      <c r="D64" s="58" t="s">
        <v>68</v>
      </c>
      <c r="E64" s="59">
        <v>14</v>
      </c>
      <c r="F64" s="59">
        <v>16</v>
      </c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</row>
    <row r="65" s="40" customFormat="1" customHeight="1" spans="1:56">
      <c r="A65" s="57">
        <f t="shared" si="1"/>
        <v>60</v>
      </c>
      <c r="B65" s="57">
        <v>355</v>
      </c>
      <c r="C65" s="58" t="s">
        <v>329</v>
      </c>
      <c r="D65" s="58" t="s">
        <v>68</v>
      </c>
      <c r="E65" s="59">
        <v>26</v>
      </c>
      <c r="F65" s="59">
        <v>30</v>
      </c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</row>
    <row r="66" s="41" customFormat="1" customHeight="1" spans="1:56">
      <c r="A66" s="57">
        <f t="shared" si="1"/>
        <v>61</v>
      </c>
      <c r="B66" s="57">
        <v>373</v>
      </c>
      <c r="C66" s="58" t="s">
        <v>330</v>
      </c>
      <c r="D66" s="58" t="s">
        <v>68</v>
      </c>
      <c r="E66" s="59">
        <v>16</v>
      </c>
      <c r="F66" s="59">
        <v>18</v>
      </c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</row>
    <row r="67" s="40" customFormat="1" customHeight="1" spans="1:56">
      <c r="A67" s="57">
        <f t="shared" si="1"/>
        <v>62</v>
      </c>
      <c r="B67" s="57">
        <v>391</v>
      </c>
      <c r="C67" s="58" t="s">
        <v>331</v>
      </c>
      <c r="D67" s="58" t="s">
        <v>68</v>
      </c>
      <c r="E67" s="59">
        <v>15</v>
      </c>
      <c r="F67" s="59">
        <v>17</v>
      </c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</row>
    <row r="68" s="41" customFormat="1" customHeight="1" spans="1:56">
      <c r="A68" s="57">
        <f t="shared" si="1"/>
        <v>63</v>
      </c>
      <c r="B68" s="57">
        <v>517</v>
      </c>
      <c r="C68" s="58" t="s">
        <v>332</v>
      </c>
      <c r="D68" s="58" t="s">
        <v>68</v>
      </c>
      <c r="E68" s="59">
        <v>16</v>
      </c>
      <c r="F68" s="59">
        <v>31</v>
      </c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</row>
    <row r="69" s="40" customFormat="1" customHeight="1" spans="1:56">
      <c r="A69" s="57">
        <f t="shared" si="1"/>
        <v>64</v>
      </c>
      <c r="B69" s="57">
        <v>511</v>
      </c>
      <c r="C69" s="58" t="s">
        <v>333</v>
      </c>
      <c r="D69" s="58" t="s">
        <v>68</v>
      </c>
      <c r="E69" s="59">
        <v>14</v>
      </c>
      <c r="F69" s="59">
        <v>16</v>
      </c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</row>
    <row r="70" s="41" customFormat="1" customHeight="1" spans="1:56">
      <c r="A70" s="57">
        <f t="shared" si="1"/>
        <v>65</v>
      </c>
      <c r="B70" s="57">
        <v>515</v>
      </c>
      <c r="C70" s="58" t="s">
        <v>205</v>
      </c>
      <c r="D70" s="58" t="s">
        <v>68</v>
      </c>
      <c r="E70" s="59">
        <v>16</v>
      </c>
      <c r="F70" s="59">
        <v>18</v>
      </c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</row>
    <row r="71" s="40" customFormat="1" customHeight="1" spans="1:56">
      <c r="A71" s="57">
        <f t="shared" si="1"/>
        <v>66</v>
      </c>
      <c r="B71" s="57">
        <v>572</v>
      </c>
      <c r="C71" s="58" t="s">
        <v>206</v>
      </c>
      <c r="D71" s="58" t="s">
        <v>68</v>
      </c>
      <c r="E71" s="59">
        <v>14</v>
      </c>
      <c r="F71" s="59">
        <v>16</v>
      </c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</row>
    <row r="72" s="41" customFormat="1" customHeight="1" spans="1:56">
      <c r="A72" s="57">
        <f t="shared" si="1"/>
        <v>67</v>
      </c>
      <c r="B72" s="57">
        <v>578</v>
      </c>
      <c r="C72" s="58" t="s">
        <v>198</v>
      </c>
      <c r="D72" s="58" t="s">
        <v>68</v>
      </c>
      <c r="E72" s="59">
        <v>15</v>
      </c>
      <c r="F72" s="59">
        <v>17</v>
      </c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</row>
    <row r="73" s="40" customFormat="1" customHeight="1" spans="1:56">
      <c r="A73" s="57">
        <f t="shared" si="1"/>
        <v>68</v>
      </c>
      <c r="B73" s="57">
        <v>723</v>
      </c>
      <c r="C73" s="58" t="s">
        <v>209</v>
      </c>
      <c r="D73" s="58" t="s">
        <v>68</v>
      </c>
      <c r="E73" s="59">
        <v>13</v>
      </c>
      <c r="F73" s="59">
        <v>15</v>
      </c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</row>
    <row r="74" s="41" customFormat="1" customHeight="1" spans="1:56">
      <c r="A74" s="57">
        <f t="shared" si="1"/>
        <v>69</v>
      </c>
      <c r="B74" s="57">
        <v>742</v>
      </c>
      <c r="C74" s="58" t="s">
        <v>196</v>
      </c>
      <c r="D74" s="58" t="s">
        <v>68</v>
      </c>
      <c r="E74" s="59">
        <v>15</v>
      </c>
      <c r="F74" s="59">
        <v>17</v>
      </c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</row>
    <row r="75" s="40" customFormat="1" customHeight="1" spans="1:56">
      <c r="A75" s="57">
        <f t="shared" si="1"/>
        <v>70</v>
      </c>
      <c r="B75" s="57">
        <v>744</v>
      </c>
      <c r="C75" s="58" t="s">
        <v>334</v>
      </c>
      <c r="D75" s="58" t="s">
        <v>68</v>
      </c>
      <c r="E75" s="59">
        <v>15</v>
      </c>
      <c r="F75" s="59">
        <v>17</v>
      </c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</row>
    <row r="76" s="41" customFormat="1" customHeight="1" spans="1:56">
      <c r="A76" s="57">
        <f t="shared" si="1"/>
        <v>71</v>
      </c>
      <c r="B76" s="57">
        <v>718</v>
      </c>
      <c r="C76" s="58" t="s">
        <v>335</v>
      </c>
      <c r="D76" s="58" t="s">
        <v>68</v>
      </c>
      <c r="E76" s="59">
        <v>13</v>
      </c>
      <c r="F76" s="59">
        <v>15</v>
      </c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</row>
    <row r="77" s="40" customFormat="1" customHeight="1" spans="1:56">
      <c r="A77" s="57">
        <f t="shared" si="1"/>
        <v>72</v>
      </c>
      <c r="B77" s="57">
        <v>747</v>
      </c>
      <c r="C77" s="58" t="s">
        <v>200</v>
      </c>
      <c r="D77" s="58" t="s">
        <v>68</v>
      </c>
      <c r="E77" s="59">
        <v>15</v>
      </c>
      <c r="F77" s="59">
        <v>17</v>
      </c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</row>
    <row r="78" s="41" customFormat="1" customHeight="1" spans="1:56">
      <c r="A78" s="57">
        <f t="shared" si="1"/>
        <v>73</v>
      </c>
      <c r="B78" s="57">
        <v>102479</v>
      </c>
      <c r="C78" s="58" t="s">
        <v>210</v>
      </c>
      <c r="D78" s="58" t="s">
        <v>68</v>
      </c>
      <c r="E78" s="59">
        <v>13</v>
      </c>
      <c r="F78" s="59">
        <v>15</v>
      </c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</row>
    <row r="79" s="40" customFormat="1" customHeight="1" spans="1:56">
      <c r="A79" s="57">
        <f t="shared" si="1"/>
        <v>74</v>
      </c>
      <c r="B79" s="57">
        <v>102478</v>
      </c>
      <c r="C79" s="58" t="s">
        <v>211</v>
      </c>
      <c r="D79" s="58" t="s">
        <v>68</v>
      </c>
      <c r="E79" s="59">
        <v>13</v>
      </c>
      <c r="F79" s="59">
        <v>15</v>
      </c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</row>
    <row r="80" s="41" customFormat="1" customHeight="1" spans="1:56">
      <c r="A80" s="57">
        <f t="shared" si="1"/>
        <v>75</v>
      </c>
      <c r="B80" s="57">
        <v>102935</v>
      </c>
      <c r="C80" s="58" t="s">
        <v>208</v>
      </c>
      <c r="D80" s="58" t="s">
        <v>68</v>
      </c>
      <c r="E80" s="59">
        <v>14</v>
      </c>
      <c r="F80" s="59">
        <v>16</v>
      </c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</row>
    <row r="81" s="40" customFormat="1" customHeight="1" spans="1:56">
      <c r="A81" s="57">
        <f t="shared" si="1"/>
        <v>76</v>
      </c>
      <c r="B81" s="57">
        <v>106865</v>
      </c>
      <c r="C81" s="58" t="s">
        <v>213</v>
      </c>
      <c r="D81" s="58" t="s">
        <v>68</v>
      </c>
      <c r="E81" s="59">
        <v>6</v>
      </c>
      <c r="F81" s="59">
        <v>7</v>
      </c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</row>
    <row r="82" s="40" customFormat="1" customHeight="1" spans="1:56">
      <c r="A82" s="57">
        <f t="shared" si="1"/>
        <v>77</v>
      </c>
      <c r="B82" s="57">
        <v>107829</v>
      </c>
      <c r="C82" s="58" t="s">
        <v>89</v>
      </c>
      <c r="D82" s="58" t="s">
        <v>68</v>
      </c>
      <c r="E82" s="59">
        <v>8</v>
      </c>
      <c r="F82" s="59">
        <v>11</v>
      </c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</row>
    <row r="83" s="43" customFormat="1" customHeight="1" spans="1:56">
      <c r="A83" s="61"/>
      <c r="B83" s="61"/>
      <c r="C83" s="62"/>
      <c r="D83" s="63" t="s">
        <v>68</v>
      </c>
      <c r="E83" s="61">
        <f>SUM(E62:E82)</f>
        <v>378</v>
      </c>
      <c r="F83" s="61">
        <f>SUM(F62:F82)</f>
        <v>449</v>
      </c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</row>
    <row r="84" s="41" customFormat="1" customHeight="1" spans="1:56">
      <c r="A84" s="57">
        <v>78</v>
      </c>
      <c r="B84" s="57">
        <v>371</v>
      </c>
      <c r="C84" s="58" t="s">
        <v>336</v>
      </c>
      <c r="D84" s="58" t="s">
        <v>90</v>
      </c>
      <c r="E84" s="59">
        <v>13</v>
      </c>
      <c r="F84" s="59">
        <v>15</v>
      </c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</row>
    <row r="85" s="40" customFormat="1" customHeight="1" spans="1:56">
      <c r="A85" s="57">
        <f>A84+1</f>
        <v>79</v>
      </c>
      <c r="B85" s="57">
        <v>385</v>
      </c>
      <c r="C85" s="58" t="s">
        <v>337</v>
      </c>
      <c r="D85" s="58" t="s">
        <v>90</v>
      </c>
      <c r="E85" s="59">
        <v>18</v>
      </c>
      <c r="F85" s="59">
        <v>21</v>
      </c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</row>
    <row r="86" s="40" customFormat="1" customHeight="1" spans="1:56">
      <c r="A86" s="57">
        <f>A85+1</f>
        <v>80</v>
      </c>
      <c r="B86" s="57">
        <v>514</v>
      </c>
      <c r="C86" s="58" t="s">
        <v>338</v>
      </c>
      <c r="D86" s="58" t="s">
        <v>90</v>
      </c>
      <c r="E86" s="59">
        <v>16</v>
      </c>
      <c r="F86" s="59">
        <v>18</v>
      </c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</row>
    <row r="87" s="41" customFormat="1" customHeight="1" spans="1:56">
      <c r="A87" s="57">
        <f>A86+1</f>
        <v>81</v>
      </c>
      <c r="B87" s="57">
        <v>102567</v>
      </c>
      <c r="C87" s="58" t="s">
        <v>339</v>
      </c>
      <c r="D87" s="58" t="s">
        <v>90</v>
      </c>
      <c r="E87" s="59">
        <v>13</v>
      </c>
      <c r="F87" s="59">
        <v>15</v>
      </c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</row>
    <row r="88" s="40" customFormat="1" customHeight="1" spans="1:56">
      <c r="A88" s="57">
        <f>A87+1</f>
        <v>82</v>
      </c>
      <c r="B88" s="57">
        <v>108656</v>
      </c>
      <c r="C88" s="58" t="s">
        <v>340</v>
      </c>
      <c r="D88" s="58" t="s">
        <v>90</v>
      </c>
      <c r="E88" s="59">
        <v>6</v>
      </c>
      <c r="F88" s="59">
        <v>7</v>
      </c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</row>
    <row r="89" s="42" customFormat="1" customHeight="1" spans="1:56">
      <c r="A89" s="61"/>
      <c r="B89" s="61"/>
      <c r="C89" s="62"/>
      <c r="D89" s="63" t="s">
        <v>90</v>
      </c>
      <c r="E89" s="61">
        <f>SUM(E84:E88)</f>
        <v>66</v>
      </c>
      <c r="F89" s="61">
        <f>SUM(F84:F88)</f>
        <v>76</v>
      </c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</row>
    <row r="90" s="41" customFormat="1" customHeight="1" spans="1:56">
      <c r="A90" s="57">
        <v>83</v>
      </c>
      <c r="B90" s="57">
        <v>341</v>
      </c>
      <c r="C90" s="58" t="s">
        <v>341</v>
      </c>
      <c r="D90" s="58" t="s">
        <v>96</v>
      </c>
      <c r="E90" s="59">
        <v>70</v>
      </c>
      <c r="F90" s="59">
        <v>88</v>
      </c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</row>
    <row r="91" s="40" customFormat="1" customHeight="1" spans="1:56">
      <c r="A91" s="57">
        <f>A90+1</f>
        <v>84</v>
      </c>
      <c r="B91" s="57">
        <v>591</v>
      </c>
      <c r="C91" s="58" t="s">
        <v>229</v>
      </c>
      <c r="D91" s="58" t="s">
        <v>96</v>
      </c>
      <c r="E91" s="59">
        <v>28</v>
      </c>
      <c r="F91" s="59">
        <v>34</v>
      </c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</row>
    <row r="92" s="41" customFormat="1" customHeight="1" spans="1:56">
      <c r="A92" s="57">
        <f>A91+1</f>
        <v>85</v>
      </c>
      <c r="B92" s="57">
        <v>721</v>
      </c>
      <c r="C92" s="58" t="s">
        <v>224</v>
      </c>
      <c r="D92" s="58" t="s">
        <v>96</v>
      </c>
      <c r="E92" s="59">
        <v>14</v>
      </c>
      <c r="F92" s="59">
        <v>16</v>
      </c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</row>
    <row r="93" s="40" customFormat="1" customHeight="1" spans="1:56">
      <c r="A93" s="57">
        <f>A92+1</f>
        <v>86</v>
      </c>
      <c r="B93" s="57">
        <v>732</v>
      </c>
      <c r="C93" s="58" t="s">
        <v>231</v>
      </c>
      <c r="D93" s="58" t="s">
        <v>96</v>
      </c>
      <c r="E93" s="59">
        <v>13</v>
      </c>
      <c r="F93" s="59">
        <v>15</v>
      </c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</row>
    <row r="94" s="40" customFormat="1" customHeight="1" spans="1:56">
      <c r="A94" s="57">
        <f>A93+1</f>
        <v>87</v>
      </c>
      <c r="B94" s="57">
        <v>102564</v>
      </c>
      <c r="C94" s="58" t="s">
        <v>342</v>
      </c>
      <c r="D94" s="58" t="s">
        <v>96</v>
      </c>
      <c r="E94" s="59">
        <v>13</v>
      </c>
      <c r="F94" s="59">
        <v>15</v>
      </c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</row>
    <row r="95" s="42" customFormat="1" customHeight="1" spans="1:56">
      <c r="A95" s="65"/>
      <c r="B95" s="65"/>
      <c r="C95" s="62"/>
      <c r="D95" s="63" t="s">
        <v>96</v>
      </c>
      <c r="E95" s="61">
        <f>SUM(E90:E94)</f>
        <v>138</v>
      </c>
      <c r="F95" s="61">
        <f>SUM(F90:F94)</f>
        <v>168</v>
      </c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</row>
    <row r="96" s="41" customFormat="1" customHeight="1" spans="1:56">
      <c r="A96" s="57">
        <v>88</v>
      </c>
      <c r="B96" s="57">
        <v>539</v>
      </c>
      <c r="C96" s="58" t="s">
        <v>343</v>
      </c>
      <c r="D96" s="58" t="s">
        <v>102</v>
      </c>
      <c r="E96" s="59">
        <v>13</v>
      </c>
      <c r="F96" s="59">
        <v>15</v>
      </c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</row>
    <row r="97" s="40" customFormat="1" customHeight="1" spans="1:56">
      <c r="A97" s="57">
        <f>A96+1</f>
        <v>89</v>
      </c>
      <c r="B97" s="57">
        <v>549</v>
      </c>
      <c r="C97" s="58" t="s">
        <v>344</v>
      </c>
      <c r="D97" s="58" t="s">
        <v>102</v>
      </c>
      <c r="E97" s="59">
        <v>16</v>
      </c>
      <c r="F97" s="59">
        <v>18</v>
      </c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</row>
    <row r="98" s="41" customFormat="1" customHeight="1" spans="1:56">
      <c r="A98" s="57">
        <f t="shared" ref="A98:A105" si="2">A97+1</f>
        <v>90</v>
      </c>
      <c r="B98" s="57">
        <v>594</v>
      </c>
      <c r="C98" s="58" t="s">
        <v>230</v>
      </c>
      <c r="D98" s="58" t="s">
        <v>102</v>
      </c>
      <c r="E98" s="59">
        <v>42</v>
      </c>
      <c r="F98" s="59">
        <v>48</v>
      </c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</row>
    <row r="99" s="40" customFormat="1" customHeight="1" spans="1:56">
      <c r="A99" s="57">
        <f t="shared" si="2"/>
        <v>91</v>
      </c>
      <c r="B99" s="57">
        <v>716</v>
      </c>
      <c r="C99" s="58" t="s">
        <v>345</v>
      </c>
      <c r="D99" s="58" t="s">
        <v>102</v>
      </c>
      <c r="E99" s="59">
        <v>14</v>
      </c>
      <c r="F99" s="59">
        <v>16</v>
      </c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</row>
    <row r="100" s="41" customFormat="1" customHeight="1" spans="1:56">
      <c r="A100" s="57">
        <f t="shared" si="2"/>
        <v>92</v>
      </c>
      <c r="B100" s="57">
        <v>717</v>
      </c>
      <c r="C100" s="58" t="s">
        <v>346</v>
      </c>
      <c r="D100" s="58" t="s">
        <v>102</v>
      </c>
      <c r="E100" s="59">
        <v>13</v>
      </c>
      <c r="F100" s="59">
        <v>15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</row>
    <row r="101" s="40" customFormat="1" customHeight="1" spans="1:56">
      <c r="A101" s="57">
        <f t="shared" si="2"/>
        <v>93</v>
      </c>
      <c r="B101" s="57">
        <v>720</v>
      </c>
      <c r="C101" s="58" t="s">
        <v>228</v>
      </c>
      <c r="D101" s="58" t="s">
        <v>102</v>
      </c>
      <c r="E101" s="59">
        <v>18</v>
      </c>
      <c r="F101" s="59">
        <v>20</v>
      </c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</row>
    <row r="102" s="41" customFormat="1" customHeight="1" spans="1:56">
      <c r="A102" s="57">
        <f t="shared" si="2"/>
        <v>94</v>
      </c>
      <c r="B102" s="57">
        <v>746</v>
      </c>
      <c r="C102" s="58" t="s">
        <v>347</v>
      </c>
      <c r="D102" s="58" t="s">
        <v>102</v>
      </c>
      <c r="E102" s="59">
        <v>15</v>
      </c>
      <c r="F102" s="59">
        <v>17</v>
      </c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</row>
    <row r="103" s="40" customFormat="1" customHeight="1" spans="1:56">
      <c r="A103" s="57">
        <f t="shared" si="2"/>
        <v>95</v>
      </c>
      <c r="B103" s="57">
        <v>748</v>
      </c>
      <c r="C103" s="58" t="s">
        <v>223</v>
      </c>
      <c r="D103" s="58" t="s">
        <v>102</v>
      </c>
      <c r="E103" s="59">
        <v>14</v>
      </c>
      <c r="F103" s="59">
        <v>16</v>
      </c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</row>
    <row r="104" s="41" customFormat="1" customHeight="1" spans="1:56">
      <c r="A104" s="57">
        <f t="shared" si="2"/>
        <v>96</v>
      </c>
      <c r="B104" s="57">
        <v>104533</v>
      </c>
      <c r="C104" s="58" t="s">
        <v>348</v>
      </c>
      <c r="D104" s="58" t="s">
        <v>102</v>
      </c>
      <c r="E104" s="59">
        <v>13</v>
      </c>
      <c r="F104" s="59">
        <v>15</v>
      </c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</row>
    <row r="105" s="40" customFormat="1" customHeight="1" spans="1:56">
      <c r="A105" s="57">
        <f t="shared" si="2"/>
        <v>97</v>
      </c>
      <c r="B105" s="57">
        <v>107728</v>
      </c>
      <c r="C105" s="58" t="s">
        <v>349</v>
      </c>
      <c r="D105" s="58" t="s">
        <v>102</v>
      </c>
      <c r="E105" s="59">
        <v>7</v>
      </c>
      <c r="F105" s="59">
        <v>8</v>
      </c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</row>
    <row r="106" s="44" customFormat="1" customHeight="1" spans="1:56">
      <c r="A106" s="61"/>
      <c r="B106" s="61"/>
      <c r="C106" s="63"/>
      <c r="D106" s="63" t="s">
        <v>102</v>
      </c>
      <c r="E106" s="61">
        <f>SUM(E96:E105)</f>
        <v>165</v>
      </c>
      <c r="F106" s="61">
        <f>SUM(F96:F105)</f>
        <v>188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</row>
    <row r="107" s="40" customFormat="1" customHeight="1" spans="1:56">
      <c r="A107" s="57">
        <v>98</v>
      </c>
      <c r="B107" s="57">
        <v>52</v>
      </c>
      <c r="C107" s="58" t="s">
        <v>350</v>
      </c>
      <c r="D107" s="58" t="s">
        <v>113</v>
      </c>
      <c r="E107" s="59">
        <v>13</v>
      </c>
      <c r="F107" s="59">
        <v>15</v>
      </c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</row>
    <row r="108" s="41" customFormat="1" customHeight="1" spans="1:56">
      <c r="A108" s="57">
        <f t="shared" ref="A107:A122" si="3">A107+1</f>
        <v>99</v>
      </c>
      <c r="B108" s="57">
        <v>56</v>
      </c>
      <c r="C108" s="58" t="s">
        <v>351</v>
      </c>
      <c r="D108" s="58" t="s">
        <v>113</v>
      </c>
      <c r="E108" s="59">
        <v>25</v>
      </c>
      <c r="F108" s="59">
        <v>29</v>
      </c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</row>
    <row r="109" s="40" customFormat="1" customHeight="1" spans="1:56">
      <c r="A109" s="57">
        <f t="shared" si="3"/>
        <v>100</v>
      </c>
      <c r="B109" s="57">
        <v>54</v>
      </c>
      <c r="C109" s="58" t="s">
        <v>352</v>
      </c>
      <c r="D109" s="58" t="s">
        <v>113</v>
      </c>
      <c r="E109" s="59">
        <v>30</v>
      </c>
      <c r="F109" s="59">
        <v>35</v>
      </c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</row>
    <row r="110" s="41" customFormat="1" customHeight="1" spans="1:56">
      <c r="A110" s="57">
        <f t="shared" si="3"/>
        <v>101</v>
      </c>
      <c r="B110" s="57">
        <v>329</v>
      </c>
      <c r="C110" s="58" t="s">
        <v>353</v>
      </c>
      <c r="D110" s="58" t="s">
        <v>113</v>
      </c>
      <c r="E110" s="59">
        <v>22</v>
      </c>
      <c r="F110" s="59">
        <v>28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</row>
    <row r="111" s="40" customFormat="1" customHeight="1" spans="1:56">
      <c r="A111" s="57">
        <f t="shared" si="3"/>
        <v>102</v>
      </c>
      <c r="B111" s="57">
        <v>351</v>
      </c>
      <c r="C111" s="58" t="s">
        <v>354</v>
      </c>
      <c r="D111" s="58" t="s">
        <v>113</v>
      </c>
      <c r="E111" s="59">
        <v>17</v>
      </c>
      <c r="F111" s="59">
        <v>20</v>
      </c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</row>
    <row r="112" s="41" customFormat="1" customHeight="1" spans="1:56">
      <c r="A112" s="57">
        <f t="shared" si="3"/>
        <v>103</v>
      </c>
      <c r="B112" s="57">
        <v>367</v>
      </c>
      <c r="C112" s="58" t="s">
        <v>355</v>
      </c>
      <c r="D112" s="58" t="s">
        <v>113</v>
      </c>
      <c r="E112" s="59">
        <v>17</v>
      </c>
      <c r="F112" s="59">
        <v>20</v>
      </c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</row>
    <row r="113" s="40" customFormat="1" customHeight="1" spans="1:56">
      <c r="A113" s="57">
        <f t="shared" si="3"/>
        <v>104</v>
      </c>
      <c r="B113" s="57">
        <v>587</v>
      </c>
      <c r="C113" s="58" t="s">
        <v>356</v>
      </c>
      <c r="D113" s="58" t="s">
        <v>113</v>
      </c>
      <c r="E113" s="59">
        <v>17</v>
      </c>
      <c r="F113" s="59">
        <v>20</v>
      </c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</row>
    <row r="114" s="41" customFormat="1" customHeight="1" spans="1:56">
      <c r="A114" s="57">
        <f t="shared" si="3"/>
        <v>105</v>
      </c>
      <c r="B114" s="57">
        <v>704</v>
      </c>
      <c r="C114" s="58" t="s">
        <v>357</v>
      </c>
      <c r="D114" s="58" t="s">
        <v>113</v>
      </c>
      <c r="E114" s="59">
        <v>13</v>
      </c>
      <c r="F114" s="59">
        <v>15</v>
      </c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</row>
    <row r="115" s="40" customFormat="1" customHeight="1" spans="1:56">
      <c r="A115" s="57">
        <f t="shared" si="3"/>
        <v>106</v>
      </c>
      <c r="B115" s="57">
        <v>706</v>
      </c>
      <c r="C115" s="58" t="s">
        <v>358</v>
      </c>
      <c r="D115" s="58" t="s">
        <v>113</v>
      </c>
      <c r="E115" s="59">
        <v>22</v>
      </c>
      <c r="F115" s="59">
        <v>28</v>
      </c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</row>
    <row r="116" s="41" customFormat="1" customHeight="1" spans="1:56">
      <c r="A116" s="57">
        <f t="shared" si="3"/>
        <v>107</v>
      </c>
      <c r="B116" s="57">
        <v>710</v>
      </c>
      <c r="C116" s="58" t="s">
        <v>359</v>
      </c>
      <c r="D116" s="58" t="s">
        <v>113</v>
      </c>
      <c r="E116" s="59">
        <v>22</v>
      </c>
      <c r="F116" s="59">
        <v>28</v>
      </c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</row>
    <row r="117" s="40" customFormat="1" customHeight="1" spans="1:56">
      <c r="A117" s="57">
        <f t="shared" si="3"/>
        <v>108</v>
      </c>
      <c r="B117" s="57">
        <v>713</v>
      </c>
      <c r="C117" s="58" t="s">
        <v>360</v>
      </c>
      <c r="D117" s="58" t="s">
        <v>113</v>
      </c>
      <c r="E117" s="59">
        <v>16</v>
      </c>
      <c r="F117" s="59">
        <v>18</v>
      </c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</row>
    <row r="118" s="41" customFormat="1" customHeight="1" spans="1:56">
      <c r="A118" s="57">
        <f t="shared" si="3"/>
        <v>109</v>
      </c>
      <c r="B118" s="57">
        <v>738</v>
      </c>
      <c r="C118" s="58" t="s">
        <v>361</v>
      </c>
      <c r="D118" s="58" t="s">
        <v>113</v>
      </c>
      <c r="E118" s="59">
        <v>13</v>
      </c>
      <c r="F118" s="59">
        <v>15</v>
      </c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</row>
    <row r="119" s="40" customFormat="1" ht="21" customHeight="1" spans="1:56">
      <c r="A119" s="57">
        <f t="shared" si="3"/>
        <v>110</v>
      </c>
      <c r="B119" s="57">
        <v>754</v>
      </c>
      <c r="C119" s="58" t="s">
        <v>362</v>
      </c>
      <c r="D119" s="58" t="s">
        <v>113</v>
      </c>
      <c r="E119" s="59">
        <v>15</v>
      </c>
      <c r="F119" s="59">
        <v>17</v>
      </c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</row>
    <row r="120" s="41" customFormat="1" customHeight="1" spans="1:56">
      <c r="A120" s="57">
        <f t="shared" si="3"/>
        <v>111</v>
      </c>
      <c r="B120" s="57">
        <v>101453</v>
      </c>
      <c r="C120" s="58" t="s">
        <v>363</v>
      </c>
      <c r="D120" s="58" t="s">
        <v>113</v>
      </c>
      <c r="E120" s="59">
        <v>14</v>
      </c>
      <c r="F120" s="59">
        <v>16</v>
      </c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</row>
    <row r="121" s="40" customFormat="1" customHeight="1" spans="1:56">
      <c r="A121" s="57">
        <f t="shared" si="3"/>
        <v>112</v>
      </c>
      <c r="B121" s="57">
        <v>104428</v>
      </c>
      <c r="C121" s="58" t="s">
        <v>364</v>
      </c>
      <c r="D121" s="58" t="s">
        <v>113</v>
      </c>
      <c r="E121" s="59">
        <v>19</v>
      </c>
      <c r="F121" s="59">
        <v>22</v>
      </c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</row>
    <row r="122" s="41" customFormat="1" customHeight="1" spans="1:56">
      <c r="A122" s="57">
        <f t="shared" si="3"/>
        <v>113</v>
      </c>
      <c r="B122" s="57">
        <v>104838</v>
      </c>
      <c r="C122" s="58" t="s">
        <v>365</v>
      </c>
      <c r="D122" s="58" t="s">
        <v>113</v>
      </c>
      <c r="E122" s="59">
        <v>22</v>
      </c>
      <c r="F122" s="59">
        <v>29</v>
      </c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</row>
    <row r="123" s="43" customFormat="1" customHeight="1" spans="1:56">
      <c r="A123" s="61"/>
      <c r="B123" s="61"/>
      <c r="C123" s="62"/>
      <c r="D123" s="63" t="s">
        <v>113</v>
      </c>
      <c r="E123" s="61">
        <f>SUM(E107:E122)</f>
        <v>297</v>
      </c>
      <c r="F123" s="61">
        <f>SUM(F107:F122)</f>
        <v>355</v>
      </c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</row>
    <row r="124" s="40" customFormat="1" customHeight="1" spans="1:56">
      <c r="A124" s="57"/>
      <c r="B124" s="57"/>
      <c r="C124" s="58" t="s">
        <v>130</v>
      </c>
      <c r="D124" s="67" t="s">
        <v>130</v>
      </c>
      <c r="E124" s="68">
        <f>E123+E106+E95+E89+E83+E61+E36+E33</f>
        <v>2411</v>
      </c>
      <c r="F124" s="68">
        <f>F123+F106+F95+F89+F83+F61+F36+F33</f>
        <v>2792</v>
      </c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</row>
    <row r="125" customHeight="1" spans="7:56"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</row>
    <row r="126" customHeight="1" spans="7:7">
      <c r="G126" s="48">
        <v>91</v>
      </c>
    </row>
  </sheetData>
  <sortState ref="A3:H123">
    <sortCondition ref="D3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selection activeCell="E2" sqref="E2:G3"/>
    </sheetView>
  </sheetViews>
  <sheetFormatPr defaultColWidth="8" defaultRowHeight="21" customHeight="1" outlineLevelCol="6"/>
  <cols>
    <col min="1" max="2" width="8" style="27" customWidth="1"/>
    <col min="3" max="3" width="14.75" style="27" customWidth="1"/>
    <col min="4" max="4" width="36.6666666666667" style="28" customWidth="1"/>
    <col min="5" max="7" width="11.625" style="27" customWidth="1"/>
    <col min="8" max="16380" width="8" style="29"/>
  </cols>
  <sheetData>
    <row r="1" customHeight="1" spans="1:7">
      <c r="A1" s="30" t="s">
        <v>366</v>
      </c>
      <c r="B1" s="31"/>
      <c r="C1" s="31"/>
      <c r="D1" s="31"/>
      <c r="E1" s="31"/>
      <c r="F1" s="31"/>
      <c r="G1" s="31"/>
    </row>
    <row r="2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32" t="s">
        <v>367</v>
      </c>
      <c r="F2" s="32"/>
      <c r="G2" s="32"/>
    </row>
    <row r="3" ht="34" customHeight="1" spans="1:7">
      <c r="A3" s="10"/>
      <c r="B3" s="10"/>
      <c r="C3" s="10"/>
      <c r="D3" s="10"/>
      <c r="E3" s="33" t="s">
        <v>368</v>
      </c>
      <c r="F3" s="33" t="s">
        <v>369</v>
      </c>
      <c r="G3" s="34" t="s">
        <v>8</v>
      </c>
    </row>
    <row r="4" s="24" customFormat="1" customHeight="1" spans="1:7">
      <c r="A4" s="35">
        <v>1</v>
      </c>
      <c r="B4" s="35">
        <v>52</v>
      </c>
      <c r="C4" s="35" t="s">
        <v>113</v>
      </c>
      <c r="D4" s="35" t="s">
        <v>116</v>
      </c>
      <c r="E4" s="35">
        <v>10</v>
      </c>
      <c r="F4" s="35">
        <v>15</v>
      </c>
      <c r="G4" s="10"/>
    </row>
    <row r="5" s="24" customFormat="1" customHeight="1" spans="1:7">
      <c r="A5" s="35">
        <v>2</v>
      </c>
      <c r="B5" s="35">
        <v>54</v>
      </c>
      <c r="C5" s="35" t="s">
        <v>113</v>
      </c>
      <c r="D5" s="35" t="s">
        <v>117</v>
      </c>
      <c r="E5" s="35">
        <v>35</v>
      </c>
      <c r="F5" s="35">
        <v>45</v>
      </c>
      <c r="G5" s="10"/>
    </row>
    <row r="6" s="24" customFormat="1" customHeight="1" spans="1:7">
      <c r="A6" s="35">
        <v>3</v>
      </c>
      <c r="B6" s="35">
        <v>56</v>
      </c>
      <c r="C6" s="35" t="s">
        <v>113</v>
      </c>
      <c r="D6" s="35" t="s">
        <v>124</v>
      </c>
      <c r="E6" s="35">
        <v>20</v>
      </c>
      <c r="F6" s="35">
        <v>26</v>
      </c>
      <c r="G6" s="10"/>
    </row>
    <row r="7" s="24" customFormat="1" customHeight="1" spans="1:7">
      <c r="A7" s="35">
        <v>4</v>
      </c>
      <c r="B7" s="35">
        <v>329</v>
      </c>
      <c r="C7" s="35" t="s">
        <v>113</v>
      </c>
      <c r="D7" s="35" t="s">
        <v>122</v>
      </c>
      <c r="E7" s="35">
        <v>35</v>
      </c>
      <c r="F7" s="35">
        <v>45</v>
      </c>
      <c r="G7" s="10"/>
    </row>
    <row r="8" s="24" customFormat="1" customHeight="1" spans="1:7">
      <c r="A8" s="35">
        <v>5</v>
      </c>
      <c r="B8" s="35">
        <v>351</v>
      </c>
      <c r="C8" s="35" t="s">
        <v>113</v>
      </c>
      <c r="D8" s="35" t="s">
        <v>118</v>
      </c>
      <c r="E8" s="35">
        <v>10</v>
      </c>
      <c r="F8" s="35">
        <v>15</v>
      </c>
      <c r="G8" s="10"/>
    </row>
    <row r="9" s="24" customFormat="1" customHeight="1" spans="1:7">
      <c r="A9" s="35">
        <v>6</v>
      </c>
      <c r="B9" s="35">
        <v>367</v>
      </c>
      <c r="C9" s="35" t="s">
        <v>113</v>
      </c>
      <c r="D9" s="35" t="s">
        <v>119</v>
      </c>
      <c r="E9" s="35">
        <v>10</v>
      </c>
      <c r="F9" s="35">
        <v>15</v>
      </c>
      <c r="G9" s="10"/>
    </row>
    <row r="10" s="24" customFormat="1" customHeight="1" spans="1:7">
      <c r="A10" s="35">
        <v>7</v>
      </c>
      <c r="B10" s="35">
        <v>587</v>
      </c>
      <c r="C10" s="35" t="s">
        <v>113</v>
      </c>
      <c r="D10" s="35" t="s">
        <v>120</v>
      </c>
      <c r="E10" s="35">
        <v>10</v>
      </c>
      <c r="F10" s="35">
        <v>15</v>
      </c>
      <c r="G10" s="10"/>
    </row>
    <row r="11" s="24" customFormat="1" customHeight="1" spans="1:7">
      <c r="A11" s="35">
        <v>8</v>
      </c>
      <c r="B11" s="35">
        <v>704</v>
      </c>
      <c r="C11" s="35" t="s">
        <v>113</v>
      </c>
      <c r="D11" s="35" t="s">
        <v>123</v>
      </c>
      <c r="E11" s="35">
        <v>10</v>
      </c>
      <c r="F11" s="35">
        <v>15</v>
      </c>
      <c r="G11" s="10"/>
    </row>
    <row r="12" s="24" customFormat="1" customHeight="1" spans="1:7">
      <c r="A12" s="35">
        <v>9</v>
      </c>
      <c r="B12" s="35">
        <v>706</v>
      </c>
      <c r="C12" s="35" t="s">
        <v>113</v>
      </c>
      <c r="D12" s="35" t="s">
        <v>125</v>
      </c>
      <c r="E12" s="35">
        <v>10</v>
      </c>
      <c r="F12" s="35">
        <v>15</v>
      </c>
      <c r="G12" s="10"/>
    </row>
    <row r="13" s="24" customFormat="1" customHeight="1" spans="1:7">
      <c r="A13" s="35">
        <v>10</v>
      </c>
      <c r="B13" s="35">
        <v>710</v>
      </c>
      <c r="C13" s="35" t="s">
        <v>113</v>
      </c>
      <c r="D13" s="35" t="s">
        <v>126</v>
      </c>
      <c r="E13" s="35">
        <v>10</v>
      </c>
      <c r="F13" s="35">
        <v>15</v>
      </c>
      <c r="G13" s="10"/>
    </row>
    <row r="14" s="24" customFormat="1" customHeight="1" spans="1:7">
      <c r="A14" s="35">
        <v>11</v>
      </c>
      <c r="B14" s="35">
        <v>713</v>
      </c>
      <c r="C14" s="35" t="s">
        <v>113</v>
      </c>
      <c r="D14" s="35" t="s">
        <v>127</v>
      </c>
      <c r="E14" s="35">
        <v>10</v>
      </c>
      <c r="F14" s="35">
        <v>15</v>
      </c>
      <c r="G14" s="10"/>
    </row>
    <row r="15" s="24" customFormat="1" customHeight="1" spans="1:7">
      <c r="A15" s="35">
        <v>12</v>
      </c>
      <c r="B15" s="35">
        <v>738</v>
      </c>
      <c r="C15" s="35" t="s">
        <v>113</v>
      </c>
      <c r="D15" s="35" t="s">
        <v>128</v>
      </c>
      <c r="E15" s="35">
        <v>10</v>
      </c>
      <c r="F15" s="35">
        <v>15</v>
      </c>
      <c r="G15" s="10"/>
    </row>
    <row r="16" customHeight="1" spans="1:7">
      <c r="A16" s="35">
        <v>13</v>
      </c>
      <c r="B16" s="35">
        <v>754</v>
      </c>
      <c r="C16" s="35" t="s">
        <v>113</v>
      </c>
      <c r="D16" s="35" t="s">
        <v>114</v>
      </c>
      <c r="E16" s="35">
        <v>15</v>
      </c>
      <c r="F16" s="35">
        <v>20</v>
      </c>
      <c r="G16" s="10"/>
    </row>
    <row r="17" s="24" customFormat="1" customHeight="1" spans="1:7">
      <c r="A17" s="35">
        <v>14</v>
      </c>
      <c r="B17" s="35">
        <v>101453</v>
      </c>
      <c r="C17" s="35" t="s">
        <v>113</v>
      </c>
      <c r="D17" s="35" t="s">
        <v>115</v>
      </c>
      <c r="E17" s="35">
        <v>15</v>
      </c>
      <c r="F17" s="35">
        <v>20</v>
      </c>
      <c r="G17" s="10"/>
    </row>
    <row r="18" s="24" customFormat="1" customHeight="1" spans="1:7">
      <c r="A18" s="35">
        <v>15</v>
      </c>
      <c r="B18" s="35">
        <v>104428</v>
      </c>
      <c r="C18" s="35" t="s">
        <v>113</v>
      </c>
      <c r="D18" s="35" t="s">
        <v>121</v>
      </c>
      <c r="E18" s="35">
        <v>15</v>
      </c>
      <c r="F18" s="35">
        <v>20</v>
      </c>
      <c r="G18" s="10"/>
    </row>
    <row r="19" s="24" customFormat="1" customHeight="1" spans="1:7">
      <c r="A19" s="35">
        <v>16</v>
      </c>
      <c r="B19" s="35">
        <v>104838</v>
      </c>
      <c r="C19" s="35" t="s">
        <v>113</v>
      </c>
      <c r="D19" s="35" t="s">
        <v>129</v>
      </c>
      <c r="E19" s="35">
        <v>10</v>
      </c>
      <c r="F19" s="35">
        <v>15</v>
      </c>
      <c r="G19" s="10"/>
    </row>
    <row r="20" s="24" customFormat="1" customHeight="1" spans="1:7">
      <c r="A20" s="35">
        <v>17</v>
      </c>
      <c r="B20" s="35">
        <v>102564</v>
      </c>
      <c r="C20" s="35" t="s">
        <v>96</v>
      </c>
      <c r="D20" s="35" t="s">
        <v>99</v>
      </c>
      <c r="E20" s="35">
        <v>15</v>
      </c>
      <c r="F20" s="35">
        <v>20</v>
      </c>
      <c r="G20" s="10"/>
    </row>
    <row r="21" s="24" customFormat="1" customHeight="1" spans="1:7">
      <c r="A21" s="35">
        <v>18</v>
      </c>
      <c r="B21" s="35">
        <v>341</v>
      </c>
      <c r="C21" s="35" t="s">
        <v>96</v>
      </c>
      <c r="D21" s="35" t="s">
        <v>97</v>
      </c>
      <c r="E21" s="35">
        <v>50</v>
      </c>
      <c r="F21" s="35">
        <v>65</v>
      </c>
      <c r="G21" s="10"/>
    </row>
    <row r="22" s="24" customFormat="1" customHeight="1" spans="1:7">
      <c r="A22" s="35">
        <v>19</v>
      </c>
      <c r="B22" s="35">
        <v>591</v>
      </c>
      <c r="C22" s="35" t="s">
        <v>96</v>
      </c>
      <c r="D22" s="35" t="s">
        <v>100</v>
      </c>
      <c r="E22" s="35">
        <v>15</v>
      </c>
      <c r="F22" s="35">
        <v>20</v>
      </c>
      <c r="G22" s="10"/>
    </row>
    <row r="23" customHeight="1" spans="1:7">
      <c r="A23" s="35">
        <v>20</v>
      </c>
      <c r="B23" s="35">
        <v>721</v>
      </c>
      <c r="C23" s="35" t="s">
        <v>96</v>
      </c>
      <c r="D23" s="35" t="s">
        <v>98</v>
      </c>
      <c r="E23" s="35">
        <v>10</v>
      </c>
      <c r="F23" s="35">
        <v>15</v>
      </c>
      <c r="G23" s="10"/>
    </row>
    <row r="24" s="24" customFormat="1" customHeight="1" spans="1:7">
      <c r="A24" s="35">
        <v>21</v>
      </c>
      <c r="B24" s="35">
        <v>732</v>
      </c>
      <c r="C24" s="35" t="s">
        <v>96</v>
      </c>
      <c r="D24" s="35" t="s">
        <v>101</v>
      </c>
      <c r="E24" s="35">
        <v>20</v>
      </c>
      <c r="F24" s="35">
        <v>26</v>
      </c>
      <c r="G24" s="10"/>
    </row>
    <row r="25" s="24" customFormat="1" customHeight="1" spans="1:7">
      <c r="A25" s="35">
        <v>22</v>
      </c>
      <c r="B25" s="35">
        <v>539</v>
      </c>
      <c r="C25" s="35" t="s">
        <v>102</v>
      </c>
      <c r="D25" s="35" t="s">
        <v>106</v>
      </c>
      <c r="E25" s="35">
        <v>10</v>
      </c>
      <c r="F25" s="35">
        <v>15</v>
      </c>
      <c r="G25" s="10"/>
    </row>
    <row r="26" s="24" customFormat="1" customHeight="1" spans="1:7">
      <c r="A26" s="35">
        <v>23</v>
      </c>
      <c r="B26" s="35">
        <v>549</v>
      </c>
      <c r="C26" s="35" t="s">
        <v>102</v>
      </c>
      <c r="D26" s="35" t="s">
        <v>107</v>
      </c>
      <c r="E26" s="35">
        <v>15</v>
      </c>
      <c r="F26" s="35">
        <v>20</v>
      </c>
      <c r="G26" s="10"/>
    </row>
    <row r="27" s="24" customFormat="1" customHeight="1" spans="1:7">
      <c r="A27" s="35">
        <v>24</v>
      </c>
      <c r="B27" s="35">
        <v>594</v>
      </c>
      <c r="C27" s="35" t="s">
        <v>102</v>
      </c>
      <c r="D27" s="35" t="s">
        <v>109</v>
      </c>
      <c r="E27" s="35">
        <v>10</v>
      </c>
      <c r="F27" s="35">
        <v>15</v>
      </c>
      <c r="G27" s="10"/>
    </row>
    <row r="28" s="24" customFormat="1" customHeight="1" spans="1:7">
      <c r="A28" s="35">
        <v>25</v>
      </c>
      <c r="B28" s="35">
        <v>716</v>
      </c>
      <c r="C28" s="35" t="s">
        <v>102</v>
      </c>
      <c r="D28" s="35" t="s">
        <v>104</v>
      </c>
      <c r="E28" s="35">
        <v>10</v>
      </c>
      <c r="F28" s="35">
        <v>15</v>
      </c>
      <c r="G28" s="10"/>
    </row>
    <row r="29" customHeight="1" spans="1:7">
      <c r="A29" s="35">
        <v>26</v>
      </c>
      <c r="B29" s="35">
        <v>717</v>
      </c>
      <c r="C29" s="35" t="s">
        <v>102</v>
      </c>
      <c r="D29" s="35" t="s">
        <v>108</v>
      </c>
      <c r="E29" s="35">
        <v>10</v>
      </c>
      <c r="F29" s="35">
        <v>15</v>
      </c>
      <c r="G29" s="10"/>
    </row>
    <row r="30" s="24" customFormat="1" customHeight="1" spans="1:7">
      <c r="A30" s="35">
        <v>27</v>
      </c>
      <c r="B30" s="35">
        <v>720</v>
      </c>
      <c r="C30" s="35" t="s">
        <v>102</v>
      </c>
      <c r="D30" s="35" t="s">
        <v>110</v>
      </c>
      <c r="E30" s="35">
        <v>25</v>
      </c>
      <c r="F30" s="35">
        <v>32</v>
      </c>
      <c r="G30" s="10"/>
    </row>
    <row r="31" s="24" customFormat="1" customHeight="1" spans="1:7">
      <c r="A31" s="35">
        <v>28</v>
      </c>
      <c r="B31" s="35">
        <v>746</v>
      </c>
      <c r="C31" s="35" t="s">
        <v>102</v>
      </c>
      <c r="D31" s="35" t="s">
        <v>103</v>
      </c>
      <c r="E31" s="35">
        <v>25</v>
      </c>
      <c r="F31" s="35">
        <v>32</v>
      </c>
      <c r="G31" s="10"/>
    </row>
    <row r="32" s="24" customFormat="1" customHeight="1" spans="1:7">
      <c r="A32" s="35">
        <v>29</v>
      </c>
      <c r="B32" s="35">
        <v>748</v>
      </c>
      <c r="C32" s="35" t="s">
        <v>102</v>
      </c>
      <c r="D32" s="35" t="s">
        <v>105</v>
      </c>
      <c r="E32" s="35">
        <v>10</v>
      </c>
      <c r="F32" s="35">
        <v>15</v>
      </c>
      <c r="G32" s="10"/>
    </row>
    <row r="33" s="24" customFormat="1" customHeight="1" spans="1:7">
      <c r="A33" s="35">
        <v>30</v>
      </c>
      <c r="B33" s="35">
        <v>104533</v>
      </c>
      <c r="C33" s="35" t="s">
        <v>102</v>
      </c>
      <c r="D33" s="35" t="s">
        <v>111</v>
      </c>
      <c r="E33" s="35">
        <v>10</v>
      </c>
      <c r="F33" s="35">
        <v>15</v>
      </c>
      <c r="G33" s="10"/>
    </row>
    <row r="34" s="24" customFormat="1" customHeight="1" spans="1:7">
      <c r="A34" s="35">
        <v>31</v>
      </c>
      <c r="B34" s="36">
        <v>107728</v>
      </c>
      <c r="C34" s="35" t="s">
        <v>102</v>
      </c>
      <c r="D34" s="36" t="s">
        <v>112</v>
      </c>
      <c r="E34" s="35">
        <v>10</v>
      </c>
      <c r="F34" s="35">
        <v>15</v>
      </c>
      <c r="G34" s="10"/>
    </row>
    <row r="35" s="24" customFormat="1" customHeight="1" spans="1:7">
      <c r="A35" s="35">
        <v>32</v>
      </c>
      <c r="B35" s="35">
        <v>371</v>
      </c>
      <c r="C35" s="35" t="s">
        <v>90</v>
      </c>
      <c r="D35" s="35" t="s">
        <v>93</v>
      </c>
      <c r="E35" s="35">
        <v>10</v>
      </c>
      <c r="F35" s="35">
        <v>15</v>
      </c>
      <c r="G35" s="10"/>
    </row>
    <row r="36" s="24" customFormat="1" customHeight="1" spans="1:7">
      <c r="A36" s="35">
        <v>33</v>
      </c>
      <c r="B36" s="35">
        <v>385</v>
      </c>
      <c r="C36" s="35" t="s">
        <v>90</v>
      </c>
      <c r="D36" s="35" t="s">
        <v>91</v>
      </c>
      <c r="E36" s="35">
        <v>35</v>
      </c>
      <c r="F36" s="35">
        <v>45</v>
      </c>
      <c r="G36" s="10"/>
    </row>
    <row r="37" customHeight="1" spans="1:7">
      <c r="A37" s="35">
        <v>34</v>
      </c>
      <c r="B37" s="35">
        <v>108656</v>
      </c>
      <c r="C37" s="35" t="s">
        <v>90</v>
      </c>
      <c r="D37" s="35" t="s">
        <v>94</v>
      </c>
      <c r="E37" s="35">
        <v>10</v>
      </c>
      <c r="F37" s="35">
        <v>15</v>
      </c>
      <c r="G37" s="10"/>
    </row>
    <row r="38" s="24" customFormat="1" customHeight="1" spans="1:7">
      <c r="A38" s="35">
        <v>35</v>
      </c>
      <c r="B38" s="35">
        <v>514</v>
      </c>
      <c r="C38" s="35" t="s">
        <v>90</v>
      </c>
      <c r="D38" s="35" t="s">
        <v>92</v>
      </c>
      <c r="E38" s="35">
        <v>35</v>
      </c>
      <c r="F38" s="35">
        <v>45</v>
      </c>
      <c r="G38" s="10"/>
    </row>
    <row r="39" s="24" customFormat="1" customHeight="1" spans="1:7">
      <c r="A39" s="35">
        <v>36</v>
      </c>
      <c r="B39" s="35">
        <v>102567</v>
      </c>
      <c r="C39" s="35" t="s">
        <v>90</v>
      </c>
      <c r="D39" s="35" t="s">
        <v>95</v>
      </c>
      <c r="E39" s="35">
        <v>15</v>
      </c>
      <c r="F39" s="35">
        <v>20</v>
      </c>
      <c r="G39" s="10"/>
    </row>
    <row r="40" s="24" customFormat="1" customHeight="1" spans="1:7">
      <c r="A40" s="35">
        <v>37</v>
      </c>
      <c r="B40" s="35">
        <v>308</v>
      </c>
      <c r="C40" s="35" t="s">
        <v>68</v>
      </c>
      <c r="D40" s="35" t="s">
        <v>75</v>
      </c>
      <c r="E40" s="35">
        <v>35</v>
      </c>
      <c r="F40" s="35">
        <v>45</v>
      </c>
      <c r="G40" s="10"/>
    </row>
    <row r="41" s="24" customFormat="1" customHeight="1" spans="1:7">
      <c r="A41" s="35">
        <v>38</v>
      </c>
      <c r="B41" s="35">
        <v>337</v>
      </c>
      <c r="C41" s="35" t="s">
        <v>68</v>
      </c>
      <c r="D41" s="35" t="s">
        <v>69</v>
      </c>
      <c r="E41" s="35">
        <v>50</v>
      </c>
      <c r="F41" s="35">
        <v>65</v>
      </c>
      <c r="G41" s="10"/>
    </row>
    <row r="42" s="24" customFormat="1" customHeight="1" spans="1:7">
      <c r="A42" s="35">
        <v>39</v>
      </c>
      <c r="B42" s="35">
        <v>349</v>
      </c>
      <c r="C42" s="35" t="s">
        <v>68</v>
      </c>
      <c r="D42" s="35" t="s">
        <v>76</v>
      </c>
      <c r="E42" s="35">
        <v>25</v>
      </c>
      <c r="F42" s="35">
        <v>32</v>
      </c>
      <c r="G42" s="10"/>
    </row>
    <row r="43" s="24" customFormat="1" customHeight="1" spans="1:7">
      <c r="A43" s="35">
        <v>40</v>
      </c>
      <c r="B43" s="35">
        <v>355</v>
      </c>
      <c r="C43" s="35" t="s">
        <v>68</v>
      </c>
      <c r="D43" s="35" t="s">
        <v>77</v>
      </c>
      <c r="E43" s="35">
        <v>25</v>
      </c>
      <c r="F43" s="35">
        <v>32</v>
      </c>
      <c r="G43" s="10"/>
    </row>
    <row r="44" s="24" customFormat="1" customHeight="1" spans="1:7">
      <c r="A44" s="35">
        <v>41</v>
      </c>
      <c r="B44" s="35">
        <v>373</v>
      </c>
      <c r="C44" s="35" t="s">
        <v>68</v>
      </c>
      <c r="D44" s="35" t="s">
        <v>71</v>
      </c>
      <c r="E44" s="35">
        <v>25</v>
      </c>
      <c r="F44" s="35">
        <v>32</v>
      </c>
      <c r="G44" s="10"/>
    </row>
    <row r="45" s="24" customFormat="1" customHeight="1" spans="1:7">
      <c r="A45" s="35">
        <v>42</v>
      </c>
      <c r="B45" s="35">
        <v>391</v>
      </c>
      <c r="C45" s="35" t="s">
        <v>68</v>
      </c>
      <c r="D45" s="35" t="s">
        <v>78</v>
      </c>
      <c r="E45" s="35">
        <v>25</v>
      </c>
      <c r="F45" s="35">
        <v>32</v>
      </c>
      <c r="G45" s="10"/>
    </row>
    <row r="46" customHeight="1" spans="1:7">
      <c r="A46" s="35">
        <v>43</v>
      </c>
      <c r="B46" s="35">
        <v>511</v>
      </c>
      <c r="C46" s="35" t="s">
        <v>68</v>
      </c>
      <c r="D46" s="35" t="s">
        <v>79</v>
      </c>
      <c r="E46" s="35">
        <v>25</v>
      </c>
      <c r="F46" s="35">
        <v>32</v>
      </c>
      <c r="G46" s="10"/>
    </row>
    <row r="47" s="24" customFormat="1" customHeight="1" spans="1:7">
      <c r="A47" s="35">
        <v>44</v>
      </c>
      <c r="B47" s="35">
        <v>515</v>
      </c>
      <c r="C47" s="35" t="s">
        <v>68</v>
      </c>
      <c r="D47" s="35" t="s">
        <v>80</v>
      </c>
      <c r="E47" s="35">
        <v>20</v>
      </c>
      <c r="F47" s="35">
        <v>26</v>
      </c>
      <c r="G47" s="10"/>
    </row>
    <row r="48" customHeight="1" spans="1:7">
      <c r="A48" s="35">
        <v>45</v>
      </c>
      <c r="B48" s="35">
        <v>517</v>
      </c>
      <c r="C48" s="35" t="s">
        <v>68</v>
      </c>
      <c r="D48" s="35" t="s">
        <v>70</v>
      </c>
      <c r="E48" s="35">
        <v>50</v>
      </c>
      <c r="F48" s="35">
        <v>65</v>
      </c>
      <c r="G48" s="10"/>
    </row>
    <row r="49" s="24" customFormat="1" customHeight="1" spans="1:7">
      <c r="A49" s="35">
        <v>46</v>
      </c>
      <c r="B49" s="35">
        <v>572</v>
      </c>
      <c r="C49" s="35" t="s">
        <v>68</v>
      </c>
      <c r="D49" s="35" t="s">
        <v>81</v>
      </c>
      <c r="E49" s="35">
        <v>10</v>
      </c>
      <c r="F49" s="35">
        <v>15</v>
      </c>
      <c r="G49" s="10"/>
    </row>
    <row r="50" s="24" customFormat="1" customHeight="1" spans="1:7">
      <c r="A50" s="35">
        <v>47</v>
      </c>
      <c r="B50" s="35">
        <v>578</v>
      </c>
      <c r="C50" s="35" t="s">
        <v>68</v>
      </c>
      <c r="D50" s="35" t="s">
        <v>72</v>
      </c>
      <c r="E50" s="35">
        <v>45</v>
      </c>
      <c r="F50" s="35">
        <v>58</v>
      </c>
      <c r="G50" s="10"/>
    </row>
    <row r="51" customHeight="1" spans="1:7">
      <c r="A51" s="35">
        <v>48</v>
      </c>
      <c r="B51" s="35">
        <v>718</v>
      </c>
      <c r="C51" s="35" t="s">
        <v>68</v>
      </c>
      <c r="D51" s="35" t="s">
        <v>85</v>
      </c>
      <c r="E51" s="35">
        <v>10</v>
      </c>
      <c r="F51" s="35">
        <v>15</v>
      </c>
      <c r="G51" s="10"/>
    </row>
    <row r="52" s="24" customFormat="1" customHeight="1" spans="1:7">
      <c r="A52" s="35">
        <v>49</v>
      </c>
      <c r="B52" s="35">
        <v>723</v>
      </c>
      <c r="C52" s="35" t="s">
        <v>68</v>
      </c>
      <c r="D52" s="35" t="s">
        <v>86</v>
      </c>
      <c r="E52" s="35">
        <v>10</v>
      </c>
      <c r="F52" s="35">
        <v>15</v>
      </c>
      <c r="G52" s="10"/>
    </row>
    <row r="53" s="24" customFormat="1" customHeight="1" spans="1:7">
      <c r="A53" s="35">
        <v>50</v>
      </c>
      <c r="B53" s="35">
        <v>742</v>
      </c>
      <c r="C53" s="35" t="s">
        <v>68</v>
      </c>
      <c r="D53" s="35" t="s">
        <v>73</v>
      </c>
      <c r="E53" s="35">
        <v>35</v>
      </c>
      <c r="F53" s="35">
        <v>45</v>
      </c>
      <c r="G53" s="10"/>
    </row>
    <row r="54" s="24" customFormat="1" customHeight="1" spans="1:7">
      <c r="A54" s="35">
        <v>51</v>
      </c>
      <c r="B54" s="35">
        <v>744</v>
      </c>
      <c r="C54" s="35" t="s">
        <v>68</v>
      </c>
      <c r="D54" s="35" t="s">
        <v>74</v>
      </c>
      <c r="E54" s="35">
        <v>20</v>
      </c>
      <c r="F54" s="35">
        <v>26</v>
      </c>
      <c r="G54" s="10"/>
    </row>
    <row r="55" s="24" customFormat="1" customHeight="1" spans="1:7">
      <c r="A55" s="35">
        <v>52</v>
      </c>
      <c r="B55" s="35">
        <v>747</v>
      </c>
      <c r="C55" s="35" t="s">
        <v>68</v>
      </c>
      <c r="D55" s="35" t="s">
        <v>82</v>
      </c>
      <c r="E55" s="35">
        <v>30</v>
      </c>
      <c r="F55" s="35">
        <v>39</v>
      </c>
      <c r="G55" s="10"/>
    </row>
    <row r="56" s="25" customFormat="1" customHeight="1" spans="1:7">
      <c r="A56" s="35">
        <v>53</v>
      </c>
      <c r="B56" s="35">
        <v>102478</v>
      </c>
      <c r="C56" s="35" t="s">
        <v>68</v>
      </c>
      <c r="D56" s="35" t="s">
        <v>87</v>
      </c>
      <c r="E56" s="35">
        <v>10</v>
      </c>
      <c r="F56" s="35">
        <v>15</v>
      </c>
      <c r="G56" s="10"/>
    </row>
    <row r="57" s="26" customFormat="1" customHeight="1" spans="1:7">
      <c r="A57" s="35">
        <v>54</v>
      </c>
      <c r="B57" s="35">
        <v>102479</v>
      </c>
      <c r="C57" s="35" t="s">
        <v>68</v>
      </c>
      <c r="D57" s="35" t="s">
        <v>83</v>
      </c>
      <c r="E57" s="35">
        <v>10</v>
      </c>
      <c r="F57" s="35">
        <v>15</v>
      </c>
      <c r="G57" s="10"/>
    </row>
    <row r="58" s="26" customFormat="1" customHeight="1" spans="1:7">
      <c r="A58" s="35">
        <v>55</v>
      </c>
      <c r="B58" s="35">
        <v>102935</v>
      </c>
      <c r="C58" s="35" t="s">
        <v>68</v>
      </c>
      <c r="D58" s="35" t="s">
        <v>84</v>
      </c>
      <c r="E58" s="35">
        <v>20</v>
      </c>
      <c r="F58" s="35">
        <v>26</v>
      </c>
      <c r="G58" s="10"/>
    </row>
    <row r="59" s="26" customFormat="1" customHeight="1" spans="1:7">
      <c r="A59" s="35">
        <v>56</v>
      </c>
      <c r="B59" s="35">
        <v>106865</v>
      </c>
      <c r="C59" s="35" t="s">
        <v>68</v>
      </c>
      <c r="D59" s="35" t="s">
        <v>88</v>
      </c>
      <c r="E59" s="35">
        <v>10</v>
      </c>
      <c r="F59" s="35">
        <v>15</v>
      </c>
      <c r="G59" s="14"/>
    </row>
    <row r="60" s="26" customFormat="1" customHeight="1" spans="1:7">
      <c r="A60" s="35">
        <v>57</v>
      </c>
      <c r="B60" s="35">
        <v>107829</v>
      </c>
      <c r="C60" s="35" t="s">
        <v>68</v>
      </c>
      <c r="D60" s="35" t="s">
        <v>89</v>
      </c>
      <c r="E60" s="35">
        <v>10</v>
      </c>
      <c r="F60" s="35">
        <v>15</v>
      </c>
      <c r="G60" s="10"/>
    </row>
    <row r="61" s="25" customFormat="1" customHeight="1" spans="1:7">
      <c r="A61" s="35">
        <v>58</v>
      </c>
      <c r="B61" s="35">
        <v>377</v>
      </c>
      <c r="C61" s="35" t="s">
        <v>43</v>
      </c>
      <c r="D61" s="35" t="s">
        <v>52</v>
      </c>
      <c r="E61" s="35">
        <v>10</v>
      </c>
      <c r="F61" s="35">
        <v>15</v>
      </c>
      <c r="G61" s="10"/>
    </row>
    <row r="62" s="24" customFormat="1" customHeight="1" spans="1:7">
      <c r="A62" s="35">
        <v>59</v>
      </c>
      <c r="B62" s="35">
        <v>387</v>
      </c>
      <c r="C62" s="35" t="s">
        <v>43</v>
      </c>
      <c r="D62" s="35" t="s">
        <v>47</v>
      </c>
      <c r="E62" s="35">
        <v>60</v>
      </c>
      <c r="F62" s="35">
        <v>75</v>
      </c>
      <c r="G62" s="10"/>
    </row>
    <row r="63" s="24" customFormat="1" customHeight="1" spans="1:7">
      <c r="A63" s="35">
        <v>60</v>
      </c>
      <c r="B63" s="35">
        <v>399</v>
      </c>
      <c r="C63" s="35" t="s">
        <v>43</v>
      </c>
      <c r="D63" s="35" t="s">
        <v>48</v>
      </c>
      <c r="E63" s="35">
        <v>30</v>
      </c>
      <c r="F63" s="35">
        <v>39</v>
      </c>
      <c r="G63" s="10"/>
    </row>
    <row r="64" s="24" customFormat="1" customHeight="1" spans="1:7">
      <c r="A64" s="35">
        <v>61</v>
      </c>
      <c r="B64" s="35">
        <v>545</v>
      </c>
      <c r="C64" s="35" t="s">
        <v>43</v>
      </c>
      <c r="D64" s="35" t="s">
        <v>58</v>
      </c>
      <c r="E64" s="35">
        <v>15</v>
      </c>
      <c r="F64" s="35">
        <v>20</v>
      </c>
      <c r="G64" s="10"/>
    </row>
    <row r="65" s="24" customFormat="1" customHeight="1" spans="1:7">
      <c r="A65" s="35">
        <v>62</v>
      </c>
      <c r="B65" s="35">
        <v>546</v>
      </c>
      <c r="C65" s="35" t="s">
        <v>43</v>
      </c>
      <c r="D65" s="35" t="s">
        <v>49</v>
      </c>
      <c r="E65" s="35">
        <v>30</v>
      </c>
      <c r="F65" s="35">
        <v>39</v>
      </c>
      <c r="G65" s="10"/>
    </row>
    <row r="66" s="24" customFormat="1" customHeight="1" spans="1:7">
      <c r="A66" s="35">
        <v>63</v>
      </c>
      <c r="B66" s="35">
        <v>571</v>
      </c>
      <c r="C66" s="35" t="s">
        <v>43</v>
      </c>
      <c r="D66" s="35" t="s">
        <v>45</v>
      </c>
      <c r="E66" s="35">
        <v>40</v>
      </c>
      <c r="F66" s="35">
        <v>52</v>
      </c>
      <c r="G66" s="10"/>
    </row>
    <row r="67" s="24" customFormat="1" customHeight="1" spans="1:7">
      <c r="A67" s="35">
        <v>64</v>
      </c>
      <c r="B67" s="35">
        <v>573</v>
      </c>
      <c r="C67" s="35" t="s">
        <v>43</v>
      </c>
      <c r="D67" s="35" t="s">
        <v>59</v>
      </c>
      <c r="E67" s="35">
        <v>25</v>
      </c>
      <c r="F67" s="35">
        <v>32</v>
      </c>
      <c r="G67" s="10"/>
    </row>
    <row r="68" s="24" customFormat="1" customHeight="1" spans="1:7">
      <c r="A68" s="35">
        <v>65</v>
      </c>
      <c r="B68" s="35">
        <v>598</v>
      </c>
      <c r="C68" s="35" t="s">
        <v>43</v>
      </c>
      <c r="D68" s="35" t="s">
        <v>53</v>
      </c>
      <c r="E68" s="35">
        <v>15</v>
      </c>
      <c r="F68" s="35">
        <v>20</v>
      </c>
      <c r="G68" s="10"/>
    </row>
    <row r="69" s="24" customFormat="1" customHeight="1" spans="1:7">
      <c r="A69" s="35">
        <v>66</v>
      </c>
      <c r="B69" s="35">
        <v>707</v>
      </c>
      <c r="C69" s="35" t="s">
        <v>43</v>
      </c>
      <c r="D69" s="35" t="s">
        <v>46</v>
      </c>
      <c r="E69" s="35">
        <v>40</v>
      </c>
      <c r="F69" s="35">
        <v>52</v>
      </c>
      <c r="G69" s="10"/>
    </row>
    <row r="70" s="24" customFormat="1" customHeight="1" spans="1:7">
      <c r="A70" s="35">
        <v>67</v>
      </c>
      <c r="B70" s="35">
        <v>712</v>
      </c>
      <c r="C70" s="35" t="s">
        <v>43</v>
      </c>
      <c r="D70" s="35" t="s">
        <v>50</v>
      </c>
      <c r="E70" s="35">
        <v>60</v>
      </c>
      <c r="F70" s="35">
        <v>75</v>
      </c>
      <c r="G70" s="10"/>
    </row>
    <row r="71" s="24" customFormat="1" customHeight="1" spans="1:7">
      <c r="A71" s="35">
        <v>68</v>
      </c>
      <c r="B71" s="35">
        <v>724</v>
      </c>
      <c r="C71" s="35" t="s">
        <v>43</v>
      </c>
      <c r="D71" s="35" t="s">
        <v>51</v>
      </c>
      <c r="E71" s="35">
        <v>25</v>
      </c>
      <c r="F71" s="35">
        <v>32</v>
      </c>
      <c r="G71" s="10"/>
    </row>
    <row r="72" s="24" customFormat="1" customHeight="1" spans="1:7">
      <c r="A72" s="35">
        <v>69</v>
      </c>
      <c r="B72" s="35">
        <v>733</v>
      </c>
      <c r="C72" s="35" t="s">
        <v>43</v>
      </c>
      <c r="D72" s="35" t="s">
        <v>60</v>
      </c>
      <c r="E72" s="35">
        <v>10</v>
      </c>
      <c r="F72" s="35">
        <v>15</v>
      </c>
      <c r="G72" s="10"/>
    </row>
    <row r="73" s="24" customFormat="1" customHeight="1" spans="1:7">
      <c r="A73" s="35">
        <v>70</v>
      </c>
      <c r="B73" s="35">
        <v>737</v>
      </c>
      <c r="C73" s="35" t="s">
        <v>43</v>
      </c>
      <c r="D73" s="35" t="s">
        <v>54</v>
      </c>
      <c r="E73" s="35">
        <v>30</v>
      </c>
      <c r="F73" s="35">
        <v>39</v>
      </c>
      <c r="G73" s="10"/>
    </row>
    <row r="74" s="24" customFormat="1" customHeight="1" spans="1:7">
      <c r="A74" s="35">
        <v>71</v>
      </c>
      <c r="B74" s="35">
        <v>740</v>
      </c>
      <c r="C74" s="35" t="s">
        <v>43</v>
      </c>
      <c r="D74" s="35" t="s">
        <v>61</v>
      </c>
      <c r="E74" s="35">
        <v>10</v>
      </c>
      <c r="F74" s="35">
        <v>15</v>
      </c>
      <c r="G74" s="10"/>
    </row>
    <row r="75" s="24" customFormat="1" customHeight="1" spans="1:7">
      <c r="A75" s="35">
        <v>72</v>
      </c>
      <c r="B75" s="35">
        <v>743</v>
      </c>
      <c r="C75" s="35" t="s">
        <v>43</v>
      </c>
      <c r="D75" s="35" t="s">
        <v>55</v>
      </c>
      <c r="E75" s="35">
        <v>10</v>
      </c>
      <c r="F75" s="35">
        <v>15</v>
      </c>
      <c r="G75" s="10"/>
    </row>
    <row r="76" s="24" customFormat="1" customHeight="1" spans="1:7">
      <c r="A76" s="35">
        <v>73</v>
      </c>
      <c r="B76" s="35">
        <v>750</v>
      </c>
      <c r="C76" s="35" t="s">
        <v>43</v>
      </c>
      <c r="D76" s="35" t="s">
        <v>44</v>
      </c>
      <c r="E76" s="35">
        <v>50</v>
      </c>
      <c r="F76" s="35">
        <v>65</v>
      </c>
      <c r="G76" s="10"/>
    </row>
    <row r="77" s="24" customFormat="1" customHeight="1" spans="1:7">
      <c r="A77" s="35">
        <v>74</v>
      </c>
      <c r="B77" s="35">
        <v>753</v>
      </c>
      <c r="C77" s="35" t="s">
        <v>43</v>
      </c>
      <c r="D77" s="35" t="s">
        <v>62</v>
      </c>
      <c r="E77" s="35">
        <v>10</v>
      </c>
      <c r="F77" s="35">
        <v>15</v>
      </c>
      <c r="G77" s="10"/>
    </row>
    <row r="78" s="24" customFormat="1" customHeight="1" spans="1:7">
      <c r="A78" s="35">
        <v>75</v>
      </c>
      <c r="B78" s="35">
        <v>103639</v>
      </c>
      <c r="C78" s="35" t="s">
        <v>43</v>
      </c>
      <c r="D78" s="35" t="s">
        <v>56</v>
      </c>
      <c r="E78" s="35">
        <v>20</v>
      </c>
      <c r="F78" s="35">
        <v>26</v>
      </c>
      <c r="G78" s="10"/>
    </row>
    <row r="79" s="24" customFormat="1" customHeight="1" spans="1:7">
      <c r="A79" s="35">
        <v>76</v>
      </c>
      <c r="B79" s="35">
        <v>104430</v>
      </c>
      <c r="C79" s="35" t="s">
        <v>43</v>
      </c>
      <c r="D79" s="35" t="s">
        <v>63</v>
      </c>
      <c r="E79" s="35">
        <v>10</v>
      </c>
      <c r="F79" s="35">
        <v>15</v>
      </c>
      <c r="G79" s="10"/>
    </row>
    <row r="80" s="24" customFormat="1" customHeight="1" spans="1:7">
      <c r="A80" s="35">
        <v>77</v>
      </c>
      <c r="B80" s="35">
        <v>105396</v>
      </c>
      <c r="C80" s="35" t="s">
        <v>43</v>
      </c>
      <c r="D80" s="35" t="s">
        <v>64</v>
      </c>
      <c r="E80" s="35">
        <v>10</v>
      </c>
      <c r="F80" s="35">
        <v>15</v>
      </c>
      <c r="G80" s="10"/>
    </row>
    <row r="81" s="24" customFormat="1" customHeight="1" spans="1:7">
      <c r="A81" s="35">
        <v>78</v>
      </c>
      <c r="B81" s="35">
        <v>105751</v>
      </c>
      <c r="C81" s="35" t="s">
        <v>43</v>
      </c>
      <c r="D81" s="35" t="s">
        <v>57</v>
      </c>
      <c r="E81" s="35">
        <v>15</v>
      </c>
      <c r="F81" s="35">
        <v>20</v>
      </c>
      <c r="G81" s="10"/>
    </row>
    <row r="82" customHeight="1" spans="1:7">
      <c r="A82" s="35">
        <v>79</v>
      </c>
      <c r="B82" s="35">
        <v>105910</v>
      </c>
      <c r="C82" s="35" t="s">
        <v>43</v>
      </c>
      <c r="D82" s="35" t="s">
        <v>65</v>
      </c>
      <c r="E82" s="35">
        <v>25</v>
      </c>
      <c r="F82" s="35">
        <v>32</v>
      </c>
      <c r="G82" s="10"/>
    </row>
    <row r="83" s="24" customFormat="1" customHeight="1" spans="1:7">
      <c r="A83" s="35">
        <v>80</v>
      </c>
      <c r="B83" s="35">
        <v>106485</v>
      </c>
      <c r="C83" s="35" t="s">
        <v>43</v>
      </c>
      <c r="D83" s="35" t="s">
        <v>66</v>
      </c>
      <c r="E83" s="35">
        <v>15</v>
      </c>
      <c r="F83" s="35">
        <v>20</v>
      </c>
      <c r="G83" s="10"/>
    </row>
    <row r="84" s="24" customFormat="1" customHeight="1" spans="1:7">
      <c r="A84" s="35">
        <v>81</v>
      </c>
      <c r="B84" s="35">
        <v>106568</v>
      </c>
      <c r="C84" s="35" t="s">
        <v>43</v>
      </c>
      <c r="D84" s="35" t="s">
        <v>67</v>
      </c>
      <c r="E84" s="35">
        <v>10</v>
      </c>
      <c r="F84" s="35">
        <v>15</v>
      </c>
      <c r="G84" s="10"/>
    </row>
    <row r="85" s="24" customFormat="1" customHeight="1" spans="1:7">
      <c r="A85" s="35">
        <v>82</v>
      </c>
      <c r="B85" s="35">
        <v>307</v>
      </c>
      <c r="C85" s="35" t="s">
        <v>40</v>
      </c>
      <c r="D85" s="35" t="s">
        <v>42</v>
      </c>
      <c r="E85" s="35">
        <v>100</v>
      </c>
      <c r="F85" s="35">
        <v>130</v>
      </c>
      <c r="G85" s="10"/>
    </row>
    <row r="86" s="24" customFormat="1" customHeight="1" spans="1:7">
      <c r="A86" s="35">
        <v>83</v>
      </c>
      <c r="B86" s="35">
        <v>106066</v>
      </c>
      <c r="C86" s="35" t="s">
        <v>40</v>
      </c>
      <c r="D86" s="35" t="s">
        <v>41</v>
      </c>
      <c r="E86" s="35">
        <v>20</v>
      </c>
      <c r="F86" s="35">
        <v>26</v>
      </c>
      <c r="G86" s="10"/>
    </row>
    <row r="87" s="24" customFormat="1" customHeight="1" spans="1:7">
      <c r="A87" s="35">
        <v>84</v>
      </c>
      <c r="B87" s="35">
        <v>311</v>
      </c>
      <c r="C87" s="35" t="s">
        <v>9</v>
      </c>
      <c r="D87" s="35" t="s">
        <v>26</v>
      </c>
      <c r="E87" s="35">
        <v>10</v>
      </c>
      <c r="F87" s="35">
        <v>15</v>
      </c>
      <c r="G87" s="10"/>
    </row>
    <row r="88" s="24" customFormat="1" customHeight="1" spans="1:7">
      <c r="A88" s="35">
        <v>85</v>
      </c>
      <c r="B88" s="35">
        <v>339</v>
      </c>
      <c r="C88" s="35" t="s">
        <v>9</v>
      </c>
      <c r="D88" s="35" t="s">
        <v>34</v>
      </c>
      <c r="E88" s="35">
        <v>10</v>
      </c>
      <c r="F88" s="35">
        <v>15</v>
      </c>
      <c r="G88" s="10"/>
    </row>
    <row r="89" customHeight="1" spans="1:7">
      <c r="A89" s="35">
        <v>86</v>
      </c>
      <c r="B89" s="35">
        <v>343</v>
      </c>
      <c r="C89" s="35" t="s">
        <v>9</v>
      </c>
      <c r="D89" s="35" t="s">
        <v>10</v>
      </c>
      <c r="E89" s="35">
        <v>45</v>
      </c>
      <c r="F89" s="35">
        <v>58</v>
      </c>
      <c r="G89" s="10"/>
    </row>
    <row r="90" customHeight="1" spans="1:7">
      <c r="A90" s="35">
        <v>87</v>
      </c>
      <c r="B90" s="35">
        <v>347</v>
      </c>
      <c r="C90" s="35" t="s">
        <v>9</v>
      </c>
      <c r="D90" s="35" t="s">
        <v>27</v>
      </c>
      <c r="E90" s="35">
        <v>10</v>
      </c>
      <c r="F90" s="35">
        <v>15</v>
      </c>
      <c r="G90" s="10"/>
    </row>
    <row r="91" s="24" customFormat="1" customHeight="1" spans="1:7">
      <c r="A91" s="35">
        <v>88</v>
      </c>
      <c r="B91" s="35">
        <v>357</v>
      </c>
      <c r="C91" s="35" t="s">
        <v>9</v>
      </c>
      <c r="D91" s="35" t="s">
        <v>14</v>
      </c>
      <c r="E91" s="35">
        <v>10</v>
      </c>
      <c r="F91" s="35">
        <v>15</v>
      </c>
      <c r="G91" s="10"/>
    </row>
    <row r="92" s="24" customFormat="1" customHeight="1" spans="1:7">
      <c r="A92" s="35">
        <v>89</v>
      </c>
      <c r="B92" s="35">
        <v>359</v>
      </c>
      <c r="C92" s="35" t="s">
        <v>9</v>
      </c>
      <c r="D92" s="35" t="s">
        <v>22</v>
      </c>
      <c r="E92" s="35">
        <v>20</v>
      </c>
      <c r="F92" s="35">
        <v>26</v>
      </c>
      <c r="G92" s="10"/>
    </row>
    <row r="93" customHeight="1" spans="1:7">
      <c r="A93" s="35">
        <v>90</v>
      </c>
      <c r="B93" s="35">
        <v>365</v>
      </c>
      <c r="C93" s="35" t="s">
        <v>9</v>
      </c>
      <c r="D93" s="35" t="s">
        <v>12</v>
      </c>
      <c r="E93" s="35">
        <v>40</v>
      </c>
      <c r="F93" s="35">
        <v>52</v>
      </c>
      <c r="G93" s="10"/>
    </row>
    <row r="94" s="24" customFormat="1" customHeight="1" spans="1:7">
      <c r="A94" s="35">
        <v>91</v>
      </c>
      <c r="B94" s="35">
        <v>379</v>
      </c>
      <c r="C94" s="35" t="s">
        <v>9</v>
      </c>
      <c r="D94" s="35" t="s">
        <v>15</v>
      </c>
      <c r="E94" s="35">
        <v>20</v>
      </c>
      <c r="F94" s="35">
        <v>26</v>
      </c>
      <c r="G94" s="10"/>
    </row>
    <row r="95" s="24" customFormat="1" customHeight="1" spans="1:7">
      <c r="A95" s="35">
        <v>92</v>
      </c>
      <c r="B95" s="35">
        <v>513</v>
      </c>
      <c r="C95" s="35" t="s">
        <v>9</v>
      </c>
      <c r="D95" s="35" t="s">
        <v>16</v>
      </c>
      <c r="E95" s="35">
        <v>25</v>
      </c>
      <c r="F95" s="35">
        <v>32</v>
      </c>
      <c r="G95" s="10"/>
    </row>
    <row r="96" s="24" customFormat="1" customHeight="1" spans="1:7">
      <c r="A96" s="35">
        <v>93</v>
      </c>
      <c r="B96" s="35">
        <v>570</v>
      </c>
      <c r="C96" s="35" t="s">
        <v>9</v>
      </c>
      <c r="D96" s="35" t="s">
        <v>28</v>
      </c>
      <c r="E96" s="35">
        <v>10</v>
      </c>
      <c r="F96" s="35">
        <v>15</v>
      </c>
      <c r="G96" s="10"/>
    </row>
    <row r="97" s="24" customFormat="1" customHeight="1" spans="1:7">
      <c r="A97" s="35">
        <v>94</v>
      </c>
      <c r="B97" s="35">
        <v>581</v>
      </c>
      <c r="C97" s="35" t="s">
        <v>9</v>
      </c>
      <c r="D97" s="35" t="s">
        <v>17</v>
      </c>
      <c r="E97" s="35">
        <v>45</v>
      </c>
      <c r="F97" s="35">
        <v>58</v>
      </c>
      <c r="G97" s="10"/>
    </row>
    <row r="98" s="24" customFormat="1" customHeight="1" spans="1:7">
      <c r="A98" s="35">
        <v>95</v>
      </c>
      <c r="B98" s="35">
        <v>582</v>
      </c>
      <c r="C98" s="35" t="s">
        <v>9</v>
      </c>
      <c r="D98" s="35" t="s">
        <v>11</v>
      </c>
      <c r="E98" s="35">
        <v>55</v>
      </c>
      <c r="F98" s="35">
        <v>70</v>
      </c>
      <c r="G98" s="10"/>
    </row>
    <row r="99" s="24" customFormat="1" customHeight="1" spans="1:7">
      <c r="A99" s="35">
        <v>96</v>
      </c>
      <c r="B99" s="35">
        <v>585</v>
      </c>
      <c r="C99" s="35" t="s">
        <v>9</v>
      </c>
      <c r="D99" s="35" t="s">
        <v>13</v>
      </c>
      <c r="E99" s="35">
        <v>40</v>
      </c>
      <c r="F99" s="35">
        <v>52</v>
      </c>
      <c r="G99" s="10"/>
    </row>
    <row r="100" s="24" customFormat="1" customHeight="1" spans="1:7">
      <c r="A100" s="35">
        <v>97</v>
      </c>
      <c r="B100" s="35">
        <v>709</v>
      </c>
      <c r="C100" s="35" t="s">
        <v>9</v>
      </c>
      <c r="D100" s="35" t="s">
        <v>18</v>
      </c>
      <c r="E100" s="35">
        <v>50</v>
      </c>
      <c r="F100" s="35">
        <v>65</v>
      </c>
      <c r="G100" s="10"/>
    </row>
    <row r="101" s="24" customFormat="1" customHeight="1" spans="1:7">
      <c r="A101" s="35">
        <v>98</v>
      </c>
      <c r="B101" s="35">
        <v>726</v>
      </c>
      <c r="C101" s="35" t="s">
        <v>9</v>
      </c>
      <c r="D101" s="35" t="s">
        <v>19</v>
      </c>
      <c r="E101" s="35">
        <v>50</v>
      </c>
      <c r="F101" s="35">
        <v>65</v>
      </c>
      <c r="G101" s="10"/>
    </row>
    <row r="102" s="24" customFormat="1" customHeight="1" spans="1:7">
      <c r="A102" s="35">
        <v>99</v>
      </c>
      <c r="B102" s="35">
        <v>727</v>
      </c>
      <c r="C102" s="35" t="s">
        <v>9</v>
      </c>
      <c r="D102" s="35" t="s">
        <v>29</v>
      </c>
      <c r="E102" s="35">
        <v>10</v>
      </c>
      <c r="F102" s="35">
        <v>15</v>
      </c>
      <c r="G102" s="10"/>
    </row>
    <row r="103" s="24" customFormat="1" customHeight="1" spans="1:7">
      <c r="A103" s="35">
        <v>100</v>
      </c>
      <c r="B103" s="35">
        <v>730</v>
      </c>
      <c r="C103" s="35" t="s">
        <v>9</v>
      </c>
      <c r="D103" s="35" t="s">
        <v>20</v>
      </c>
      <c r="E103" s="35">
        <v>60</v>
      </c>
      <c r="F103" s="35">
        <v>75</v>
      </c>
      <c r="G103" s="10"/>
    </row>
    <row r="104" s="24" customFormat="1" customHeight="1" spans="1:7">
      <c r="A104" s="35">
        <v>101</v>
      </c>
      <c r="B104" s="35">
        <v>741</v>
      </c>
      <c r="C104" s="35" t="s">
        <v>9</v>
      </c>
      <c r="D104" s="35" t="s">
        <v>35</v>
      </c>
      <c r="E104" s="35">
        <v>10</v>
      </c>
      <c r="F104" s="35">
        <v>15</v>
      </c>
      <c r="G104" s="10"/>
    </row>
    <row r="105" s="24" customFormat="1" customHeight="1" spans="1:7">
      <c r="A105" s="35">
        <v>102</v>
      </c>
      <c r="B105" s="35">
        <v>745</v>
      </c>
      <c r="C105" s="35" t="s">
        <v>9</v>
      </c>
      <c r="D105" s="35" t="s">
        <v>30</v>
      </c>
      <c r="E105" s="35">
        <v>10</v>
      </c>
      <c r="F105" s="35">
        <v>15</v>
      </c>
      <c r="G105" s="10"/>
    </row>
    <row r="106" s="24" customFormat="1" customHeight="1" spans="1:7">
      <c r="A106" s="35">
        <v>103</v>
      </c>
      <c r="B106" s="35">
        <v>752</v>
      </c>
      <c r="C106" s="35" t="s">
        <v>9</v>
      </c>
      <c r="D106" s="35" t="s">
        <v>36</v>
      </c>
      <c r="E106" s="35">
        <v>10</v>
      </c>
      <c r="F106" s="35">
        <v>15</v>
      </c>
      <c r="G106" s="10"/>
    </row>
    <row r="107" s="24" customFormat="1" customHeight="1" spans="1:7">
      <c r="A107" s="35">
        <v>104</v>
      </c>
      <c r="B107" s="35">
        <v>102565</v>
      </c>
      <c r="C107" s="35" t="s">
        <v>9</v>
      </c>
      <c r="D107" s="35" t="s">
        <v>23</v>
      </c>
      <c r="E107" s="35">
        <v>10</v>
      </c>
      <c r="F107" s="35">
        <v>15</v>
      </c>
      <c r="G107" s="10"/>
    </row>
    <row r="108" s="24" customFormat="1" customHeight="1" spans="1:7">
      <c r="A108" s="35">
        <v>105</v>
      </c>
      <c r="B108" s="35">
        <v>102934</v>
      </c>
      <c r="C108" s="35" t="s">
        <v>9</v>
      </c>
      <c r="D108" s="35" t="s">
        <v>21</v>
      </c>
      <c r="E108" s="35">
        <v>40</v>
      </c>
      <c r="F108" s="35">
        <v>52</v>
      </c>
      <c r="G108" s="10"/>
    </row>
    <row r="109" customHeight="1" spans="1:7">
      <c r="A109" s="35">
        <v>106</v>
      </c>
      <c r="B109" s="35">
        <v>103198</v>
      </c>
      <c r="C109" s="35" t="s">
        <v>9</v>
      </c>
      <c r="D109" s="35" t="s">
        <v>24</v>
      </c>
      <c r="E109" s="35">
        <v>30</v>
      </c>
      <c r="F109" s="35">
        <v>39</v>
      </c>
      <c r="G109" s="10"/>
    </row>
    <row r="110" s="24" customFormat="1" customHeight="1" spans="1:7">
      <c r="A110" s="35">
        <v>107</v>
      </c>
      <c r="B110" s="35">
        <v>103199</v>
      </c>
      <c r="C110" s="35" t="s">
        <v>9</v>
      </c>
      <c r="D110" s="35" t="s">
        <v>25</v>
      </c>
      <c r="E110" s="35">
        <v>10</v>
      </c>
      <c r="F110" s="35">
        <v>15</v>
      </c>
      <c r="G110" s="10"/>
    </row>
    <row r="111" s="24" customFormat="1" customHeight="1" spans="1:7">
      <c r="A111" s="35">
        <v>108</v>
      </c>
      <c r="B111" s="35">
        <v>104429</v>
      </c>
      <c r="C111" s="35" t="s">
        <v>9</v>
      </c>
      <c r="D111" s="35" t="s">
        <v>37</v>
      </c>
      <c r="E111" s="35">
        <v>10</v>
      </c>
      <c r="F111" s="35">
        <v>15</v>
      </c>
      <c r="G111" s="10"/>
    </row>
    <row r="112" s="24" customFormat="1" customHeight="1" spans="1:7">
      <c r="A112" s="35">
        <v>109</v>
      </c>
      <c r="B112" s="35">
        <v>105267</v>
      </c>
      <c r="C112" s="35" t="s">
        <v>9</v>
      </c>
      <c r="D112" s="35" t="s">
        <v>31</v>
      </c>
      <c r="E112" s="35">
        <v>20</v>
      </c>
      <c r="F112" s="35">
        <v>26</v>
      </c>
      <c r="G112" s="10"/>
    </row>
    <row r="113" s="24" customFormat="1" customHeight="1" spans="1:7">
      <c r="A113" s="35">
        <v>110</v>
      </c>
      <c r="B113" s="35">
        <v>106399</v>
      </c>
      <c r="C113" s="35" t="s">
        <v>9</v>
      </c>
      <c r="D113" s="35" t="s">
        <v>32</v>
      </c>
      <c r="E113" s="35">
        <v>10</v>
      </c>
      <c r="F113" s="35">
        <v>15</v>
      </c>
      <c r="G113" s="10"/>
    </row>
    <row r="114" s="24" customFormat="1" customHeight="1" spans="1:7">
      <c r="A114" s="35">
        <v>111</v>
      </c>
      <c r="B114" s="35">
        <v>107658</v>
      </c>
      <c r="C114" s="35" t="s">
        <v>9</v>
      </c>
      <c r="D114" s="35" t="s">
        <v>38</v>
      </c>
      <c r="E114" s="35">
        <v>10</v>
      </c>
      <c r="F114" s="35">
        <v>15</v>
      </c>
      <c r="G114" s="10"/>
    </row>
    <row r="115" s="24" customFormat="1" customHeight="1" spans="1:7">
      <c r="A115" s="35">
        <v>112</v>
      </c>
      <c r="B115" s="35">
        <v>106569</v>
      </c>
      <c r="C115" s="35" t="s">
        <v>9</v>
      </c>
      <c r="D115" s="35" t="s">
        <v>33</v>
      </c>
      <c r="E115" s="35">
        <v>10</v>
      </c>
      <c r="F115" s="35">
        <v>15</v>
      </c>
      <c r="G115" s="10"/>
    </row>
    <row r="116" s="24" customFormat="1" customHeight="1" spans="1:7">
      <c r="A116" s="35">
        <v>113</v>
      </c>
      <c r="B116" s="36">
        <v>108277</v>
      </c>
      <c r="C116" s="35" t="s">
        <v>9</v>
      </c>
      <c r="D116" s="36" t="s">
        <v>39</v>
      </c>
      <c r="E116" s="35">
        <v>10</v>
      </c>
      <c r="F116" s="35">
        <v>15</v>
      </c>
      <c r="G116" s="14"/>
    </row>
    <row r="117" customHeight="1" spans="1:7">
      <c r="A117" s="37"/>
      <c r="B117" s="37"/>
      <c r="C117" s="37"/>
      <c r="D117" s="38" t="s">
        <v>130</v>
      </c>
      <c r="E117" s="37">
        <f>SUM(E4:E116)</f>
        <v>2480</v>
      </c>
      <c r="F117" s="37">
        <f>SUM(F4:F116)</f>
        <v>3311</v>
      </c>
      <c r="G117" s="37"/>
    </row>
  </sheetData>
  <autoFilter ref="A3:G117">
    <extLst/>
  </autoFilter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8.75"/>
  <cols>
    <col min="1" max="1" width="6" style="2" customWidth="1"/>
    <col min="2" max="2" width="6.75" style="2" customWidth="1"/>
    <col min="3" max="3" width="10.25" style="2" customWidth="1"/>
    <col min="4" max="4" width="26.75" style="3" customWidth="1"/>
    <col min="5" max="7" width="7.125" style="2" customWidth="1"/>
    <col min="8" max="19" width="7.125" customWidth="1"/>
  </cols>
  <sheetData>
    <row r="1" s="1" customFormat="1" ht="34" customHeight="1" spans="1:19">
      <c r="A1" s="4" t="s">
        <v>1</v>
      </c>
      <c r="B1" s="4" t="s">
        <v>2</v>
      </c>
      <c r="C1" s="4" t="s">
        <v>3</v>
      </c>
      <c r="D1" s="4" t="s">
        <v>4</v>
      </c>
      <c r="E1" s="5" t="s">
        <v>370</v>
      </c>
      <c r="F1" s="6"/>
      <c r="G1" s="6"/>
      <c r="H1" s="7" t="s">
        <v>371</v>
      </c>
      <c r="I1" s="7"/>
      <c r="J1" s="7"/>
      <c r="K1" s="15" t="s">
        <v>283</v>
      </c>
      <c r="L1" s="15"/>
      <c r="M1" s="15"/>
      <c r="N1" s="16" t="s">
        <v>372</v>
      </c>
      <c r="O1" s="16"/>
      <c r="P1" s="16"/>
      <c r="Q1" s="22" t="s">
        <v>373</v>
      </c>
      <c r="R1" s="23"/>
      <c r="S1" s="23"/>
    </row>
    <row r="2" s="1" customFormat="1" ht="45" customHeight="1" spans="1:19">
      <c r="A2" s="4"/>
      <c r="B2" s="4"/>
      <c r="C2" s="4"/>
      <c r="D2" s="4"/>
      <c r="E2" s="5" t="s">
        <v>6</v>
      </c>
      <c r="F2" s="5" t="s">
        <v>374</v>
      </c>
      <c r="G2" s="8" t="s">
        <v>8</v>
      </c>
      <c r="H2" s="9" t="s">
        <v>136</v>
      </c>
      <c r="I2" s="9" t="s">
        <v>137</v>
      </c>
      <c r="J2" s="17" t="s">
        <v>8</v>
      </c>
      <c r="K2" s="18" t="s">
        <v>136</v>
      </c>
      <c r="L2" s="18" t="s">
        <v>137</v>
      </c>
      <c r="M2" s="19" t="s">
        <v>8</v>
      </c>
      <c r="N2" s="20" t="s">
        <v>286</v>
      </c>
      <c r="O2" s="20" t="s">
        <v>287</v>
      </c>
      <c r="P2" s="21" t="s">
        <v>8</v>
      </c>
      <c r="Q2" s="22" t="s">
        <v>368</v>
      </c>
      <c r="R2" s="22" t="s">
        <v>369</v>
      </c>
      <c r="S2" s="19" t="s">
        <v>8</v>
      </c>
    </row>
    <row r="3" spans="1:19">
      <c r="A3" s="10">
        <v>1</v>
      </c>
      <c r="B3" s="10">
        <v>343</v>
      </c>
      <c r="C3" s="10" t="s">
        <v>9</v>
      </c>
      <c r="D3" s="10" t="s">
        <v>10</v>
      </c>
      <c r="E3" s="10">
        <v>12</v>
      </c>
      <c r="F3" s="10">
        <v>14</v>
      </c>
      <c r="G3" s="10">
        <v>2</v>
      </c>
      <c r="H3" s="11">
        <f>VLOOKUP(B:B,'21金维他认购任务'!B:E,4,0)</f>
        <v>10</v>
      </c>
      <c r="I3" s="11">
        <f>VLOOKUP(B:B,'21金维他认购任务'!B:F,5,0)</f>
        <v>15</v>
      </c>
      <c r="J3" s="11">
        <v>2</v>
      </c>
      <c r="K3" s="11">
        <f>VLOOKUP(B:B,川贝清肺糖浆认购任务!B:E,4,0)</f>
        <v>21</v>
      </c>
      <c r="L3" s="11">
        <f>VLOOKUP(B:B,川贝清肺糖浆认购任务!B:F,5,0)</f>
        <v>27</v>
      </c>
      <c r="M3" s="11">
        <v>2</v>
      </c>
      <c r="N3" s="11">
        <f>VLOOKUP(B:B,补肾益寿胶囊认购任务!B:E,4,0)</f>
        <v>59</v>
      </c>
      <c r="O3" s="11">
        <f>VLOOKUP(B:B,补肾益寿胶囊认购任务!B:F,5,0)</f>
        <v>68</v>
      </c>
      <c r="P3" s="11">
        <v>2</v>
      </c>
      <c r="Q3" s="11">
        <f>VLOOKUP(B:B,中山中智丹参破壁认购表!B:E,4,0)</f>
        <v>45</v>
      </c>
      <c r="R3" s="11">
        <f>VLOOKUP(B:B,中山中智丹参破壁认购表!B:F,5,0)</f>
        <v>58</v>
      </c>
      <c r="S3" s="11">
        <v>2</v>
      </c>
    </row>
    <row r="4" ht="13.5" spans="1:19">
      <c r="A4" s="10">
        <v>2</v>
      </c>
      <c r="B4" s="10">
        <v>582</v>
      </c>
      <c r="C4" s="10" t="s">
        <v>9</v>
      </c>
      <c r="D4" s="10" t="s">
        <v>11</v>
      </c>
      <c r="E4" s="10">
        <v>12</v>
      </c>
      <c r="F4" s="10">
        <v>14</v>
      </c>
      <c r="G4" s="10"/>
      <c r="H4" s="11">
        <f>VLOOKUP(B:B,'21金维他认购任务'!B:E,4,0)</f>
        <v>10</v>
      </c>
      <c r="I4" s="11">
        <f>VLOOKUP(B:B,'21金维他认购任务'!B:F,5,0)</f>
        <v>15</v>
      </c>
      <c r="J4" s="11"/>
      <c r="K4" s="11">
        <f>VLOOKUP(B:B,川贝清肺糖浆认购任务!B:E,4,0)</f>
        <v>21</v>
      </c>
      <c r="L4" s="11">
        <f>VLOOKUP(B:B,川贝清肺糖浆认购任务!B:F,5,0)</f>
        <v>27</v>
      </c>
      <c r="M4" s="11"/>
      <c r="N4" s="11">
        <f>VLOOKUP(B:B,补肾益寿胶囊认购任务!B:E,4,0)</f>
        <v>20</v>
      </c>
      <c r="O4" s="11">
        <f>VLOOKUP(B:B,补肾益寿胶囊认购任务!B:F,5,0)</f>
        <v>23</v>
      </c>
      <c r="P4" s="11"/>
      <c r="Q4" s="11">
        <f>VLOOKUP(B:B,中山中智丹参破壁认购表!B:E,4,0)</f>
        <v>55</v>
      </c>
      <c r="R4" s="11">
        <f>VLOOKUP(B:B,中山中智丹参破壁认购表!B:F,5,0)</f>
        <v>70</v>
      </c>
      <c r="S4" s="11"/>
    </row>
    <row r="5" ht="13.5" spans="1:19">
      <c r="A5" s="10">
        <v>3</v>
      </c>
      <c r="B5" s="10">
        <v>365</v>
      </c>
      <c r="C5" s="10" t="s">
        <v>9</v>
      </c>
      <c r="D5" s="10" t="s">
        <v>12</v>
      </c>
      <c r="E5" s="10">
        <v>11</v>
      </c>
      <c r="F5" s="10">
        <v>13</v>
      </c>
      <c r="G5" s="10"/>
      <c r="H5" s="11">
        <f>VLOOKUP(B:B,'21金维他认购任务'!B:E,4,0)</f>
        <v>10</v>
      </c>
      <c r="I5" s="11">
        <f>VLOOKUP(B:B,'21金维他认购任务'!B:F,5,0)</f>
        <v>15</v>
      </c>
      <c r="J5" s="11"/>
      <c r="K5" s="11">
        <f>VLOOKUP(B:B,川贝清肺糖浆认购任务!B:E,4,0)</f>
        <v>21</v>
      </c>
      <c r="L5" s="11">
        <f>VLOOKUP(B:B,川贝清肺糖浆认购任务!B:F,5,0)</f>
        <v>27</v>
      </c>
      <c r="M5" s="11"/>
      <c r="N5" s="11">
        <f>VLOOKUP(B:B,补肾益寿胶囊认购任务!B:E,4,0)</f>
        <v>28</v>
      </c>
      <c r="O5" s="11">
        <f>VLOOKUP(B:B,补肾益寿胶囊认购任务!B:F,5,0)</f>
        <v>35</v>
      </c>
      <c r="P5" s="11"/>
      <c r="Q5" s="11">
        <f>VLOOKUP(B:B,中山中智丹参破壁认购表!B:E,4,0)</f>
        <v>40</v>
      </c>
      <c r="R5" s="11">
        <f>VLOOKUP(B:B,中山中智丹参破壁认购表!B:F,5,0)</f>
        <v>52</v>
      </c>
      <c r="S5" s="11"/>
    </row>
    <row r="6" ht="13.5" spans="1:19">
      <c r="A6" s="10">
        <v>4</v>
      </c>
      <c r="B6" s="10">
        <v>585</v>
      </c>
      <c r="C6" s="10" t="s">
        <v>9</v>
      </c>
      <c r="D6" s="10" t="s">
        <v>13</v>
      </c>
      <c r="E6" s="10">
        <v>11</v>
      </c>
      <c r="F6" s="10">
        <v>13</v>
      </c>
      <c r="G6" s="10"/>
      <c r="H6" s="11">
        <f>VLOOKUP(B:B,'21金维他认购任务'!B:E,4,0)</f>
        <v>10</v>
      </c>
      <c r="I6" s="11">
        <f>VLOOKUP(B:B,'21金维他认购任务'!B:F,5,0)</f>
        <v>15</v>
      </c>
      <c r="J6" s="11"/>
      <c r="K6" s="11">
        <f>VLOOKUP(B:B,川贝清肺糖浆认购任务!B:E,4,0)</f>
        <v>21</v>
      </c>
      <c r="L6" s="11">
        <f>VLOOKUP(B:B,川贝清肺糖浆认购任务!B:F,5,0)</f>
        <v>27</v>
      </c>
      <c r="M6" s="11"/>
      <c r="N6" s="11">
        <f>VLOOKUP(B:B,补肾益寿胶囊认购任务!B:E,4,0)</f>
        <v>28</v>
      </c>
      <c r="O6" s="11">
        <f>VLOOKUP(B:B,补肾益寿胶囊认购任务!B:F,5,0)</f>
        <v>35</v>
      </c>
      <c r="P6" s="11"/>
      <c r="Q6" s="11">
        <f>VLOOKUP(B:B,中山中智丹参破壁认购表!B:E,4,0)</f>
        <v>40</v>
      </c>
      <c r="R6" s="11">
        <f>VLOOKUP(B:B,中山中智丹参破壁认购表!B:F,5,0)</f>
        <v>52</v>
      </c>
      <c r="S6" s="11"/>
    </row>
    <row r="7" ht="13.5" spans="1:19">
      <c r="A7" s="10">
        <v>5</v>
      </c>
      <c r="B7" s="10">
        <v>357</v>
      </c>
      <c r="C7" s="10" t="s">
        <v>9</v>
      </c>
      <c r="D7" s="10" t="s">
        <v>14</v>
      </c>
      <c r="E7" s="10">
        <v>10</v>
      </c>
      <c r="F7" s="10">
        <v>12</v>
      </c>
      <c r="G7" s="12"/>
      <c r="H7" s="11">
        <f>VLOOKUP(B:B,'21金维他认购任务'!B:E,4,0)</f>
        <v>10</v>
      </c>
      <c r="I7" s="11">
        <f>VLOOKUP(B:B,'21金维他认购任务'!B:F,5,0)</f>
        <v>15</v>
      </c>
      <c r="J7" s="11"/>
      <c r="K7" s="11">
        <f>VLOOKUP(B:B,川贝清肺糖浆认购任务!B:E,4,0)</f>
        <v>21</v>
      </c>
      <c r="L7" s="11">
        <f>VLOOKUP(B:B,川贝清肺糖浆认购任务!B:F,5,0)</f>
        <v>27</v>
      </c>
      <c r="M7" s="11"/>
      <c r="N7" s="11">
        <f>VLOOKUP(B:B,补肾益寿胶囊认购任务!B:E,4,0)</f>
        <v>25</v>
      </c>
      <c r="O7" s="11">
        <f>VLOOKUP(B:B,补肾益寿胶囊认购任务!B:F,5,0)</f>
        <v>29</v>
      </c>
      <c r="P7" s="11"/>
      <c r="Q7" s="11">
        <f>VLOOKUP(B:B,中山中智丹参破壁认购表!B:E,4,0)</f>
        <v>10</v>
      </c>
      <c r="R7" s="11">
        <f>VLOOKUP(B:B,中山中智丹参破壁认购表!B:F,5,0)</f>
        <v>15</v>
      </c>
      <c r="S7" s="11"/>
    </row>
    <row r="8" ht="13.5" spans="1:19">
      <c r="A8" s="10">
        <v>6</v>
      </c>
      <c r="B8" s="10">
        <v>379</v>
      </c>
      <c r="C8" s="10" t="s">
        <v>9</v>
      </c>
      <c r="D8" s="10" t="s">
        <v>15</v>
      </c>
      <c r="E8" s="10">
        <v>10</v>
      </c>
      <c r="F8" s="10">
        <v>12</v>
      </c>
      <c r="G8" s="10"/>
      <c r="H8" s="11">
        <f>VLOOKUP(B:B,'21金维他认购任务'!B:E,4,0)</f>
        <v>10</v>
      </c>
      <c r="I8" s="11">
        <f>VLOOKUP(B:B,'21金维他认购任务'!B:F,5,0)</f>
        <v>15</v>
      </c>
      <c r="J8" s="11"/>
      <c r="K8" s="11">
        <f>VLOOKUP(B:B,川贝清肺糖浆认购任务!B:E,4,0)</f>
        <v>21</v>
      </c>
      <c r="L8" s="11">
        <f>VLOOKUP(B:B,川贝清肺糖浆认购任务!B:F,5,0)</f>
        <v>27</v>
      </c>
      <c r="M8" s="11"/>
      <c r="N8" s="11">
        <f>VLOOKUP(B:B,补肾益寿胶囊认购任务!B:E,4,0)</f>
        <v>20</v>
      </c>
      <c r="O8" s="11">
        <f>VLOOKUP(B:B,补肾益寿胶囊认购任务!B:F,5,0)</f>
        <v>27</v>
      </c>
      <c r="P8" s="11"/>
      <c r="Q8" s="11">
        <f>VLOOKUP(B:B,中山中智丹参破壁认购表!B:E,4,0)</f>
        <v>20</v>
      </c>
      <c r="R8" s="11">
        <f>VLOOKUP(B:B,中山中智丹参破壁认购表!B:F,5,0)</f>
        <v>26</v>
      </c>
      <c r="S8" s="11"/>
    </row>
    <row r="9" ht="13.5" spans="1:19">
      <c r="A9" s="10">
        <v>7</v>
      </c>
      <c r="B9" s="10">
        <v>513</v>
      </c>
      <c r="C9" s="10" t="s">
        <v>9</v>
      </c>
      <c r="D9" s="10" t="s">
        <v>16</v>
      </c>
      <c r="E9" s="10">
        <v>10</v>
      </c>
      <c r="F9" s="10">
        <v>12</v>
      </c>
      <c r="G9" s="10"/>
      <c r="H9" s="11">
        <f>VLOOKUP(B:B,'21金维他认购任务'!B:E,4,0)</f>
        <v>10</v>
      </c>
      <c r="I9" s="11">
        <f>VLOOKUP(B:B,'21金维他认购任务'!B:F,5,0)</f>
        <v>15</v>
      </c>
      <c r="J9" s="11"/>
      <c r="K9" s="11">
        <f>VLOOKUP(B:B,川贝清肺糖浆认购任务!B:E,4,0)</f>
        <v>21</v>
      </c>
      <c r="L9" s="11">
        <f>VLOOKUP(B:B,川贝清肺糖浆认购任务!B:F,5,0)</f>
        <v>27</v>
      </c>
      <c r="M9" s="11"/>
      <c r="N9" s="11">
        <f>VLOOKUP(B:B,补肾益寿胶囊认购任务!B:E,4,0)</f>
        <v>17</v>
      </c>
      <c r="O9" s="11">
        <f>VLOOKUP(B:B,补肾益寿胶囊认购任务!B:F,5,0)</f>
        <v>19</v>
      </c>
      <c r="P9" s="11"/>
      <c r="Q9" s="11">
        <f>VLOOKUP(B:B,中山中智丹参破壁认购表!B:E,4,0)</f>
        <v>25</v>
      </c>
      <c r="R9" s="11">
        <f>VLOOKUP(B:B,中山中智丹参破壁认购表!B:F,5,0)</f>
        <v>32</v>
      </c>
      <c r="S9" s="11"/>
    </row>
    <row r="10" ht="13.5" spans="1:19">
      <c r="A10" s="10">
        <v>8</v>
      </c>
      <c r="B10" s="10">
        <v>581</v>
      </c>
      <c r="C10" s="10" t="s">
        <v>9</v>
      </c>
      <c r="D10" s="10" t="s">
        <v>17</v>
      </c>
      <c r="E10" s="10">
        <v>10</v>
      </c>
      <c r="F10" s="10">
        <v>12</v>
      </c>
      <c r="G10" s="10"/>
      <c r="H10" s="11">
        <f>VLOOKUP(B:B,'21金维他认购任务'!B:E,4,0)</f>
        <v>10</v>
      </c>
      <c r="I10" s="11">
        <f>VLOOKUP(B:B,'21金维他认购任务'!B:F,5,0)</f>
        <v>15</v>
      </c>
      <c r="J10" s="11"/>
      <c r="K10" s="11">
        <f>VLOOKUP(B:B,川贝清肺糖浆认购任务!B:E,4,0)</f>
        <v>21</v>
      </c>
      <c r="L10" s="11">
        <f>VLOOKUP(B:B,川贝清肺糖浆认购任务!B:F,5,0)</f>
        <v>27</v>
      </c>
      <c r="M10" s="11"/>
      <c r="N10" s="11">
        <f>VLOOKUP(B:B,补肾益寿胶囊认购任务!B:E,4,0)</f>
        <v>23</v>
      </c>
      <c r="O10" s="11">
        <f>VLOOKUP(B:B,补肾益寿胶囊认购任务!B:F,5,0)</f>
        <v>27</v>
      </c>
      <c r="P10" s="11"/>
      <c r="Q10" s="11">
        <f>VLOOKUP(B:B,中山中智丹参破壁认购表!B:E,4,0)</f>
        <v>45</v>
      </c>
      <c r="R10" s="11">
        <f>VLOOKUP(B:B,中山中智丹参破壁认购表!B:F,5,0)</f>
        <v>58</v>
      </c>
      <c r="S10" s="11"/>
    </row>
    <row r="11" ht="13.5" spans="1:19">
      <c r="A11" s="10">
        <v>9</v>
      </c>
      <c r="B11" s="10">
        <v>709</v>
      </c>
      <c r="C11" s="10" t="s">
        <v>9</v>
      </c>
      <c r="D11" s="10" t="s">
        <v>18</v>
      </c>
      <c r="E11" s="10">
        <v>10</v>
      </c>
      <c r="F11" s="10">
        <v>12</v>
      </c>
      <c r="G11" s="10"/>
      <c r="H11" s="11">
        <f>VLOOKUP(B:B,'21金维他认购任务'!B:E,4,0)</f>
        <v>10</v>
      </c>
      <c r="I11" s="11">
        <f>VLOOKUP(B:B,'21金维他认购任务'!B:F,5,0)</f>
        <v>15</v>
      </c>
      <c r="J11" s="11"/>
      <c r="K11" s="11">
        <f>VLOOKUP(B:B,川贝清肺糖浆认购任务!B:E,4,0)</f>
        <v>21</v>
      </c>
      <c r="L11" s="11">
        <f>VLOOKUP(B:B,川贝清肺糖浆认购任务!B:F,5,0)</f>
        <v>27</v>
      </c>
      <c r="M11" s="11"/>
      <c r="N11" s="11">
        <f>VLOOKUP(B:B,补肾益寿胶囊认购任务!B:E,4,0)</f>
        <v>21</v>
      </c>
      <c r="O11" s="11">
        <f>VLOOKUP(B:B,补肾益寿胶囊认购任务!B:F,5,0)</f>
        <v>27</v>
      </c>
      <c r="P11" s="11"/>
      <c r="Q11" s="11">
        <f>VLOOKUP(B:B,中山中智丹参破壁认购表!B:E,4,0)</f>
        <v>50</v>
      </c>
      <c r="R11" s="11">
        <f>VLOOKUP(B:B,中山中智丹参破壁认购表!B:F,5,0)</f>
        <v>65</v>
      </c>
      <c r="S11" s="11"/>
    </row>
    <row r="12" ht="13.5" spans="1:19">
      <c r="A12" s="10">
        <v>10</v>
      </c>
      <c r="B12" s="10">
        <v>726</v>
      </c>
      <c r="C12" s="10" t="s">
        <v>9</v>
      </c>
      <c r="D12" s="10" t="s">
        <v>19</v>
      </c>
      <c r="E12" s="10">
        <v>10</v>
      </c>
      <c r="F12" s="10">
        <v>12</v>
      </c>
      <c r="G12" s="10"/>
      <c r="H12" s="11">
        <f>VLOOKUP(B:B,'21金维他认购任务'!B:E,4,0)</f>
        <v>10</v>
      </c>
      <c r="I12" s="11">
        <f>VLOOKUP(B:B,'21金维他认购任务'!B:F,5,0)</f>
        <v>15</v>
      </c>
      <c r="J12" s="11"/>
      <c r="K12" s="11">
        <f>VLOOKUP(B:B,川贝清肺糖浆认购任务!B:E,4,0)</f>
        <v>21</v>
      </c>
      <c r="L12" s="11">
        <f>VLOOKUP(B:B,川贝清肺糖浆认购任务!B:F,5,0)</f>
        <v>27</v>
      </c>
      <c r="M12" s="11"/>
      <c r="N12" s="11">
        <f>VLOOKUP(B:B,补肾益寿胶囊认购任务!B:E,4,0)</f>
        <v>30</v>
      </c>
      <c r="O12" s="11">
        <f>VLOOKUP(B:B,补肾益寿胶囊认购任务!B:F,5,0)</f>
        <v>35</v>
      </c>
      <c r="P12" s="11"/>
      <c r="Q12" s="11">
        <f>VLOOKUP(B:B,中山中智丹参破壁认购表!B:E,4,0)</f>
        <v>50</v>
      </c>
      <c r="R12" s="11">
        <f>VLOOKUP(B:B,中山中智丹参破壁认购表!B:F,5,0)</f>
        <v>65</v>
      </c>
      <c r="S12" s="11"/>
    </row>
    <row r="13" ht="13.5" spans="1:19">
      <c r="A13" s="10">
        <v>11</v>
      </c>
      <c r="B13" s="10">
        <v>730</v>
      </c>
      <c r="C13" s="10" t="s">
        <v>9</v>
      </c>
      <c r="D13" s="10" t="s">
        <v>20</v>
      </c>
      <c r="E13" s="10">
        <v>10</v>
      </c>
      <c r="F13" s="10">
        <v>12</v>
      </c>
      <c r="G13" s="10"/>
      <c r="H13" s="11">
        <f>VLOOKUP(B:B,'21金维他认购任务'!B:E,4,0)</f>
        <v>10</v>
      </c>
      <c r="I13" s="11">
        <f>VLOOKUP(B:B,'21金维他认购任务'!B:F,5,0)</f>
        <v>15</v>
      </c>
      <c r="J13" s="11"/>
      <c r="K13" s="11">
        <f>VLOOKUP(B:B,川贝清肺糖浆认购任务!B:E,4,0)</f>
        <v>21</v>
      </c>
      <c r="L13" s="11">
        <f>VLOOKUP(B:B,川贝清肺糖浆认购任务!B:F,5,0)</f>
        <v>27</v>
      </c>
      <c r="M13" s="11"/>
      <c r="N13" s="11">
        <f>VLOOKUP(B:B,补肾益寿胶囊认购任务!B:E,4,0)</f>
        <v>32</v>
      </c>
      <c r="O13" s="11">
        <f>VLOOKUP(B:B,补肾益寿胶囊认购任务!B:F,5,0)</f>
        <v>39</v>
      </c>
      <c r="P13" s="11"/>
      <c r="Q13" s="11">
        <f>VLOOKUP(B:B,中山中智丹参破壁认购表!B:E,4,0)</f>
        <v>60</v>
      </c>
      <c r="R13" s="11">
        <f>VLOOKUP(B:B,中山中智丹参破壁认购表!B:F,5,0)</f>
        <v>75</v>
      </c>
      <c r="S13" s="11"/>
    </row>
    <row r="14" ht="13.5" spans="1:19">
      <c r="A14" s="10">
        <v>12</v>
      </c>
      <c r="B14" s="10">
        <v>102934</v>
      </c>
      <c r="C14" s="10" t="s">
        <v>9</v>
      </c>
      <c r="D14" s="10" t="s">
        <v>21</v>
      </c>
      <c r="E14" s="10">
        <v>10</v>
      </c>
      <c r="F14" s="10">
        <v>12</v>
      </c>
      <c r="G14" s="10"/>
      <c r="H14" s="11">
        <f>VLOOKUP(B:B,'21金维他认购任务'!B:E,4,0)</f>
        <v>10</v>
      </c>
      <c r="I14" s="11">
        <f>VLOOKUP(B:B,'21金维他认购任务'!B:F,5,0)</f>
        <v>15</v>
      </c>
      <c r="J14" s="11"/>
      <c r="K14" s="11">
        <f>VLOOKUP(B:B,川贝清肺糖浆认购任务!B:E,4,0)</f>
        <v>21</v>
      </c>
      <c r="L14" s="11">
        <f>VLOOKUP(B:B,川贝清肺糖浆认购任务!B:F,5,0)</f>
        <v>27</v>
      </c>
      <c r="M14" s="11"/>
      <c r="N14" s="11">
        <f>VLOOKUP(B:B,补肾益寿胶囊认购任务!B:E,4,0)</f>
        <v>15</v>
      </c>
      <c r="O14" s="11">
        <f>VLOOKUP(B:B,补肾益寿胶囊认购任务!B:F,5,0)</f>
        <v>17</v>
      </c>
      <c r="P14" s="11"/>
      <c r="Q14" s="11">
        <f>VLOOKUP(B:B,中山中智丹参破壁认购表!B:E,4,0)</f>
        <v>40</v>
      </c>
      <c r="R14" s="11">
        <f>VLOOKUP(B:B,中山中智丹参破壁认购表!B:F,5,0)</f>
        <v>52</v>
      </c>
      <c r="S14" s="11"/>
    </row>
    <row r="15" ht="13.5" spans="1:19">
      <c r="A15" s="10">
        <v>13</v>
      </c>
      <c r="B15" s="10">
        <v>359</v>
      </c>
      <c r="C15" s="10" t="s">
        <v>9</v>
      </c>
      <c r="D15" s="10" t="s">
        <v>22</v>
      </c>
      <c r="E15" s="10">
        <v>9</v>
      </c>
      <c r="F15" s="10">
        <v>11</v>
      </c>
      <c r="G15" s="10"/>
      <c r="H15" s="11">
        <f>VLOOKUP(B:B,'21金维他认购任务'!B:E,4,0)</f>
        <v>6</v>
      </c>
      <c r="I15" s="11">
        <f>VLOOKUP(B:B,'21金维他认购任务'!B:F,5,0)</f>
        <v>9</v>
      </c>
      <c r="J15" s="11"/>
      <c r="K15" s="11">
        <f>VLOOKUP(B:B,川贝清肺糖浆认购任务!B:E,4,0)</f>
        <v>16</v>
      </c>
      <c r="L15" s="11">
        <f>VLOOKUP(B:B,川贝清肺糖浆认购任务!B:F,5,0)</f>
        <v>21</v>
      </c>
      <c r="M15" s="11"/>
      <c r="N15" s="11">
        <f>VLOOKUP(B:B,补肾益寿胶囊认购任务!B:E,4,0)</f>
        <v>15</v>
      </c>
      <c r="O15" s="11">
        <f>VLOOKUP(B:B,补肾益寿胶囊认购任务!B:F,5,0)</f>
        <v>17</v>
      </c>
      <c r="P15" s="11"/>
      <c r="Q15" s="11">
        <f>VLOOKUP(B:B,中山中智丹参破壁认购表!B:E,4,0)</f>
        <v>20</v>
      </c>
      <c r="R15" s="11">
        <f>VLOOKUP(B:B,中山中智丹参破壁认购表!B:F,5,0)</f>
        <v>26</v>
      </c>
      <c r="S15" s="11"/>
    </row>
    <row r="16" ht="13.5" spans="1:19">
      <c r="A16" s="10">
        <v>14</v>
      </c>
      <c r="B16" s="10">
        <v>102565</v>
      </c>
      <c r="C16" s="10" t="s">
        <v>9</v>
      </c>
      <c r="D16" s="10" t="s">
        <v>23</v>
      </c>
      <c r="E16" s="10">
        <v>9</v>
      </c>
      <c r="F16" s="10">
        <v>11</v>
      </c>
      <c r="G16" s="10"/>
      <c r="H16" s="11">
        <f>VLOOKUP(B:B,'21金维他认购任务'!B:E,4,0)</f>
        <v>6</v>
      </c>
      <c r="I16" s="11">
        <f>VLOOKUP(B:B,'21金维他认购任务'!B:F,5,0)</f>
        <v>9</v>
      </c>
      <c r="J16" s="11"/>
      <c r="K16" s="11">
        <f>VLOOKUP(B:B,川贝清肺糖浆认购任务!B:E,4,0)</f>
        <v>16</v>
      </c>
      <c r="L16" s="11">
        <f>VLOOKUP(B:B,川贝清肺糖浆认购任务!B:F,5,0)</f>
        <v>21</v>
      </c>
      <c r="M16" s="11"/>
      <c r="N16" s="11">
        <f>VLOOKUP(B:B,补肾益寿胶囊认购任务!B:E,4,0)</f>
        <v>14</v>
      </c>
      <c r="O16" s="11">
        <f>VLOOKUP(B:B,补肾益寿胶囊认购任务!B:F,5,0)</f>
        <v>16</v>
      </c>
      <c r="P16" s="11"/>
      <c r="Q16" s="11">
        <f>VLOOKUP(B:B,中山中智丹参破壁认购表!B:E,4,0)</f>
        <v>10</v>
      </c>
      <c r="R16" s="11">
        <f>VLOOKUP(B:B,中山中智丹参破壁认购表!B:F,5,0)</f>
        <v>15</v>
      </c>
      <c r="S16" s="11"/>
    </row>
    <row r="17" ht="13.5" spans="1:19">
      <c r="A17" s="10">
        <v>15</v>
      </c>
      <c r="B17" s="10">
        <v>103198</v>
      </c>
      <c r="C17" s="10" t="s">
        <v>9</v>
      </c>
      <c r="D17" s="10" t="s">
        <v>24</v>
      </c>
      <c r="E17" s="10">
        <v>10</v>
      </c>
      <c r="F17" s="10">
        <v>11</v>
      </c>
      <c r="G17" s="10"/>
      <c r="H17" s="11">
        <f>VLOOKUP(B:B,'21金维他认购任务'!B:E,4,0)</f>
        <v>6</v>
      </c>
      <c r="I17" s="11">
        <f>VLOOKUP(B:B,'21金维他认购任务'!B:F,5,0)</f>
        <v>9</v>
      </c>
      <c r="J17" s="11"/>
      <c r="K17" s="11">
        <f>VLOOKUP(B:B,川贝清肺糖浆认购任务!B:E,4,0)</f>
        <v>16</v>
      </c>
      <c r="L17" s="11">
        <f>VLOOKUP(B:B,川贝清肺糖浆认购任务!B:F,5,0)</f>
        <v>21</v>
      </c>
      <c r="M17" s="11"/>
      <c r="N17" s="11">
        <f>VLOOKUP(B:B,补肾益寿胶囊认购任务!B:E,4,0)</f>
        <v>14</v>
      </c>
      <c r="O17" s="11">
        <f>VLOOKUP(B:B,补肾益寿胶囊认购任务!B:F,5,0)</f>
        <v>16</v>
      </c>
      <c r="P17" s="11"/>
      <c r="Q17" s="11">
        <f>VLOOKUP(B:B,中山中智丹参破壁认购表!B:E,4,0)</f>
        <v>30</v>
      </c>
      <c r="R17" s="11">
        <f>VLOOKUP(B:B,中山中智丹参破壁认购表!B:F,5,0)</f>
        <v>39</v>
      </c>
      <c r="S17" s="11"/>
    </row>
    <row r="18" ht="13.5" spans="1:19">
      <c r="A18" s="10">
        <v>16</v>
      </c>
      <c r="B18" s="10">
        <v>103199</v>
      </c>
      <c r="C18" s="10" t="s">
        <v>9</v>
      </c>
      <c r="D18" s="10" t="s">
        <v>25</v>
      </c>
      <c r="E18" s="10">
        <v>9</v>
      </c>
      <c r="F18" s="10">
        <v>11</v>
      </c>
      <c r="G18" s="10"/>
      <c r="H18" s="11">
        <f>VLOOKUP(B:B,'21金维他认购任务'!B:E,4,0)</f>
        <v>6</v>
      </c>
      <c r="I18" s="11">
        <f>VLOOKUP(B:B,'21金维他认购任务'!B:F,5,0)</f>
        <v>9</v>
      </c>
      <c r="J18" s="11"/>
      <c r="K18" s="11">
        <f>VLOOKUP(B:B,川贝清肺糖浆认购任务!B:E,4,0)</f>
        <v>16</v>
      </c>
      <c r="L18" s="11">
        <f>VLOOKUP(B:B,川贝清肺糖浆认购任务!B:F,5,0)</f>
        <v>21</v>
      </c>
      <c r="M18" s="11"/>
      <c r="N18" s="11">
        <f>VLOOKUP(B:B,补肾益寿胶囊认购任务!B:E,4,0)</f>
        <v>14</v>
      </c>
      <c r="O18" s="11">
        <f>VLOOKUP(B:B,补肾益寿胶囊认购任务!B:F,5,0)</f>
        <v>16</v>
      </c>
      <c r="P18" s="11"/>
      <c r="Q18" s="11">
        <f>VLOOKUP(B:B,中山中智丹参破壁认购表!B:E,4,0)</f>
        <v>10</v>
      </c>
      <c r="R18" s="11">
        <f>VLOOKUP(B:B,中山中智丹参破壁认购表!B:F,5,0)</f>
        <v>15</v>
      </c>
      <c r="S18" s="11"/>
    </row>
    <row r="19" ht="13.5" spans="1:19">
      <c r="A19" s="10">
        <v>17</v>
      </c>
      <c r="B19" s="10">
        <v>311</v>
      </c>
      <c r="C19" s="10" t="s">
        <v>9</v>
      </c>
      <c r="D19" s="10" t="s">
        <v>26</v>
      </c>
      <c r="E19" s="10">
        <v>9</v>
      </c>
      <c r="F19" s="10">
        <v>10</v>
      </c>
      <c r="G19" s="10"/>
      <c r="H19" s="11">
        <f>VLOOKUP(B:B,'21金维他认购任务'!B:E,4,0)</f>
        <v>10</v>
      </c>
      <c r="I19" s="11">
        <f>VLOOKUP(B:B,'21金维他认购任务'!B:F,5,0)</f>
        <v>15</v>
      </c>
      <c r="J19" s="11"/>
      <c r="K19" s="11">
        <f>VLOOKUP(B:B,川贝清肺糖浆认购任务!B:E,4,0)</f>
        <v>16</v>
      </c>
      <c r="L19" s="11">
        <f>VLOOKUP(B:B,川贝清肺糖浆认购任务!B:F,5,0)</f>
        <v>21</v>
      </c>
      <c r="M19" s="11"/>
      <c r="N19" s="11">
        <f>VLOOKUP(B:B,补肾益寿胶囊认购任务!B:E,4,0)</f>
        <v>30</v>
      </c>
      <c r="O19" s="11">
        <f>VLOOKUP(B:B,补肾益寿胶囊认购任务!B:F,5,0)</f>
        <v>35</v>
      </c>
      <c r="P19" s="11"/>
      <c r="Q19" s="11">
        <f>VLOOKUP(B:B,中山中智丹参破壁认购表!B:E,4,0)</f>
        <v>10</v>
      </c>
      <c r="R19" s="11">
        <f>VLOOKUP(B:B,中山中智丹参破壁认购表!B:F,5,0)</f>
        <v>15</v>
      </c>
      <c r="S19" s="11"/>
    </row>
    <row r="20" ht="13.5" spans="1:19">
      <c r="A20" s="10">
        <v>18</v>
      </c>
      <c r="B20" s="10">
        <v>347</v>
      </c>
      <c r="C20" s="10" t="s">
        <v>9</v>
      </c>
      <c r="D20" s="10" t="s">
        <v>27</v>
      </c>
      <c r="E20" s="10">
        <v>8</v>
      </c>
      <c r="F20" s="10">
        <v>10</v>
      </c>
      <c r="G20" s="10"/>
      <c r="H20" s="11">
        <f>VLOOKUP(B:B,'21金维他认购任务'!B:E,4,0)</f>
        <v>6</v>
      </c>
      <c r="I20" s="11">
        <f>VLOOKUP(B:B,'21金维他认购任务'!B:F,5,0)</f>
        <v>9</v>
      </c>
      <c r="J20" s="11"/>
      <c r="K20" s="11">
        <f>VLOOKUP(B:B,川贝清肺糖浆认购任务!B:E,4,0)</f>
        <v>16</v>
      </c>
      <c r="L20" s="11">
        <f>VLOOKUP(B:B,川贝清肺糖浆认购任务!B:F,5,0)</f>
        <v>21</v>
      </c>
      <c r="M20" s="11"/>
      <c r="N20" s="11">
        <f>VLOOKUP(B:B,补肾益寿胶囊认购任务!B:E,4,0)</f>
        <v>14</v>
      </c>
      <c r="O20" s="11">
        <f>VLOOKUP(B:B,补肾益寿胶囊认购任务!B:F,5,0)</f>
        <v>16</v>
      </c>
      <c r="P20" s="11"/>
      <c r="Q20" s="11">
        <f>VLOOKUP(B:B,中山中智丹参破壁认购表!B:E,4,0)</f>
        <v>10</v>
      </c>
      <c r="R20" s="11">
        <f>VLOOKUP(B:B,中山中智丹参破壁认购表!B:F,5,0)</f>
        <v>15</v>
      </c>
      <c r="S20" s="11"/>
    </row>
    <row r="21" ht="13.5" spans="1:19">
      <c r="A21" s="10">
        <v>19</v>
      </c>
      <c r="B21" s="10">
        <v>570</v>
      </c>
      <c r="C21" s="10" t="s">
        <v>9</v>
      </c>
      <c r="D21" s="10" t="s">
        <v>28</v>
      </c>
      <c r="E21" s="10">
        <v>8</v>
      </c>
      <c r="F21" s="10">
        <v>10</v>
      </c>
      <c r="G21" s="10"/>
      <c r="H21" s="11">
        <f>VLOOKUP(B:B,'21金维他认购任务'!B:E,4,0)</f>
        <v>6</v>
      </c>
      <c r="I21" s="11">
        <f>VLOOKUP(B:B,'21金维他认购任务'!B:F,5,0)</f>
        <v>9</v>
      </c>
      <c r="J21" s="11"/>
      <c r="K21" s="11">
        <f>VLOOKUP(B:B,川贝清肺糖浆认购任务!B:E,4,0)</f>
        <v>16</v>
      </c>
      <c r="L21" s="11">
        <f>VLOOKUP(B:B,川贝清肺糖浆认购任务!B:F,5,0)</f>
        <v>21</v>
      </c>
      <c r="M21" s="11"/>
      <c r="N21" s="11">
        <f>VLOOKUP(B:B,补肾益寿胶囊认购任务!B:E,4,0)</f>
        <v>13</v>
      </c>
      <c r="O21" s="11">
        <f>VLOOKUP(B:B,补肾益寿胶囊认购任务!B:F,5,0)</f>
        <v>15</v>
      </c>
      <c r="P21" s="11"/>
      <c r="Q21" s="11">
        <f>VLOOKUP(B:B,中山中智丹参破壁认购表!B:E,4,0)</f>
        <v>10</v>
      </c>
      <c r="R21" s="11">
        <f>VLOOKUP(B:B,中山中智丹参破壁认购表!B:F,5,0)</f>
        <v>15</v>
      </c>
      <c r="S21" s="11"/>
    </row>
    <row r="22" ht="13.5" spans="1:19">
      <c r="A22" s="10">
        <v>20</v>
      </c>
      <c r="B22" s="10">
        <v>727</v>
      </c>
      <c r="C22" s="10" t="s">
        <v>9</v>
      </c>
      <c r="D22" s="10" t="s">
        <v>29</v>
      </c>
      <c r="E22" s="10">
        <v>8</v>
      </c>
      <c r="F22" s="10">
        <v>10</v>
      </c>
      <c r="G22" s="10"/>
      <c r="H22" s="11">
        <f>VLOOKUP(B:B,'21金维他认购任务'!B:E,4,0)</f>
        <v>6</v>
      </c>
      <c r="I22" s="11">
        <f>VLOOKUP(B:B,'21金维他认购任务'!B:F,5,0)</f>
        <v>9</v>
      </c>
      <c r="J22" s="11"/>
      <c r="K22" s="11">
        <f>VLOOKUP(B:B,川贝清肺糖浆认购任务!B:E,4,0)</f>
        <v>16</v>
      </c>
      <c r="L22" s="11">
        <f>VLOOKUP(B:B,川贝清肺糖浆认购任务!B:F,5,0)</f>
        <v>21</v>
      </c>
      <c r="M22" s="11"/>
      <c r="N22" s="11">
        <f>VLOOKUP(B:B,补肾益寿胶囊认购任务!B:E,4,0)</f>
        <v>12</v>
      </c>
      <c r="O22" s="11">
        <f>VLOOKUP(B:B,补肾益寿胶囊认购任务!B:F,5,0)</f>
        <v>13</v>
      </c>
      <c r="P22" s="11"/>
      <c r="Q22" s="11">
        <f>VLOOKUP(B:B,中山中智丹参破壁认购表!B:E,4,0)</f>
        <v>10</v>
      </c>
      <c r="R22" s="11">
        <f>VLOOKUP(B:B,中山中智丹参破壁认购表!B:F,5,0)</f>
        <v>15</v>
      </c>
      <c r="S22" s="11"/>
    </row>
    <row r="23" ht="13.5" spans="1:19">
      <c r="A23" s="10">
        <v>21</v>
      </c>
      <c r="B23" s="10">
        <v>745</v>
      </c>
      <c r="C23" s="10" t="s">
        <v>9</v>
      </c>
      <c r="D23" s="10" t="s">
        <v>30</v>
      </c>
      <c r="E23" s="10">
        <v>8</v>
      </c>
      <c r="F23" s="10">
        <v>10</v>
      </c>
      <c r="G23" s="10"/>
      <c r="H23" s="11">
        <f>VLOOKUP(B:B,'21金维他认购任务'!B:E,4,0)</f>
        <v>6</v>
      </c>
      <c r="I23" s="11">
        <f>VLOOKUP(B:B,'21金维他认购任务'!B:F,5,0)</f>
        <v>9</v>
      </c>
      <c r="J23" s="11"/>
      <c r="K23" s="11">
        <f>VLOOKUP(B:B,川贝清肺糖浆认购任务!B:E,4,0)</f>
        <v>16</v>
      </c>
      <c r="L23" s="11">
        <f>VLOOKUP(B:B,川贝清肺糖浆认购任务!B:F,5,0)</f>
        <v>21</v>
      </c>
      <c r="M23" s="11"/>
      <c r="N23" s="11">
        <f>VLOOKUP(B:B,补肾益寿胶囊认购任务!B:E,4,0)</f>
        <v>14</v>
      </c>
      <c r="O23" s="11">
        <f>VLOOKUP(B:B,补肾益寿胶囊认购任务!B:F,5,0)</f>
        <v>16</v>
      </c>
      <c r="P23" s="11"/>
      <c r="Q23" s="11">
        <f>VLOOKUP(B:B,中山中智丹参破壁认购表!B:E,4,0)</f>
        <v>10</v>
      </c>
      <c r="R23" s="11">
        <f>VLOOKUP(B:B,中山中智丹参破壁认购表!B:F,5,0)</f>
        <v>15</v>
      </c>
      <c r="S23" s="11"/>
    </row>
    <row r="24" ht="13.5" spans="1:19">
      <c r="A24" s="10">
        <v>22</v>
      </c>
      <c r="B24" s="10">
        <v>105267</v>
      </c>
      <c r="C24" s="10" t="s">
        <v>9</v>
      </c>
      <c r="D24" s="10" t="s">
        <v>31</v>
      </c>
      <c r="E24" s="10">
        <v>9</v>
      </c>
      <c r="F24" s="10">
        <v>10</v>
      </c>
      <c r="G24" s="10"/>
      <c r="H24" s="11">
        <f>VLOOKUP(B:B,'21金维他认购任务'!B:E,4,0)</f>
        <v>6</v>
      </c>
      <c r="I24" s="11">
        <f>VLOOKUP(B:B,'21金维他认购任务'!B:F,5,0)</f>
        <v>9</v>
      </c>
      <c r="J24" s="11"/>
      <c r="K24" s="11">
        <f>VLOOKUP(B:B,川贝清肺糖浆认购任务!B:E,4,0)</f>
        <v>16</v>
      </c>
      <c r="L24" s="11">
        <f>VLOOKUP(B:B,川贝清肺糖浆认购任务!B:F,5,0)</f>
        <v>21</v>
      </c>
      <c r="M24" s="11"/>
      <c r="N24" s="11">
        <f>VLOOKUP(B:B,补肾益寿胶囊认购任务!B:E,4,0)</f>
        <v>12</v>
      </c>
      <c r="O24" s="11">
        <f>VLOOKUP(B:B,补肾益寿胶囊认购任务!B:F,5,0)</f>
        <v>13</v>
      </c>
      <c r="P24" s="11"/>
      <c r="Q24" s="11">
        <f>VLOOKUP(B:B,中山中智丹参破壁认购表!B:E,4,0)</f>
        <v>20</v>
      </c>
      <c r="R24" s="11">
        <f>VLOOKUP(B:B,中山中智丹参破壁认购表!B:F,5,0)</f>
        <v>26</v>
      </c>
      <c r="S24" s="11"/>
    </row>
    <row r="25" ht="13.5" spans="1:19">
      <c r="A25" s="10">
        <v>23</v>
      </c>
      <c r="B25" s="10">
        <v>106399</v>
      </c>
      <c r="C25" s="10" t="s">
        <v>9</v>
      </c>
      <c r="D25" s="10" t="s">
        <v>32</v>
      </c>
      <c r="E25" s="10">
        <v>8</v>
      </c>
      <c r="F25" s="10">
        <v>10</v>
      </c>
      <c r="G25" s="10"/>
      <c r="H25" s="11">
        <f>VLOOKUP(B:B,'21金维他认购任务'!B:E,4,0)</f>
        <v>3</v>
      </c>
      <c r="I25" s="11">
        <f>VLOOKUP(B:B,'21金维他认购任务'!B:F,5,0)</f>
        <v>5</v>
      </c>
      <c r="J25" s="11"/>
      <c r="K25" s="11">
        <f>VLOOKUP(B:B,川贝清肺糖浆认购任务!B:E,4,0)</f>
        <v>16</v>
      </c>
      <c r="L25" s="11">
        <f>VLOOKUP(B:B,川贝清肺糖浆认购任务!B:F,5,0)</f>
        <v>21</v>
      </c>
      <c r="M25" s="11"/>
      <c r="N25" s="11">
        <f>VLOOKUP(B:B,补肾益寿胶囊认购任务!B:E,4,0)</f>
        <v>13</v>
      </c>
      <c r="O25" s="11">
        <f>VLOOKUP(B:B,补肾益寿胶囊认购任务!B:F,5,0)</f>
        <v>15</v>
      </c>
      <c r="P25" s="11"/>
      <c r="Q25" s="11">
        <f>VLOOKUP(B:B,中山中智丹参破壁认购表!B:E,4,0)</f>
        <v>10</v>
      </c>
      <c r="R25" s="11">
        <f>VLOOKUP(B:B,中山中智丹参破壁认购表!B:F,5,0)</f>
        <v>15</v>
      </c>
      <c r="S25" s="11"/>
    </row>
    <row r="26" ht="13.5" spans="1:19">
      <c r="A26" s="10">
        <v>24</v>
      </c>
      <c r="B26" s="10">
        <v>106569</v>
      </c>
      <c r="C26" s="10" t="s">
        <v>9</v>
      </c>
      <c r="D26" s="10" t="s">
        <v>33</v>
      </c>
      <c r="E26" s="10">
        <v>9</v>
      </c>
      <c r="F26" s="10">
        <v>10</v>
      </c>
      <c r="G26" s="10"/>
      <c r="H26" s="11">
        <f>VLOOKUP(B:B,'21金维他认购任务'!B:E,4,0)</f>
        <v>3</v>
      </c>
      <c r="I26" s="11">
        <f>VLOOKUP(B:B,'21金维他认购任务'!B:F,5,0)</f>
        <v>5</v>
      </c>
      <c r="J26" s="11"/>
      <c r="K26" s="11">
        <f>VLOOKUP(B:B,川贝清肺糖浆认购任务!B:E,4,0)</f>
        <v>16</v>
      </c>
      <c r="L26" s="11">
        <f>VLOOKUP(B:B,川贝清肺糖浆认购任务!B:F,5,0)</f>
        <v>21</v>
      </c>
      <c r="M26" s="11"/>
      <c r="N26" s="11">
        <f>VLOOKUP(B:B,补肾益寿胶囊认购任务!B:E,4,0)</f>
        <v>13</v>
      </c>
      <c r="O26" s="11">
        <f>VLOOKUP(B:B,补肾益寿胶囊认购任务!B:F,5,0)</f>
        <v>15</v>
      </c>
      <c r="P26" s="11"/>
      <c r="Q26" s="11">
        <f>VLOOKUP(B:B,中山中智丹参破壁认购表!B:E,4,0)</f>
        <v>10</v>
      </c>
      <c r="R26" s="11">
        <f>VLOOKUP(B:B,中山中智丹参破壁认购表!B:F,5,0)</f>
        <v>15</v>
      </c>
      <c r="S26" s="11"/>
    </row>
    <row r="27" ht="13.5" spans="1:19">
      <c r="A27" s="10">
        <v>25</v>
      </c>
      <c r="B27" s="10">
        <v>339</v>
      </c>
      <c r="C27" s="10" t="s">
        <v>9</v>
      </c>
      <c r="D27" s="10" t="s">
        <v>34</v>
      </c>
      <c r="E27" s="10">
        <v>7</v>
      </c>
      <c r="F27" s="10">
        <v>9</v>
      </c>
      <c r="G27" s="10"/>
      <c r="H27" s="11">
        <f>VLOOKUP(B:B,'21金维他认购任务'!B:E,4,0)</f>
        <v>6</v>
      </c>
      <c r="I27" s="11">
        <f>VLOOKUP(B:B,'21金维他认购任务'!B:F,5,0)</f>
        <v>9</v>
      </c>
      <c r="J27" s="11"/>
      <c r="K27" s="11">
        <f>VLOOKUP(B:B,川贝清肺糖浆认购任务!B:E,4,0)</f>
        <v>11</v>
      </c>
      <c r="L27" s="11">
        <f>VLOOKUP(B:B,川贝清肺糖浆认购任务!B:F,5,0)</f>
        <v>15</v>
      </c>
      <c r="M27" s="11"/>
      <c r="N27" s="11">
        <f>VLOOKUP(B:B,补肾益寿胶囊认购任务!B:E,4,0)</f>
        <v>28</v>
      </c>
      <c r="O27" s="11">
        <f>VLOOKUP(B:B,补肾益寿胶囊认购任务!B:F,5,0)</f>
        <v>34</v>
      </c>
      <c r="P27" s="11"/>
      <c r="Q27" s="11">
        <f>VLOOKUP(B:B,中山中智丹参破壁认购表!B:E,4,0)</f>
        <v>10</v>
      </c>
      <c r="R27" s="11">
        <f>VLOOKUP(B:B,中山中智丹参破壁认购表!B:F,5,0)</f>
        <v>15</v>
      </c>
      <c r="S27" s="11"/>
    </row>
    <row r="28" ht="13.5" spans="1:19">
      <c r="A28" s="10">
        <v>26</v>
      </c>
      <c r="B28" s="10">
        <v>741</v>
      </c>
      <c r="C28" s="10" t="s">
        <v>9</v>
      </c>
      <c r="D28" s="10" t="s">
        <v>35</v>
      </c>
      <c r="E28" s="10">
        <v>7</v>
      </c>
      <c r="F28" s="10">
        <v>9</v>
      </c>
      <c r="G28" s="10"/>
      <c r="H28" s="11">
        <f>VLOOKUP(B:B,'21金维他认购任务'!B:E,4,0)</f>
        <v>3</v>
      </c>
      <c r="I28" s="11">
        <f>VLOOKUP(B:B,'21金维他认购任务'!B:F,5,0)</f>
        <v>5</v>
      </c>
      <c r="J28" s="11"/>
      <c r="K28" s="11">
        <f>VLOOKUP(B:B,川贝清肺糖浆认购任务!B:E,4,0)</f>
        <v>11</v>
      </c>
      <c r="L28" s="11">
        <f>VLOOKUP(B:B,川贝清肺糖浆认购任务!B:F,5,0)</f>
        <v>15</v>
      </c>
      <c r="M28" s="11"/>
      <c r="N28" s="11">
        <f>VLOOKUP(B:B,补肾益寿胶囊认购任务!B:E,4,0)</f>
        <v>13</v>
      </c>
      <c r="O28" s="11">
        <f>VLOOKUP(B:B,补肾益寿胶囊认购任务!B:F,5,0)</f>
        <v>15</v>
      </c>
      <c r="P28" s="11"/>
      <c r="Q28" s="11">
        <f>VLOOKUP(B:B,中山中智丹参破壁认购表!B:E,4,0)</f>
        <v>10</v>
      </c>
      <c r="R28" s="11">
        <f>VLOOKUP(B:B,中山中智丹参破壁认购表!B:F,5,0)</f>
        <v>15</v>
      </c>
      <c r="S28" s="11"/>
    </row>
    <row r="29" ht="13.5" spans="1:19">
      <c r="A29" s="10">
        <v>27</v>
      </c>
      <c r="B29" s="10">
        <v>752</v>
      </c>
      <c r="C29" s="10" t="s">
        <v>9</v>
      </c>
      <c r="D29" s="10" t="s">
        <v>36</v>
      </c>
      <c r="E29" s="10">
        <v>7</v>
      </c>
      <c r="F29" s="10">
        <v>9</v>
      </c>
      <c r="G29" s="10"/>
      <c r="H29" s="11">
        <f>VLOOKUP(B:B,'21金维他认购任务'!B:E,4,0)</f>
        <v>3</v>
      </c>
      <c r="I29" s="11">
        <f>VLOOKUP(B:B,'21金维他认购任务'!B:F,5,0)</f>
        <v>5</v>
      </c>
      <c r="J29" s="11"/>
      <c r="K29" s="11">
        <f>VLOOKUP(B:B,川贝清肺糖浆认购任务!B:E,4,0)</f>
        <v>11</v>
      </c>
      <c r="L29" s="11">
        <f>VLOOKUP(B:B,川贝清肺糖浆认购任务!B:F,5,0)</f>
        <v>15</v>
      </c>
      <c r="M29" s="11"/>
      <c r="N29" s="11">
        <f>VLOOKUP(B:B,补肾益寿胶囊认购任务!B:E,4,0)</f>
        <v>13</v>
      </c>
      <c r="O29" s="11">
        <f>VLOOKUP(B:B,补肾益寿胶囊认购任务!B:F,5,0)</f>
        <v>15</v>
      </c>
      <c r="P29" s="11"/>
      <c r="Q29" s="11">
        <f>VLOOKUP(B:B,中山中智丹参破壁认购表!B:E,4,0)</f>
        <v>10</v>
      </c>
      <c r="R29" s="11">
        <f>VLOOKUP(B:B,中山中智丹参破壁认购表!B:F,5,0)</f>
        <v>15</v>
      </c>
      <c r="S29" s="11"/>
    </row>
    <row r="30" ht="13.5" spans="1:19">
      <c r="A30" s="10">
        <v>28</v>
      </c>
      <c r="B30" s="10">
        <v>104429</v>
      </c>
      <c r="C30" s="10" t="s">
        <v>9</v>
      </c>
      <c r="D30" s="10" t="s">
        <v>37</v>
      </c>
      <c r="E30" s="10">
        <v>7</v>
      </c>
      <c r="F30" s="10">
        <v>9</v>
      </c>
      <c r="G30" s="10"/>
      <c r="H30" s="11">
        <f>VLOOKUP(B:B,'21金维他认购任务'!B:E,4,0)</f>
        <v>3</v>
      </c>
      <c r="I30" s="11">
        <f>VLOOKUP(B:B,'21金维他认购任务'!B:F,5,0)</f>
        <v>5</v>
      </c>
      <c r="J30" s="11"/>
      <c r="K30" s="11">
        <f>VLOOKUP(B:B,川贝清肺糖浆认购任务!B:E,4,0)</f>
        <v>11</v>
      </c>
      <c r="L30" s="11">
        <f>VLOOKUP(B:B,川贝清肺糖浆认购任务!B:F,5,0)</f>
        <v>15</v>
      </c>
      <c r="M30" s="11"/>
      <c r="N30" s="11">
        <f>VLOOKUP(B:B,补肾益寿胶囊认购任务!B:E,4,0)</f>
        <v>13</v>
      </c>
      <c r="O30" s="11">
        <f>VLOOKUP(B:B,补肾益寿胶囊认购任务!B:F,5,0)</f>
        <v>15</v>
      </c>
      <c r="P30" s="11"/>
      <c r="Q30" s="11">
        <f>VLOOKUP(B:B,中山中智丹参破壁认购表!B:E,4,0)</f>
        <v>10</v>
      </c>
      <c r="R30" s="11">
        <f>VLOOKUP(B:B,中山中智丹参破壁认购表!B:F,5,0)</f>
        <v>15</v>
      </c>
      <c r="S30" s="11"/>
    </row>
    <row r="31" ht="13.5" spans="1:19">
      <c r="A31" s="10">
        <v>29</v>
      </c>
      <c r="B31" s="10">
        <v>107658</v>
      </c>
      <c r="C31" s="10" t="s">
        <v>9</v>
      </c>
      <c r="D31" s="10" t="s">
        <v>38</v>
      </c>
      <c r="E31" s="10">
        <v>7</v>
      </c>
      <c r="F31" s="10">
        <v>9</v>
      </c>
      <c r="G31" s="10"/>
      <c r="H31" s="11">
        <f>VLOOKUP(B:B,'21金维他认购任务'!B:E,4,0)</f>
        <v>3</v>
      </c>
      <c r="I31" s="11">
        <f>VLOOKUP(B:B,'21金维他认购任务'!B:F,5,0)</f>
        <v>5</v>
      </c>
      <c r="J31" s="11"/>
      <c r="K31" s="11">
        <f>VLOOKUP(B:B,川贝清肺糖浆认购任务!B:E,4,0)</f>
        <v>11</v>
      </c>
      <c r="L31" s="11">
        <f>VLOOKUP(B:B,川贝清肺糖浆认购任务!B:F,5,0)</f>
        <v>15</v>
      </c>
      <c r="M31" s="11"/>
      <c r="N31" s="11">
        <f>VLOOKUP(B:B,补肾益寿胶囊认购任务!B:E,4,0)</f>
        <v>6</v>
      </c>
      <c r="O31" s="11">
        <f>VLOOKUP(B:B,补肾益寿胶囊认购任务!B:F,5,0)</f>
        <v>7</v>
      </c>
      <c r="P31" s="11"/>
      <c r="Q31" s="11">
        <f>VLOOKUP(B:B,中山中智丹参破壁认购表!B:E,4,0)</f>
        <v>10</v>
      </c>
      <c r="R31" s="11">
        <f>VLOOKUP(B:B,中山中智丹参破壁认购表!B:F,5,0)</f>
        <v>15</v>
      </c>
      <c r="S31" s="11"/>
    </row>
    <row r="32" ht="13.5" spans="1:19">
      <c r="A32" s="10">
        <v>30</v>
      </c>
      <c r="B32" s="13">
        <v>108277</v>
      </c>
      <c r="C32" s="10" t="s">
        <v>9</v>
      </c>
      <c r="D32" s="13" t="s">
        <v>39</v>
      </c>
      <c r="E32" s="10">
        <v>7</v>
      </c>
      <c r="F32" s="10">
        <v>9</v>
      </c>
      <c r="G32" s="14"/>
      <c r="H32" s="11">
        <f>VLOOKUP(B:B,'21金维他认购任务'!B:E,4,0)</f>
        <v>3</v>
      </c>
      <c r="I32" s="11">
        <f>VLOOKUP(B:B,'21金维他认购任务'!B:F,5,0)</f>
        <v>5</v>
      </c>
      <c r="J32" s="11"/>
      <c r="K32" s="11">
        <f>VLOOKUP(B:B,川贝清肺糖浆认购任务!B:E,4,0)</f>
        <v>11</v>
      </c>
      <c r="L32" s="11">
        <f>VLOOKUP(B:B,川贝清肺糖浆认购任务!B:F,5,0)</f>
        <v>15</v>
      </c>
      <c r="M32" s="11"/>
      <c r="N32" s="11">
        <f>VLOOKUP(B:B,补肾益寿胶囊认购任务!B:E,4,0)</f>
        <v>6</v>
      </c>
      <c r="O32" s="11">
        <f>VLOOKUP(B:B,补肾益寿胶囊认购任务!B:F,5,0)</f>
        <v>7</v>
      </c>
      <c r="P32" s="11"/>
      <c r="Q32" s="11">
        <f>VLOOKUP(B:B,中山中智丹参破壁认购表!B:E,4,0)</f>
        <v>10</v>
      </c>
      <c r="R32" s="11">
        <f>VLOOKUP(B:B,中山中智丹参破壁认购表!B:F,5,0)</f>
        <v>15</v>
      </c>
      <c r="S32" s="11"/>
    </row>
    <row r="33" ht="13.5" spans="1:19">
      <c r="A33" s="10">
        <v>31</v>
      </c>
      <c r="B33" s="10">
        <v>106066</v>
      </c>
      <c r="C33" s="10" t="s">
        <v>40</v>
      </c>
      <c r="D33" s="10" t="s">
        <v>41</v>
      </c>
      <c r="E33" s="10">
        <v>10</v>
      </c>
      <c r="F33" s="10">
        <v>12</v>
      </c>
      <c r="G33" s="10"/>
      <c r="H33" s="11">
        <f>VLOOKUP(B:B,'21金维他认购任务'!B:E,4,0)</f>
        <v>6</v>
      </c>
      <c r="I33" s="11">
        <f>VLOOKUP(B:B,'21金维他认购任务'!B:F,5,0)</f>
        <v>9</v>
      </c>
      <c r="J33" s="11"/>
      <c r="K33" s="11">
        <f>VLOOKUP(B:B,川贝清肺糖浆认购任务!B:E,4,0)</f>
        <v>21</v>
      </c>
      <c r="L33" s="11">
        <f>VLOOKUP(B:B,川贝清肺糖浆认购任务!B:F,5,0)</f>
        <v>27</v>
      </c>
      <c r="M33" s="11"/>
      <c r="N33" s="11">
        <f>VLOOKUP(B:B,补肾益寿胶囊认购任务!B:E,4,0)</f>
        <v>16</v>
      </c>
      <c r="O33" s="11">
        <f>VLOOKUP(B:B,补肾益寿胶囊认购任务!B:F,5,0)</f>
        <v>18</v>
      </c>
      <c r="P33" s="11"/>
      <c r="Q33" s="11">
        <f>VLOOKUP(B:B,中山中智丹参破壁认购表!B:E,4,0)</f>
        <v>20</v>
      </c>
      <c r="R33" s="11">
        <f>VLOOKUP(B:B,中山中智丹参破壁认购表!B:F,5,0)</f>
        <v>26</v>
      </c>
      <c r="S33" s="11"/>
    </row>
    <row r="34" ht="13.5" spans="1:19">
      <c r="A34" s="10">
        <v>32</v>
      </c>
      <c r="B34" s="10">
        <v>307</v>
      </c>
      <c r="C34" s="10" t="s">
        <v>40</v>
      </c>
      <c r="D34" s="10" t="s">
        <v>42</v>
      </c>
      <c r="E34" s="10">
        <v>26</v>
      </c>
      <c r="F34" s="10">
        <v>30</v>
      </c>
      <c r="G34" s="10"/>
      <c r="H34" s="11">
        <f>VLOOKUP(B:B,'21金维他认购任务'!B:E,4,0)</f>
        <v>20</v>
      </c>
      <c r="I34" s="11">
        <f>VLOOKUP(B:B,'21金维他认购任务'!B:F,5,0)</f>
        <v>30</v>
      </c>
      <c r="J34" s="11"/>
      <c r="K34" s="11">
        <f>VLOOKUP(B:B,川贝清肺糖浆认购任务!B:E,4,0)</f>
        <v>35</v>
      </c>
      <c r="L34" s="11">
        <f>VLOOKUP(B:B,川贝清肺糖浆认购任务!B:F,5,0)</f>
        <v>45</v>
      </c>
      <c r="M34" s="11"/>
      <c r="N34" s="11">
        <f>VLOOKUP(B:B,补肾益寿胶囊认购任务!B:E,4,0)</f>
        <v>380</v>
      </c>
      <c r="O34" s="11">
        <f>VLOOKUP(B:B,补肾益寿胶囊认购任务!B:F,5,0)</f>
        <v>400</v>
      </c>
      <c r="P34" s="11"/>
      <c r="Q34" s="11">
        <f>VLOOKUP(B:B,中山中智丹参破壁认购表!B:E,4,0)</f>
        <v>100</v>
      </c>
      <c r="R34" s="11">
        <f>VLOOKUP(B:B,中山中智丹参破壁认购表!B:F,5,0)</f>
        <v>130</v>
      </c>
      <c r="S34" s="11"/>
    </row>
    <row r="35" ht="13.5" spans="1:19">
      <c r="A35" s="10">
        <v>33</v>
      </c>
      <c r="B35" s="10">
        <v>750</v>
      </c>
      <c r="C35" s="10" t="s">
        <v>43</v>
      </c>
      <c r="D35" s="10" t="s">
        <v>44</v>
      </c>
      <c r="E35" s="10">
        <v>12</v>
      </c>
      <c r="F35" s="10">
        <v>14</v>
      </c>
      <c r="G35" s="10"/>
      <c r="H35" s="11">
        <f>VLOOKUP(B:B,'21金维他认购任务'!B:E,4,0)</f>
        <v>10</v>
      </c>
      <c r="I35" s="11">
        <f>VLOOKUP(B:B,'21金维他认购任务'!B:F,5,0)</f>
        <v>15</v>
      </c>
      <c r="J35" s="11"/>
      <c r="K35" s="11">
        <f>VLOOKUP(B:B,川贝清肺糖浆认购任务!B:E,4,0)</f>
        <v>21</v>
      </c>
      <c r="L35" s="11">
        <f>VLOOKUP(B:B,川贝清肺糖浆认购任务!B:F,5,0)</f>
        <v>27</v>
      </c>
      <c r="M35" s="11"/>
      <c r="N35" s="11">
        <f>VLOOKUP(B:B,补肾益寿胶囊认购任务!B:E,4,0)</f>
        <v>30</v>
      </c>
      <c r="O35" s="11">
        <f>VLOOKUP(B:B,补肾益寿胶囊认购任务!B:F,5,0)</f>
        <v>35</v>
      </c>
      <c r="P35" s="11"/>
      <c r="Q35" s="11">
        <f>VLOOKUP(B:B,中山中智丹参破壁认购表!B:E,4,0)</f>
        <v>50</v>
      </c>
      <c r="R35" s="11">
        <f>VLOOKUP(B:B,中山中智丹参破壁认购表!B:F,5,0)</f>
        <v>65</v>
      </c>
      <c r="S35" s="11"/>
    </row>
    <row r="36" ht="13.5" spans="1:19">
      <c r="A36" s="10">
        <v>34</v>
      </c>
      <c r="B36" s="10">
        <v>571</v>
      </c>
      <c r="C36" s="10" t="s">
        <v>43</v>
      </c>
      <c r="D36" s="10" t="s">
        <v>45</v>
      </c>
      <c r="E36" s="10">
        <v>11</v>
      </c>
      <c r="F36" s="10">
        <v>13</v>
      </c>
      <c r="G36" s="10"/>
      <c r="H36" s="11">
        <f>VLOOKUP(B:B,'21金维他认购任务'!B:E,4,0)</f>
        <v>10</v>
      </c>
      <c r="I36" s="11">
        <f>VLOOKUP(B:B,'21金维他认购任务'!B:F,5,0)</f>
        <v>15</v>
      </c>
      <c r="J36" s="11"/>
      <c r="K36" s="11">
        <f>VLOOKUP(B:B,川贝清肺糖浆认购任务!B:E,4,0)</f>
        <v>21</v>
      </c>
      <c r="L36" s="11">
        <f>VLOOKUP(B:B,川贝清肺糖浆认购任务!B:F,5,0)</f>
        <v>27</v>
      </c>
      <c r="M36" s="11"/>
      <c r="N36" s="11">
        <f>VLOOKUP(B:B,补肾益寿胶囊认购任务!B:E,4,0)</f>
        <v>30</v>
      </c>
      <c r="O36" s="11">
        <f>VLOOKUP(B:B,补肾益寿胶囊认购任务!B:F,5,0)</f>
        <v>35</v>
      </c>
      <c r="P36" s="11"/>
      <c r="Q36" s="11">
        <f>VLOOKUP(B:B,中山中智丹参破壁认购表!B:E,4,0)</f>
        <v>40</v>
      </c>
      <c r="R36" s="11">
        <f>VLOOKUP(B:B,中山中智丹参破壁认购表!B:F,5,0)</f>
        <v>52</v>
      </c>
      <c r="S36" s="11"/>
    </row>
    <row r="37" ht="13.5" spans="1:19">
      <c r="A37" s="10">
        <v>35</v>
      </c>
      <c r="B37" s="10">
        <v>707</v>
      </c>
      <c r="C37" s="10" t="s">
        <v>43</v>
      </c>
      <c r="D37" s="10" t="s">
        <v>46</v>
      </c>
      <c r="E37" s="10">
        <v>11</v>
      </c>
      <c r="F37" s="10">
        <v>13</v>
      </c>
      <c r="G37" s="10"/>
      <c r="H37" s="11">
        <f>VLOOKUP(B:B,'21金维他认购任务'!B:E,4,0)</f>
        <v>10</v>
      </c>
      <c r="I37" s="11">
        <f>VLOOKUP(B:B,'21金维他认购任务'!B:F,5,0)</f>
        <v>15</v>
      </c>
      <c r="J37" s="11"/>
      <c r="K37" s="11">
        <f>VLOOKUP(B:B,川贝清肺糖浆认购任务!B:E,4,0)</f>
        <v>21</v>
      </c>
      <c r="L37" s="11">
        <f>VLOOKUP(B:B,川贝清肺糖浆认购任务!B:F,5,0)</f>
        <v>27</v>
      </c>
      <c r="M37" s="11"/>
      <c r="N37" s="11">
        <f>VLOOKUP(B:B,补肾益寿胶囊认购任务!B:E,4,0)</f>
        <v>18</v>
      </c>
      <c r="O37" s="11">
        <f>VLOOKUP(B:B,补肾益寿胶囊认购任务!B:F,5,0)</f>
        <v>21</v>
      </c>
      <c r="P37" s="11"/>
      <c r="Q37" s="11">
        <f>VLOOKUP(B:B,中山中智丹参破壁认购表!B:E,4,0)</f>
        <v>40</v>
      </c>
      <c r="R37" s="11">
        <f>VLOOKUP(B:B,中山中智丹参破壁认购表!B:F,5,0)</f>
        <v>52</v>
      </c>
      <c r="S37" s="11"/>
    </row>
    <row r="38" ht="13.5" spans="1:19">
      <c r="A38" s="10">
        <v>36</v>
      </c>
      <c r="B38" s="10">
        <v>387</v>
      </c>
      <c r="C38" s="10" t="s">
        <v>43</v>
      </c>
      <c r="D38" s="10" t="s">
        <v>47</v>
      </c>
      <c r="E38" s="10">
        <v>10</v>
      </c>
      <c r="F38" s="10">
        <v>12</v>
      </c>
      <c r="G38" s="10"/>
      <c r="H38" s="11">
        <f>VLOOKUP(B:B,'21金维他认购任务'!B:E,4,0)</f>
        <v>10</v>
      </c>
      <c r="I38" s="11">
        <f>VLOOKUP(B:B,'21金维他认购任务'!B:F,5,0)</f>
        <v>15</v>
      </c>
      <c r="J38" s="11"/>
      <c r="K38" s="11">
        <f>VLOOKUP(B:B,川贝清肺糖浆认购任务!B:E,4,0)</f>
        <v>21</v>
      </c>
      <c r="L38" s="11">
        <f>VLOOKUP(B:B,川贝清肺糖浆认购任务!B:F,5,0)</f>
        <v>27</v>
      </c>
      <c r="M38" s="11"/>
      <c r="N38" s="11">
        <f>VLOOKUP(B:B,补肾益寿胶囊认购任务!B:E,4,0)</f>
        <v>18</v>
      </c>
      <c r="O38" s="11">
        <f>VLOOKUP(B:B,补肾益寿胶囊认购任务!B:F,5,0)</f>
        <v>21</v>
      </c>
      <c r="P38" s="11"/>
      <c r="Q38" s="11">
        <f>VLOOKUP(B:B,中山中智丹参破壁认购表!B:E,4,0)</f>
        <v>60</v>
      </c>
      <c r="R38" s="11">
        <f>VLOOKUP(B:B,中山中智丹参破壁认购表!B:F,5,0)</f>
        <v>75</v>
      </c>
      <c r="S38" s="11"/>
    </row>
    <row r="39" ht="13.5" spans="1:19">
      <c r="A39" s="10">
        <v>37</v>
      </c>
      <c r="B39" s="10">
        <v>399</v>
      </c>
      <c r="C39" s="10" t="s">
        <v>43</v>
      </c>
      <c r="D39" s="10" t="s">
        <v>48</v>
      </c>
      <c r="E39" s="10">
        <v>10</v>
      </c>
      <c r="F39" s="10">
        <v>12</v>
      </c>
      <c r="G39" s="10"/>
      <c r="H39" s="11">
        <f>VLOOKUP(B:B,'21金维他认购任务'!B:E,4,0)</f>
        <v>10</v>
      </c>
      <c r="I39" s="11">
        <f>VLOOKUP(B:B,'21金维他认购任务'!B:F,5,0)</f>
        <v>15</v>
      </c>
      <c r="J39" s="11"/>
      <c r="K39" s="11">
        <f>VLOOKUP(B:B,川贝清肺糖浆认购任务!B:E,4,0)</f>
        <v>21</v>
      </c>
      <c r="L39" s="11">
        <f>VLOOKUP(B:B,川贝清肺糖浆认购任务!B:F,5,0)</f>
        <v>27</v>
      </c>
      <c r="M39" s="11"/>
      <c r="N39" s="11">
        <f>VLOOKUP(B:B,补肾益寿胶囊认购任务!B:E,4,0)</f>
        <v>15</v>
      </c>
      <c r="O39" s="11">
        <f>VLOOKUP(B:B,补肾益寿胶囊认购任务!B:F,5,0)</f>
        <v>17</v>
      </c>
      <c r="P39" s="11"/>
      <c r="Q39" s="11">
        <f>VLOOKUP(B:B,中山中智丹参破壁认购表!B:E,4,0)</f>
        <v>30</v>
      </c>
      <c r="R39" s="11">
        <f>VLOOKUP(B:B,中山中智丹参破壁认购表!B:F,5,0)</f>
        <v>39</v>
      </c>
      <c r="S39" s="11"/>
    </row>
    <row r="40" ht="13.5" spans="1:19">
      <c r="A40" s="10">
        <v>38</v>
      </c>
      <c r="B40" s="10">
        <v>546</v>
      </c>
      <c r="C40" s="10" t="s">
        <v>43</v>
      </c>
      <c r="D40" s="10" t="s">
        <v>49</v>
      </c>
      <c r="E40" s="10">
        <v>10</v>
      </c>
      <c r="F40" s="10">
        <v>12</v>
      </c>
      <c r="G40" s="10"/>
      <c r="H40" s="11">
        <f>VLOOKUP(B:B,'21金维他认购任务'!B:E,4,0)</f>
        <v>10</v>
      </c>
      <c r="I40" s="11">
        <f>VLOOKUP(B:B,'21金维他认购任务'!B:F,5,0)</f>
        <v>15</v>
      </c>
      <c r="J40" s="11"/>
      <c r="K40" s="11">
        <f>VLOOKUP(B:B,川贝清肺糖浆认购任务!B:E,4,0)</f>
        <v>21</v>
      </c>
      <c r="L40" s="11">
        <f>VLOOKUP(B:B,川贝清肺糖浆认购任务!B:F,5,0)</f>
        <v>27</v>
      </c>
      <c r="M40" s="11"/>
      <c r="N40" s="11">
        <f>VLOOKUP(B:B,补肾益寿胶囊认购任务!B:E,4,0)</f>
        <v>15</v>
      </c>
      <c r="O40" s="11">
        <f>VLOOKUP(B:B,补肾益寿胶囊认购任务!B:F,5,0)</f>
        <v>17</v>
      </c>
      <c r="P40" s="11"/>
      <c r="Q40" s="11">
        <f>VLOOKUP(B:B,中山中智丹参破壁认购表!B:E,4,0)</f>
        <v>30</v>
      </c>
      <c r="R40" s="11">
        <f>VLOOKUP(B:B,中山中智丹参破壁认购表!B:F,5,0)</f>
        <v>39</v>
      </c>
      <c r="S40" s="11"/>
    </row>
    <row r="41" ht="13.5" spans="1:19">
      <c r="A41" s="10">
        <v>39</v>
      </c>
      <c r="B41" s="10">
        <v>712</v>
      </c>
      <c r="C41" s="10" t="s">
        <v>43</v>
      </c>
      <c r="D41" s="10" t="s">
        <v>50</v>
      </c>
      <c r="E41" s="10">
        <v>10</v>
      </c>
      <c r="F41" s="10">
        <v>12</v>
      </c>
      <c r="G41" s="10"/>
      <c r="H41" s="11">
        <f>VLOOKUP(B:B,'21金维他认购任务'!B:E,4,0)</f>
        <v>10</v>
      </c>
      <c r="I41" s="11">
        <f>VLOOKUP(B:B,'21金维他认购任务'!B:F,5,0)</f>
        <v>15</v>
      </c>
      <c r="J41" s="11"/>
      <c r="K41" s="11">
        <f>VLOOKUP(B:B,川贝清肺糖浆认购任务!B:E,4,0)</f>
        <v>21</v>
      </c>
      <c r="L41" s="11">
        <f>VLOOKUP(B:B,川贝清肺糖浆认购任务!B:F,5,0)</f>
        <v>27</v>
      </c>
      <c r="M41" s="11"/>
      <c r="N41" s="11">
        <f>VLOOKUP(B:B,补肾益寿胶囊认购任务!B:E,4,0)</f>
        <v>23</v>
      </c>
      <c r="O41" s="11">
        <f>VLOOKUP(B:B,补肾益寿胶囊认购任务!B:F,5,0)</f>
        <v>28</v>
      </c>
      <c r="P41" s="11"/>
      <c r="Q41" s="11">
        <f>VLOOKUP(B:B,中山中智丹参破壁认购表!B:E,4,0)</f>
        <v>60</v>
      </c>
      <c r="R41" s="11">
        <f>VLOOKUP(B:B,中山中智丹参破壁认购表!B:F,5,0)</f>
        <v>75</v>
      </c>
      <c r="S41" s="11"/>
    </row>
    <row r="42" ht="13.5" spans="1:19">
      <c r="A42" s="10">
        <v>40</v>
      </c>
      <c r="B42" s="10">
        <v>724</v>
      </c>
      <c r="C42" s="10" t="s">
        <v>43</v>
      </c>
      <c r="D42" s="10" t="s">
        <v>51</v>
      </c>
      <c r="E42" s="10">
        <v>10</v>
      </c>
      <c r="F42" s="10">
        <v>12</v>
      </c>
      <c r="G42" s="10"/>
      <c r="H42" s="11">
        <f>VLOOKUP(B:B,'21金维他认购任务'!B:E,4,0)</f>
        <v>10</v>
      </c>
      <c r="I42" s="11">
        <f>VLOOKUP(B:B,'21金维他认购任务'!B:F,5,0)</f>
        <v>15</v>
      </c>
      <c r="J42" s="11"/>
      <c r="K42" s="11">
        <f>VLOOKUP(B:B,川贝清肺糖浆认购任务!B:E,4,0)</f>
        <v>21</v>
      </c>
      <c r="L42" s="11">
        <f>VLOOKUP(B:B,川贝清肺糖浆认购任务!B:F,5,0)</f>
        <v>27</v>
      </c>
      <c r="M42" s="11"/>
      <c r="N42" s="11">
        <f>VLOOKUP(B:B,补肾益寿胶囊认购任务!B:E,4,0)</f>
        <v>15</v>
      </c>
      <c r="O42" s="11">
        <f>VLOOKUP(B:B,补肾益寿胶囊认购任务!B:F,5,0)</f>
        <v>17</v>
      </c>
      <c r="P42" s="11"/>
      <c r="Q42" s="11">
        <f>VLOOKUP(B:B,中山中智丹参破壁认购表!B:E,4,0)</f>
        <v>25</v>
      </c>
      <c r="R42" s="11">
        <f>VLOOKUP(B:B,中山中智丹参破壁认购表!B:F,5,0)</f>
        <v>32</v>
      </c>
      <c r="S42" s="11"/>
    </row>
    <row r="43" ht="13.5" spans="1:19">
      <c r="A43" s="10">
        <v>41</v>
      </c>
      <c r="B43" s="10">
        <v>377</v>
      </c>
      <c r="C43" s="10" t="s">
        <v>43</v>
      </c>
      <c r="D43" s="10" t="s">
        <v>52</v>
      </c>
      <c r="E43" s="10">
        <v>9</v>
      </c>
      <c r="F43" s="10">
        <v>11</v>
      </c>
      <c r="G43" s="10"/>
      <c r="H43" s="11">
        <f>VLOOKUP(B:B,'21金维他认购任务'!B:E,4,0)</f>
        <v>6</v>
      </c>
      <c r="I43" s="11">
        <f>VLOOKUP(B:B,'21金维他认购任务'!B:F,5,0)</f>
        <v>9</v>
      </c>
      <c r="J43" s="11"/>
      <c r="K43" s="11">
        <f>VLOOKUP(B:B,川贝清肺糖浆认购任务!B:E,4,0)</f>
        <v>16</v>
      </c>
      <c r="L43" s="11">
        <f>VLOOKUP(B:B,川贝清肺糖浆认购任务!B:F,5,0)</f>
        <v>21</v>
      </c>
      <c r="M43" s="11"/>
      <c r="N43" s="11">
        <f>VLOOKUP(B:B,补肾益寿胶囊认购任务!B:E,4,0)</f>
        <v>15</v>
      </c>
      <c r="O43" s="11">
        <f>VLOOKUP(B:B,补肾益寿胶囊认购任务!B:F,5,0)</f>
        <v>17</v>
      </c>
      <c r="P43" s="11"/>
      <c r="Q43" s="11">
        <f>VLOOKUP(B:B,中山中智丹参破壁认购表!B:E,4,0)</f>
        <v>10</v>
      </c>
      <c r="R43" s="11">
        <f>VLOOKUP(B:B,中山中智丹参破壁认购表!B:F,5,0)</f>
        <v>15</v>
      </c>
      <c r="S43" s="11"/>
    </row>
    <row r="44" ht="13.5" spans="1:19">
      <c r="A44" s="10">
        <v>42</v>
      </c>
      <c r="B44" s="10">
        <v>598</v>
      </c>
      <c r="C44" s="10" t="s">
        <v>43</v>
      </c>
      <c r="D44" s="10" t="s">
        <v>53</v>
      </c>
      <c r="E44" s="10">
        <v>9</v>
      </c>
      <c r="F44" s="10">
        <v>11</v>
      </c>
      <c r="G44" s="10"/>
      <c r="H44" s="11">
        <f>VLOOKUP(B:B,'21金维他认购任务'!B:E,4,0)</f>
        <v>6</v>
      </c>
      <c r="I44" s="11">
        <f>VLOOKUP(B:B,'21金维他认购任务'!B:F,5,0)</f>
        <v>9</v>
      </c>
      <c r="J44" s="11"/>
      <c r="K44" s="11">
        <f>VLOOKUP(B:B,川贝清肺糖浆认购任务!B:E,4,0)</f>
        <v>16</v>
      </c>
      <c r="L44" s="11">
        <f>VLOOKUP(B:B,川贝清肺糖浆认购任务!B:F,5,0)</f>
        <v>21</v>
      </c>
      <c r="M44" s="11"/>
      <c r="N44" s="11">
        <f>VLOOKUP(B:B,补肾益寿胶囊认购任务!B:E,4,0)</f>
        <v>15</v>
      </c>
      <c r="O44" s="11">
        <f>VLOOKUP(B:B,补肾益寿胶囊认购任务!B:F,5,0)</f>
        <v>17</v>
      </c>
      <c r="P44" s="11"/>
      <c r="Q44" s="11">
        <f>VLOOKUP(B:B,中山中智丹参破壁认购表!B:E,4,0)</f>
        <v>15</v>
      </c>
      <c r="R44" s="11">
        <f>VLOOKUP(B:B,中山中智丹参破壁认购表!B:F,5,0)</f>
        <v>20</v>
      </c>
      <c r="S44" s="11"/>
    </row>
    <row r="45" ht="13.5" spans="1:19">
      <c r="A45" s="10">
        <v>43</v>
      </c>
      <c r="B45" s="10">
        <v>737</v>
      </c>
      <c r="C45" s="10" t="s">
        <v>43</v>
      </c>
      <c r="D45" s="10" t="s">
        <v>54</v>
      </c>
      <c r="E45" s="10">
        <v>9</v>
      </c>
      <c r="F45" s="10">
        <v>11</v>
      </c>
      <c r="G45" s="10"/>
      <c r="H45" s="11">
        <f>VLOOKUP(B:B,'21金维他认购任务'!B:E,4,0)</f>
        <v>6</v>
      </c>
      <c r="I45" s="11">
        <f>VLOOKUP(B:B,'21金维他认购任务'!B:F,5,0)</f>
        <v>9</v>
      </c>
      <c r="J45" s="11"/>
      <c r="K45" s="11">
        <f>VLOOKUP(B:B,川贝清肺糖浆认购任务!B:E,4,0)</f>
        <v>16</v>
      </c>
      <c r="L45" s="11">
        <f>VLOOKUP(B:B,川贝清肺糖浆认购任务!B:F,5,0)</f>
        <v>21</v>
      </c>
      <c r="M45" s="11"/>
      <c r="N45" s="11">
        <f>VLOOKUP(B:B,补肾益寿胶囊认购任务!B:E,4,0)</f>
        <v>29</v>
      </c>
      <c r="O45" s="11">
        <f>VLOOKUP(B:B,补肾益寿胶囊认购任务!B:F,5,0)</f>
        <v>34</v>
      </c>
      <c r="P45" s="11"/>
      <c r="Q45" s="11">
        <f>VLOOKUP(B:B,中山中智丹参破壁认购表!B:E,4,0)</f>
        <v>30</v>
      </c>
      <c r="R45" s="11">
        <f>VLOOKUP(B:B,中山中智丹参破壁认购表!B:F,5,0)</f>
        <v>39</v>
      </c>
      <c r="S45" s="11"/>
    </row>
    <row r="46" ht="13.5" spans="1:19">
      <c r="A46" s="10">
        <v>44</v>
      </c>
      <c r="B46" s="10">
        <v>743</v>
      </c>
      <c r="C46" s="10" t="s">
        <v>43</v>
      </c>
      <c r="D46" s="10" t="s">
        <v>55</v>
      </c>
      <c r="E46" s="10">
        <v>9</v>
      </c>
      <c r="F46" s="10">
        <v>11</v>
      </c>
      <c r="G46" s="10"/>
      <c r="H46" s="11">
        <f>VLOOKUP(B:B,'21金维他认购任务'!B:E,4,0)</f>
        <v>6</v>
      </c>
      <c r="I46" s="11">
        <f>VLOOKUP(B:B,'21金维他认购任务'!B:F,5,0)</f>
        <v>9</v>
      </c>
      <c r="J46" s="11"/>
      <c r="K46" s="11">
        <f>VLOOKUP(B:B,川贝清肺糖浆认购任务!B:E,4,0)</f>
        <v>16</v>
      </c>
      <c r="L46" s="11">
        <f>VLOOKUP(B:B,川贝清肺糖浆认购任务!B:F,5,0)</f>
        <v>21</v>
      </c>
      <c r="M46" s="11"/>
      <c r="N46" s="11">
        <f>VLOOKUP(B:B,补肾益寿胶囊认购任务!B:E,4,0)</f>
        <v>13</v>
      </c>
      <c r="O46" s="11">
        <f>VLOOKUP(B:B,补肾益寿胶囊认购任务!B:F,5,0)</f>
        <v>15</v>
      </c>
      <c r="P46" s="11"/>
      <c r="Q46" s="11">
        <f>VLOOKUP(B:B,中山中智丹参破壁认购表!B:E,4,0)</f>
        <v>10</v>
      </c>
      <c r="R46" s="11">
        <f>VLOOKUP(B:B,中山中智丹参破壁认购表!B:F,5,0)</f>
        <v>15</v>
      </c>
      <c r="S46" s="11"/>
    </row>
    <row r="47" ht="13.5" spans="1:19">
      <c r="A47" s="10">
        <v>45</v>
      </c>
      <c r="B47" s="10">
        <v>103639</v>
      </c>
      <c r="C47" s="10" t="s">
        <v>43</v>
      </c>
      <c r="D47" s="10" t="s">
        <v>56</v>
      </c>
      <c r="E47" s="10">
        <v>9</v>
      </c>
      <c r="F47" s="10">
        <v>11</v>
      </c>
      <c r="G47" s="10"/>
      <c r="H47" s="11">
        <f>VLOOKUP(B:B,'21金维他认购任务'!B:E,4,0)</f>
        <v>6</v>
      </c>
      <c r="I47" s="11">
        <f>VLOOKUP(B:B,'21金维他认购任务'!B:F,5,0)</f>
        <v>9</v>
      </c>
      <c r="J47" s="11"/>
      <c r="K47" s="11">
        <f>VLOOKUP(B:B,川贝清肺糖浆认购任务!B:E,4,0)</f>
        <v>16</v>
      </c>
      <c r="L47" s="11">
        <f>VLOOKUP(B:B,川贝清肺糖浆认购任务!B:F,5,0)</f>
        <v>21</v>
      </c>
      <c r="M47" s="11"/>
      <c r="N47" s="11">
        <f>VLOOKUP(B:B,补肾益寿胶囊认购任务!B:E,4,0)</f>
        <v>14</v>
      </c>
      <c r="O47" s="11">
        <f>VLOOKUP(B:B,补肾益寿胶囊认购任务!B:F,5,0)</f>
        <v>16</v>
      </c>
      <c r="P47" s="11"/>
      <c r="Q47" s="11">
        <f>VLOOKUP(B:B,中山中智丹参破壁认购表!B:E,4,0)</f>
        <v>20</v>
      </c>
      <c r="R47" s="11">
        <f>VLOOKUP(B:B,中山中智丹参破壁认购表!B:F,5,0)</f>
        <v>26</v>
      </c>
      <c r="S47" s="11"/>
    </row>
    <row r="48" ht="13.5" spans="1:19">
      <c r="A48" s="10">
        <v>46</v>
      </c>
      <c r="B48" s="10">
        <v>105751</v>
      </c>
      <c r="C48" s="10" t="s">
        <v>43</v>
      </c>
      <c r="D48" s="10" t="s">
        <v>57</v>
      </c>
      <c r="E48" s="10">
        <v>8</v>
      </c>
      <c r="F48" s="10">
        <v>10</v>
      </c>
      <c r="G48" s="10"/>
      <c r="H48" s="11">
        <f>VLOOKUP(B:B,'21金维他认购任务'!B:E,4,0)</f>
        <v>6</v>
      </c>
      <c r="I48" s="11">
        <f>VLOOKUP(B:B,'21金维他认购任务'!B:F,5,0)</f>
        <v>9</v>
      </c>
      <c r="J48" s="11"/>
      <c r="K48" s="11">
        <f>VLOOKUP(B:B,川贝清肺糖浆认购任务!B:E,4,0)</f>
        <v>16</v>
      </c>
      <c r="L48" s="11">
        <f>VLOOKUP(B:B,川贝清肺糖浆认购任务!B:F,5,0)</f>
        <v>21</v>
      </c>
      <c r="M48" s="11"/>
      <c r="N48" s="11">
        <f>VLOOKUP(B:B,补肾益寿胶囊认购任务!B:E,4,0)</f>
        <v>13</v>
      </c>
      <c r="O48" s="11">
        <f>VLOOKUP(B:B,补肾益寿胶囊认购任务!B:F,5,0)</f>
        <v>15</v>
      </c>
      <c r="P48" s="11"/>
      <c r="Q48" s="11">
        <f>VLOOKUP(B:B,中山中智丹参破壁认购表!B:E,4,0)</f>
        <v>15</v>
      </c>
      <c r="R48" s="11">
        <f>VLOOKUP(B:B,中山中智丹参破壁认购表!B:F,5,0)</f>
        <v>20</v>
      </c>
      <c r="S48" s="11"/>
    </row>
    <row r="49" ht="13.5" spans="1:19">
      <c r="A49" s="10">
        <v>47</v>
      </c>
      <c r="B49" s="10">
        <v>545</v>
      </c>
      <c r="C49" s="10" t="s">
        <v>43</v>
      </c>
      <c r="D49" s="10" t="s">
        <v>58</v>
      </c>
      <c r="E49" s="10">
        <v>7</v>
      </c>
      <c r="F49" s="10">
        <v>9</v>
      </c>
      <c r="G49" s="10"/>
      <c r="H49" s="11">
        <f>VLOOKUP(B:B,'21金维他认购任务'!B:E,4,0)</f>
        <v>3</v>
      </c>
      <c r="I49" s="11">
        <f>VLOOKUP(B:B,'21金维他认购任务'!B:F,5,0)</f>
        <v>5</v>
      </c>
      <c r="J49" s="11"/>
      <c r="K49" s="11">
        <f>VLOOKUP(B:B,川贝清肺糖浆认购任务!B:E,4,0)</f>
        <v>11</v>
      </c>
      <c r="L49" s="11">
        <f>VLOOKUP(B:B,川贝清肺糖浆认购任务!B:F,5,0)</f>
        <v>15</v>
      </c>
      <c r="M49" s="11"/>
      <c r="N49" s="11">
        <f>VLOOKUP(B:B,补肾益寿胶囊认购任务!B:E,4,0)</f>
        <v>23</v>
      </c>
      <c r="O49" s="11">
        <f>VLOOKUP(B:B,补肾益寿胶囊认购任务!B:F,5,0)</f>
        <v>28</v>
      </c>
      <c r="P49" s="11"/>
      <c r="Q49" s="11">
        <f>VLOOKUP(B:B,中山中智丹参破壁认购表!B:E,4,0)</f>
        <v>15</v>
      </c>
      <c r="R49" s="11">
        <f>VLOOKUP(B:B,中山中智丹参破壁认购表!B:F,5,0)</f>
        <v>20</v>
      </c>
      <c r="S49" s="11"/>
    </row>
    <row r="50" ht="13.5" spans="1:19">
      <c r="A50" s="10">
        <v>48</v>
      </c>
      <c r="B50" s="10">
        <v>573</v>
      </c>
      <c r="C50" s="10" t="s">
        <v>43</v>
      </c>
      <c r="D50" s="10" t="s">
        <v>59</v>
      </c>
      <c r="E50" s="10">
        <v>7</v>
      </c>
      <c r="F50" s="10">
        <v>9</v>
      </c>
      <c r="G50" s="10"/>
      <c r="H50" s="11">
        <f>VLOOKUP(B:B,'21金维他认购任务'!B:E,4,0)</f>
        <v>3</v>
      </c>
      <c r="I50" s="11">
        <f>VLOOKUP(B:B,'21金维他认购任务'!B:F,5,0)</f>
        <v>5</v>
      </c>
      <c r="J50" s="11"/>
      <c r="K50" s="11">
        <f>VLOOKUP(B:B,川贝清肺糖浆认购任务!B:E,4,0)</f>
        <v>11</v>
      </c>
      <c r="L50" s="11">
        <f>VLOOKUP(B:B,川贝清肺糖浆认购任务!B:F,5,0)</f>
        <v>15</v>
      </c>
      <c r="M50" s="11"/>
      <c r="N50" s="11">
        <f>VLOOKUP(B:B,补肾益寿胶囊认购任务!B:E,4,0)</f>
        <v>12</v>
      </c>
      <c r="O50" s="11">
        <f>VLOOKUP(B:B,补肾益寿胶囊认购任务!B:F,5,0)</f>
        <v>13</v>
      </c>
      <c r="P50" s="11"/>
      <c r="Q50" s="11">
        <f>VLOOKUP(B:B,中山中智丹参破壁认购表!B:E,4,0)</f>
        <v>25</v>
      </c>
      <c r="R50" s="11">
        <f>VLOOKUP(B:B,中山中智丹参破壁认购表!B:F,5,0)</f>
        <v>32</v>
      </c>
      <c r="S50" s="11"/>
    </row>
    <row r="51" ht="13.5" spans="1:19">
      <c r="A51" s="10">
        <v>49</v>
      </c>
      <c r="B51" s="10">
        <v>733</v>
      </c>
      <c r="C51" s="10" t="s">
        <v>43</v>
      </c>
      <c r="D51" s="10" t="s">
        <v>60</v>
      </c>
      <c r="E51" s="10">
        <v>7</v>
      </c>
      <c r="F51" s="10">
        <v>9</v>
      </c>
      <c r="G51" s="10"/>
      <c r="H51" s="11">
        <f>VLOOKUP(B:B,'21金维他认购任务'!B:E,4,0)</f>
        <v>3</v>
      </c>
      <c r="I51" s="11">
        <f>VLOOKUP(B:B,'21金维他认购任务'!B:F,5,0)</f>
        <v>5</v>
      </c>
      <c r="J51" s="11"/>
      <c r="K51" s="11">
        <f>VLOOKUP(B:B,川贝清肺糖浆认购任务!B:E,4,0)</f>
        <v>11</v>
      </c>
      <c r="L51" s="11">
        <f>VLOOKUP(B:B,川贝清肺糖浆认购任务!B:F,5,0)</f>
        <v>15</v>
      </c>
      <c r="M51" s="11"/>
      <c r="N51" s="11">
        <f>VLOOKUP(B:B,补肾益寿胶囊认购任务!B:E,4,0)</f>
        <v>13</v>
      </c>
      <c r="O51" s="11">
        <f>VLOOKUP(B:B,补肾益寿胶囊认购任务!B:F,5,0)</f>
        <v>15</v>
      </c>
      <c r="P51" s="11"/>
      <c r="Q51" s="11">
        <f>VLOOKUP(B:B,中山中智丹参破壁认购表!B:E,4,0)</f>
        <v>10</v>
      </c>
      <c r="R51" s="11">
        <f>VLOOKUP(B:B,中山中智丹参破壁认购表!B:F,5,0)</f>
        <v>15</v>
      </c>
      <c r="S51" s="11"/>
    </row>
    <row r="52" ht="13.5" spans="1:19">
      <c r="A52" s="10">
        <v>50</v>
      </c>
      <c r="B52" s="10">
        <v>740</v>
      </c>
      <c r="C52" s="10" t="s">
        <v>43</v>
      </c>
      <c r="D52" s="10" t="s">
        <v>61</v>
      </c>
      <c r="E52" s="10">
        <v>7</v>
      </c>
      <c r="F52" s="10">
        <v>9</v>
      </c>
      <c r="G52" s="10"/>
      <c r="H52" s="11">
        <f>VLOOKUP(B:B,'21金维他认购任务'!B:E,4,0)</f>
        <v>3</v>
      </c>
      <c r="I52" s="11">
        <f>VLOOKUP(B:B,'21金维他认购任务'!B:F,5,0)</f>
        <v>5</v>
      </c>
      <c r="J52" s="11"/>
      <c r="K52" s="11">
        <f>VLOOKUP(B:B,川贝清肺糖浆认购任务!B:E,4,0)</f>
        <v>11</v>
      </c>
      <c r="L52" s="11">
        <f>VLOOKUP(B:B,川贝清肺糖浆认购任务!B:F,5,0)</f>
        <v>15</v>
      </c>
      <c r="M52" s="11"/>
      <c r="N52" s="11">
        <f>VLOOKUP(B:B,补肾益寿胶囊认购任务!B:E,4,0)</f>
        <v>20</v>
      </c>
      <c r="O52" s="11">
        <f>VLOOKUP(B:B,补肾益寿胶囊认购任务!B:F,5,0)</f>
        <v>25</v>
      </c>
      <c r="P52" s="11"/>
      <c r="Q52" s="11">
        <f>VLOOKUP(B:B,中山中智丹参破壁认购表!B:E,4,0)</f>
        <v>10</v>
      </c>
      <c r="R52" s="11">
        <f>VLOOKUP(B:B,中山中智丹参破壁认购表!B:F,5,0)</f>
        <v>15</v>
      </c>
      <c r="S52" s="11"/>
    </row>
    <row r="53" ht="13.5" spans="1:19">
      <c r="A53" s="10">
        <v>51</v>
      </c>
      <c r="B53" s="10">
        <v>753</v>
      </c>
      <c r="C53" s="10" t="s">
        <v>43</v>
      </c>
      <c r="D53" s="10" t="s">
        <v>62</v>
      </c>
      <c r="E53" s="10">
        <v>7</v>
      </c>
      <c r="F53" s="10">
        <v>9</v>
      </c>
      <c r="G53" s="10"/>
      <c r="H53" s="11">
        <f>VLOOKUP(B:B,'21金维他认购任务'!B:E,4,0)</f>
        <v>3</v>
      </c>
      <c r="I53" s="11">
        <f>VLOOKUP(B:B,'21金维他认购任务'!B:F,5,0)</f>
        <v>5</v>
      </c>
      <c r="J53" s="11"/>
      <c r="K53" s="11">
        <f>VLOOKUP(B:B,川贝清肺糖浆认购任务!B:E,4,0)</f>
        <v>11</v>
      </c>
      <c r="L53" s="11">
        <f>VLOOKUP(B:B,川贝清肺糖浆认购任务!B:F,5,0)</f>
        <v>15</v>
      </c>
      <c r="M53" s="11"/>
      <c r="N53" s="11">
        <f>VLOOKUP(B:B,补肾益寿胶囊认购任务!B:E,4,0)</f>
        <v>13</v>
      </c>
      <c r="O53" s="11">
        <f>VLOOKUP(B:B,补肾益寿胶囊认购任务!B:F,5,0)</f>
        <v>15</v>
      </c>
      <c r="P53" s="11"/>
      <c r="Q53" s="11">
        <f>VLOOKUP(B:B,中山中智丹参破壁认购表!B:E,4,0)</f>
        <v>10</v>
      </c>
      <c r="R53" s="11">
        <f>VLOOKUP(B:B,中山中智丹参破壁认购表!B:F,5,0)</f>
        <v>15</v>
      </c>
      <c r="S53" s="11"/>
    </row>
    <row r="54" ht="13.5" spans="1:19">
      <c r="A54" s="10">
        <v>52</v>
      </c>
      <c r="B54" s="10">
        <v>104430</v>
      </c>
      <c r="C54" s="10" t="s">
        <v>43</v>
      </c>
      <c r="D54" s="10" t="s">
        <v>63</v>
      </c>
      <c r="E54" s="10">
        <v>7</v>
      </c>
      <c r="F54" s="10">
        <v>9</v>
      </c>
      <c r="G54" s="10"/>
      <c r="H54" s="11">
        <f>VLOOKUP(B:B,'21金维他认购任务'!B:E,4,0)</f>
        <v>3</v>
      </c>
      <c r="I54" s="11">
        <f>VLOOKUP(B:B,'21金维他认购任务'!B:F,5,0)</f>
        <v>5</v>
      </c>
      <c r="J54" s="11"/>
      <c r="K54" s="11">
        <f>VLOOKUP(B:B,川贝清肺糖浆认购任务!B:E,4,0)</f>
        <v>11</v>
      </c>
      <c r="L54" s="11">
        <f>VLOOKUP(B:B,川贝清肺糖浆认购任务!B:F,5,0)</f>
        <v>15</v>
      </c>
      <c r="M54" s="11"/>
      <c r="N54" s="11">
        <f>VLOOKUP(B:B,补肾益寿胶囊认购任务!B:E,4,0)</f>
        <v>13</v>
      </c>
      <c r="O54" s="11">
        <f>VLOOKUP(B:B,补肾益寿胶囊认购任务!B:F,5,0)</f>
        <v>15</v>
      </c>
      <c r="P54" s="11"/>
      <c r="Q54" s="11">
        <f>VLOOKUP(B:B,中山中智丹参破壁认购表!B:E,4,0)</f>
        <v>10</v>
      </c>
      <c r="R54" s="11">
        <f>VLOOKUP(B:B,中山中智丹参破壁认购表!B:F,5,0)</f>
        <v>15</v>
      </c>
      <c r="S54" s="11"/>
    </row>
    <row r="55" ht="13.5" spans="1:19">
      <c r="A55" s="10">
        <v>53</v>
      </c>
      <c r="B55" s="10">
        <v>105396</v>
      </c>
      <c r="C55" s="10" t="s">
        <v>43</v>
      </c>
      <c r="D55" s="10" t="s">
        <v>64</v>
      </c>
      <c r="E55" s="10">
        <v>7</v>
      </c>
      <c r="F55" s="10">
        <v>9</v>
      </c>
      <c r="G55" s="10"/>
      <c r="H55" s="11">
        <f>VLOOKUP(B:B,'21金维他认购任务'!B:E,4,0)</f>
        <v>3</v>
      </c>
      <c r="I55" s="11">
        <f>VLOOKUP(B:B,'21金维他认购任务'!B:F,5,0)</f>
        <v>5</v>
      </c>
      <c r="J55" s="11"/>
      <c r="K55" s="11">
        <f>VLOOKUP(B:B,川贝清肺糖浆认购任务!B:E,4,0)</f>
        <v>11</v>
      </c>
      <c r="L55" s="11">
        <f>VLOOKUP(B:B,川贝清肺糖浆认购任务!B:F,5,0)</f>
        <v>15</v>
      </c>
      <c r="M55" s="11"/>
      <c r="N55" s="11">
        <f>VLOOKUP(B:B,补肾益寿胶囊认购任务!B:E,4,0)</f>
        <v>13</v>
      </c>
      <c r="O55" s="11">
        <f>VLOOKUP(B:B,补肾益寿胶囊认购任务!B:F,5,0)</f>
        <v>15</v>
      </c>
      <c r="P55" s="11"/>
      <c r="Q55" s="11">
        <f>VLOOKUP(B:B,中山中智丹参破壁认购表!B:E,4,0)</f>
        <v>10</v>
      </c>
      <c r="R55" s="11">
        <f>VLOOKUP(B:B,中山中智丹参破壁认购表!B:F,5,0)</f>
        <v>15</v>
      </c>
      <c r="S55" s="11"/>
    </row>
    <row r="56" ht="13.5" spans="1:19">
      <c r="A56" s="10">
        <v>54</v>
      </c>
      <c r="B56" s="10">
        <v>105910</v>
      </c>
      <c r="C56" s="10" t="s">
        <v>43</v>
      </c>
      <c r="D56" s="10" t="s">
        <v>65</v>
      </c>
      <c r="E56" s="10">
        <v>7</v>
      </c>
      <c r="F56" s="10">
        <v>9</v>
      </c>
      <c r="G56" s="10"/>
      <c r="H56" s="11">
        <f>VLOOKUP(B:B,'21金维他认购任务'!B:E,4,0)</f>
        <v>3</v>
      </c>
      <c r="I56" s="11">
        <f>VLOOKUP(B:B,'21金维他认购任务'!B:F,5,0)</f>
        <v>5</v>
      </c>
      <c r="J56" s="11"/>
      <c r="K56" s="11">
        <f>VLOOKUP(B:B,川贝清肺糖浆认购任务!B:E,4,0)</f>
        <v>11</v>
      </c>
      <c r="L56" s="11">
        <f>VLOOKUP(B:B,川贝清肺糖浆认购任务!B:F,5,0)</f>
        <v>15</v>
      </c>
      <c r="M56" s="11"/>
      <c r="N56" s="11">
        <f>VLOOKUP(B:B,补肾益寿胶囊认购任务!B:E,4,0)</f>
        <v>13</v>
      </c>
      <c r="O56" s="11">
        <f>VLOOKUP(B:B,补肾益寿胶囊认购任务!B:F,5,0)</f>
        <v>15</v>
      </c>
      <c r="P56" s="11"/>
      <c r="Q56" s="11">
        <f>VLOOKUP(B:B,中山中智丹参破壁认购表!B:E,4,0)</f>
        <v>25</v>
      </c>
      <c r="R56" s="11">
        <f>VLOOKUP(B:B,中山中智丹参破壁认购表!B:F,5,0)</f>
        <v>32</v>
      </c>
      <c r="S56" s="11"/>
    </row>
    <row r="57" ht="13.5" spans="1:19">
      <c r="A57" s="10">
        <v>55</v>
      </c>
      <c r="B57" s="10">
        <v>106485</v>
      </c>
      <c r="C57" s="10" t="s">
        <v>43</v>
      </c>
      <c r="D57" s="10" t="s">
        <v>66</v>
      </c>
      <c r="E57" s="10">
        <v>7</v>
      </c>
      <c r="F57" s="10">
        <v>9</v>
      </c>
      <c r="G57" s="10"/>
      <c r="H57" s="11">
        <f>VLOOKUP(B:B,'21金维他认购任务'!B:E,4,0)</f>
        <v>3</v>
      </c>
      <c r="I57" s="11">
        <f>VLOOKUP(B:B,'21金维他认购任务'!B:F,5,0)</f>
        <v>5</v>
      </c>
      <c r="J57" s="11"/>
      <c r="K57" s="11">
        <f>VLOOKUP(B:B,川贝清肺糖浆认购任务!B:E,4,0)</f>
        <v>11</v>
      </c>
      <c r="L57" s="11">
        <f>VLOOKUP(B:B,川贝清肺糖浆认购任务!B:F,5,0)</f>
        <v>15</v>
      </c>
      <c r="M57" s="11"/>
      <c r="N57" s="11">
        <f>VLOOKUP(B:B,补肾益寿胶囊认购任务!B:E,4,0)</f>
        <v>13</v>
      </c>
      <c r="O57" s="11">
        <f>VLOOKUP(B:B,补肾益寿胶囊认购任务!B:F,5,0)</f>
        <v>15</v>
      </c>
      <c r="P57" s="11"/>
      <c r="Q57" s="11">
        <f>VLOOKUP(B:B,中山中智丹参破壁认购表!B:E,4,0)</f>
        <v>15</v>
      </c>
      <c r="R57" s="11">
        <f>VLOOKUP(B:B,中山中智丹参破壁认购表!B:F,5,0)</f>
        <v>20</v>
      </c>
      <c r="S57" s="11"/>
    </row>
    <row r="58" ht="13.5" spans="1:19">
      <c r="A58" s="10">
        <v>56</v>
      </c>
      <c r="B58" s="10">
        <v>106568</v>
      </c>
      <c r="C58" s="10" t="s">
        <v>43</v>
      </c>
      <c r="D58" s="10" t="s">
        <v>67</v>
      </c>
      <c r="E58" s="10">
        <v>7</v>
      </c>
      <c r="F58" s="10">
        <v>9</v>
      </c>
      <c r="G58" s="10"/>
      <c r="H58" s="11">
        <f>VLOOKUP(B:B,'21金维他认购任务'!B:E,4,0)</f>
        <v>3</v>
      </c>
      <c r="I58" s="11">
        <f>VLOOKUP(B:B,'21金维他认购任务'!B:F,5,0)</f>
        <v>5</v>
      </c>
      <c r="J58" s="11"/>
      <c r="K58" s="11">
        <f>VLOOKUP(B:B,川贝清肺糖浆认购任务!B:E,4,0)</f>
        <v>11</v>
      </c>
      <c r="L58" s="11">
        <f>VLOOKUP(B:B,川贝清肺糖浆认购任务!B:F,5,0)</f>
        <v>15</v>
      </c>
      <c r="M58" s="11"/>
      <c r="N58" s="11">
        <f>VLOOKUP(B:B,补肾益寿胶囊认购任务!B:E,4,0)</f>
        <v>13</v>
      </c>
      <c r="O58" s="11">
        <f>VLOOKUP(B:B,补肾益寿胶囊认购任务!B:F,5,0)</f>
        <v>15</v>
      </c>
      <c r="P58" s="11"/>
      <c r="Q58" s="11">
        <f>VLOOKUP(B:B,中山中智丹参破壁认购表!B:E,4,0)</f>
        <v>10</v>
      </c>
      <c r="R58" s="11">
        <f>VLOOKUP(B:B,中山中智丹参破壁认购表!B:F,5,0)</f>
        <v>15</v>
      </c>
      <c r="S58" s="11"/>
    </row>
    <row r="59" ht="13.5" spans="1:19">
      <c r="A59" s="10">
        <v>57</v>
      </c>
      <c r="B59" s="10">
        <v>337</v>
      </c>
      <c r="C59" s="10" t="s">
        <v>68</v>
      </c>
      <c r="D59" s="10" t="s">
        <v>69</v>
      </c>
      <c r="E59" s="10">
        <v>12</v>
      </c>
      <c r="F59" s="10">
        <v>14</v>
      </c>
      <c r="G59" s="10"/>
      <c r="H59" s="11">
        <f>VLOOKUP(B:B,'21金维他认购任务'!B:E,4,0)</f>
        <v>10</v>
      </c>
      <c r="I59" s="11">
        <f>VLOOKUP(B:B,'21金维他认购任务'!B:F,5,0)</f>
        <v>15</v>
      </c>
      <c r="J59" s="11"/>
      <c r="K59" s="11">
        <f>VLOOKUP(B:B,川贝清肺糖浆认购任务!B:E,4,0)</f>
        <v>21</v>
      </c>
      <c r="L59" s="11">
        <f>VLOOKUP(B:B,川贝清肺糖浆认购任务!B:F,5,0)</f>
        <v>27</v>
      </c>
      <c r="M59" s="11"/>
      <c r="N59" s="11">
        <f>VLOOKUP(B:B,补肾益寿胶囊认购任务!B:E,4,0)</f>
        <v>68</v>
      </c>
      <c r="O59" s="11">
        <f>VLOOKUP(B:B,补肾益寿胶囊认购任务!B:F,5,0)</f>
        <v>81</v>
      </c>
      <c r="P59" s="11"/>
      <c r="Q59" s="11">
        <f>VLOOKUP(B:B,中山中智丹参破壁认购表!B:E,4,0)</f>
        <v>50</v>
      </c>
      <c r="R59" s="11">
        <f>VLOOKUP(B:B,中山中智丹参破壁认购表!B:F,5,0)</f>
        <v>65</v>
      </c>
      <c r="S59" s="11"/>
    </row>
    <row r="60" ht="13.5" spans="1:19">
      <c r="A60" s="10">
        <v>58</v>
      </c>
      <c r="B60" s="10">
        <v>517</v>
      </c>
      <c r="C60" s="10" t="s">
        <v>68</v>
      </c>
      <c r="D60" s="10" t="s">
        <v>70</v>
      </c>
      <c r="E60" s="10">
        <v>12</v>
      </c>
      <c r="F60" s="10">
        <v>14</v>
      </c>
      <c r="G60" s="10"/>
      <c r="H60" s="11">
        <f>VLOOKUP(B:B,'21金维他认购任务'!B:E,4,0)</f>
        <v>10</v>
      </c>
      <c r="I60" s="11">
        <f>VLOOKUP(B:B,'21金维他认购任务'!B:F,5,0)</f>
        <v>15</v>
      </c>
      <c r="J60" s="11"/>
      <c r="K60" s="11">
        <f>VLOOKUP(B:B,川贝清肺糖浆认购任务!B:E,4,0)</f>
        <v>21</v>
      </c>
      <c r="L60" s="11">
        <f>VLOOKUP(B:B,川贝清肺糖浆认购任务!B:F,5,0)</f>
        <v>27</v>
      </c>
      <c r="M60" s="11"/>
      <c r="N60" s="11">
        <f>VLOOKUP(B:B,补肾益寿胶囊认购任务!B:E,4,0)</f>
        <v>16</v>
      </c>
      <c r="O60" s="11">
        <f>VLOOKUP(B:B,补肾益寿胶囊认购任务!B:F,5,0)</f>
        <v>31</v>
      </c>
      <c r="P60" s="11"/>
      <c r="Q60" s="11">
        <f>VLOOKUP(B:B,中山中智丹参破壁认购表!B:E,4,0)</f>
        <v>50</v>
      </c>
      <c r="R60" s="11">
        <f>VLOOKUP(B:B,中山中智丹参破壁认购表!B:F,5,0)</f>
        <v>65</v>
      </c>
      <c r="S60" s="11"/>
    </row>
    <row r="61" ht="13.5" spans="1:19">
      <c r="A61" s="10">
        <v>59</v>
      </c>
      <c r="B61" s="10">
        <v>373</v>
      </c>
      <c r="C61" s="10" t="s">
        <v>68</v>
      </c>
      <c r="D61" s="10" t="s">
        <v>71</v>
      </c>
      <c r="E61" s="10">
        <v>10</v>
      </c>
      <c r="F61" s="10">
        <v>12</v>
      </c>
      <c r="G61" s="10"/>
      <c r="H61" s="11">
        <f>VLOOKUP(B:B,'21金维他认购任务'!B:E,4,0)</f>
        <v>10</v>
      </c>
      <c r="I61" s="11">
        <f>VLOOKUP(B:B,'21金维他认购任务'!B:F,5,0)</f>
        <v>15</v>
      </c>
      <c r="J61" s="11"/>
      <c r="K61" s="11">
        <f>VLOOKUP(B:B,川贝清肺糖浆认购任务!B:E,4,0)</f>
        <v>21</v>
      </c>
      <c r="L61" s="11">
        <f>VLOOKUP(B:B,川贝清肺糖浆认购任务!B:F,5,0)</f>
        <v>27</v>
      </c>
      <c r="M61" s="11"/>
      <c r="N61" s="11">
        <f>VLOOKUP(B:B,补肾益寿胶囊认购任务!B:E,4,0)</f>
        <v>16</v>
      </c>
      <c r="O61" s="11">
        <f>VLOOKUP(B:B,补肾益寿胶囊认购任务!B:F,5,0)</f>
        <v>18</v>
      </c>
      <c r="P61" s="11"/>
      <c r="Q61" s="11">
        <f>VLOOKUP(B:B,中山中智丹参破壁认购表!B:E,4,0)</f>
        <v>25</v>
      </c>
      <c r="R61" s="11">
        <f>VLOOKUP(B:B,中山中智丹参破壁认购表!B:F,5,0)</f>
        <v>32</v>
      </c>
      <c r="S61" s="11"/>
    </row>
    <row r="62" ht="13.5" spans="1:19">
      <c r="A62" s="10">
        <v>60</v>
      </c>
      <c r="B62" s="10">
        <v>578</v>
      </c>
      <c r="C62" s="10" t="s">
        <v>68</v>
      </c>
      <c r="D62" s="10" t="s">
        <v>72</v>
      </c>
      <c r="E62" s="10">
        <v>10</v>
      </c>
      <c r="F62" s="10">
        <v>12</v>
      </c>
      <c r="G62" s="10"/>
      <c r="H62" s="11">
        <f>VLOOKUP(B:B,'21金维他认购任务'!B:E,4,0)</f>
        <v>10</v>
      </c>
      <c r="I62" s="11">
        <f>VLOOKUP(B:B,'21金维他认购任务'!B:F,5,0)</f>
        <v>15</v>
      </c>
      <c r="J62" s="11"/>
      <c r="K62" s="11">
        <f>VLOOKUP(B:B,川贝清肺糖浆认购任务!B:E,4,0)</f>
        <v>21</v>
      </c>
      <c r="L62" s="11">
        <f>VLOOKUP(B:B,川贝清肺糖浆认购任务!B:F,5,0)</f>
        <v>27</v>
      </c>
      <c r="M62" s="11"/>
      <c r="N62" s="11">
        <f>VLOOKUP(B:B,补肾益寿胶囊认购任务!B:E,4,0)</f>
        <v>15</v>
      </c>
      <c r="O62" s="11">
        <f>VLOOKUP(B:B,补肾益寿胶囊认购任务!B:F,5,0)</f>
        <v>17</v>
      </c>
      <c r="P62" s="11"/>
      <c r="Q62" s="11">
        <f>VLOOKUP(B:B,中山中智丹参破壁认购表!B:E,4,0)</f>
        <v>45</v>
      </c>
      <c r="R62" s="11">
        <f>VLOOKUP(B:B,中山中智丹参破壁认购表!B:F,5,0)</f>
        <v>58</v>
      </c>
      <c r="S62" s="11"/>
    </row>
    <row r="63" ht="13.5" spans="1:19">
      <c r="A63" s="10">
        <v>61</v>
      </c>
      <c r="B63" s="10">
        <v>742</v>
      </c>
      <c r="C63" s="10" t="s">
        <v>68</v>
      </c>
      <c r="D63" s="10" t="s">
        <v>73</v>
      </c>
      <c r="E63" s="10">
        <v>10</v>
      </c>
      <c r="F63" s="10">
        <v>12</v>
      </c>
      <c r="G63" s="10"/>
      <c r="H63" s="11">
        <f>VLOOKUP(B:B,'21金维他认购任务'!B:E,4,0)</f>
        <v>10</v>
      </c>
      <c r="I63" s="11">
        <f>VLOOKUP(B:B,'21金维他认购任务'!B:F,5,0)</f>
        <v>15</v>
      </c>
      <c r="J63" s="11"/>
      <c r="K63" s="11">
        <f>VLOOKUP(B:B,川贝清肺糖浆认购任务!B:E,4,0)</f>
        <v>21</v>
      </c>
      <c r="L63" s="11">
        <f>VLOOKUP(B:B,川贝清肺糖浆认购任务!B:F,5,0)</f>
        <v>27</v>
      </c>
      <c r="M63" s="11"/>
      <c r="N63" s="11">
        <f>VLOOKUP(B:B,补肾益寿胶囊认购任务!B:E,4,0)</f>
        <v>15</v>
      </c>
      <c r="O63" s="11">
        <f>VLOOKUP(B:B,补肾益寿胶囊认购任务!B:F,5,0)</f>
        <v>17</v>
      </c>
      <c r="P63" s="11"/>
      <c r="Q63" s="11">
        <f>VLOOKUP(B:B,中山中智丹参破壁认购表!B:E,4,0)</f>
        <v>35</v>
      </c>
      <c r="R63" s="11">
        <f>VLOOKUP(B:B,中山中智丹参破壁认购表!B:F,5,0)</f>
        <v>45</v>
      </c>
      <c r="S63" s="11"/>
    </row>
    <row r="64" ht="13.5" spans="1:19">
      <c r="A64" s="10">
        <v>62</v>
      </c>
      <c r="B64" s="10">
        <v>744</v>
      </c>
      <c r="C64" s="10" t="s">
        <v>68</v>
      </c>
      <c r="D64" s="10" t="s">
        <v>74</v>
      </c>
      <c r="E64" s="10">
        <v>10</v>
      </c>
      <c r="F64" s="10">
        <v>12</v>
      </c>
      <c r="G64" s="10"/>
      <c r="H64" s="11">
        <f>VLOOKUP(B:B,'21金维他认购任务'!B:E,4,0)</f>
        <v>10</v>
      </c>
      <c r="I64" s="11">
        <f>VLOOKUP(B:B,'21金维他认购任务'!B:F,5,0)</f>
        <v>15</v>
      </c>
      <c r="J64" s="11"/>
      <c r="K64" s="11">
        <f>VLOOKUP(B:B,川贝清肺糖浆认购任务!B:E,4,0)</f>
        <v>21</v>
      </c>
      <c r="L64" s="11">
        <f>VLOOKUP(B:B,川贝清肺糖浆认购任务!B:F,5,0)</f>
        <v>27</v>
      </c>
      <c r="M64" s="11"/>
      <c r="N64" s="11">
        <f>VLOOKUP(B:B,补肾益寿胶囊认购任务!B:E,4,0)</f>
        <v>15</v>
      </c>
      <c r="O64" s="11">
        <f>VLOOKUP(B:B,补肾益寿胶囊认购任务!B:F,5,0)</f>
        <v>17</v>
      </c>
      <c r="P64" s="11"/>
      <c r="Q64" s="11">
        <f>VLOOKUP(B:B,中山中智丹参破壁认购表!B:E,4,0)</f>
        <v>20</v>
      </c>
      <c r="R64" s="11">
        <f>VLOOKUP(B:B,中山中智丹参破壁认购表!B:F,5,0)</f>
        <v>26</v>
      </c>
      <c r="S64" s="11"/>
    </row>
    <row r="65" ht="13.5" spans="1:19">
      <c r="A65" s="10">
        <v>63</v>
      </c>
      <c r="B65" s="10">
        <v>308</v>
      </c>
      <c r="C65" s="10" t="s">
        <v>68</v>
      </c>
      <c r="D65" s="10" t="s">
        <v>75</v>
      </c>
      <c r="E65" s="10">
        <v>9</v>
      </c>
      <c r="F65" s="10">
        <v>11</v>
      </c>
      <c r="G65" s="10"/>
      <c r="H65" s="11">
        <f>VLOOKUP(B:B,'21金维他认购任务'!B:E,4,0)</f>
        <v>10</v>
      </c>
      <c r="I65" s="11">
        <f>VLOOKUP(B:B,'21金维他认购任务'!B:F,5,0)</f>
        <v>15</v>
      </c>
      <c r="J65" s="11"/>
      <c r="K65" s="11">
        <f>VLOOKUP(B:B,川贝清肺糖浆认购任务!B:E,4,0)</f>
        <v>16</v>
      </c>
      <c r="L65" s="11">
        <f>VLOOKUP(B:B,川贝清肺糖浆认购任务!B:F,5,0)</f>
        <v>21</v>
      </c>
      <c r="M65" s="11"/>
      <c r="N65" s="11">
        <f>VLOOKUP(B:B,补肾益寿胶囊认购任务!B:E,4,0)</f>
        <v>39</v>
      </c>
      <c r="O65" s="11">
        <f>VLOOKUP(B:B,补肾益寿胶囊认购任务!B:F,5,0)</f>
        <v>44</v>
      </c>
      <c r="P65" s="11"/>
      <c r="Q65" s="11">
        <f>VLOOKUP(B:B,中山中智丹参破壁认购表!B:E,4,0)</f>
        <v>35</v>
      </c>
      <c r="R65" s="11">
        <f>VLOOKUP(B:B,中山中智丹参破壁认购表!B:F,5,0)</f>
        <v>45</v>
      </c>
      <c r="S65" s="11"/>
    </row>
    <row r="66" ht="13.5" spans="1:19">
      <c r="A66" s="10">
        <v>64</v>
      </c>
      <c r="B66" s="10">
        <v>349</v>
      </c>
      <c r="C66" s="10" t="s">
        <v>68</v>
      </c>
      <c r="D66" s="10" t="s">
        <v>76</v>
      </c>
      <c r="E66" s="10">
        <v>9</v>
      </c>
      <c r="F66" s="10">
        <v>11</v>
      </c>
      <c r="G66" s="10"/>
      <c r="H66" s="11">
        <f>VLOOKUP(B:B,'21金维他认购任务'!B:E,4,0)</f>
        <v>6</v>
      </c>
      <c r="I66" s="11">
        <f>VLOOKUP(B:B,'21金维他认购任务'!B:F,5,0)</f>
        <v>9</v>
      </c>
      <c r="J66" s="11"/>
      <c r="K66" s="11">
        <f>VLOOKUP(B:B,川贝清肺糖浆认购任务!B:E,4,0)</f>
        <v>16</v>
      </c>
      <c r="L66" s="11">
        <f>VLOOKUP(B:B,川贝清肺糖浆认购任务!B:F,5,0)</f>
        <v>21</v>
      </c>
      <c r="M66" s="11"/>
      <c r="N66" s="11">
        <f>VLOOKUP(B:B,补肾益寿胶囊认购任务!B:E,4,0)</f>
        <v>14</v>
      </c>
      <c r="O66" s="11">
        <f>VLOOKUP(B:B,补肾益寿胶囊认购任务!B:F,5,0)</f>
        <v>16</v>
      </c>
      <c r="P66" s="11"/>
      <c r="Q66" s="11">
        <f>VLOOKUP(B:B,中山中智丹参破壁认购表!B:E,4,0)</f>
        <v>25</v>
      </c>
      <c r="R66" s="11">
        <f>VLOOKUP(B:B,中山中智丹参破壁认购表!B:F,5,0)</f>
        <v>32</v>
      </c>
      <c r="S66" s="11"/>
    </row>
    <row r="67" ht="13.5" spans="1:19">
      <c r="A67" s="10">
        <v>65</v>
      </c>
      <c r="B67" s="10">
        <v>355</v>
      </c>
      <c r="C67" s="10" t="s">
        <v>68</v>
      </c>
      <c r="D67" s="10" t="s">
        <v>77</v>
      </c>
      <c r="E67" s="10">
        <v>9</v>
      </c>
      <c r="F67" s="10">
        <v>11</v>
      </c>
      <c r="G67" s="10"/>
      <c r="H67" s="11">
        <f>VLOOKUP(B:B,'21金维他认购任务'!B:E,4,0)</f>
        <v>10</v>
      </c>
      <c r="I67" s="11">
        <f>VLOOKUP(B:B,'21金维他认购任务'!B:F,5,0)</f>
        <v>15</v>
      </c>
      <c r="J67" s="11"/>
      <c r="K67" s="11">
        <f>VLOOKUP(B:B,川贝清肺糖浆认购任务!B:E,4,0)</f>
        <v>16</v>
      </c>
      <c r="L67" s="11">
        <f>VLOOKUP(B:B,川贝清肺糖浆认购任务!B:F,5,0)</f>
        <v>21</v>
      </c>
      <c r="M67" s="11"/>
      <c r="N67" s="11">
        <f>VLOOKUP(B:B,补肾益寿胶囊认购任务!B:E,4,0)</f>
        <v>26</v>
      </c>
      <c r="O67" s="11">
        <f>VLOOKUP(B:B,补肾益寿胶囊认购任务!B:F,5,0)</f>
        <v>30</v>
      </c>
      <c r="P67" s="11"/>
      <c r="Q67" s="11">
        <f>VLOOKUP(B:B,中山中智丹参破壁认购表!B:E,4,0)</f>
        <v>25</v>
      </c>
      <c r="R67" s="11">
        <f>VLOOKUP(B:B,中山中智丹参破壁认购表!B:F,5,0)</f>
        <v>32</v>
      </c>
      <c r="S67" s="11"/>
    </row>
    <row r="68" ht="13.5" spans="1:19">
      <c r="A68" s="10">
        <v>66</v>
      </c>
      <c r="B68" s="10">
        <v>391</v>
      </c>
      <c r="C68" s="10" t="s">
        <v>68</v>
      </c>
      <c r="D68" s="10" t="s">
        <v>78</v>
      </c>
      <c r="E68" s="10">
        <v>9</v>
      </c>
      <c r="F68" s="10">
        <v>11</v>
      </c>
      <c r="G68" s="10"/>
      <c r="H68" s="11">
        <f>VLOOKUP(B:B,'21金维他认购任务'!B:E,4,0)</f>
        <v>6</v>
      </c>
      <c r="I68" s="11">
        <f>VLOOKUP(B:B,'21金维他认购任务'!B:F,5,0)</f>
        <v>9</v>
      </c>
      <c r="J68" s="11"/>
      <c r="K68" s="11">
        <f>VLOOKUP(B:B,川贝清肺糖浆认购任务!B:E,4,0)</f>
        <v>16</v>
      </c>
      <c r="L68" s="11">
        <f>VLOOKUP(B:B,川贝清肺糖浆认购任务!B:F,5,0)</f>
        <v>21</v>
      </c>
      <c r="M68" s="11"/>
      <c r="N68" s="11">
        <f>VLOOKUP(B:B,补肾益寿胶囊认购任务!B:E,4,0)</f>
        <v>15</v>
      </c>
      <c r="O68" s="11">
        <f>VLOOKUP(B:B,补肾益寿胶囊认购任务!B:F,5,0)</f>
        <v>17</v>
      </c>
      <c r="P68" s="11"/>
      <c r="Q68" s="11">
        <f>VLOOKUP(B:B,中山中智丹参破壁认购表!B:E,4,0)</f>
        <v>25</v>
      </c>
      <c r="R68" s="11">
        <f>VLOOKUP(B:B,中山中智丹参破壁认购表!B:F,5,0)</f>
        <v>32</v>
      </c>
      <c r="S68" s="11"/>
    </row>
    <row r="69" ht="13.5" spans="1:19">
      <c r="A69" s="10">
        <v>67</v>
      </c>
      <c r="B69" s="10">
        <v>511</v>
      </c>
      <c r="C69" s="10" t="s">
        <v>68</v>
      </c>
      <c r="D69" s="10" t="s">
        <v>79</v>
      </c>
      <c r="E69" s="10">
        <v>9</v>
      </c>
      <c r="F69" s="10">
        <v>11</v>
      </c>
      <c r="G69" s="10"/>
      <c r="H69" s="11">
        <f>VLOOKUP(B:B,'21金维他认购任务'!B:E,4,0)</f>
        <v>6</v>
      </c>
      <c r="I69" s="11">
        <f>VLOOKUP(B:B,'21金维他认购任务'!B:F,5,0)</f>
        <v>9</v>
      </c>
      <c r="J69" s="11"/>
      <c r="K69" s="11">
        <f>VLOOKUP(B:B,川贝清肺糖浆认购任务!B:E,4,0)</f>
        <v>16</v>
      </c>
      <c r="L69" s="11">
        <f>VLOOKUP(B:B,川贝清肺糖浆认购任务!B:F,5,0)</f>
        <v>21</v>
      </c>
      <c r="M69" s="11"/>
      <c r="N69" s="11">
        <f>VLOOKUP(B:B,补肾益寿胶囊认购任务!B:E,4,0)</f>
        <v>14</v>
      </c>
      <c r="O69" s="11">
        <f>VLOOKUP(B:B,补肾益寿胶囊认购任务!B:F,5,0)</f>
        <v>16</v>
      </c>
      <c r="P69" s="11"/>
      <c r="Q69" s="11">
        <f>VLOOKUP(B:B,中山中智丹参破壁认购表!B:E,4,0)</f>
        <v>25</v>
      </c>
      <c r="R69" s="11">
        <f>VLOOKUP(B:B,中山中智丹参破壁认购表!B:F,5,0)</f>
        <v>32</v>
      </c>
      <c r="S69" s="11"/>
    </row>
    <row r="70" ht="13.5" spans="1:19">
      <c r="A70" s="10">
        <v>68</v>
      </c>
      <c r="B70" s="10">
        <v>515</v>
      </c>
      <c r="C70" s="10" t="s">
        <v>68</v>
      </c>
      <c r="D70" s="10" t="s">
        <v>80</v>
      </c>
      <c r="E70" s="10">
        <v>9</v>
      </c>
      <c r="F70" s="10">
        <v>11</v>
      </c>
      <c r="G70" s="10"/>
      <c r="H70" s="11">
        <f>VLOOKUP(B:B,'21金维他认购任务'!B:E,4,0)</f>
        <v>6</v>
      </c>
      <c r="I70" s="11">
        <f>VLOOKUP(B:B,'21金维他认购任务'!B:F,5,0)</f>
        <v>9</v>
      </c>
      <c r="J70" s="11"/>
      <c r="K70" s="11">
        <f>VLOOKUP(B:B,川贝清肺糖浆认购任务!B:E,4,0)</f>
        <v>16</v>
      </c>
      <c r="L70" s="11">
        <f>VLOOKUP(B:B,川贝清肺糖浆认购任务!B:F,5,0)</f>
        <v>21</v>
      </c>
      <c r="M70" s="11"/>
      <c r="N70" s="11">
        <f>VLOOKUP(B:B,补肾益寿胶囊认购任务!B:E,4,0)</f>
        <v>16</v>
      </c>
      <c r="O70" s="11">
        <f>VLOOKUP(B:B,补肾益寿胶囊认购任务!B:F,5,0)</f>
        <v>18</v>
      </c>
      <c r="P70" s="11"/>
      <c r="Q70" s="11">
        <f>VLOOKUP(B:B,中山中智丹参破壁认购表!B:E,4,0)</f>
        <v>20</v>
      </c>
      <c r="R70" s="11">
        <f>VLOOKUP(B:B,中山中智丹参破壁认购表!B:F,5,0)</f>
        <v>26</v>
      </c>
      <c r="S70" s="11"/>
    </row>
    <row r="71" ht="13.5" spans="1:19">
      <c r="A71" s="10">
        <v>69</v>
      </c>
      <c r="B71" s="10">
        <v>572</v>
      </c>
      <c r="C71" s="10" t="s">
        <v>68</v>
      </c>
      <c r="D71" s="10" t="s">
        <v>81</v>
      </c>
      <c r="E71" s="10">
        <v>9</v>
      </c>
      <c r="F71" s="10">
        <v>11</v>
      </c>
      <c r="G71" s="10"/>
      <c r="H71" s="11">
        <f>VLOOKUP(B:B,'21金维他认购任务'!B:E,4,0)</f>
        <v>6</v>
      </c>
      <c r="I71" s="11">
        <f>VLOOKUP(B:B,'21金维他认购任务'!B:F,5,0)</f>
        <v>9</v>
      </c>
      <c r="J71" s="11"/>
      <c r="K71" s="11">
        <f>VLOOKUP(B:B,川贝清肺糖浆认购任务!B:E,4,0)</f>
        <v>16</v>
      </c>
      <c r="L71" s="11">
        <f>VLOOKUP(B:B,川贝清肺糖浆认购任务!B:F,5,0)</f>
        <v>21</v>
      </c>
      <c r="M71" s="11"/>
      <c r="N71" s="11">
        <f>VLOOKUP(B:B,补肾益寿胶囊认购任务!B:E,4,0)</f>
        <v>14</v>
      </c>
      <c r="O71" s="11">
        <f>VLOOKUP(B:B,补肾益寿胶囊认购任务!B:F,5,0)</f>
        <v>16</v>
      </c>
      <c r="P71" s="11"/>
      <c r="Q71" s="11">
        <f>VLOOKUP(B:B,中山中智丹参破壁认购表!B:E,4,0)</f>
        <v>10</v>
      </c>
      <c r="R71" s="11">
        <f>VLOOKUP(B:B,中山中智丹参破壁认购表!B:F,5,0)</f>
        <v>15</v>
      </c>
      <c r="S71" s="11"/>
    </row>
    <row r="72" ht="13.5" spans="1:19">
      <c r="A72" s="10">
        <v>70</v>
      </c>
      <c r="B72" s="10">
        <v>747</v>
      </c>
      <c r="C72" s="10" t="s">
        <v>68</v>
      </c>
      <c r="D72" s="10" t="s">
        <v>82</v>
      </c>
      <c r="E72" s="10">
        <v>9</v>
      </c>
      <c r="F72" s="10">
        <v>11</v>
      </c>
      <c r="G72" s="10"/>
      <c r="H72" s="11">
        <f>VLOOKUP(B:B,'21金维他认购任务'!B:E,4,0)</f>
        <v>10</v>
      </c>
      <c r="I72" s="11">
        <f>VLOOKUP(B:B,'21金维他认购任务'!B:F,5,0)</f>
        <v>15</v>
      </c>
      <c r="J72" s="11"/>
      <c r="K72" s="11">
        <f>VLOOKUP(B:B,川贝清肺糖浆认购任务!B:E,4,0)</f>
        <v>16</v>
      </c>
      <c r="L72" s="11">
        <f>VLOOKUP(B:B,川贝清肺糖浆认购任务!B:F,5,0)</f>
        <v>21</v>
      </c>
      <c r="M72" s="11"/>
      <c r="N72" s="11">
        <f>VLOOKUP(B:B,补肾益寿胶囊认购任务!B:E,4,0)</f>
        <v>15</v>
      </c>
      <c r="O72" s="11">
        <f>VLOOKUP(B:B,补肾益寿胶囊认购任务!B:F,5,0)</f>
        <v>17</v>
      </c>
      <c r="P72" s="11"/>
      <c r="Q72" s="11">
        <f>VLOOKUP(B:B,中山中智丹参破壁认购表!B:E,4,0)</f>
        <v>30</v>
      </c>
      <c r="R72" s="11">
        <f>VLOOKUP(B:B,中山中智丹参破壁认购表!B:F,5,0)</f>
        <v>39</v>
      </c>
      <c r="S72" s="11"/>
    </row>
    <row r="73" ht="13.5" spans="1:19">
      <c r="A73" s="10">
        <v>71</v>
      </c>
      <c r="B73" s="10">
        <v>102479</v>
      </c>
      <c r="C73" s="10" t="s">
        <v>68</v>
      </c>
      <c r="D73" s="10" t="s">
        <v>83</v>
      </c>
      <c r="E73" s="10">
        <v>9</v>
      </c>
      <c r="F73" s="10">
        <v>11</v>
      </c>
      <c r="G73" s="10"/>
      <c r="H73" s="11">
        <f>VLOOKUP(B:B,'21金维他认购任务'!B:E,4,0)</f>
        <v>6</v>
      </c>
      <c r="I73" s="11">
        <f>VLOOKUP(B:B,'21金维他认购任务'!B:F,5,0)</f>
        <v>9</v>
      </c>
      <c r="J73" s="11"/>
      <c r="K73" s="11">
        <f>VLOOKUP(B:B,川贝清肺糖浆认购任务!B:E,4,0)</f>
        <v>16</v>
      </c>
      <c r="L73" s="11">
        <f>VLOOKUP(B:B,川贝清肺糖浆认购任务!B:F,5,0)</f>
        <v>21</v>
      </c>
      <c r="M73" s="11"/>
      <c r="N73" s="11">
        <f>VLOOKUP(B:B,补肾益寿胶囊认购任务!B:E,4,0)</f>
        <v>13</v>
      </c>
      <c r="O73" s="11">
        <f>VLOOKUP(B:B,补肾益寿胶囊认购任务!B:F,5,0)</f>
        <v>15</v>
      </c>
      <c r="P73" s="11"/>
      <c r="Q73" s="11">
        <f>VLOOKUP(B:B,中山中智丹参破壁认购表!B:E,4,0)</f>
        <v>10</v>
      </c>
      <c r="R73" s="11">
        <f>VLOOKUP(B:B,中山中智丹参破壁认购表!B:F,5,0)</f>
        <v>15</v>
      </c>
      <c r="S73" s="11"/>
    </row>
    <row r="74" ht="13.5" spans="1:19">
      <c r="A74" s="10">
        <v>72</v>
      </c>
      <c r="B74" s="10">
        <v>102935</v>
      </c>
      <c r="C74" s="10" t="s">
        <v>68</v>
      </c>
      <c r="D74" s="10" t="s">
        <v>84</v>
      </c>
      <c r="E74" s="10">
        <v>9</v>
      </c>
      <c r="F74" s="10">
        <v>11</v>
      </c>
      <c r="G74" s="10"/>
      <c r="H74" s="11">
        <f>VLOOKUP(B:B,'21金维他认购任务'!B:E,4,0)</f>
        <v>6</v>
      </c>
      <c r="I74" s="11">
        <f>VLOOKUP(B:B,'21金维他认购任务'!B:F,5,0)</f>
        <v>9</v>
      </c>
      <c r="J74" s="11"/>
      <c r="K74" s="11">
        <f>VLOOKUP(B:B,川贝清肺糖浆认购任务!B:E,4,0)</f>
        <v>16</v>
      </c>
      <c r="L74" s="11">
        <f>VLOOKUP(B:B,川贝清肺糖浆认购任务!B:F,5,0)</f>
        <v>21</v>
      </c>
      <c r="M74" s="11"/>
      <c r="N74" s="11">
        <f>VLOOKUP(B:B,补肾益寿胶囊认购任务!B:E,4,0)</f>
        <v>14</v>
      </c>
      <c r="O74" s="11">
        <f>VLOOKUP(B:B,补肾益寿胶囊认购任务!B:F,5,0)</f>
        <v>16</v>
      </c>
      <c r="P74" s="11"/>
      <c r="Q74" s="11">
        <f>VLOOKUP(B:B,中山中智丹参破壁认购表!B:E,4,0)</f>
        <v>20</v>
      </c>
      <c r="R74" s="11">
        <f>VLOOKUP(B:B,中山中智丹参破壁认购表!B:F,5,0)</f>
        <v>26</v>
      </c>
      <c r="S74" s="11"/>
    </row>
    <row r="75" ht="13.5" spans="1:19">
      <c r="A75" s="10">
        <v>73</v>
      </c>
      <c r="B75" s="10">
        <v>718</v>
      </c>
      <c r="C75" s="10" t="s">
        <v>68</v>
      </c>
      <c r="D75" s="10" t="s">
        <v>85</v>
      </c>
      <c r="E75" s="10">
        <v>7</v>
      </c>
      <c r="F75" s="10">
        <v>9</v>
      </c>
      <c r="G75" s="10"/>
      <c r="H75" s="11">
        <f>VLOOKUP(B:B,'21金维他认购任务'!B:E,4,0)</f>
        <v>3</v>
      </c>
      <c r="I75" s="11">
        <f>VLOOKUP(B:B,'21金维他认购任务'!B:F,5,0)</f>
        <v>5</v>
      </c>
      <c r="J75" s="11"/>
      <c r="K75" s="11">
        <f>VLOOKUP(B:B,川贝清肺糖浆认购任务!B:E,4,0)</f>
        <v>11</v>
      </c>
      <c r="L75" s="11">
        <f>VLOOKUP(B:B,川贝清肺糖浆认购任务!B:F,5,0)</f>
        <v>15</v>
      </c>
      <c r="M75" s="11"/>
      <c r="N75" s="11">
        <f>VLOOKUP(B:B,补肾益寿胶囊认购任务!B:E,4,0)</f>
        <v>13</v>
      </c>
      <c r="O75" s="11">
        <f>VLOOKUP(B:B,补肾益寿胶囊认购任务!B:F,5,0)</f>
        <v>15</v>
      </c>
      <c r="P75" s="11"/>
      <c r="Q75" s="11">
        <f>VLOOKUP(B:B,中山中智丹参破壁认购表!B:E,4,0)</f>
        <v>10</v>
      </c>
      <c r="R75" s="11">
        <f>VLOOKUP(B:B,中山中智丹参破壁认购表!B:F,5,0)</f>
        <v>15</v>
      </c>
      <c r="S75" s="11"/>
    </row>
    <row r="76" ht="13.5" spans="1:19">
      <c r="A76" s="10">
        <v>74</v>
      </c>
      <c r="B76" s="10">
        <v>723</v>
      </c>
      <c r="C76" s="10" t="s">
        <v>68</v>
      </c>
      <c r="D76" s="10" t="s">
        <v>86</v>
      </c>
      <c r="E76" s="10">
        <v>7</v>
      </c>
      <c r="F76" s="10">
        <v>9</v>
      </c>
      <c r="G76" s="10"/>
      <c r="H76" s="11">
        <f>VLOOKUP(B:B,'21金维他认购任务'!B:E,4,0)</f>
        <v>6</v>
      </c>
      <c r="I76" s="11">
        <f>VLOOKUP(B:B,'21金维他认购任务'!B:F,5,0)</f>
        <v>9</v>
      </c>
      <c r="J76" s="11"/>
      <c r="K76" s="11">
        <f>VLOOKUP(B:B,川贝清肺糖浆认购任务!B:E,4,0)</f>
        <v>11</v>
      </c>
      <c r="L76" s="11">
        <f>VLOOKUP(B:B,川贝清肺糖浆认购任务!B:F,5,0)</f>
        <v>15</v>
      </c>
      <c r="M76" s="11"/>
      <c r="N76" s="11">
        <f>VLOOKUP(B:B,补肾益寿胶囊认购任务!B:E,4,0)</f>
        <v>13</v>
      </c>
      <c r="O76" s="11">
        <f>VLOOKUP(B:B,补肾益寿胶囊认购任务!B:F,5,0)</f>
        <v>15</v>
      </c>
      <c r="P76" s="11"/>
      <c r="Q76" s="11">
        <f>VLOOKUP(B:B,中山中智丹参破壁认购表!B:E,4,0)</f>
        <v>10</v>
      </c>
      <c r="R76" s="11">
        <f>VLOOKUP(B:B,中山中智丹参破壁认购表!B:F,5,0)</f>
        <v>15</v>
      </c>
      <c r="S76" s="11"/>
    </row>
    <row r="77" ht="13.5" spans="1:19">
      <c r="A77" s="10">
        <v>75</v>
      </c>
      <c r="B77" s="10">
        <v>102478</v>
      </c>
      <c r="C77" s="10" t="s">
        <v>68</v>
      </c>
      <c r="D77" s="10" t="s">
        <v>87</v>
      </c>
      <c r="E77" s="10">
        <v>7</v>
      </c>
      <c r="F77" s="10">
        <v>9</v>
      </c>
      <c r="G77" s="10"/>
      <c r="H77" s="11">
        <f>VLOOKUP(B:B,'21金维他认购任务'!B:E,4,0)</f>
        <v>3</v>
      </c>
      <c r="I77" s="11">
        <f>VLOOKUP(B:B,'21金维他认购任务'!B:F,5,0)</f>
        <v>5</v>
      </c>
      <c r="J77" s="11"/>
      <c r="K77" s="11">
        <f>VLOOKUP(B:B,川贝清肺糖浆认购任务!B:E,4,0)</f>
        <v>11</v>
      </c>
      <c r="L77" s="11">
        <f>VLOOKUP(B:B,川贝清肺糖浆认购任务!B:F,5,0)</f>
        <v>15</v>
      </c>
      <c r="M77" s="11"/>
      <c r="N77" s="11">
        <f>VLOOKUP(B:B,补肾益寿胶囊认购任务!B:E,4,0)</f>
        <v>13</v>
      </c>
      <c r="O77" s="11">
        <f>VLOOKUP(B:B,补肾益寿胶囊认购任务!B:F,5,0)</f>
        <v>15</v>
      </c>
      <c r="P77" s="11"/>
      <c r="Q77" s="11">
        <f>VLOOKUP(B:B,中山中智丹参破壁认购表!B:E,4,0)</f>
        <v>10</v>
      </c>
      <c r="R77" s="11">
        <f>VLOOKUP(B:B,中山中智丹参破壁认购表!B:F,5,0)</f>
        <v>15</v>
      </c>
      <c r="S77" s="11"/>
    </row>
    <row r="78" ht="13.5" spans="1:19">
      <c r="A78" s="10">
        <v>76</v>
      </c>
      <c r="B78" s="14">
        <v>106865</v>
      </c>
      <c r="C78" s="10" t="s">
        <v>68</v>
      </c>
      <c r="D78" s="10" t="s">
        <v>88</v>
      </c>
      <c r="E78" s="10">
        <v>7</v>
      </c>
      <c r="F78" s="10">
        <v>9</v>
      </c>
      <c r="G78" s="14"/>
      <c r="H78" s="11">
        <f>VLOOKUP(B:B,'21金维他认购任务'!B:E,4,0)</f>
        <v>3</v>
      </c>
      <c r="I78" s="11">
        <f>VLOOKUP(B:B,'21金维他认购任务'!B:F,5,0)</f>
        <v>5</v>
      </c>
      <c r="J78" s="11"/>
      <c r="K78" s="11">
        <f>VLOOKUP(B:B,川贝清肺糖浆认购任务!B:E,4,0)</f>
        <v>11</v>
      </c>
      <c r="L78" s="11">
        <f>VLOOKUP(B:B,川贝清肺糖浆认购任务!B:F,5,0)</f>
        <v>15</v>
      </c>
      <c r="M78" s="11"/>
      <c r="N78" s="11">
        <f>VLOOKUP(B:B,补肾益寿胶囊认购任务!B:E,4,0)</f>
        <v>6</v>
      </c>
      <c r="O78" s="11">
        <f>VLOOKUP(B:B,补肾益寿胶囊认购任务!B:F,5,0)</f>
        <v>7</v>
      </c>
      <c r="P78" s="11"/>
      <c r="Q78" s="11">
        <f>VLOOKUP(B:B,中山中智丹参破壁认购表!B:E,4,0)</f>
        <v>10</v>
      </c>
      <c r="R78" s="11">
        <f>VLOOKUP(B:B,中山中智丹参破壁认购表!B:F,5,0)</f>
        <v>15</v>
      </c>
      <c r="S78" s="11"/>
    </row>
    <row r="79" ht="13.5" spans="1:19">
      <c r="A79" s="10">
        <v>77</v>
      </c>
      <c r="B79" s="14">
        <v>107829</v>
      </c>
      <c r="C79" s="10" t="s">
        <v>68</v>
      </c>
      <c r="D79" s="10" t="s">
        <v>89</v>
      </c>
      <c r="E79" s="10">
        <v>7</v>
      </c>
      <c r="F79" s="10">
        <v>9</v>
      </c>
      <c r="G79" s="10"/>
      <c r="H79" s="11">
        <f>VLOOKUP(B:B,'21金维他认购任务'!B:E,4,0)</f>
        <v>3</v>
      </c>
      <c r="I79" s="11">
        <f>VLOOKUP(B:B,'21金维他认购任务'!B:F,5,0)</f>
        <v>5</v>
      </c>
      <c r="J79" s="11"/>
      <c r="K79" s="11">
        <f>VLOOKUP(B:B,川贝清肺糖浆认购任务!B:E,4,0)</f>
        <v>11</v>
      </c>
      <c r="L79" s="11">
        <f>VLOOKUP(B:B,川贝清肺糖浆认购任务!B:F,5,0)</f>
        <v>15</v>
      </c>
      <c r="M79" s="11"/>
      <c r="N79" s="11">
        <f>VLOOKUP(B:B,补肾益寿胶囊认购任务!B:E,4,0)</f>
        <v>8</v>
      </c>
      <c r="O79" s="11">
        <f>VLOOKUP(B:B,补肾益寿胶囊认购任务!B:F,5,0)</f>
        <v>11</v>
      </c>
      <c r="P79" s="11"/>
      <c r="Q79" s="11">
        <f>VLOOKUP(B:B,中山中智丹参破壁认购表!B:E,4,0)</f>
        <v>10</v>
      </c>
      <c r="R79" s="11">
        <f>VLOOKUP(B:B,中山中智丹参破壁认购表!B:F,5,0)</f>
        <v>15</v>
      </c>
      <c r="S79" s="11"/>
    </row>
    <row r="80" ht="13.5" spans="1:19">
      <c r="A80" s="10">
        <v>78</v>
      </c>
      <c r="B80" s="10">
        <v>385</v>
      </c>
      <c r="C80" s="10" t="s">
        <v>90</v>
      </c>
      <c r="D80" s="10" t="s">
        <v>91</v>
      </c>
      <c r="E80" s="10">
        <v>11</v>
      </c>
      <c r="F80" s="10">
        <v>13</v>
      </c>
      <c r="G80" s="10"/>
      <c r="H80" s="11">
        <f>VLOOKUP(B:B,'21金维他认购任务'!B:E,4,0)</f>
        <v>10</v>
      </c>
      <c r="I80" s="11">
        <f>VLOOKUP(B:B,'21金维他认购任务'!B:F,5,0)</f>
        <v>15</v>
      </c>
      <c r="J80" s="11"/>
      <c r="K80" s="11">
        <f>VLOOKUP(B:B,川贝清肺糖浆认购任务!B:E,4,0)</f>
        <v>21</v>
      </c>
      <c r="L80" s="11">
        <f>VLOOKUP(B:B,川贝清肺糖浆认购任务!B:F,5,0)</f>
        <v>27</v>
      </c>
      <c r="M80" s="11"/>
      <c r="N80" s="11">
        <f>VLOOKUP(B:B,补肾益寿胶囊认购任务!B:E,4,0)</f>
        <v>18</v>
      </c>
      <c r="O80" s="11">
        <f>VLOOKUP(B:B,补肾益寿胶囊认购任务!B:F,5,0)</f>
        <v>21</v>
      </c>
      <c r="P80" s="11"/>
      <c r="Q80" s="11">
        <f>VLOOKUP(B:B,中山中智丹参破壁认购表!B:E,4,0)</f>
        <v>35</v>
      </c>
      <c r="R80" s="11">
        <f>VLOOKUP(B:B,中山中智丹参破壁认购表!B:F,5,0)</f>
        <v>45</v>
      </c>
      <c r="S80" s="11"/>
    </row>
    <row r="81" ht="13.5" spans="1:19">
      <c r="A81" s="10">
        <v>79</v>
      </c>
      <c r="B81" s="10">
        <v>514</v>
      </c>
      <c r="C81" s="10" t="s">
        <v>90</v>
      </c>
      <c r="D81" s="10" t="s">
        <v>92</v>
      </c>
      <c r="E81" s="10">
        <v>10</v>
      </c>
      <c r="F81" s="10">
        <v>12</v>
      </c>
      <c r="G81" s="10"/>
      <c r="H81" s="11">
        <f>VLOOKUP(B:B,'21金维他认购任务'!B:E,4,0)</f>
        <v>10</v>
      </c>
      <c r="I81" s="11">
        <f>VLOOKUP(B:B,'21金维他认购任务'!B:F,5,0)</f>
        <v>15</v>
      </c>
      <c r="J81" s="11"/>
      <c r="K81" s="11">
        <f>VLOOKUP(B:B,川贝清肺糖浆认购任务!B:E,4,0)</f>
        <v>21</v>
      </c>
      <c r="L81" s="11">
        <f>VLOOKUP(B:B,川贝清肺糖浆认购任务!B:F,5,0)</f>
        <v>27</v>
      </c>
      <c r="M81" s="11"/>
      <c r="N81" s="11">
        <f>VLOOKUP(B:B,补肾益寿胶囊认购任务!B:E,4,0)</f>
        <v>16</v>
      </c>
      <c r="O81" s="11">
        <f>VLOOKUP(B:B,补肾益寿胶囊认购任务!B:F,5,0)</f>
        <v>18</v>
      </c>
      <c r="P81" s="11"/>
      <c r="Q81" s="11">
        <f>VLOOKUP(B:B,中山中智丹参破壁认购表!B:E,4,0)</f>
        <v>35</v>
      </c>
      <c r="R81" s="11">
        <f>VLOOKUP(B:B,中山中智丹参破壁认购表!B:F,5,0)</f>
        <v>45</v>
      </c>
      <c r="S81" s="11"/>
    </row>
    <row r="82" ht="13.5" spans="1:19">
      <c r="A82" s="10">
        <v>80</v>
      </c>
      <c r="B82" s="10">
        <v>371</v>
      </c>
      <c r="C82" s="10" t="s">
        <v>90</v>
      </c>
      <c r="D82" s="10" t="s">
        <v>93</v>
      </c>
      <c r="E82" s="10">
        <v>7</v>
      </c>
      <c r="F82" s="10">
        <v>9</v>
      </c>
      <c r="G82" s="10"/>
      <c r="H82" s="11">
        <f>VLOOKUP(B:B,'21金维他认购任务'!B:E,4,0)</f>
        <v>3</v>
      </c>
      <c r="I82" s="11">
        <f>VLOOKUP(B:B,'21金维他认购任务'!B:F,5,0)</f>
        <v>5</v>
      </c>
      <c r="J82" s="11"/>
      <c r="K82" s="11">
        <f>VLOOKUP(B:B,川贝清肺糖浆认购任务!B:E,4,0)</f>
        <v>11</v>
      </c>
      <c r="L82" s="11">
        <f>VLOOKUP(B:B,川贝清肺糖浆认购任务!B:F,5,0)</f>
        <v>15</v>
      </c>
      <c r="M82" s="11"/>
      <c r="N82" s="11">
        <f>VLOOKUP(B:B,补肾益寿胶囊认购任务!B:E,4,0)</f>
        <v>13</v>
      </c>
      <c r="O82" s="11">
        <f>VLOOKUP(B:B,补肾益寿胶囊认购任务!B:F,5,0)</f>
        <v>15</v>
      </c>
      <c r="P82" s="11"/>
      <c r="Q82" s="11">
        <f>VLOOKUP(B:B,中山中智丹参破壁认购表!B:E,4,0)</f>
        <v>10</v>
      </c>
      <c r="R82" s="11">
        <f>VLOOKUP(B:B,中山中智丹参破壁认购表!B:F,5,0)</f>
        <v>15</v>
      </c>
      <c r="S82" s="11"/>
    </row>
    <row r="83" ht="13.5" spans="1:19">
      <c r="A83" s="10">
        <v>81</v>
      </c>
      <c r="B83" s="10">
        <v>108656</v>
      </c>
      <c r="C83" s="10" t="s">
        <v>90</v>
      </c>
      <c r="D83" s="10" t="s">
        <v>94</v>
      </c>
      <c r="E83" s="10">
        <v>7</v>
      </c>
      <c r="F83" s="10">
        <v>9</v>
      </c>
      <c r="G83" s="10"/>
      <c r="H83" s="11">
        <f>VLOOKUP(B:B,'21金维他认购任务'!B:E,4,0)</f>
        <v>3</v>
      </c>
      <c r="I83" s="11">
        <f>VLOOKUP(B:B,'21金维他认购任务'!B:F,5,0)</f>
        <v>5</v>
      </c>
      <c r="J83" s="11"/>
      <c r="K83" s="11">
        <f>VLOOKUP(B:B,川贝清肺糖浆认购任务!B:E,4,0)</f>
        <v>11</v>
      </c>
      <c r="L83" s="11">
        <f>VLOOKUP(B:B,川贝清肺糖浆认购任务!B:F,5,0)</f>
        <v>15</v>
      </c>
      <c r="M83" s="11"/>
      <c r="N83" s="11">
        <f>VLOOKUP(B:B,补肾益寿胶囊认购任务!B:E,4,0)</f>
        <v>6</v>
      </c>
      <c r="O83" s="11">
        <f>VLOOKUP(B:B,补肾益寿胶囊认购任务!B:F,5,0)</f>
        <v>7</v>
      </c>
      <c r="P83" s="11"/>
      <c r="Q83" s="11">
        <f>VLOOKUP(B:B,中山中智丹参破壁认购表!B:E,4,0)</f>
        <v>10</v>
      </c>
      <c r="R83" s="11">
        <f>VLOOKUP(B:B,中山中智丹参破壁认购表!B:F,5,0)</f>
        <v>15</v>
      </c>
      <c r="S83" s="11"/>
    </row>
    <row r="84" ht="13.5" spans="1:19">
      <c r="A84" s="10">
        <v>82</v>
      </c>
      <c r="B84" s="10">
        <v>102567</v>
      </c>
      <c r="C84" s="10" t="s">
        <v>90</v>
      </c>
      <c r="D84" s="10" t="s">
        <v>95</v>
      </c>
      <c r="E84" s="10">
        <v>7</v>
      </c>
      <c r="F84" s="10">
        <v>9</v>
      </c>
      <c r="G84" s="10"/>
      <c r="H84" s="11">
        <f>VLOOKUP(B:B,'21金维他认购任务'!B:E,4,0)</f>
        <v>3</v>
      </c>
      <c r="I84" s="11">
        <f>VLOOKUP(B:B,'21金维他认购任务'!B:F,5,0)</f>
        <v>5</v>
      </c>
      <c r="J84" s="11"/>
      <c r="K84" s="11">
        <f>VLOOKUP(B:B,川贝清肺糖浆认购任务!B:E,4,0)</f>
        <v>11</v>
      </c>
      <c r="L84" s="11">
        <f>VLOOKUP(B:B,川贝清肺糖浆认购任务!B:F,5,0)</f>
        <v>15</v>
      </c>
      <c r="M84" s="11"/>
      <c r="N84" s="11">
        <f>VLOOKUP(B:B,补肾益寿胶囊认购任务!B:E,4,0)</f>
        <v>13</v>
      </c>
      <c r="O84" s="11">
        <f>VLOOKUP(B:B,补肾益寿胶囊认购任务!B:F,5,0)</f>
        <v>15</v>
      </c>
      <c r="P84" s="11"/>
      <c r="Q84" s="11">
        <f>VLOOKUP(B:B,中山中智丹参破壁认购表!B:E,4,0)</f>
        <v>15</v>
      </c>
      <c r="R84" s="11">
        <f>VLOOKUP(B:B,中山中智丹参破壁认购表!B:F,5,0)</f>
        <v>20</v>
      </c>
      <c r="S84" s="11"/>
    </row>
    <row r="85" ht="13.5" spans="1:19">
      <c r="A85" s="10">
        <v>83</v>
      </c>
      <c r="B85" s="10">
        <v>341</v>
      </c>
      <c r="C85" s="10" t="s">
        <v>96</v>
      </c>
      <c r="D85" s="10" t="s">
        <v>97</v>
      </c>
      <c r="E85" s="10">
        <v>12</v>
      </c>
      <c r="F85" s="10">
        <v>14</v>
      </c>
      <c r="G85" s="10"/>
      <c r="H85" s="11">
        <f>VLOOKUP(B:B,'21金维他认购任务'!B:E,4,0)</f>
        <v>10</v>
      </c>
      <c r="I85" s="11">
        <f>VLOOKUP(B:B,'21金维他认购任务'!B:F,5,0)</f>
        <v>15</v>
      </c>
      <c r="J85" s="11"/>
      <c r="K85" s="11">
        <f>VLOOKUP(B:B,川贝清肺糖浆认购任务!B:E,4,0)</f>
        <v>21</v>
      </c>
      <c r="L85" s="11">
        <f>VLOOKUP(B:B,川贝清肺糖浆认购任务!B:F,5,0)</f>
        <v>27</v>
      </c>
      <c r="M85" s="11"/>
      <c r="N85" s="11">
        <f>VLOOKUP(B:B,补肾益寿胶囊认购任务!B:E,4,0)</f>
        <v>70</v>
      </c>
      <c r="O85" s="11">
        <f>VLOOKUP(B:B,补肾益寿胶囊认购任务!B:F,5,0)</f>
        <v>88</v>
      </c>
      <c r="P85" s="11"/>
      <c r="Q85" s="11">
        <f>VLOOKUP(B:B,中山中智丹参破壁认购表!B:E,4,0)</f>
        <v>50</v>
      </c>
      <c r="R85" s="11">
        <f>VLOOKUP(B:B,中山中智丹参破壁认购表!B:F,5,0)</f>
        <v>65</v>
      </c>
      <c r="S85" s="11"/>
    </row>
    <row r="86" ht="13.5" spans="1:19">
      <c r="A86" s="10">
        <v>84</v>
      </c>
      <c r="B86" s="10">
        <v>721</v>
      </c>
      <c r="C86" s="10" t="s">
        <v>96</v>
      </c>
      <c r="D86" s="10" t="s">
        <v>98</v>
      </c>
      <c r="E86" s="10">
        <v>9</v>
      </c>
      <c r="F86" s="10">
        <v>11</v>
      </c>
      <c r="G86" s="10"/>
      <c r="H86" s="11">
        <f>VLOOKUP(B:B,'21金维他认购任务'!B:E,4,0)</f>
        <v>6</v>
      </c>
      <c r="I86" s="11">
        <f>VLOOKUP(B:B,'21金维他认购任务'!B:F,5,0)</f>
        <v>9</v>
      </c>
      <c r="J86" s="11"/>
      <c r="K86" s="11">
        <f>VLOOKUP(B:B,川贝清肺糖浆认购任务!B:E,4,0)</f>
        <v>16</v>
      </c>
      <c r="L86" s="11">
        <f>VLOOKUP(B:B,川贝清肺糖浆认购任务!B:F,5,0)</f>
        <v>21</v>
      </c>
      <c r="M86" s="11"/>
      <c r="N86" s="11">
        <f>VLOOKUP(B:B,补肾益寿胶囊认购任务!B:E,4,0)</f>
        <v>14</v>
      </c>
      <c r="O86" s="11">
        <f>VLOOKUP(B:B,补肾益寿胶囊认购任务!B:F,5,0)</f>
        <v>16</v>
      </c>
      <c r="P86" s="11"/>
      <c r="Q86" s="11">
        <f>VLOOKUP(B:B,中山中智丹参破壁认购表!B:E,4,0)</f>
        <v>10</v>
      </c>
      <c r="R86" s="11">
        <f>VLOOKUP(B:B,中山中智丹参破壁认购表!B:F,5,0)</f>
        <v>15</v>
      </c>
      <c r="S86" s="11"/>
    </row>
    <row r="87" ht="13.5" spans="1:19">
      <c r="A87" s="10">
        <v>85</v>
      </c>
      <c r="B87" s="10">
        <v>102564</v>
      </c>
      <c r="C87" s="10" t="s">
        <v>96</v>
      </c>
      <c r="D87" s="10" t="s">
        <v>99</v>
      </c>
      <c r="E87" s="10">
        <v>7</v>
      </c>
      <c r="F87" s="10">
        <v>9</v>
      </c>
      <c r="G87" s="10"/>
      <c r="H87" s="11">
        <f>VLOOKUP(B:B,'21金维他认购任务'!B:E,4,0)</f>
        <v>3</v>
      </c>
      <c r="I87" s="11">
        <f>VLOOKUP(B:B,'21金维他认购任务'!B:F,5,0)</f>
        <v>5</v>
      </c>
      <c r="J87" s="11"/>
      <c r="K87" s="11">
        <f>VLOOKUP(B:B,川贝清肺糖浆认购任务!B:E,4,0)</f>
        <v>11</v>
      </c>
      <c r="L87" s="11">
        <f>VLOOKUP(B:B,川贝清肺糖浆认购任务!B:F,5,0)</f>
        <v>15</v>
      </c>
      <c r="M87" s="11"/>
      <c r="N87" s="11">
        <f>VLOOKUP(B:B,补肾益寿胶囊认购任务!B:E,4,0)</f>
        <v>13</v>
      </c>
      <c r="O87" s="11">
        <f>VLOOKUP(B:B,补肾益寿胶囊认购任务!B:F,5,0)</f>
        <v>15</v>
      </c>
      <c r="P87" s="11"/>
      <c r="Q87" s="11">
        <f>VLOOKUP(B:B,中山中智丹参破壁认购表!B:E,4,0)</f>
        <v>15</v>
      </c>
      <c r="R87" s="11">
        <f>VLOOKUP(B:B,中山中智丹参破壁认购表!B:F,5,0)</f>
        <v>20</v>
      </c>
      <c r="S87" s="11"/>
    </row>
    <row r="88" ht="13.5" spans="1:19">
      <c r="A88" s="10">
        <v>86</v>
      </c>
      <c r="B88" s="10">
        <v>591</v>
      </c>
      <c r="C88" s="10" t="s">
        <v>96</v>
      </c>
      <c r="D88" s="10" t="s">
        <v>100</v>
      </c>
      <c r="E88" s="10">
        <v>7</v>
      </c>
      <c r="F88" s="10">
        <v>9</v>
      </c>
      <c r="G88" s="10"/>
      <c r="H88" s="11">
        <f>VLOOKUP(B:B,'21金维他认购任务'!B:E,4,0)</f>
        <v>6</v>
      </c>
      <c r="I88" s="11">
        <f>VLOOKUP(B:B,'21金维他认购任务'!B:F,5,0)</f>
        <v>9</v>
      </c>
      <c r="J88" s="11"/>
      <c r="K88" s="11">
        <f>VLOOKUP(B:B,川贝清肺糖浆认购任务!B:E,4,0)</f>
        <v>11</v>
      </c>
      <c r="L88" s="11">
        <f>VLOOKUP(B:B,川贝清肺糖浆认购任务!B:F,5,0)</f>
        <v>15</v>
      </c>
      <c r="M88" s="11"/>
      <c r="N88" s="11">
        <f>VLOOKUP(B:B,补肾益寿胶囊认购任务!B:E,4,0)</f>
        <v>28</v>
      </c>
      <c r="O88" s="11">
        <f>VLOOKUP(B:B,补肾益寿胶囊认购任务!B:F,5,0)</f>
        <v>34</v>
      </c>
      <c r="P88" s="11"/>
      <c r="Q88" s="11">
        <f>VLOOKUP(B:B,中山中智丹参破壁认购表!B:E,4,0)</f>
        <v>15</v>
      </c>
      <c r="R88" s="11">
        <f>VLOOKUP(B:B,中山中智丹参破壁认购表!B:F,5,0)</f>
        <v>20</v>
      </c>
      <c r="S88" s="11"/>
    </row>
    <row r="89" ht="13.5" spans="1:19">
      <c r="A89" s="10">
        <v>87</v>
      </c>
      <c r="B89" s="10">
        <v>732</v>
      </c>
      <c r="C89" s="10" t="s">
        <v>96</v>
      </c>
      <c r="D89" s="10" t="s">
        <v>101</v>
      </c>
      <c r="E89" s="10">
        <v>7</v>
      </c>
      <c r="F89" s="10">
        <v>9</v>
      </c>
      <c r="G89" s="10"/>
      <c r="H89" s="11">
        <f>VLOOKUP(B:B,'21金维他认购任务'!B:E,4,0)</f>
        <v>3</v>
      </c>
      <c r="I89" s="11">
        <f>VLOOKUP(B:B,'21金维他认购任务'!B:F,5,0)</f>
        <v>5</v>
      </c>
      <c r="J89" s="11"/>
      <c r="K89" s="11">
        <f>VLOOKUP(B:B,川贝清肺糖浆认购任务!B:E,4,0)</f>
        <v>11</v>
      </c>
      <c r="L89" s="11">
        <f>VLOOKUP(B:B,川贝清肺糖浆认购任务!B:F,5,0)</f>
        <v>15</v>
      </c>
      <c r="M89" s="11"/>
      <c r="N89" s="11">
        <f>VLOOKUP(B:B,补肾益寿胶囊认购任务!B:E,4,0)</f>
        <v>13</v>
      </c>
      <c r="O89" s="11">
        <f>VLOOKUP(B:B,补肾益寿胶囊认购任务!B:F,5,0)</f>
        <v>15</v>
      </c>
      <c r="P89" s="11"/>
      <c r="Q89" s="11">
        <f>VLOOKUP(B:B,中山中智丹参破壁认购表!B:E,4,0)</f>
        <v>20</v>
      </c>
      <c r="R89" s="11">
        <f>VLOOKUP(B:B,中山中智丹参破壁认购表!B:F,5,0)</f>
        <v>26</v>
      </c>
      <c r="S89" s="11"/>
    </row>
    <row r="90" ht="13.5" spans="1:19">
      <c r="A90" s="10">
        <v>88</v>
      </c>
      <c r="B90" s="10">
        <v>746</v>
      </c>
      <c r="C90" s="10" t="s">
        <v>102</v>
      </c>
      <c r="D90" s="10" t="s">
        <v>103</v>
      </c>
      <c r="E90" s="10">
        <v>10</v>
      </c>
      <c r="F90" s="10">
        <v>12</v>
      </c>
      <c r="G90" s="10"/>
      <c r="H90" s="11">
        <f>VLOOKUP(B:B,'21金维他认购任务'!B:E,4,0)</f>
        <v>10</v>
      </c>
      <c r="I90" s="11">
        <f>VLOOKUP(B:B,'21金维他认购任务'!B:F,5,0)</f>
        <v>15</v>
      </c>
      <c r="J90" s="11"/>
      <c r="K90" s="11">
        <f>VLOOKUP(B:B,川贝清肺糖浆认购任务!B:E,4,0)</f>
        <v>21</v>
      </c>
      <c r="L90" s="11">
        <f>VLOOKUP(B:B,川贝清肺糖浆认购任务!B:F,5,0)</f>
        <v>27</v>
      </c>
      <c r="M90" s="11"/>
      <c r="N90" s="11">
        <f>VLOOKUP(B:B,补肾益寿胶囊认购任务!B:E,4,0)</f>
        <v>15</v>
      </c>
      <c r="O90" s="11">
        <f>VLOOKUP(B:B,补肾益寿胶囊认购任务!B:F,5,0)</f>
        <v>17</v>
      </c>
      <c r="P90" s="11"/>
      <c r="Q90" s="11">
        <f>VLOOKUP(B:B,中山中智丹参破壁认购表!B:E,4,0)</f>
        <v>25</v>
      </c>
      <c r="R90" s="11">
        <f>VLOOKUP(B:B,中山中智丹参破壁认购表!B:F,5,0)</f>
        <v>32</v>
      </c>
      <c r="S90" s="11"/>
    </row>
    <row r="91" ht="13.5" spans="1:19">
      <c r="A91" s="10">
        <v>89</v>
      </c>
      <c r="B91" s="10">
        <v>716</v>
      </c>
      <c r="C91" s="10" t="s">
        <v>102</v>
      </c>
      <c r="D91" s="10" t="s">
        <v>104</v>
      </c>
      <c r="E91" s="10">
        <v>9</v>
      </c>
      <c r="F91" s="10">
        <v>11</v>
      </c>
      <c r="G91" s="10"/>
      <c r="H91" s="11">
        <f>VLOOKUP(B:B,'21金维他认购任务'!B:E,4,0)</f>
        <v>6</v>
      </c>
      <c r="I91" s="11">
        <f>VLOOKUP(B:B,'21金维他认购任务'!B:F,5,0)</f>
        <v>9</v>
      </c>
      <c r="J91" s="11"/>
      <c r="K91" s="11">
        <f>VLOOKUP(B:B,川贝清肺糖浆认购任务!B:E,4,0)</f>
        <v>16</v>
      </c>
      <c r="L91" s="11">
        <f>VLOOKUP(B:B,川贝清肺糖浆认购任务!B:F,5,0)</f>
        <v>21</v>
      </c>
      <c r="M91" s="11"/>
      <c r="N91" s="11">
        <f>VLOOKUP(B:B,补肾益寿胶囊认购任务!B:E,4,0)</f>
        <v>14</v>
      </c>
      <c r="O91" s="11">
        <f>VLOOKUP(B:B,补肾益寿胶囊认购任务!B:F,5,0)</f>
        <v>16</v>
      </c>
      <c r="P91" s="11"/>
      <c r="Q91" s="11">
        <f>VLOOKUP(B:B,中山中智丹参破壁认购表!B:E,4,0)</f>
        <v>10</v>
      </c>
      <c r="R91" s="11">
        <f>VLOOKUP(B:B,中山中智丹参破壁认购表!B:F,5,0)</f>
        <v>15</v>
      </c>
      <c r="S91" s="11"/>
    </row>
    <row r="92" ht="13.5" spans="1:19">
      <c r="A92" s="10">
        <v>90</v>
      </c>
      <c r="B92" s="10">
        <v>748</v>
      </c>
      <c r="C92" s="10" t="s">
        <v>102</v>
      </c>
      <c r="D92" s="10" t="s">
        <v>105</v>
      </c>
      <c r="E92" s="10">
        <v>9</v>
      </c>
      <c r="F92" s="10">
        <v>11</v>
      </c>
      <c r="G92" s="10"/>
      <c r="H92" s="11">
        <f>VLOOKUP(B:B,'21金维他认购任务'!B:E,4,0)</f>
        <v>6</v>
      </c>
      <c r="I92" s="11">
        <f>VLOOKUP(B:B,'21金维他认购任务'!B:F,5,0)</f>
        <v>9</v>
      </c>
      <c r="J92" s="11"/>
      <c r="K92" s="11">
        <f>VLOOKUP(B:B,川贝清肺糖浆认购任务!B:E,4,0)</f>
        <v>16</v>
      </c>
      <c r="L92" s="11">
        <f>VLOOKUP(B:B,川贝清肺糖浆认购任务!B:F,5,0)</f>
        <v>21</v>
      </c>
      <c r="M92" s="11"/>
      <c r="N92" s="11">
        <f>VLOOKUP(B:B,补肾益寿胶囊认购任务!B:E,4,0)</f>
        <v>14</v>
      </c>
      <c r="O92" s="11">
        <f>VLOOKUP(B:B,补肾益寿胶囊认购任务!B:F,5,0)</f>
        <v>16</v>
      </c>
      <c r="P92" s="11"/>
      <c r="Q92" s="11">
        <f>VLOOKUP(B:B,中山中智丹参破壁认购表!B:E,4,0)</f>
        <v>10</v>
      </c>
      <c r="R92" s="11">
        <f>VLOOKUP(B:B,中山中智丹参破壁认购表!B:F,5,0)</f>
        <v>15</v>
      </c>
      <c r="S92" s="11"/>
    </row>
    <row r="93" ht="13.5" spans="1:19">
      <c r="A93" s="10">
        <v>91</v>
      </c>
      <c r="B93" s="10">
        <v>539</v>
      </c>
      <c r="C93" s="10" t="s">
        <v>102</v>
      </c>
      <c r="D93" s="10" t="s">
        <v>106</v>
      </c>
      <c r="E93" s="10">
        <v>8</v>
      </c>
      <c r="F93" s="10">
        <v>10</v>
      </c>
      <c r="G93" s="10"/>
      <c r="H93" s="11">
        <f>VLOOKUP(B:B,'21金维他认购任务'!B:E,4,0)</f>
        <v>6</v>
      </c>
      <c r="I93" s="11">
        <f>VLOOKUP(B:B,'21金维他认购任务'!B:F,5,0)</f>
        <v>9</v>
      </c>
      <c r="J93" s="11"/>
      <c r="K93" s="11">
        <f>VLOOKUP(B:B,川贝清肺糖浆认购任务!B:E,4,0)</f>
        <v>16</v>
      </c>
      <c r="L93" s="11">
        <f>VLOOKUP(B:B,川贝清肺糖浆认购任务!B:F,5,0)</f>
        <v>21</v>
      </c>
      <c r="M93" s="11"/>
      <c r="N93" s="11">
        <f>VLOOKUP(B:B,补肾益寿胶囊认购任务!B:E,4,0)</f>
        <v>13</v>
      </c>
      <c r="O93" s="11">
        <f>VLOOKUP(B:B,补肾益寿胶囊认购任务!B:F,5,0)</f>
        <v>15</v>
      </c>
      <c r="P93" s="11"/>
      <c r="Q93" s="11">
        <f>VLOOKUP(B:B,中山中智丹参破壁认购表!B:E,4,0)</f>
        <v>10</v>
      </c>
      <c r="R93" s="11">
        <f>VLOOKUP(B:B,中山中智丹参破壁认购表!B:F,5,0)</f>
        <v>15</v>
      </c>
      <c r="S93" s="11"/>
    </row>
    <row r="94" ht="13.5" spans="1:19">
      <c r="A94" s="10">
        <v>92</v>
      </c>
      <c r="B94" s="10">
        <v>549</v>
      </c>
      <c r="C94" s="10" t="s">
        <v>102</v>
      </c>
      <c r="D94" s="10" t="s">
        <v>107</v>
      </c>
      <c r="E94" s="10">
        <v>8</v>
      </c>
      <c r="F94" s="10">
        <v>10</v>
      </c>
      <c r="G94" s="10"/>
      <c r="H94" s="11">
        <f>VLOOKUP(B:B,'21金维他认购任务'!B:E,4,0)</f>
        <v>6</v>
      </c>
      <c r="I94" s="11">
        <f>VLOOKUP(B:B,'21金维他认购任务'!B:F,5,0)</f>
        <v>9</v>
      </c>
      <c r="J94" s="11"/>
      <c r="K94" s="11">
        <f>VLOOKUP(B:B,川贝清肺糖浆认购任务!B:E,4,0)</f>
        <v>16</v>
      </c>
      <c r="L94" s="11">
        <f>VLOOKUP(B:B,川贝清肺糖浆认购任务!B:F,5,0)</f>
        <v>21</v>
      </c>
      <c r="M94" s="11"/>
      <c r="N94" s="11">
        <f>VLOOKUP(B:B,补肾益寿胶囊认购任务!B:E,4,0)</f>
        <v>16</v>
      </c>
      <c r="O94" s="11">
        <f>VLOOKUP(B:B,补肾益寿胶囊认购任务!B:F,5,0)</f>
        <v>18</v>
      </c>
      <c r="P94" s="11"/>
      <c r="Q94" s="11">
        <f>VLOOKUP(B:B,中山中智丹参破壁认购表!B:E,4,0)</f>
        <v>15</v>
      </c>
      <c r="R94" s="11">
        <f>VLOOKUP(B:B,中山中智丹参破壁认购表!B:F,5,0)</f>
        <v>20</v>
      </c>
      <c r="S94" s="11"/>
    </row>
    <row r="95" ht="13.5" spans="1:19">
      <c r="A95" s="10">
        <v>93</v>
      </c>
      <c r="B95" s="10">
        <v>717</v>
      </c>
      <c r="C95" s="10" t="s">
        <v>102</v>
      </c>
      <c r="D95" s="10" t="s">
        <v>108</v>
      </c>
      <c r="E95" s="10">
        <v>8</v>
      </c>
      <c r="F95" s="10">
        <v>10</v>
      </c>
      <c r="G95" s="10"/>
      <c r="H95" s="11">
        <f>VLOOKUP(B:B,'21金维他认购任务'!B:E,4,0)</f>
        <v>6</v>
      </c>
      <c r="I95" s="11">
        <f>VLOOKUP(B:B,'21金维他认购任务'!B:F,5,0)</f>
        <v>9</v>
      </c>
      <c r="J95" s="11"/>
      <c r="K95" s="11">
        <f>VLOOKUP(B:B,川贝清肺糖浆认购任务!B:E,4,0)</f>
        <v>16</v>
      </c>
      <c r="L95" s="11">
        <f>VLOOKUP(B:B,川贝清肺糖浆认购任务!B:F,5,0)</f>
        <v>21</v>
      </c>
      <c r="M95" s="11"/>
      <c r="N95" s="11">
        <f>VLOOKUP(B:B,补肾益寿胶囊认购任务!B:E,4,0)</f>
        <v>13</v>
      </c>
      <c r="O95" s="11">
        <f>VLOOKUP(B:B,补肾益寿胶囊认购任务!B:F,5,0)</f>
        <v>15</v>
      </c>
      <c r="P95" s="11"/>
      <c r="Q95" s="11">
        <f>VLOOKUP(B:B,中山中智丹参破壁认购表!B:E,4,0)</f>
        <v>10</v>
      </c>
      <c r="R95" s="11">
        <f>VLOOKUP(B:B,中山中智丹参破壁认购表!B:F,5,0)</f>
        <v>15</v>
      </c>
      <c r="S95" s="11"/>
    </row>
    <row r="96" ht="13.5" spans="1:19">
      <c r="A96" s="10">
        <v>94</v>
      </c>
      <c r="B96" s="10">
        <v>594</v>
      </c>
      <c r="C96" s="10" t="s">
        <v>102</v>
      </c>
      <c r="D96" s="10" t="s">
        <v>109</v>
      </c>
      <c r="E96" s="10">
        <v>7</v>
      </c>
      <c r="F96" s="10">
        <v>9</v>
      </c>
      <c r="G96" s="10"/>
      <c r="H96" s="11">
        <f>VLOOKUP(B:B,'21金维他认购任务'!B:E,4,0)</f>
        <v>3</v>
      </c>
      <c r="I96" s="11">
        <f>VLOOKUP(B:B,'21金维他认购任务'!B:F,5,0)</f>
        <v>5</v>
      </c>
      <c r="J96" s="11"/>
      <c r="K96" s="11">
        <f>VLOOKUP(B:B,川贝清肺糖浆认购任务!B:E,4,0)</f>
        <v>11</v>
      </c>
      <c r="L96" s="11">
        <f>VLOOKUP(B:B,川贝清肺糖浆认购任务!B:F,5,0)</f>
        <v>15</v>
      </c>
      <c r="M96" s="11"/>
      <c r="N96" s="11">
        <f>VLOOKUP(B:B,补肾益寿胶囊认购任务!B:E,4,0)</f>
        <v>42</v>
      </c>
      <c r="O96" s="11">
        <f>VLOOKUP(B:B,补肾益寿胶囊认购任务!B:F,5,0)</f>
        <v>48</v>
      </c>
      <c r="P96" s="11"/>
      <c r="Q96" s="11">
        <f>VLOOKUP(B:B,中山中智丹参破壁认购表!B:E,4,0)</f>
        <v>10</v>
      </c>
      <c r="R96" s="11">
        <f>VLOOKUP(B:B,中山中智丹参破壁认购表!B:F,5,0)</f>
        <v>15</v>
      </c>
      <c r="S96" s="11"/>
    </row>
    <row r="97" ht="13.5" spans="1:19">
      <c r="A97" s="10">
        <v>95</v>
      </c>
      <c r="B97" s="10">
        <v>720</v>
      </c>
      <c r="C97" s="10" t="s">
        <v>102</v>
      </c>
      <c r="D97" s="10" t="s">
        <v>110</v>
      </c>
      <c r="E97" s="10">
        <v>7</v>
      </c>
      <c r="F97" s="10">
        <v>9</v>
      </c>
      <c r="G97" s="10"/>
      <c r="H97" s="11">
        <f>VLOOKUP(B:B,'21金维他认购任务'!B:E,4,0)</f>
        <v>6</v>
      </c>
      <c r="I97" s="11">
        <f>VLOOKUP(B:B,'21金维他认购任务'!B:F,5,0)</f>
        <v>9</v>
      </c>
      <c r="J97" s="11"/>
      <c r="K97" s="11">
        <f>VLOOKUP(B:B,川贝清肺糖浆认购任务!B:E,4,0)</f>
        <v>11</v>
      </c>
      <c r="L97" s="11">
        <f>VLOOKUP(B:B,川贝清肺糖浆认购任务!B:F,5,0)</f>
        <v>15</v>
      </c>
      <c r="M97" s="11"/>
      <c r="N97" s="11">
        <f>VLOOKUP(B:B,补肾益寿胶囊认购任务!B:E,4,0)</f>
        <v>18</v>
      </c>
      <c r="O97" s="11">
        <f>VLOOKUP(B:B,补肾益寿胶囊认购任务!B:F,5,0)</f>
        <v>20</v>
      </c>
      <c r="P97" s="11"/>
      <c r="Q97" s="11">
        <f>VLOOKUP(B:B,中山中智丹参破壁认购表!B:E,4,0)</f>
        <v>25</v>
      </c>
      <c r="R97" s="11">
        <f>VLOOKUP(B:B,中山中智丹参破壁认购表!B:F,5,0)</f>
        <v>32</v>
      </c>
      <c r="S97" s="11"/>
    </row>
    <row r="98" ht="13.5" spans="1:19">
      <c r="A98" s="10">
        <v>96</v>
      </c>
      <c r="B98" s="10">
        <v>104533</v>
      </c>
      <c r="C98" s="10" t="s">
        <v>102</v>
      </c>
      <c r="D98" s="10" t="s">
        <v>111</v>
      </c>
      <c r="E98" s="10">
        <v>7</v>
      </c>
      <c r="F98" s="10">
        <v>9</v>
      </c>
      <c r="G98" s="10"/>
      <c r="H98" s="11">
        <f>VLOOKUP(B:B,'21金维他认购任务'!B:E,4,0)</f>
        <v>3</v>
      </c>
      <c r="I98" s="11">
        <f>VLOOKUP(B:B,'21金维他认购任务'!B:F,5,0)</f>
        <v>5</v>
      </c>
      <c r="J98" s="11"/>
      <c r="K98" s="11">
        <f>VLOOKUP(B:B,川贝清肺糖浆认购任务!B:E,4,0)</f>
        <v>11</v>
      </c>
      <c r="L98" s="11">
        <f>VLOOKUP(B:B,川贝清肺糖浆认购任务!B:F,5,0)</f>
        <v>15</v>
      </c>
      <c r="M98" s="11"/>
      <c r="N98" s="11">
        <f>VLOOKUP(B:B,补肾益寿胶囊认购任务!B:E,4,0)</f>
        <v>13</v>
      </c>
      <c r="O98" s="11">
        <f>VLOOKUP(B:B,补肾益寿胶囊认购任务!B:F,5,0)</f>
        <v>15</v>
      </c>
      <c r="P98" s="11"/>
      <c r="Q98" s="11">
        <f>VLOOKUP(B:B,中山中智丹参破壁认购表!B:E,4,0)</f>
        <v>10</v>
      </c>
      <c r="R98" s="11">
        <f>VLOOKUP(B:B,中山中智丹参破壁认购表!B:F,5,0)</f>
        <v>15</v>
      </c>
      <c r="S98" s="11"/>
    </row>
    <row r="99" ht="13.5" spans="1:19">
      <c r="A99" s="10">
        <v>97</v>
      </c>
      <c r="B99" s="13">
        <v>107728</v>
      </c>
      <c r="C99" s="10" t="s">
        <v>102</v>
      </c>
      <c r="D99" s="13" t="s">
        <v>112</v>
      </c>
      <c r="E99" s="10">
        <v>7</v>
      </c>
      <c r="F99" s="10">
        <v>9</v>
      </c>
      <c r="G99" s="10"/>
      <c r="H99" s="11">
        <f>VLOOKUP(B:B,'21金维他认购任务'!B:E,4,0)</f>
        <v>3</v>
      </c>
      <c r="I99" s="11">
        <f>VLOOKUP(B:B,'21金维他认购任务'!B:F,5,0)</f>
        <v>5</v>
      </c>
      <c r="J99" s="11"/>
      <c r="K99" s="11">
        <f>VLOOKUP(B:B,川贝清肺糖浆认购任务!B:E,4,0)</f>
        <v>11</v>
      </c>
      <c r="L99" s="11">
        <f>VLOOKUP(B:B,川贝清肺糖浆认购任务!B:F,5,0)</f>
        <v>15</v>
      </c>
      <c r="M99" s="11"/>
      <c r="N99" s="11">
        <f>VLOOKUP(B:B,补肾益寿胶囊认购任务!B:E,4,0)</f>
        <v>7</v>
      </c>
      <c r="O99" s="11">
        <f>VLOOKUP(B:B,补肾益寿胶囊认购任务!B:F,5,0)</f>
        <v>8</v>
      </c>
      <c r="P99" s="11"/>
      <c r="Q99" s="11">
        <f>VLOOKUP(B:B,中山中智丹参破壁认购表!B:E,4,0)</f>
        <v>10</v>
      </c>
      <c r="R99" s="11">
        <f>VLOOKUP(B:B,中山中智丹参破壁认购表!B:F,5,0)</f>
        <v>15</v>
      </c>
      <c r="S99" s="11"/>
    </row>
    <row r="100" ht="13.5" spans="1:19">
      <c r="A100" s="10">
        <v>98</v>
      </c>
      <c r="B100" s="10">
        <v>754</v>
      </c>
      <c r="C100" s="10" t="s">
        <v>113</v>
      </c>
      <c r="D100" s="10" t="s">
        <v>114</v>
      </c>
      <c r="E100" s="10">
        <v>10</v>
      </c>
      <c r="F100" s="10">
        <v>12</v>
      </c>
      <c r="G100" s="10"/>
      <c r="H100" s="11">
        <f>VLOOKUP(B:B,'21金维他认购任务'!B:E,4,0)</f>
        <v>10</v>
      </c>
      <c r="I100" s="11">
        <f>VLOOKUP(B:B,'21金维他认购任务'!B:F,5,0)</f>
        <v>15</v>
      </c>
      <c r="J100" s="11"/>
      <c r="K100" s="11">
        <f>VLOOKUP(B:B,川贝清肺糖浆认购任务!B:E,4,0)</f>
        <v>21</v>
      </c>
      <c r="L100" s="11">
        <f>VLOOKUP(B:B,川贝清肺糖浆认购任务!B:F,5,0)</f>
        <v>27</v>
      </c>
      <c r="M100" s="11"/>
      <c r="N100" s="11">
        <f>VLOOKUP(B:B,补肾益寿胶囊认购任务!B:E,4,0)</f>
        <v>15</v>
      </c>
      <c r="O100" s="11">
        <f>VLOOKUP(B:B,补肾益寿胶囊认购任务!B:F,5,0)</f>
        <v>17</v>
      </c>
      <c r="P100" s="11"/>
      <c r="Q100" s="11">
        <f>VLOOKUP(B:B,中山中智丹参破壁认购表!B:E,4,0)</f>
        <v>15</v>
      </c>
      <c r="R100" s="11">
        <f>VLOOKUP(B:B,中山中智丹参破壁认购表!B:F,5,0)</f>
        <v>20</v>
      </c>
      <c r="S100" s="11"/>
    </row>
    <row r="101" ht="13.5" spans="1:19">
      <c r="A101" s="10">
        <v>99</v>
      </c>
      <c r="B101" s="10">
        <v>101453</v>
      </c>
      <c r="C101" s="10" t="s">
        <v>113</v>
      </c>
      <c r="D101" s="10" t="s">
        <v>115</v>
      </c>
      <c r="E101" s="10">
        <v>10</v>
      </c>
      <c r="F101" s="10">
        <v>12</v>
      </c>
      <c r="G101" s="10"/>
      <c r="H101" s="11">
        <f>VLOOKUP(B:B,'21金维他认购任务'!B:E,4,0)</f>
        <v>6</v>
      </c>
      <c r="I101" s="11">
        <f>VLOOKUP(B:B,'21金维他认购任务'!B:F,5,0)</f>
        <v>9</v>
      </c>
      <c r="J101" s="11"/>
      <c r="K101" s="11">
        <f>VLOOKUP(B:B,川贝清肺糖浆认购任务!B:E,4,0)</f>
        <v>21</v>
      </c>
      <c r="L101" s="11">
        <f>VLOOKUP(B:B,川贝清肺糖浆认购任务!B:F,5,0)</f>
        <v>27</v>
      </c>
      <c r="M101" s="11"/>
      <c r="N101" s="11">
        <f>VLOOKUP(B:B,补肾益寿胶囊认购任务!B:E,4,0)</f>
        <v>14</v>
      </c>
      <c r="O101" s="11">
        <f>VLOOKUP(B:B,补肾益寿胶囊认购任务!B:F,5,0)</f>
        <v>16</v>
      </c>
      <c r="P101" s="11"/>
      <c r="Q101" s="11">
        <f>VLOOKUP(B:B,中山中智丹参破壁认购表!B:E,4,0)</f>
        <v>15</v>
      </c>
      <c r="R101" s="11">
        <f>VLOOKUP(B:B,中山中智丹参破壁认购表!B:F,5,0)</f>
        <v>20</v>
      </c>
      <c r="S101" s="11"/>
    </row>
    <row r="102" ht="13.5" spans="1:19">
      <c r="A102" s="10">
        <v>100</v>
      </c>
      <c r="B102" s="10">
        <v>52</v>
      </c>
      <c r="C102" s="10" t="s">
        <v>113</v>
      </c>
      <c r="D102" s="10" t="s">
        <v>116</v>
      </c>
      <c r="E102" s="10">
        <v>9</v>
      </c>
      <c r="F102" s="10">
        <v>11</v>
      </c>
      <c r="G102" s="10"/>
      <c r="H102" s="11">
        <f>VLOOKUP(B:B,'21金维他认购任务'!B:E,4,0)</f>
        <v>6</v>
      </c>
      <c r="I102" s="11">
        <f>VLOOKUP(B:B,'21金维他认购任务'!B:F,5,0)</f>
        <v>9</v>
      </c>
      <c r="J102" s="11"/>
      <c r="K102" s="11">
        <f>VLOOKUP(B:B,川贝清肺糖浆认购任务!B:E,4,0)</f>
        <v>16</v>
      </c>
      <c r="L102" s="11">
        <f>VLOOKUP(B:B,川贝清肺糖浆认购任务!B:F,5,0)</f>
        <v>21</v>
      </c>
      <c r="M102" s="11"/>
      <c r="N102" s="11">
        <f>VLOOKUP(B:B,补肾益寿胶囊认购任务!B:E,4,0)</f>
        <v>13</v>
      </c>
      <c r="O102" s="11">
        <f>VLOOKUP(B:B,补肾益寿胶囊认购任务!B:F,5,0)</f>
        <v>15</v>
      </c>
      <c r="P102" s="11"/>
      <c r="Q102" s="11">
        <f>VLOOKUP(B:B,中山中智丹参破壁认购表!B:E,4,0)</f>
        <v>10</v>
      </c>
      <c r="R102" s="11">
        <f>VLOOKUP(B:B,中山中智丹参破壁认购表!B:F,5,0)</f>
        <v>15</v>
      </c>
      <c r="S102" s="11"/>
    </row>
    <row r="103" ht="13.5" spans="1:19">
      <c r="A103" s="10">
        <v>101</v>
      </c>
      <c r="B103" s="10">
        <v>54</v>
      </c>
      <c r="C103" s="10" t="s">
        <v>113</v>
      </c>
      <c r="D103" s="10" t="s">
        <v>117</v>
      </c>
      <c r="E103" s="10">
        <v>9</v>
      </c>
      <c r="F103" s="10">
        <v>11</v>
      </c>
      <c r="G103" s="10"/>
      <c r="H103" s="11">
        <f>VLOOKUP(B:B,'21金维他认购任务'!B:E,4,0)</f>
        <v>6</v>
      </c>
      <c r="I103" s="11">
        <f>VLOOKUP(B:B,'21金维他认购任务'!B:F,5,0)</f>
        <v>9</v>
      </c>
      <c r="J103" s="11"/>
      <c r="K103" s="11">
        <f>VLOOKUP(B:B,川贝清肺糖浆认购任务!B:E,4,0)</f>
        <v>16</v>
      </c>
      <c r="L103" s="11">
        <f>VLOOKUP(B:B,川贝清肺糖浆认购任务!B:F,5,0)</f>
        <v>21</v>
      </c>
      <c r="M103" s="11"/>
      <c r="N103" s="11">
        <f>VLOOKUP(B:B,补肾益寿胶囊认购任务!B:E,4,0)</f>
        <v>30</v>
      </c>
      <c r="O103" s="11">
        <f>VLOOKUP(B:B,补肾益寿胶囊认购任务!B:F,5,0)</f>
        <v>35</v>
      </c>
      <c r="P103" s="11"/>
      <c r="Q103" s="11">
        <f>VLOOKUP(B:B,中山中智丹参破壁认购表!B:E,4,0)</f>
        <v>35</v>
      </c>
      <c r="R103" s="11">
        <f>VLOOKUP(B:B,中山中智丹参破壁认购表!B:F,5,0)</f>
        <v>45</v>
      </c>
      <c r="S103" s="11"/>
    </row>
    <row r="104" ht="13.5" spans="1:19">
      <c r="A104" s="10">
        <v>102</v>
      </c>
      <c r="B104" s="10">
        <v>351</v>
      </c>
      <c r="C104" s="10" t="s">
        <v>113</v>
      </c>
      <c r="D104" s="10" t="s">
        <v>118</v>
      </c>
      <c r="E104" s="10">
        <v>9</v>
      </c>
      <c r="F104" s="10">
        <v>11</v>
      </c>
      <c r="G104" s="10"/>
      <c r="H104" s="11">
        <f>VLOOKUP(B:B,'21金维他认购任务'!B:E,4,0)</f>
        <v>6</v>
      </c>
      <c r="I104" s="11">
        <f>VLOOKUP(B:B,'21金维他认购任务'!B:F,5,0)</f>
        <v>9</v>
      </c>
      <c r="J104" s="11"/>
      <c r="K104" s="11">
        <f>VLOOKUP(B:B,川贝清肺糖浆认购任务!B:E,4,0)</f>
        <v>16</v>
      </c>
      <c r="L104" s="11">
        <f>VLOOKUP(B:B,川贝清肺糖浆认购任务!B:F,5,0)</f>
        <v>21</v>
      </c>
      <c r="M104" s="11"/>
      <c r="N104" s="11">
        <f>VLOOKUP(B:B,补肾益寿胶囊认购任务!B:E,4,0)</f>
        <v>17</v>
      </c>
      <c r="O104" s="11">
        <f>VLOOKUP(B:B,补肾益寿胶囊认购任务!B:F,5,0)</f>
        <v>20</v>
      </c>
      <c r="P104" s="11"/>
      <c r="Q104" s="11">
        <f>VLOOKUP(B:B,中山中智丹参破壁认购表!B:E,4,0)</f>
        <v>10</v>
      </c>
      <c r="R104" s="11">
        <f>VLOOKUP(B:B,中山中智丹参破壁认购表!B:F,5,0)</f>
        <v>15</v>
      </c>
      <c r="S104" s="11"/>
    </row>
    <row r="105" ht="13.5" spans="1:19">
      <c r="A105" s="10">
        <v>103</v>
      </c>
      <c r="B105" s="10">
        <v>367</v>
      </c>
      <c r="C105" s="10" t="s">
        <v>113</v>
      </c>
      <c r="D105" s="10" t="s">
        <v>119</v>
      </c>
      <c r="E105" s="10">
        <v>9</v>
      </c>
      <c r="F105" s="10">
        <v>11</v>
      </c>
      <c r="G105" s="10"/>
      <c r="H105" s="11">
        <f>VLOOKUP(B:B,'21金维他认购任务'!B:E,4,0)</f>
        <v>6</v>
      </c>
      <c r="I105" s="11">
        <f>VLOOKUP(B:B,'21金维他认购任务'!B:F,5,0)</f>
        <v>9</v>
      </c>
      <c r="J105" s="11"/>
      <c r="K105" s="11">
        <f>VLOOKUP(B:B,川贝清肺糖浆认购任务!B:E,4,0)</f>
        <v>16</v>
      </c>
      <c r="L105" s="11">
        <f>VLOOKUP(B:B,川贝清肺糖浆认购任务!B:F,5,0)</f>
        <v>21</v>
      </c>
      <c r="M105" s="11"/>
      <c r="N105" s="11">
        <f>VLOOKUP(B:B,补肾益寿胶囊认购任务!B:E,4,0)</f>
        <v>17</v>
      </c>
      <c r="O105" s="11">
        <f>VLOOKUP(B:B,补肾益寿胶囊认购任务!B:F,5,0)</f>
        <v>20</v>
      </c>
      <c r="P105" s="11"/>
      <c r="Q105" s="11">
        <f>VLOOKUP(B:B,中山中智丹参破壁认购表!B:E,4,0)</f>
        <v>10</v>
      </c>
      <c r="R105" s="11">
        <f>VLOOKUP(B:B,中山中智丹参破壁认购表!B:F,5,0)</f>
        <v>15</v>
      </c>
      <c r="S105" s="11"/>
    </row>
    <row r="106" ht="13.5" spans="1:19">
      <c r="A106" s="10">
        <v>104</v>
      </c>
      <c r="B106" s="10">
        <v>587</v>
      </c>
      <c r="C106" s="10" t="s">
        <v>113</v>
      </c>
      <c r="D106" s="10" t="s">
        <v>120</v>
      </c>
      <c r="E106" s="10">
        <v>9</v>
      </c>
      <c r="F106" s="10">
        <v>11</v>
      </c>
      <c r="G106" s="10"/>
      <c r="H106" s="11">
        <f>VLOOKUP(B:B,'21金维他认购任务'!B:E,4,0)</f>
        <v>6</v>
      </c>
      <c r="I106" s="11">
        <f>VLOOKUP(B:B,'21金维他认购任务'!B:F,5,0)</f>
        <v>9</v>
      </c>
      <c r="J106" s="11"/>
      <c r="K106" s="11">
        <f>VLOOKUP(B:B,川贝清肺糖浆认购任务!B:E,4,0)</f>
        <v>16</v>
      </c>
      <c r="L106" s="11">
        <f>VLOOKUP(B:B,川贝清肺糖浆认购任务!B:F,5,0)</f>
        <v>21</v>
      </c>
      <c r="M106" s="11"/>
      <c r="N106" s="11">
        <f>VLOOKUP(B:B,补肾益寿胶囊认购任务!B:E,4,0)</f>
        <v>17</v>
      </c>
      <c r="O106" s="11">
        <f>VLOOKUP(B:B,补肾益寿胶囊认购任务!B:F,5,0)</f>
        <v>20</v>
      </c>
      <c r="P106" s="11"/>
      <c r="Q106" s="11">
        <f>VLOOKUP(B:B,中山中智丹参破壁认购表!B:E,4,0)</f>
        <v>10</v>
      </c>
      <c r="R106" s="11">
        <f>VLOOKUP(B:B,中山中智丹参破壁认购表!B:F,5,0)</f>
        <v>15</v>
      </c>
      <c r="S106" s="11"/>
    </row>
    <row r="107" ht="13.5" spans="1:19">
      <c r="A107" s="10">
        <v>105</v>
      </c>
      <c r="B107" s="10">
        <v>104428</v>
      </c>
      <c r="C107" s="10" t="s">
        <v>113</v>
      </c>
      <c r="D107" s="10" t="s">
        <v>121</v>
      </c>
      <c r="E107" s="10">
        <v>9</v>
      </c>
      <c r="F107" s="10">
        <v>11</v>
      </c>
      <c r="G107" s="10"/>
      <c r="H107" s="11">
        <f>VLOOKUP(B:B,'21金维他认购任务'!B:E,4,0)</f>
        <v>6</v>
      </c>
      <c r="I107" s="11">
        <f>VLOOKUP(B:B,'21金维他认购任务'!B:F,5,0)</f>
        <v>9</v>
      </c>
      <c r="J107" s="11"/>
      <c r="K107" s="11">
        <f>VLOOKUP(B:B,川贝清肺糖浆认购任务!B:E,4,0)</f>
        <v>16</v>
      </c>
      <c r="L107" s="11">
        <f>VLOOKUP(B:B,川贝清肺糖浆认购任务!B:F,5,0)</f>
        <v>21</v>
      </c>
      <c r="M107" s="11"/>
      <c r="N107" s="11">
        <f>VLOOKUP(B:B,补肾益寿胶囊认购任务!B:E,4,0)</f>
        <v>19</v>
      </c>
      <c r="O107" s="11">
        <f>VLOOKUP(B:B,补肾益寿胶囊认购任务!B:F,5,0)</f>
        <v>22</v>
      </c>
      <c r="P107" s="11"/>
      <c r="Q107" s="11">
        <f>VLOOKUP(B:B,中山中智丹参破壁认购表!B:E,4,0)</f>
        <v>15</v>
      </c>
      <c r="R107" s="11">
        <f>VLOOKUP(B:B,中山中智丹参破壁认购表!B:F,5,0)</f>
        <v>20</v>
      </c>
      <c r="S107" s="11"/>
    </row>
    <row r="108" ht="13.5" spans="1:19">
      <c r="A108" s="10">
        <v>106</v>
      </c>
      <c r="B108" s="10">
        <v>329</v>
      </c>
      <c r="C108" s="10" t="s">
        <v>113</v>
      </c>
      <c r="D108" s="10" t="s">
        <v>122</v>
      </c>
      <c r="E108" s="10">
        <v>8</v>
      </c>
      <c r="F108" s="10">
        <v>10</v>
      </c>
      <c r="G108" s="10"/>
      <c r="H108" s="11">
        <f>VLOOKUP(B:B,'21金维他认购任务'!B:E,4,0)</f>
        <v>6</v>
      </c>
      <c r="I108" s="11">
        <f>VLOOKUP(B:B,'21金维他认购任务'!B:F,5,0)</f>
        <v>9</v>
      </c>
      <c r="J108" s="11"/>
      <c r="K108" s="11">
        <f>VLOOKUP(B:B,川贝清肺糖浆认购任务!B:E,4,0)</f>
        <v>16</v>
      </c>
      <c r="L108" s="11">
        <f>VLOOKUP(B:B,川贝清肺糖浆认购任务!B:F,5,0)</f>
        <v>21</v>
      </c>
      <c r="M108" s="11"/>
      <c r="N108" s="11">
        <f>VLOOKUP(B:B,补肾益寿胶囊认购任务!B:E,4,0)</f>
        <v>22</v>
      </c>
      <c r="O108" s="11">
        <f>VLOOKUP(B:B,补肾益寿胶囊认购任务!B:F,5,0)</f>
        <v>28</v>
      </c>
      <c r="P108" s="11"/>
      <c r="Q108" s="11">
        <f>VLOOKUP(B:B,中山中智丹参破壁认购表!B:E,4,0)</f>
        <v>35</v>
      </c>
      <c r="R108" s="11">
        <f>VLOOKUP(B:B,中山中智丹参破壁认购表!B:F,5,0)</f>
        <v>45</v>
      </c>
      <c r="S108" s="11"/>
    </row>
    <row r="109" ht="13.5" spans="1:19">
      <c r="A109" s="10">
        <v>107</v>
      </c>
      <c r="B109" s="10">
        <v>704</v>
      </c>
      <c r="C109" s="10" t="s">
        <v>113</v>
      </c>
      <c r="D109" s="10" t="s">
        <v>123</v>
      </c>
      <c r="E109" s="10">
        <v>8</v>
      </c>
      <c r="F109" s="10">
        <v>10</v>
      </c>
      <c r="G109" s="10"/>
      <c r="H109" s="11">
        <f>VLOOKUP(B:B,'21金维他认购任务'!B:E,4,0)</f>
        <v>6</v>
      </c>
      <c r="I109" s="11">
        <f>VLOOKUP(B:B,'21金维他认购任务'!B:F,5,0)</f>
        <v>9</v>
      </c>
      <c r="J109" s="11"/>
      <c r="K109" s="11">
        <f>VLOOKUP(B:B,川贝清肺糖浆认购任务!B:E,4,0)</f>
        <v>16</v>
      </c>
      <c r="L109" s="11">
        <f>VLOOKUP(B:B,川贝清肺糖浆认购任务!B:F,5,0)</f>
        <v>21</v>
      </c>
      <c r="M109" s="11"/>
      <c r="N109" s="11">
        <f>VLOOKUP(B:B,补肾益寿胶囊认购任务!B:E,4,0)</f>
        <v>13</v>
      </c>
      <c r="O109" s="11">
        <f>VLOOKUP(B:B,补肾益寿胶囊认购任务!B:F,5,0)</f>
        <v>15</v>
      </c>
      <c r="P109" s="11"/>
      <c r="Q109" s="11">
        <f>VLOOKUP(B:B,中山中智丹参破壁认购表!B:E,4,0)</f>
        <v>10</v>
      </c>
      <c r="R109" s="11">
        <f>VLOOKUP(B:B,中山中智丹参破壁认购表!B:F,5,0)</f>
        <v>15</v>
      </c>
      <c r="S109" s="11"/>
    </row>
    <row r="110" ht="13.5" spans="1:19">
      <c r="A110" s="10">
        <v>108</v>
      </c>
      <c r="B110" s="10">
        <v>56</v>
      </c>
      <c r="C110" s="10" t="s">
        <v>113</v>
      </c>
      <c r="D110" s="10" t="s">
        <v>124</v>
      </c>
      <c r="E110" s="10">
        <v>7</v>
      </c>
      <c r="F110" s="10">
        <v>9</v>
      </c>
      <c r="G110" s="10"/>
      <c r="H110" s="11">
        <f>VLOOKUP(B:B,'21金维他认购任务'!B:E,4,0)</f>
        <v>3</v>
      </c>
      <c r="I110" s="11">
        <f>VLOOKUP(B:B,'21金维他认购任务'!B:F,5,0)</f>
        <v>5</v>
      </c>
      <c r="J110" s="11"/>
      <c r="K110" s="11">
        <f>VLOOKUP(B:B,川贝清肺糖浆认购任务!B:E,4,0)</f>
        <v>11</v>
      </c>
      <c r="L110" s="11">
        <f>VLOOKUP(B:B,川贝清肺糖浆认购任务!B:F,5,0)</f>
        <v>15</v>
      </c>
      <c r="M110" s="11"/>
      <c r="N110" s="11">
        <f>VLOOKUP(B:B,补肾益寿胶囊认购任务!B:E,4,0)</f>
        <v>25</v>
      </c>
      <c r="O110" s="11">
        <f>VLOOKUP(B:B,补肾益寿胶囊认购任务!B:F,5,0)</f>
        <v>29</v>
      </c>
      <c r="P110" s="11"/>
      <c r="Q110" s="11">
        <f>VLOOKUP(B:B,中山中智丹参破壁认购表!B:E,4,0)</f>
        <v>20</v>
      </c>
      <c r="R110" s="11">
        <f>VLOOKUP(B:B,中山中智丹参破壁认购表!B:F,5,0)</f>
        <v>26</v>
      </c>
      <c r="S110" s="11"/>
    </row>
    <row r="111" ht="13.5" spans="1:19">
      <c r="A111" s="10">
        <v>109</v>
      </c>
      <c r="B111" s="10">
        <v>706</v>
      </c>
      <c r="C111" s="10" t="s">
        <v>113</v>
      </c>
      <c r="D111" s="10" t="s">
        <v>125</v>
      </c>
      <c r="E111" s="10">
        <v>7</v>
      </c>
      <c r="F111" s="10">
        <v>9</v>
      </c>
      <c r="G111" s="10"/>
      <c r="H111" s="11">
        <f>VLOOKUP(B:B,'21金维他认购任务'!B:E,4,0)</f>
        <v>3</v>
      </c>
      <c r="I111" s="11">
        <f>VLOOKUP(B:B,'21金维他认购任务'!B:F,5,0)</f>
        <v>5</v>
      </c>
      <c r="J111" s="11"/>
      <c r="K111" s="11">
        <f>VLOOKUP(B:B,川贝清肺糖浆认购任务!B:E,4,0)</f>
        <v>11</v>
      </c>
      <c r="L111" s="11">
        <f>VLOOKUP(B:B,川贝清肺糖浆认购任务!B:F,5,0)</f>
        <v>15</v>
      </c>
      <c r="M111" s="11"/>
      <c r="N111" s="11">
        <f>VLOOKUP(B:B,补肾益寿胶囊认购任务!B:E,4,0)</f>
        <v>22</v>
      </c>
      <c r="O111" s="11">
        <f>VLOOKUP(B:B,补肾益寿胶囊认购任务!B:F,5,0)</f>
        <v>28</v>
      </c>
      <c r="P111" s="11"/>
      <c r="Q111" s="11">
        <f>VLOOKUP(B:B,中山中智丹参破壁认购表!B:E,4,0)</f>
        <v>10</v>
      </c>
      <c r="R111" s="11">
        <f>VLOOKUP(B:B,中山中智丹参破壁认购表!B:F,5,0)</f>
        <v>15</v>
      </c>
      <c r="S111" s="11"/>
    </row>
    <row r="112" ht="13.5" spans="1:19">
      <c r="A112" s="10">
        <v>110</v>
      </c>
      <c r="B112" s="10">
        <v>710</v>
      </c>
      <c r="C112" s="10" t="s">
        <v>113</v>
      </c>
      <c r="D112" s="10" t="s">
        <v>126</v>
      </c>
      <c r="E112" s="10">
        <v>7</v>
      </c>
      <c r="F112" s="10">
        <v>9</v>
      </c>
      <c r="G112" s="10"/>
      <c r="H112" s="11">
        <f>VLOOKUP(B:B,'21金维他认购任务'!B:E,4,0)</f>
        <v>3</v>
      </c>
      <c r="I112" s="11">
        <f>VLOOKUP(B:B,'21金维他认购任务'!B:F,5,0)</f>
        <v>5</v>
      </c>
      <c r="J112" s="11"/>
      <c r="K112" s="11">
        <f>VLOOKUP(B:B,川贝清肺糖浆认购任务!B:E,4,0)</f>
        <v>11</v>
      </c>
      <c r="L112" s="11">
        <f>VLOOKUP(B:B,川贝清肺糖浆认购任务!B:F,5,0)</f>
        <v>15</v>
      </c>
      <c r="M112" s="11"/>
      <c r="N112" s="11">
        <f>VLOOKUP(B:B,补肾益寿胶囊认购任务!B:E,4,0)</f>
        <v>22</v>
      </c>
      <c r="O112" s="11">
        <f>VLOOKUP(B:B,补肾益寿胶囊认购任务!B:F,5,0)</f>
        <v>28</v>
      </c>
      <c r="P112" s="11"/>
      <c r="Q112" s="11">
        <f>VLOOKUP(B:B,中山中智丹参破壁认购表!B:E,4,0)</f>
        <v>10</v>
      </c>
      <c r="R112" s="11">
        <f>VLOOKUP(B:B,中山中智丹参破壁认购表!B:F,5,0)</f>
        <v>15</v>
      </c>
      <c r="S112" s="11"/>
    </row>
    <row r="113" ht="13.5" spans="1:19">
      <c r="A113" s="10">
        <v>111</v>
      </c>
      <c r="B113" s="10">
        <v>713</v>
      </c>
      <c r="C113" s="10" t="s">
        <v>113</v>
      </c>
      <c r="D113" s="10" t="s">
        <v>127</v>
      </c>
      <c r="E113" s="10">
        <v>7</v>
      </c>
      <c r="F113" s="10">
        <v>9</v>
      </c>
      <c r="G113" s="10"/>
      <c r="H113" s="11">
        <f>VLOOKUP(B:B,'21金维他认购任务'!B:E,4,0)</f>
        <v>3</v>
      </c>
      <c r="I113" s="11">
        <f>VLOOKUP(B:B,'21金维他认购任务'!B:F,5,0)</f>
        <v>5</v>
      </c>
      <c r="J113" s="11"/>
      <c r="K113" s="11">
        <f>VLOOKUP(B:B,川贝清肺糖浆认购任务!B:E,4,0)</f>
        <v>11</v>
      </c>
      <c r="L113" s="11">
        <f>VLOOKUP(B:B,川贝清肺糖浆认购任务!B:F,5,0)</f>
        <v>15</v>
      </c>
      <c r="M113" s="11"/>
      <c r="N113" s="11">
        <f>VLOOKUP(B:B,补肾益寿胶囊认购任务!B:E,4,0)</f>
        <v>16</v>
      </c>
      <c r="O113" s="11">
        <f>VLOOKUP(B:B,补肾益寿胶囊认购任务!B:F,5,0)</f>
        <v>18</v>
      </c>
      <c r="P113" s="11"/>
      <c r="Q113" s="11">
        <f>VLOOKUP(B:B,中山中智丹参破壁认购表!B:E,4,0)</f>
        <v>10</v>
      </c>
      <c r="R113" s="11">
        <f>VLOOKUP(B:B,中山中智丹参破壁认购表!B:F,5,0)</f>
        <v>15</v>
      </c>
      <c r="S113" s="11"/>
    </row>
    <row r="114" ht="13.5" spans="1:19">
      <c r="A114" s="10">
        <v>112</v>
      </c>
      <c r="B114" s="10">
        <v>738</v>
      </c>
      <c r="C114" s="10" t="s">
        <v>113</v>
      </c>
      <c r="D114" s="10" t="s">
        <v>128</v>
      </c>
      <c r="E114" s="10">
        <v>7</v>
      </c>
      <c r="F114" s="10">
        <v>9</v>
      </c>
      <c r="G114" s="10"/>
      <c r="H114" s="11">
        <f>VLOOKUP(B:B,'21金维他认购任务'!B:E,4,0)</f>
        <v>3</v>
      </c>
      <c r="I114" s="11">
        <f>VLOOKUP(B:B,'21金维他认购任务'!B:F,5,0)</f>
        <v>5</v>
      </c>
      <c r="J114" s="11"/>
      <c r="K114" s="11">
        <f>VLOOKUP(B:B,川贝清肺糖浆认购任务!B:E,4,0)</f>
        <v>11</v>
      </c>
      <c r="L114" s="11">
        <f>VLOOKUP(B:B,川贝清肺糖浆认购任务!B:F,5,0)</f>
        <v>15</v>
      </c>
      <c r="M114" s="11"/>
      <c r="N114" s="11">
        <f>VLOOKUP(B:B,补肾益寿胶囊认购任务!B:E,4,0)</f>
        <v>13</v>
      </c>
      <c r="O114" s="11">
        <f>VLOOKUP(B:B,补肾益寿胶囊认购任务!B:F,5,0)</f>
        <v>15</v>
      </c>
      <c r="P114" s="11"/>
      <c r="Q114" s="11">
        <f>VLOOKUP(B:B,中山中智丹参破壁认购表!B:E,4,0)</f>
        <v>10</v>
      </c>
      <c r="R114" s="11">
        <f>VLOOKUP(B:B,中山中智丹参破壁认购表!B:F,5,0)</f>
        <v>15</v>
      </c>
      <c r="S114" s="11"/>
    </row>
    <row r="115" ht="13.5" spans="1:19">
      <c r="A115" s="10">
        <v>113</v>
      </c>
      <c r="B115" s="10">
        <v>104838</v>
      </c>
      <c r="C115" s="10" t="s">
        <v>113</v>
      </c>
      <c r="D115" s="10" t="s">
        <v>129</v>
      </c>
      <c r="E115" s="10">
        <v>7</v>
      </c>
      <c r="F115" s="10">
        <v>9</v>
      </c>
      <c r="G115" s="10"/>
      <c r="H115" s="11">
        <f>VLOOKUP(B:B,'21金维他认购任务'!B:E,4,0)</f>
        <v>3</v>
      </c>
      <c r="I115" s="11">
        <f>VLOOKUP(B:B,'21金维他认购任务'!B:F,5,0)</f>
        <v>5</v>
      </c>
      <c r="J115" s="11"/>
      <c r="K115" s="11">
        <f>VLOOKUP(B:B,川贝清肺糖浆认购任务!B:E,4,0)</f>
        <v>11</v>
      </c>
      <c r="L115" s="11">
        <f>VLOOKUP(B:B,川贝清肺糖浆认购任务!B:F,5,0)</f>
        <v>15</v>
      </c>
      <c r="M115" s="11"/>
      <c r="N115" s="11">
        <f>VLOOKUP(B:B,补肾益寿胶囊认购任务!B:E,4,0)</f>
        <v>22</v>
      </c>
      <c r="O115" s="11">
        <f>VLOOKUP(B:B,补肾益寿胶囊认购任务!B:F,5,0)</f>
        <v>29</v>
      </c>
      <c r="P115" s="11"/>
      <c r="Q115" s="11">
        <f>VLOOKUP(B:B,中山中智丹参破壁认购表!B:E,4,0)</f>
        <v>10</v>
      </c>
      <c r="R115" s="11">
        <f>VLOOKUP(B:B,中山中智丹参破壁认购表!B:F,5,0)</f>
        <v>15</v>
      </c>
      <c r="S115" s="11"/>
    </row>
    <row r="116" ht="13.5" spans="1:19">
      <c r="A116" s="11"/>
      <c r="B116" s="11"/>
      <c r="C116" s="11"/>
      <c r="D116" s="11" t="s">
        <v>130</v>
      </c>
      <c r="E116" s="11">
        <f>SUM(E3:E115)</f>
        <v>1000</v>
      </c>
      <c r="F116" s="11">
        <f>SUM(F3:F115)</f>
        <v>1224</v>
      </c>
      <c r="G116" s="11"/>
      <c r="H116" s="11">
        <f>SUM(H3:H115)</f>
        <v>727</v>
      </c>
      <c r="I116" s="11">
        <f>SUM(I3:I115)</f>
        <v>1108</v>
      </c>
      <c r="J116" s="11"/>
      <c r="K116" s="11" t="e">
        <f>VLOOKUP(B:B,川贝清肺糖浆认购任务!B:E,4,0)</f>
        <v>#N/A</v>
      </c>
      <c r="L116" s="11" t="e">
        <f>VLOOKUP(B:B,川贝清肺糖浆认购任务!B:F,5,0)</f>
        <v>#N/A</v>
      </c>
      <c r="M116" s="11"/>
      <c r="N116" s="11" t="e">
        <f>VLOOKUP(B:B,补肾益寿胶囊认购任务!B:E,4,0)</f>
        <v>#N/A</v>
      </c>
      <c r="O116" s="11" t="e">
        <f>VLOOKUP(B:B,补肾益寿胶囊认购任务!B:F,5,0)</f>
        <v>#N/A</v>
      </c>
      <c r="P116" s="11"/>
      <c r="Q116" s="11" t="e">
        <f>VLOOKUP(B:B,中山中智丹参破壁认购表!B:E,4,0)</f>
        <v>#N/A</v>
      </c>
      <c r="R116" s="11" t="e">
        <f>VLOOKUP(B:B,中山中智丹参破壁认购表!B:F,5,0)</f>
        <v>#N/A</v>
      </c>
      <c r="S116" s="11"/>
    </row>
  </sheetData>
  <mergeCells count="9">
    <mergeCell ref="E1:G1"/>
    <mergeCell ref="H1:J1"/>
    <mergeCell ref="K1:M1"/>
    <mergeCell ref="N1:P1"/>
    <mergeCell ref="Q1:S1"/>
    <mergeCell ref="A1:A2"/>
    <mergeCell ref="B1:B2"/>
    <mergeCell ref="C1:C2"/>
    <mergeCell ref="D1:D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5662047-3127-477A-AC3A-1D340467FB41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步长健胃消炎颗粒认购任务</vt:lpstr>
      <vt:lpstr>21金维他认购任务</vt:lpstr>
      <vt:lpstr>Sheet2</vt:lpstr>
      <vt:lpstr>川贝清肺糖浆认购任务</vt:lpstr>
      <vt:lpstr>补肾益寿胶囊认购任务</vt:lpstr>
      <vt:lpstr>中山中智丹参破壁认购表</vt:lpstr>
      <vt:lpstr>任务汇总表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Administrator</cp:lastModifiedBy>
  <dcterms:created xsi:type="dcterms:W3CDTF">2019-09-18T03:55:00Z</dcterms:created>
  <cp:lastPrinted>2019-09-24T18:26:00Z</cp:lastPrinted>
  <dcterms:modified xsi:type="dcterms:W3CDTF">2019-12-02T02:18:17Z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false</vt:bool>
  </property>
</Properties>
</file>