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25725"/>
</workbook>
</file>

<file path=xl/calcChain.xml><?xml version="1.0" encoding="utf-8"?>
<calcChain xmlns="http://schemas.openxmlformats.org/spreadsheetml/2006/main">
  <c r="G53" i="22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4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<sst xmlns="http://schemas.openxmlformats.org/spreadsheetml/2006/main" count="3045" uniqueCount="1620">
  <si>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</si>
  <si>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</si>
  <si>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</si>
  <si>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</si>
  <si>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</si>
  <si>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</si>
  <si>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</si>
  <si>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</si>
  <si>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</si>
  <si>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</si>
  <si>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</si>
  <si>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</si>
  <si>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</si>
  <si>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</si>
  <si>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</si>
  <si>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</si>
  <si>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</si>
  <si>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</si>
  <si>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</si>
  <si>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</si>
  <si>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</si>
  <si>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</si>
  <si>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</si>
  <si>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</si>
  <si>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</si>
  <si>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</si>
  <si>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</si>
  <si>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</si>
  <si>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</si>
  <si>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</si>
  <si>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</si>
  <si>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</si>
  <si>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</si>
  <si>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</si>
  <si>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</si>
  <si>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</si>
  <si>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</si>
  <si>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</si>
  <si>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</si>
  <si>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</si>
  <si>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</si>
  <si>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</si>
  <si>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</si>
  <si>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</si>
  <si>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</si>
  <si>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</si>
  <si>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</si>
  <si>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</si>
  <si>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</si>
  <si>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</si>
  <si>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</si>
  <si>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</si>
  <si>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</si>
  <si>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</si>
  <si>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</si>
  <si>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</si>
  <si>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</si>
  <si>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</si>
  <si>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</si>
  <si>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</si>
  <si>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</si>
  <si>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</si>
  <si>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</si>
  <si>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</si>
  <si>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</si>
  <si>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</si>
  <si>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</si>
  <si>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</si>
  <si>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</si>
  <si>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</si>
  <si>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</si>
  <si>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</si>
  <si>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</si>
  <si>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</si>
  <si>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</si>
  <si>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</si>
  <si>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</si>
  <si>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</si>
  <si>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</si>
  <si>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</si>
  <si>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</si>
  <si>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</si>
  <si>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</si>
  <si>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</si>
  <si>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</si>
  <si>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</si>
  <si>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</si>
  <si>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</si>
  <si>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</si>
  <si>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</si>
  <si>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</si>
  <si>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</si>
  <si>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</si>
  <si>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</si>
  <si>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</si>
  <si>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</si>
  <si>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</si>
  <si>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</si>
  <si>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</si>
  <si>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</si>
  <si>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</si>
  <si>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</si>
  <si>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</si>
  <si>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</si>
  <si>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</si>
  <si>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</si>
  <si>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</si>
  <si>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</si>
  <si>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</si>
  <si>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</si>
  <si>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</si>
  <si>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</si>
  <si>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</si>
  <si>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</si>
  <si>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</si>
  <si>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</si>
  <si>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</si>
  <si>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</si>
  <si>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</si>
  <si>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</si>
  <si>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</si>
  <si>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</si>
  <si>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</si>
  <si>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</si>
  <si>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</si>
  <si>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</si>
  <si>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</si>
  <si>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</si>
  <si>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</si>
  <si>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</si>
  <si>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</si>
  <si>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</si>
  <si>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</si>
  <si>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</si>
  <si>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</si>
  <si>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</si>
  <si>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</si>
  <si>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</si>
  <si>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</si>
  <si>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</si>
  <si>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</si>
  <si>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</si>
  <si>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</si>
  <si>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</si>
  <si>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</si>
  <si>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</si>
  <si>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</si>
  <si>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</si>
  <si>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</si>
  <si>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</si>
  <si>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</si>
  <si>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</si>
  <si>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</si>
  <si>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</si>
  <si>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</si>
  <si>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</si>
  <si>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</si>
  <si>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</si>
  <si>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</si>
  <si>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</si>
  <si>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</si>
  <si>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</si>
  <si>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</si>
  <si>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</si>
  <si>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</si>
  <si>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</si>
  <si>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</si>
  <si>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</si>
  <si>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</si>
  <si>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</si>
  <si>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</si>
  <si>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</si>
  <si>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</si>
  <si>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</si>
  <si>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</si>
  <si>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</si>
  <si>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</si>
  <si>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</si>
  <si>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</si>
  <si>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</si>
  <si>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</si>
  <si>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</si>
  <si>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</si>
  <si>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</si>
  <si>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</si>
  <si>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</si>
  <si>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</si>
  <si>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</si>
  <si>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</si>
  <si>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</si>
  <si>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</si>
  <si>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</si>
  <si>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</si>
  <si>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</si>
  <si>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</si>
  <si>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</si>
  <si>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</si>
  <si>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</si>
  <si>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</si>
  <si>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</si>
  <si>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</si>
  <si>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</si>
  <si>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</si>
  <si>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</si>
  <si>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</si>
  <si>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</si>
  <si>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</si>
  <si>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</si>
  <si>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</si>
  <si>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</si>
  <si>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</si>
  <si>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</si>
  <si>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</si>
  <si>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</si>
  <si>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</si>
  <si>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</si>
  <si>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</si>
  <si>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</si>
  <si>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</si>
  <si>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</si>
  <si>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</si>
  <si>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</si>
  <si>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</si>
  <si>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</si>
  <si>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</si>
  <si>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</si>
  <si>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</si>
  <si>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</si>
  <si>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</si>
  <si>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</si>
  <si>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</si>
  <si>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</si>
  <si>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</si>
  <si>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</si>
  <si>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</si>
  <si>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</si>
  <si>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</si>
  <si>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</si>
  <si>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</si>
  <si>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</si>
  <si>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</si>
  <si>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</si>
  <si>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</si>
  <si>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</si>
  <si>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</si>
  <si>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</si>
  <si>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</si>
  <si>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</si>
  <si>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</si>
  <si>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</si>
  <si>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</si>
  <si>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</si>
  <si>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</si>
  <si>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</si>
  <si>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</si>
  <si>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</si>
  <si>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</si>
  <si>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</si>
  <si>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</si>
  <si>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</si>
  <si>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</si>
  <si>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</si>
  <si>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</si>
  <si>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</si>
  <si>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</si>
  <si>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</si>
  <si>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</si>
  <si>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</si>
  <si>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</si>
  <si>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</si>
  <si>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</si>
  <si>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</si>
  <si>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</si>
  <si>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</si>
  <si>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</si>
  <si>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</si>
  <si>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</si>
  <si>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</si>
  <si>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</si>
  <si>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</si>
  <si>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</si>
  <si>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</si>
  <si>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</si>
  <si>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</si>
  <si>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</si>
  <si>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</si>
  <si>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</si>
  <si>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</si>
  <si>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</si>
  <si>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</si>
  <si>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</si>
  <si>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</si>
  <si>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</si>
  <si>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</si>
  <si>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</si>
  <si>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</si>
  <si>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</si>
  <si>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</si>
  <si>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</si>
  <si>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</si>
  <si>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</si>
  <si>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</si>
  <si>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</si>
  <si>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</si>
  <si>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</si>
  <si>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</si>
  <si>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</si>
  <si>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</si>
  <si>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</si>
  <si>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</si>
  <si>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</si>
  <si>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</si>
  <si>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</si>
  <si>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</si>
  <si>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</si>
  <si>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</si>
  <si>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</si>
  <si>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</si>
  <si>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</si>
  <si>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</si>
  <si>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</si>
  <si>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</si>
  <si>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</si>
  <si>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</si>
  <si>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</si>
  <si>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</si>
  <si>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</si>
  <si>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</si>
  <si>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</si>
  <si>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</si>
  <si>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</si>
  <si>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</si>
  <si>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</si>
  <si>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</si>
  <si>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</si>
  <si>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</si>
  <si>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</si>
  <si>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</si>
  <si>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</si>
  <si>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</si>
  <si>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</si>
  <si>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</si>
  <si>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</si>
  <si>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</si>
  <si>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</si>
  <si>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</si>
  <si>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</si>
  <si>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</si>
  <si>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</si>
  <si>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</si>
  <si>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</si>
  <si>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</si>
  <si>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</si>
  <si>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</si>
  <si>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</si>
  <si>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</si>
  <si>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</si>
  <si>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</si>
  <si>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</si>
  <si>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</si>
  <si>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</si>
  <si>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</si>
  <si>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</si>
  <si>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</si>
  <si>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</si>
  <si>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</si>
  <si>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</si>
  <si>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</si>
  <si>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</si>
  <si>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</si>
  <si>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</si>
  <si>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</si>
  <si>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</si>
  <si>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</si>
  <si>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</si>
  <si>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</si>
  <si>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</si>
  <si>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</si>
  <si>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</si>
  <si>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</si>
  <si>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</si>
  <si>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</si>
  <si>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</si>
  <si>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</si>
  <si>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</si>
  <si>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</si>
  <si>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</si>
  <si>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</si>
  <si>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</si>
  <si>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</si>
  <si>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</si>
  <si>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</si>
  <si>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</si>
  <si>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</si>
  <si>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</si>
  <si>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</si>
  <si>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</si>
  <si>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</si>
  <si>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</si>
  <si>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</si>
  <si>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</si>
  <si>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</si>
  <si>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</si>
  <si>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</si>
  <si>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</si>
  <si>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</si>
  <si>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</si>
  <si>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</si>
  <si>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</si>
  <si>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</si>
  <si>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</si>
  <si>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</si>
  <si>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</si>
  <si>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</si>
  <si>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</si>
  <si>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</si>
  <si>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</si>
  <si>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</si>
  <si>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</si>
  <si>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</si>
  <si>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</si>
  <si>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</si>
  <si>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</si>
  <si>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</si>
  <si>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</si>
  <si>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</si>
  <si>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</si>
  <si>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</si>
  <si>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</si>
  <si>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</si>
  <si>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</si>
  <si>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</si>
  <si>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</si>
  <si>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</si>
  <si>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</si>
  <si>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</si>
  <si>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</si>
  <si>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</si>
  <si>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</si>
  <si>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</si>
  <si>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</si>
  <si>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</si>
  <si>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</si>
  <si>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</si>
  <si>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</si>
  <si>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</si>
  <si>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</si>
  <si>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</si>
  <si>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</si>
  <si>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</si>
  <si>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</si>
  <si>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</si>
  <si>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</si>
  <si>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</si>
  <si>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</si>
  <si>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</si>
  <si>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</si>
  <si>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</si>
  <si>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</si>
  <si>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</si>
  <si>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</si>
  <si>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</si>
  <si>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</si>
  <si>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</si>
  <si>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</si>
  <si>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</si>
  <si>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</si>
  <si>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</si>
  <si>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</si>
  <si>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</si>
  <si>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</si>
  <si>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</si>
  <si>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</si>
  <si>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</si>
  <si>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</si>
  <si>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</si>
  <si>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</si>
  <si>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</si>
  <si>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</si>
  <si>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</si>
  <si>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</si>
  <si>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</si>
  <si>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</si>
  <si>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</si>
  <si>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</si>
  <si>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</si>
  <si>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</si>
  <si>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</si>
  <si>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</si>
  <si>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</si>
  <si>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</si>
  <si>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</si>
  <si>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</si>
  <si>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</si>
  <si>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</si>
  <si>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</si>
  <si>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</si>
  <si>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</si>
  <si>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</si>
  <si>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</si>
  <si>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</si>
  <si>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</si>
  <si>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</si>
  <si>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</si>
  <si>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</si>
  <si>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</si>
  <si>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</si>
  <si>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</si>
  <si>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</si>
  <si>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</si>
  <si>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</si>
  <si>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</si>
  <si>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</si>
  <si>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</si>
  <si>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</si>
  <si>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</si>
  <si>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</si>
  <si>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</si>
  <si>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</si>
  <si>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</si>
  <si>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</si>
  <si>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</si>
  <si>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</si>
  <si>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</si>
  <si>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</si>
  <si>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</si>
  <si>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</si>
  <si>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</si>
  <si>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</si>
  <si>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</si>
  <si>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</si>
  <si>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</si>
  <si>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</si>
  <si>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</si>
  <si>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</si>
  <si>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</si>
  <si>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</si>
  <si>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</si>
  <si>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</si>
  <si>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</si>
  <si>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</si>
  <si>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</si>
  <si>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</si>
  <si>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</si>
  <si>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</si>
  <si>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</si>
  <si>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</si>
  <si>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</si>
  <si>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</si>
  <si>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</si>
  <si>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</si>
  <si>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</si>
  <si>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</si>
  <si>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</si>
  <si>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</si>
  <si>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</si>
  <si>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</si>
  <si>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</si>
  <si>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</si>
  <si>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</si>
  <si>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</si>
  <si>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</si>
  <si>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</si>
  <si>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</si>
  <si>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</si>
  <si>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</si>
  <si>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</si>
  <si>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</si>
  <si>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</si>
  <si>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</si>
  <si>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</si>
  <si>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</si>
  <si>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</si>
  <si>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</si>
  <si>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</si>
  <si>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</si>
  <si>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</si>
  <si>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</si>
  <si>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</si>
  <si>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</si>
  <si>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</si>
  <si>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</si>
  <si>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</si>
  <si>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</si>
  <si>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</si>
  <si>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</si>
  <si>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</si>
  <si>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</si>
  <si>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</si>
  <si>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</si>
  <si>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</si>
  <si>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</si>
  <si>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</si>
  <si>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</si>
  <si>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</si>
  <si>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</si>
  <si>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</si>
  <si>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</si>
  <si>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</si>
  <si>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</si>
  <si>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</si>
  <si>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</si>
  <si>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</si>
  <si>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</si>
  <si>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</si>
  <si>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</si>
  <si>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</si>
  <si>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</si>
  <si>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</si>
  <si>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</si>
  <si>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</si>
  <si>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</si>
  <si>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</si>
  <si>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</si>
  <si>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</si>
  <si>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</si>
  <si>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</si>
  <si>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</si>
  <si>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</si>
  <si>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</si>
  <si>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</si>
  <si>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</si>
  <si>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</si>
  <si>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</si>
  <si>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</si>
  <si>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</si>
  <si>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</si>
  <si>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</si>
  <si>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</si>
  <si>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</si>
  <si>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</si>
  <si>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</si>
  <si>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</si>
  <si>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</si>
  <si>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</si>
  <si>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</si>
  <si>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</si>
  <si>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</si>
  <si>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</si>
  <si>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</si>
  <si>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</si>
  <si>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</si>
  <si>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</si>
  <si>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</si>
  <si>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</si>
  <si>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</si>
  <si>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</si>
  <si>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</si>
  <si>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</si>
  <si>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</si>
  <si>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</si>
  <si>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</si>
  <si>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</si>
  <si>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</si>
  <si>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</si>
  <si>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</si>
  <si>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</si>
  <si>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</si>
  <si>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</si>
  <si>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</si>
  <si>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</si>
  <si>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</si>
  <si>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</si>
  <si>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</si>
  <si>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</si>
  <si>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</si>
  <si>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</si>
  <si>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</si>
  <si>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</si>
  <si>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</si>
  <si>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</si>
  <si>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</si>
  <si>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</si>
  <si>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</si>
  <si>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</si>
  <si>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</si>
  <si>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</si>
  <si>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</si>
  <si>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</si>
  <si>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</si>
  <si>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</si>
  <si>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</si>
  <si>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</si>
  <si>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</si>
  <si>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</si>
  <si>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</si>
  <si>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</si>
  <si>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</si>
  <si>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</si>
  <si>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</si>
  <si>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</si>
  <si>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</si>
  <si>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</si>
  <si>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</si>
  <si>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</si>
  <si>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</si>
  <si>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</si>
  <si>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</si>
  <si>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</si>
  <si>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</si>
  <si>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</si>
  <si>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</si>
  <si>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</si>
  <si>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</si>
  <si>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</si>
  <si>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</si>
  <si>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</si>
  <si>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</si>
  <si>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</si>
  <si>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</si>
  <si>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</si>
  <si>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</si>
  <si>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</si>
  <si>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</si>
  <si>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</si>
  <si>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</si>
  <si>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</si>
  <si>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</si>
  <si>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</si>
  <si>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</si>
  <si>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</si>
  <si>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</si>
  <si>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</si>
  <si>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</si>
  <si>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</si>
  <si>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</si>
  <si>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</si>
  <si>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</si>
  <si>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</si>
  <si>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</si>
  <si>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</si>
  <si>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</si>
  <si>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</si>
  <si>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</si>
  <si>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</si>
  <si>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</si>
  <si>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</si>
  <si>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</si>
  <si>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</si>
  <si>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</si>
  <si>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</si>
  <si>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</si>
  <si>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</si>
  <si>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</si>
  <si>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</si>
  <si>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</si>
  <si>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</si>
  <si>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</si>
  <si>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</si>
  <si>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</si>
  <si>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</si>
  <si>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</si>
  <si>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</si>
  <si>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</si>
  <si>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</si>
  <si>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</si>
  <si>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</si>
  <si>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</si>
  <si>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</si>
  <si>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</si>
  <si>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</si>
  <si>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</si>
  <si>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</si>
  <si>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</si>
  <si>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</si>
  <si>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</si>
  <si>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</si>
  <si>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</si>
  <si>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</si>
  <si>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</si>
  <si>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</si>
  <si>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</si>
  <si>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</si>
  <si>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</si>
  <si>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</si>
  <si>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</si>
  <si>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</si>
  <si>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</si>
  <si>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</si>
  <si>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</si>
  <si>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</si>
  <si>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</si>
  <si>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</si>
  <si>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</si>
  <si>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</si>
  <si>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</si>
  <si>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</si>
  <si>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</si>
  <si>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</si>
  <si>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</si>
  <si>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</si>
  <si>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</si>
  <si>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</si>
  <si>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</si>
  <si>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</si>
  <si>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</si>
  <si>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</si>
  <si>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</si>
  <si>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</si>
  <si>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</si>
  <si>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</si>
  <si>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</si>
  <si>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</si>
  <si>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</si>
  <si>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</si>
  <si>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</si>
  <si>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</si>
  <si>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</si>
  <si>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</si>
  <si>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</si>
  <si>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</si>
  <si>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</si>
  <si>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</si>
  <si>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</si>
  <si>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</si>
  <si>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</si>
  <si>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</si>
  <si>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</si>
  <si>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</si>
  <si>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</si>
  <si>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</si>
  <si>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</si>
  <si>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</si>
  <si>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</si>
  <si>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</si>
  <si>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</si>
  <si>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</si>
  <si>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</si>
  <si>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</si>
  <si>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</si>
  <si>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</si>
  <si>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</si>
  <si>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</si>
  <si>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</si>
  <si>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</si>
  <si>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</si>
  <si>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</si>
  <si>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</si>
  <si>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</si>
  <si>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</si>
  <si>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</si>
  <si>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</si>
  <si>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</si>
  <si>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</si>
  <si>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</si>
  <si>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</si>
  <si>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</si>
  <si>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</si>
  <si>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</si>
  <si>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</si>
  <si>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</si>
  <si>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</si>
  <si>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</si>
  <si>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</si>
  <si>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</si>
  <si>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</si>
  <si>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</si>
  <si>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</si>
  <si>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</si>
  <si>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</si>
  <si>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</si>
  <si>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</si>
  <si>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</si>
  <si>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</si>
  <si>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</si>
  <si>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</si>
  <si>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</si>
  <si>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</si>
  <si>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</si>
  <si>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</si>
  <si>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</si>
  <si>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</si>
  <si>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</si>
  <si>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</si>
  <si>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</si>
  <si>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</si>
  <si>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</si>
  <si>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</si>
  <si>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</si>
  <si>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</si>
  <si>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</si>
  <si>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</si>
  <si>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</si>
  <si>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</si>
  <si>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</si>
  <si>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</si>
  <si>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</si>
  <si>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</si>
  <si>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</si>
  <si>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</si>
  <si>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</si>
  <si>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</si>
  <si>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</si>
  <si>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</si>
  <si>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</si>
  <si>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</si>
  <si>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</si>
  <si>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</si>
  <si>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</si>
  <si>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</si>
  <si>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</si>
  <si>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</si>
  <si>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</si>
  <si>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</si>
  <si>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</si>
  <si>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</si>
  <si>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</si>
  <si>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</si>
  <si>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</si>
  <si>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</si>
  <si>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</si>
  <si>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</si>
  <si>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</si>
  <si>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</si>
  <si>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</si>
  <si>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</si>
  <si>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</si>
  <si>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</si>
  <si>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</si>
  <si>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</si>
  <si>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</si>
  <si>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</si>
  <si>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</si>
  <si>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</si>
  <si>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</si>
  <si>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</si>
  <si>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</si>
  <si>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</si>
  <si>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</si>
  <si>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</si>
  <si>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</si>
  <si>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</si>
  <si>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</si>
  <si>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</si>
  <si>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</si>
  <si>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</si>
  <si>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</si>
  <si>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</si>
  <si>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</si>
  <si>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</si>
  <si>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</si>
  <si>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</si>
  <si>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</si>
  <si>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</si>
  <si>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</si>
  <si>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</si>
  <si>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</si>
  <si>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</si>
  <si>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</si>
  <si>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</si>
  <si>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</si>
  <si>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</si>
  <si>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</si>
  <si>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</si>
  <si>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</si>
  <si>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</si>
  <si>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</si>
  <si>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</si>
  <si>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</si>
  <si>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</si>
  <si>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</si>
  <si>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</si>
  <si>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</si>
  <si>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</si>
  <si>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</si>
  <si>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</si>
  <si>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</si>
  <si>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</si>
  <si>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</si>
  <si>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</si>
  <si>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</si>
  <si>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</si>
  <si>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</si>
  <si>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</si>
  <si>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</si>
  <si>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</si>
  <si>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</si>
  <si>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</si>
  <si>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</si>
  <si>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</si>
  <si>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</si>
  <si>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</si>
  <si>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</si>
  <si>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</si>
  <si>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</si>
  <si>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</si>
  <si>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</si>
  <si>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</si>
  <si>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</si>
  <si>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</si>
  <si>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</si>
  <si>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</si>
  <si>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</si>
  <si>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</si>
  <si>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</si>
  <si>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</si>
  <si>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</si>
  <si>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</si>
  <si>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</si>
  <si>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</si>
  <si>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</si>
  <si>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</si>
  <si>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</si>
  <si>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</si>
  <si>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</si>
  <si>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</si>
  <si>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</si>
  <si>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</si>
  <si>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</si>
  <si>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</si>
  <si>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</si>
  <si>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</si>
  <si>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</si>
  <si>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</si>
  <si>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</si>
  <si>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</si>
  <si>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</si>
  <si>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</si>
  <si>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</si>
  <si>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</si>
  <si>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</si>
  <si>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</si>
  <si>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</si>
  <si>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</si>
  <si>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</si>
  <si>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</si>
  <si>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</si>
  <si>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</si>
  <si>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</si>
  <si>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</si>
  <si>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</si>
  <si>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</si>
  <si>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</si>
  <si>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</si>
  <si>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</si>
  <si>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</si>
  <si>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</si>
  <si>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</si>
  <si>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</si>
  <si>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</si>
  <si>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</si>
  <si>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</si>
  <si>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</si>
  <si>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</si>
  <si>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</si>
  <si>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</si>
  <si>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</si>
  <si>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</si>
  <si>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</si>
  <si>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</si>
  <si>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</si>
  <si>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</si>
  <si>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</si>
  <si>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</si>
  <si>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</si>
  <si>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</si>
  <si>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</si>
  <si>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</si>
  <si>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</si>
  <si>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</si>
  <si>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</si>
  <si>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</si>
  <si>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</si>
  <si>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</si>
  <si>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</si>
  <si>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</si>
  <si>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</si>
  <si>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</si>
  <si>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</si>
  <si>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</si>
  <si>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</si>
  <si>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</si>
  <si>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</si>
  <si>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</si>
  <si>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</si>
  <si>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</si>
  <si>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</si>
  <si>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</si>
  <si>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</si>
  <si>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</si>
  <si>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</si>
  <si>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</si>
  <si>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</si>
  <si>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</si>
  <si>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</si>
  <si>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</si>
  <si>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</si>
  <si>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</si>
  <si>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</si>
  <si>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</si>
  <si>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</si>
  <si>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</si>
  <si>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</si>
  <si>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</si>
  <si>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</si>
  <si>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</si>
  <si>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</si>
  <si>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</si>
  <si>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</si>
  <si>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</si>
  <si>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</si>
  <si>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</si>
  <si>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</si>
  <si>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</si>
  <si>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</si>
  <si>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</si>
  <si>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</si>
  <si>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</si>
  <si>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</si>
  <si>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</si>
  <si>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</si>
  <si>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</si>
  <si>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</si>
  <si>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</si>
  <si>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</si>
  <si>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</si>
  <si>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</si>
  <si>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</si>
  <si>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</si>
  <si>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</si>
  <si>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</si>
  <si>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</si>
  <si>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</si>
  <si>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</si>
  <si>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</si>
  <si>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</si>
  <si>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</si>
  <si>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</si>
  <si>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</si>
  <si>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</si>
  <si>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</si>
  <si>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</si>
  <si>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</si>
  <si>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</si>
  <si>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</si>
  <si>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</si>
  <si>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</si>
  <si>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</si>
  <si>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</si>
  <si>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</si>
  <si>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</si>
  <si>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</si>
  <si>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</si>
  <si>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</si>
  <si>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</si>
  <si>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</si>
  <si>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</si>
  <si>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</si>
  <si>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</si>
  <si>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</si>
  <si>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</si>
  <si>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</si>
  <si>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</si>
  <si>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</si>
  <si>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</si>
  <si>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</si>
  <si>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</si>
  <si>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</si>
  <si>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</si>
  <si>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</si>
  <si>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</si>
  <si>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</si>
  <si>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</si>
  <si>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</si>
  <si>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</si>
  <si>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</si>
  <si>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</si>
  <si>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</si>
  <si>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</si>
  <si>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</si>
  <si>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</si>
  <si>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</si>
  <si>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</si>
  <si>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</si>
  <si>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</si>
  <si>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</si>
  <si>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</si>
  <si>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</si>
  <si>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</si>
  <si>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</si>
  <si>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</si>
  <si>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</si>
  <si>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</si>
  <si>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</si>
  <si>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</si>
  <si>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</si>
  <si>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</si>
  <si>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</si>
  <si>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</si>
  <si>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</si>
  <si>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</si>
  <si>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</si>
  <si>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</si>
  <si>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</si>
  <si>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</si>
  <si>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</si>
  <si>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</si>
  <si>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</si>
  <si>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</si>
  <si>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</si>
  <si>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</si>
  <si>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</si>
  <si>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</si>
  <si>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</si>
  <si>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</si>
  <si>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</si>
  <si>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</si>
  <si>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</si>
  <si>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</si>
  <si>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</si>
  <si>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</si>
  <si>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</si>
  <si>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</si>
  <si>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</si>
  <si>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</si>
  <si>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</si>
  <si>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</si>
  <si>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</si>
  <si>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</si>
  <si>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</si>
  <si>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</si>
  <si>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</si>
  <si>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</si>
  <si>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</si>
  <si>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</si>
  <si>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</si>
  <si>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</si>
  <si>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</si>
  <si>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</si>
  <si>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</si>
  <si>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</si>
  <si>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</si>
  <si>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</si>
  <si>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</si>
  <si>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</si>
  <si>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</si>
  <si>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</si>
  <si>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</si>
  <si>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</si>
  <si>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</si>
  <si>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</si>
  <si>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</si>
  <si>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</si>
  <si>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</si>
  <si>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</si>
  <si>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</si>
  <si>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</si>
  <si>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</si>
  <si>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</si>
  <si>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</si>
  <si>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</si>
  <si>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</si>
  <si>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</si>
  <si>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</si>
  <si>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</si>
  <si>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</si>
  <si>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</si>
  <si>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</si>
  <si>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</si>
  <si>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</si>
  <si>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</si>
  <si>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</si>
  <si>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</si>
  <si>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</si>
  <si>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</si>
  <si>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</si>
  <si>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</si>
  <si>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</si>
  <si>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</si>
  <si>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</si>
  <si>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</si>
  <si>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</si>
  <si>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</si>
  <si>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</si>
  <si>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</si>
  <si>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</si>
  <si>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</si>
  <si>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</si>
  <si>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</si>
  <si>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</si>
  <si>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</si>
  <si>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</si>
  <si>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</si>
  <si>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</si>
  <si>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</si>
  <si>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</si>
  <si>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</si>
  <si>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</si>
  <si>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</si>
  <si>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</si>
  <si>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</si>
  <si>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</si>
  <si>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</si>
  <si>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</si>
  <si>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</si>
  <si>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</si>
  <si>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</si>
  <si>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</si>
  <si>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</si>
  <si>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</si>
  <si>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</si>
  <si>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</si>
  <si>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</si>
  <si>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</si>
  <si>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</si>
  <si>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</si>
  <si>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</si>
  <si>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</si>
  <si>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</si>
  <si>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</si>
  <si>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</si>
  <si>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</si>
  <si>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</si>
  <si>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</si>
  <si>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</si>
  <si>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</si>
  <si>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</si>
  <si>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</si>
  <si>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</si>
  <si>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</si>
  <si>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</si>
  <si>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</si>
  <si>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</si>
  <si>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</si>
  <si>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</si>
  <si>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</si>
  <si>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</si>
  <si>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</si>
  <si>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</si>
  <si>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</si>
  <si>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</si>
  <si>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</si>
  <si>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</si>
  <si>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</si>
  <si>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</si>
  <si>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</si>
  <si>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</si>
  <si>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</si>
  <si>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</si>
  <si>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</si>
  <si>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</si>
  <si>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</si>
  <si>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</si>
  <si>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</si>
  <si>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</si>
  <si>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</si>
  <si>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</si>
  <si>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</si>
  <si>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</si>
  <si>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</si>
  <si>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</si>
  <si>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</si>
  <si>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</si>
  <si>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</si>
  <si>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</si>
  <si>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</si>
  <si>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</si>
  <si>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</si>
  <si>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</si>
  <si>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</si>
  <si>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</si>
  <si>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</si>
  <si>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</si>
  <si>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</si>
  <si>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</si>
  <si>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</si>
  <si>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</si>
  <si>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</si>
  <si>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</si>
  <si>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</si>
  <si>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</si>
  <si>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</si>
  <si>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</si>
  <si>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</si>
  <si>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</si>
  <si>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</si>
  <si>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</si>
  <si>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</si>
  <si>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</si>
  <si>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</si>
  <si>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</si>
  <si>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</si>
  <si>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</si>
  <si>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</si>
  <si>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</si>
  <si>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</si>
  <si>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</si>
  <si>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</si>
  <si>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</si>
  <si>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</si>
  <si>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</si>
  <si>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</si>
  <si>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</si>
  <si>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</si>
  <si>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</si>
  <si>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</si>
  <si>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</si>
  <si>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</si>
  <si>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</si>
  <si>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</si>
  <si>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</si>
  <si>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</si>
  <si>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</si>
  <si>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</si>
  <si>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</si>
  <si>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</si>
  <si>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</si>
  <si>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</si>
  <si>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</si>
  <si>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</si>
  <si>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</si>
  <si>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</si>
  <si>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</si>
  <si>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</si>
  <si>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</si>
  <si>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</si>
  <si>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</si>
  <si>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</si>
  <si>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</si>
  <si>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</si>
  <si>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</si>
  <si>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</si>
  <si>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</si>
  <si>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</si>
  <si>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</si>
  <si>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</si>
  <si>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</si>
  <si>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</si>
  <si>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</si>
  <si>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</si>
  <si>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</si>
  <si>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</si>
  <si>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</si>
  <si>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</si>
  <si>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</si>
  <si>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</si>
  <si>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</si>
  <si>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</si>
  <si>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</si>
  <si>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</si>
  <si>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</si>
  <si>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</si>
  <si>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</si>
  <si>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</si>
  <si>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</si>
  <si>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</si>
  <si>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</si>
  <si>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</si>
  <si>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</si>
  <si>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</si>
  <si>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</si>
  <si>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</si>
  <si>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</si>
  <si>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</si>
  <si>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</si>
  <si>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</si>
  <si>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</si>
  <si>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</si>
  <si>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</si>
  <si>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</si>
  <si>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</si>
  <si>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</si>
  <si>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</si>
  <si>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</si>
  <si>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</si>
  <si>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</si>
  <si>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</si>
  <si>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</si>
  <si>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</si>
  <si>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</si>
  <si>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</si>
  <si>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</si>
  <si>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</si>
  <si>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</si>
  <si>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</si>
  <si>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</si>
  <si>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</si>
  <si>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</si>
  <si>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</si>
  <si>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</si>
  <si>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</si>
  <si>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</si>
  <si>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</si>
  <si>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</si>
  <si>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</si>
  <si>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</si>
  <si>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</si>
  <si>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</si>
  <si>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</si>
  <si>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</si>
  <si>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</si>
  <si>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</si>
  <si>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</si>
  <si>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</si>
  <si>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</si>
  <si>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</si>
  <si>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</si>
  <si>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</si>
  <si>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</si>
  <si>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</si>
  <si>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</si>
  <si>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</si>
  <si>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</si>
  <si>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</si>
  <si>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</si>
  <si>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</si>
  <si>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</si>
  <si>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</si>
  <si>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</si>
  <si>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</si>
  <si>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</si>
  <si>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</si>
  <si>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</si>
  <si>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</si>
  <si>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</si>
  <si>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</si>
  <si>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</si>
  <si>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</si>
  <si>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</si>
  <si>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</si>
  <si>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</si>
  <si>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</si>
  <si>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</si>
  <si>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</si>
  <si>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</si>
  <si>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</si>
  <si>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</si>
  <si>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</si>
  <si>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</si>
  <si>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</si>
  <si>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</si>
  <si>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</si>
  <si>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</si>
  <si>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</si>
  <si>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</si>
  <si>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</si>
  <si>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</si>
  <si>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</si>
  <si>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</si>
  <si>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</si>
  <si>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</si>
  <si>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</si>
  <si>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</si>
  <si>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</si>
  <si>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</si>
  <si>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</si>
  <si>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</si>
  <si>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</si>
  <si>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</si>
  <si>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</si>
  <si>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</si>
  <si>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</si>
  <si>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</si>
  <si>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</si>
  <si>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</si>
  <si>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</si>
  <si>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</si>
  <si>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</si>
  <si>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</si>
  <si>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</si>
  <si>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</si>
  <si>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</si>
  <si>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</si>
  <si>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</si>
  <si>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</si>
  <si>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</si>
  <si>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</si>
  <si>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</si>
  <si>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</si>
  <si>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</si>
  <si>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</si>
  <si>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</si>
  <si>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</si>
  <si>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</si>
  <si>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</si>
  <si>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</si>
  <si>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</si>
  <si>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</si>
  <si>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</si>
  <si>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</si>
  <si>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</si>
  <si>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</si>
  <si>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</si>
  <si>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</si>
  <si>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</si>
  <si>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</si>
  <si>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</si>
  <si>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</si>
  <si>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</si>
  <si>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</si>
  <si>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</si>
  <si>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</si>
  <si>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</si>
  <si>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</si>
  <si>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</si>
  <si>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</si>
  <si>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</si>
  <si>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</si>
  <si>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</si>
  <si>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</si>
  <si>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</si>
  <si>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</si>
  <si>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</si>
  <si>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</si>
  <si>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</si>
  <si>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</si>
  <si>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</si>
  <si>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</si>
  <si>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</si>
  <si>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</si>
  <si>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</si>
  <si>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</si>
  <si>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</si>
  <si>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</si>
  <si>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</si>
  <si>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</si>
  <si>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</si>
  <si>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</si>
  <si>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</si>
  <si>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包装上无条码</t>
  </si>
</sst>
</file>

<file path=xl/styles.xml><?xml version="1.0" encoding="utf-8"?>
<styleSheet xmlns="http://schemas.openxmlformats.org/spreadsheetml/2006/main">
  <numFmts count="2">
    <numFmt numFmtId="178" formatCode="000000"/>
    <numFmt numFmtId="179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78" fontId="0" fillId="2" borderId="1" xfId="0" applyNumberFormat="1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vertical="center"/>
    </xf>
    <xf numFmtId="0" fontId="0" fillId="2" borderId="0" xfId="0" applyFill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19979;&#36733;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 refreshError="1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42" activePane="bottomRight" state="frozen"/>
      <selection pane="topRight"/>
      <selection pane="bottomLeft"/>
      <selection pane="bottomRight" activeCell="G64" sqref="G64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9" t="s">
        <v>4</v>
      </c>
      <c r="B2" s="19" t="s">
        <v>5</v>
      </c>
      <c r="C2" s="18" t="s">
        <v>6</v>
      </c>
      <c r="D2" s="18" t="s">
        <v>7</v>
      </c>
      <c r="E2" s="19" t="s">
        <v>8</v>
      </c>
      <c r="F2" s="18" t="s">
        <v>9</v>
      </c>
      <c r="G2" s="16" t="s">
        <v>10</v>
      </c>
      <c r="H2" s="17"/>
      <c r="I2" s="18" t="s">
        <v>11</v>
      </c>
      <c r="J2" s="18"/>
      <c r="K2" s="18" t="s">
        <v>12</v>
      </c>
      <c r="L2" s="18"/>
      <c r="M2" s="18"/>
      <c r="N2" s="18" t="s">
        <v>13</v>
      </c>
      <c r="O2" s="18"/>
      <c r="P2" s="18"/>
      <c r="Q2" s="18" t="s">
        <v>14</v>
      </c>
      <c r="R2" s="18"/>
    </row>
    <row r="3" spans="1:18" ht="27">
      <c r="A3" s="19"/>
      <c r="B3" s="19"/>
      <c r="C3" s="18"/>
      <c r="D3" s="18"/>
      <c r="E3" s="19"/>
      <c r="F3" s="18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24" customFormat="1">
      <c r="A53" s="20">
        <v>50</v>
      </c>
      <c r="B53" s="20">
        <v>124789</v>
      </c>
      <c r="C53" s="21" t="s">
        <v>287</v>
      </c>
      <c r="D53" s="21" t="s">
        <v>288</v>
      </c>
      <c r="E53" s="20" t="s">
        <v>65</v>
      </c>
      <c r="F53" s="21" t="s">
        <v>289</v>
      </c>
      <c r="G53" s="22" t="str">
        <f>VLOOKUP(B53,'[1]川太极 383'!$B:$G,6,FALSE)</f>
        <v/>
      </c>
      <c r="H53" s="23"/>
      <c r="I53" s="21">
        <v>437</v>
      </c>
      <c r="J53" s="21">
        <v>487</v>
      </c>
      <c r="K53" s="21">
        <v>341</v>
      </c>
      <c r="L53" s="21" t="s">
        <v>290</v>
      </c>
      <c r="M53" s="21">
        <v>156</v>
      </c>
      <c r="N53" s="21">
        <v>747</v>
      </c>
      <c r="O53" s="21" t="s">
        <v>291</v>
      </c>
      <c r="P53" s="21">
        <v>104</v>
      </c>
      <c r="Q53" s="21"/>
      <c r="R53" s="21" t="s">
        <v>292</v>
      </c>
    </row>
    <row r="54" spans="1:18" s="24" customFormat="1">
      <c r="A54" s="20">
        <v>51</v>
      </c>
      <c r="B54" s="20">
        <v>189849</v>
      </c>
      <c r="C54" s="21" t="s">
        <v>293</v>
      </c>
      <c r="D54" s="21" t="s">
        <v>294</v>
      </c>
      <c r="E54" s="20" t="s">
        <v>46</v>
      </c>
      <c r="F54" s="21" t="s">
        <v>181</v>
      </c>
      <c r="G54" s="22" t="str">
        <f>VLOOKUP(B54,'[1]川太极 383'!$B:$G,6,FALSE)</f>
        <v/>
      </c>
      <c r="H54" s="23" t="s">
        <v>1619</v>
      </c>
      <c r="I54" s="21">
        <v>29</v>
      </c>
      <c r="J54" s="21">
        <v>249</v>
      </c>
      <c r="K54" s="21">
        <v>343</v>
      </c>
      <c r="L54" s="21" t="s">
        <v>290</v>
      </c>
      <c r="M54" s="21">
        <v>7</v>
      </c>
      <c r="N54" s="21">
        <v>103639</v>
      </c>
      <c r="O54" s="21" t="s">
        <v>60</v>
      </c>
      <c r="P54" s="21">
        <v>7</v>
      </c>
      <c r="Q54" s="21" t="s">
        <v>147</v>
      </c>
      <c r="R54" s="21" t="s">
        <v>295</v>
      </c>
    </row>
    <row r="55" spans="1:18" s="24" customFormat="1">
      <c r="A55" s="20">
        <v>52</v>
      </c>
      <c r="B55" s="20">
        <v>165252</v>
      </c>
      <c r="C55" s="21" t="s">
        <v>296</v>
      </c>
      <c r="D55" s="21" t="s">
        <v>297</v>
      </c>
      <c r="E55" s="20" t="s">
        <v>65</v>
      </c>
      <c r="F55" s="21" t="s">
        <v>298</v>
      </c>
      <c r="G55" s="22">
        <v>8002660028969</v>
      </c>
      <c r="H55" s="23"/>
      <c r="I55" s="21">
        <v>161</v>
      </c>
      <c r="J55" s="21">
        <v>395</v>
      </c>
      <c r="K55" s="21">
        <v>106569</v>
      </c>
      <c r="L55" s="21" t="s">
        <v>290</v>
      </c>
      <c r="M55" s="21">
        <v>20</v>
      </c>
      <c r="N55" s="21">
        <v>307</v>
      </c>
      <c r="O55" s="21" t="s">
        <v>157</v>
      </c>
      <c r="P55" s="21">
        <v>19</v>
      </c>
      <c r="Q55" s="21" t="s">
        <v>299</v>
      </c>
      <c r="R55" s="21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 t="str">
        <f>VLOOKUP(B231,'[1]川太极 383'!$B:$G,6,FALSE)</f>
        <v/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pans="1:18" s="1" customFormat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A1:R386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2019-12-14T07:47:07Z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