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state="hidden" r:id="rId2"/>
    <sheet name="Sheet3" sheetId="3" r:id="rId3"/>
  </sheets>
  <definedNames>
    <definedName name="_xlnm._FilterDatabase" localSheetId="0" hidden="1">Sheet1!$A$4:$Q$126</definedName>
    <definedName name="_xlnm._FilterDatabase" localSheetId="1" hidden="1">Sheet2!$A$1:$D$113</definedName>
  </definedNames>
  <calcPr calcId="144525" concurrentCalc="0"/>
</workbook>
</file>

<file path=xl/sharedStrings.xml><?xml version="1.0" encoding="utf-8"?>
<sst xmlns="http://schemas.openxmlformats.org/spreadsheetml/2006/main" count="489" uniqueCount="244">
  <si>
    <t>黄芪、西洋参破壁认购表</t>
  </si>
  <si>
    <t>说明：黄芪、西洋参破壁认购活动期间原有的销售提成取消。</t>
  </si>
  <si>
    <t>序号</t>
  </si>
  <si>
    <t>门店id</t>
  </si>
  <si>
    <t>片区</t>
  </si>
  <si>
    <t>门店名</t>
  </si>
  <si>
    <t>黄芪破壁饮片2g*20袋/罐</t>
  </si>
  <si>
    <t>西洋参破壁饮片1g*20袋/罐</t>
  </si>
  <si>
    <t>合计</t>
  </si>
  <si>
    <t>1档</t>
  </si>
  <si>
    <t>奖励   （元/罐）</t>
  </si>
  <si>
    <t>2档</t>
  </si>
  <si>
    <t>奖励    （元/罐）</t>
  </si>
  <si>
    <t>认购档次  （门店填写）</t>
  </si>
  <si>
    <t>预发奖励</t>
  </si>
  <si>
    <t>城郊一片：邛崃</t>
  </si>
  <si>
    <t>四川太极邛崃市临邛镇翠荫街药店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</si>
  <si>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</si>
  <si>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</si>
  <si>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</si>
  <si>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</si>
  <si>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城郊一片：大邑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</si>
  <si>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</si>
  <si>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</si>
  <si>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</si>
  <si>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</si>
  <si>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</si>
  <si>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</si>
  <si>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</si>
  <si>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</si>
  <si>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</si>
  <si>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</si>
  <si>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城郊一片：新津</t>
  </si>
  <si>
    <t>四川太极兴义镇万兴路药店</t>
  </si>
  <si>
    <t>四川太极五津西路药店</t>
  </si>
  <si>
    <t>四川太极五津西路二药店</t>
  </si>
  <si>
    <t>四川太极新津邓双镇岷江店</t>
  </si>
  <si>
    <t>四川太极新津县五津镇武阳西路药店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</si>
  <si>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</si>
  <si>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</si>
  <si>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</si>
  <si>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</si>
  <si>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</si>
  <si>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</si>
  <si>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</si>
  <si>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</si>
  <si>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</si>
  <si>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</si>
  <si>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</si>
  <si>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</si>
  <si>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</si>
  <si>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</si>
  <si>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</si>
  <si>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</si>
  <si>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</si>
  <si>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</si>
  <si>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</si>
  <si>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</si>
  <si>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</si>
  <si>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</si>
  <si>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</si>
  <si>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</si>
  <si>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</si>
  <si>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</si>
  <si>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</si>
  <si>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</si>
  <si>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</si>
  <si>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</si>
  <si>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</si>
  <si>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</si>
  <si>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</si>
  <si>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</si>
  <si>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</si>
  <si>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</si>
  <si>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</si>
  <si>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</si>
  <si>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</si>
  <si>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</si>
  <si>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</si>
  <si>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</si>
  <si>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</si>
  <si>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</si>
  <si>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</si>
  <si>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</si>
  <si>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</si>
  <si>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</si>
  <si>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</si>
  <si>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</si>
  <si>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</si>
  <si>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</si>
  <si>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</si>
  <si>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</si>
  <si>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</si>
  <si>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</si>
  <si>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</si>
  <si>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</si>
  <si>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</si>
  <si>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</si>
  <si>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</si>
  <si>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</si>
  <si>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</si>
  <si>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</si>
  <si>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旗舰片区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</si>
  <si>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</si>
  <si>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</si>
  <si>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</si>
  <si>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</si>
  <si>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</si>
  <si>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</si>
  <si>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</si>
  <si>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</si>
  <si>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</si>
  <si>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</si>
  <si>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</si>
  <si>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</si>
  <si>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</si>
  <si>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</si>
  <si>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</si>
  <si>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</si>
  <si>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</si>
  <si>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</si>
  <si>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</si>
  <si>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</si>
  <si>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</si>
  <si>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</si>
  <si>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</si>
  <si>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</si>
  <si>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</si>
  <si>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</si>
  <si>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</si>
  <si>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</si>
  <si>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</si>
  <si>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</si>
  <si>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</si>
  <si>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</si>
  <si>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</si>
  <si>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门店ID</t>
  </si>
  <si>
    <t>门店</t>
  </si>
  <si>
    <t>锦江区东大街药店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</si>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</sst>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6"/>
  <sheetViews>
    <sheetView tabSelected="1" workbookViewId="0">
      <selection activeCell="S4" sqref="S4"/>
    </sheetView>
  </sheetViews>
  <sheetFormatPr defaultColWidth="8" defaultRowHeight="18.75"/>
  <cols>
    <col min="1" max="2" width="8" style="22" customWidth="1"/>
    <col min="3" max="3" width="14.5" style="22" customWidth="1"/>
    <col min="4" max="4" width="27.625" style="23" hidden="1" customWidth="1"/>
    <col min="5" max="11" width="8" style="22" customWidth="1"/>
    <col min="12" max="14" width="8" style="15" customWidth="1"/>
    <col min="15" max="15" width="8" style="22" customWidth="1"/>
    <col min="16" max="16384" width="8" style="15" customWidth="1"/>
  </cols>
  <sheetData>
    <row r="1" s="15" customFormat="1" ht="26" customHeight="1" spans="1:17">
      <c r="A1" s="24" t="s">
        <v>0</v>
      </c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</row>
    <row r="2" s="15" customFormat="1" ht="26" customHeight="1" spans="1:17">
      <c r="A2" s="27" t="s">
        <v>1</v>
      </c>
      <c r="B2" s="28"/>
      <c r="C2" s="28"/>
      <c r="D2" s="26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5"/>
    </row>
    <row r="3" s="15" customFormat="1" ht="30" customHeight="1" spans="1:17">
      <c r="A3" s="29" t="s">
        <v>2</v>
      </c>
      <c r="B3" s="29" t="s">
        <v>3</v>
      </c>
      <c r="C3" s="29" t="s">
        <v>4</v>
      </c>
      <c r="D3" s="29" t="s">
        <v>5</v>
      </c>
      <c r="E3" s="30" t="s">
        <v>6</v>
      </c>
      <c r="F3" s="30"/>
      <c r="G3" s="30"/>
      <c r="H3" s="30"/>
      <c r="I3" s="30"/>
      <c r="J3" s="30"/>
      <c r="K3" s="38" t="s">
        <v>7</v>
      </c>
      <c r="L3" s="38"/>
      <c r="M3" s="38"/>
      <c r="N3" s="38"/>
      <c r="O3" s="38"/>
      <c r="P3" s="38"/>
      <c r="Q3" s="43" t="s">
        <v>8</v>
      </c>
    </row>
    <row r="4" s="15" customFormat="1" ht="36" spans="1:17">
      <c r="A4" s="29"/>
      <c r="B4" s="29"/>
      <c r="C4" s="29"/>
      <c r="D4" s="29"/>
      <c r="E4" s="30" t="s">
        <v>9</v>
      </c>
      <c r="F4" s="31" t="s">
        <v>10</v>
      </c>
      <c r="G4" s="31" t="s">
        <v>11</v>
      </c>
      <c r="H4" s="31" t="s">
        <v>12</v>
      </c>
      <c r="I4" s="39" t="s">
        <v>13</v>
      </c>
      <c r="J4" s="39" t="s">
        <v>14</v>
      </c>
      <c r="K4" s="38" t="s">
        <v>9</v>
      </c>
      <c r="L4" s="40" t="s">
        <v>10</v>
      </c>
      <c r="M4" s="40" t="s">
        <v>11</v>
      </c>
      <c r="N4" s="40" t="s">
        <v>12</v>
      </c>
      <c r="O4" s="41" t="s">
        <v>13</v>
      </c>
      <c r="P4" s="42" t="s">
        <v>14</v>
      </c>
      <c r="Q4" s="43"/>
    </row>
    <row r="5" s="16" customFormat="1" ht="27" spans="1:17">
      <c r="A5" s="32">
        <v>1</v>
      </c>
      <c r="B5" s="32">
        <v>102564</v>
      </c>
      <c r="C5" s="32" t="s">
        <v>15</v>
      </c>
      <c r="D5" s="32" t="s">
        <v>16</v>
      </c>
      <c r="E5" s="32">
        <v>15</v>
      </c>
      <c r="F5" s="32">
        <v>2</v>
      </c>
      <c r="G5" s="32">
        <v>20</v>
      </c>
      <c r="H5" s="32">
        <v>4</v>
      </c>
      <c r="I5" s="32">
        <v>1</v>
      </c>
      <c r="J5" s="32">
        <f>E5*F5</f>
        <v>30</v>
      </c>
      <c r="K5" s="32">
        <v>6</v>
      </c>
      <c r="L5" s="32">
        <v>4</v>
      </c>
      <c r="M5" s="43">
        <v>9</v>
      </c>
      <c r="N5" s="32">
        <v>6</v>
      </c>
      <c r="O5" s="43">
        <v>1</v>
      </c>
      <c r="P5" s="43">
        <f>K5*L5</f>
        <v>24</v>
      </c>
      <c r="Q5" s="43">
        <f>J5+P5</f>
        <v>54</v>
      </c>
    </row>
    <row r="6" s="16" customFormat="1" ht="27" spans="1:17">
      <c r="A6" s="32">
        <v>2</v>
      </c>
      <c r="B6" s="32">
        <v>341</v>
      </c>
      <c r="C6" s="32" t="s">
        <v>15</v>
      </c>
      <c r="D6" s="32" t="s">
        <v>17</v>
      </c>
      <c r="E6" s="32">
        <v>60</v>
      </c>
      <c r="F6" s="32">
        <v>2</v>
      </c>
      <c r="G6" s="32">
        <f>E6*1.3</f>
        <v>78</v>
      </c>
      <c r="H6" s="32">
        <v>4</v>
      </c>
      <c r="I6" s="32">
        <v>2</v>
      </c>
      <c r="J6" s="32">
        <f>G6*H6</f>
        <v>312</v>
      </c>
      <c r="K6" s="32">
        <v>20</v>
      </c>
      <c r="L6" s="32">
        <v>4</v>
      </c>
      <c r="M6" s="43">
        <v>30</v>
      </c>
      <c r="N6" s="32">
        <v>6</v>
      </c>
      <c r="O6" s="43">
        <v>1</v>
      </c>
      <c r="P6" s="43">
        <f>K6*L6</f>
        <v>80</v>
      </c>
      <c r="Q6" s="43">
        <f>J6+P6</f>
        <v>392</v>
      </c>
    </row>
    <row r="7" s="16" customFormat="1" ht="27" spans="1:17">
      <c r="A7" s="32">
        <v>3</v>
      </c>
      <c r="B7" s="32">
        <v>591</v>
      </c>
      <c r="C7" s="32" t="s">
        <v>15</v>
      </c>
      <c r="D7" s="32" t="s">
        <v>18</v>
      </c>
      <c r="E7" s="32">
        <v>25</v>
      </c>
      <c r="F7" s="32">
        <v>2</v>
      </c>
      <c r="G7" s="32">
        <v>33</v>
      </c>
      <c r="H7" s="32">
        <v>4</v>
      </c>
      <c r="I7" s="32">
        <v>1</v>
      </c>
      <c r="J7" s="32">
        <f>E7*F7</f>
        <v>50</v>
      </c>
      <c r="K7" s="32">
        <v>6</v>
      </c>
      <c r="L7" s="32">
        <v>4</v>
      </c>
      <c r="M7" s="43">
        <v>9</v>
      </c>
      <c r="N7" s="32">
        <v>6</v>
      </c>
      <c r="O7" s="43">
        <v>1</v>
      </c>
      <c r="P7" s="43">
        <f>K7*L7</f>
        <v>24</v>
      </c>
      <c r="Q7" s="43">
        <f>J7+P7</f>
        <v>74</v>
      </c>
    </row>
    <row r="8" s="16" customFormat="1" ht="27" spans="1:17">
      <c r="A8" s="32">
        <v>4</v>
      </c>
      <c r="B8" s="32">
        <v>721</v>
      </c>
      <c r="C8" s="32" t="s">
        <v>15</v>
      </c>
      <c r="D8" s="32" t="s">
        <v>19</v>
      </c>
      <c r="E8" s="32">
        <v>15</v>
      </c>
      <c r="F8" s="32">
        <v>2</v>
      </c>
      <c r="G8" s="32">
        <v>20</v>
      </c>
      <c r="H8" s="32">
        <v>4</v>
      </c>
      <c r="I8" s="32">
        <v>1</v>
      </c>
      <c r="J8" s="32">
        <f>E8*F8</f>
        <v>30</v>
      </c>
      <c r="K8" s="32">
        <v>6</v>
      </c>
      <c r="L8" s="32">
        <v>4</v>
      </c>
      <c r="M8" s="43">
        <v>9</v>
      </c>
      <c r="N8" s="32">
        <v>6</v>
      </c>
      <c r="O8" s="43">
        <v>1</v>
      </c>
      <c r="P8" s="43">
        <f>K8*L8</f>
        <v>24</v>
      </c>
      <c r="Q8" s="43">
        <f>J8+P8</f>
        <v>54</v>
      </c>
    </row>
    <row r="9" s="16" customFormat="1" ht="27" spans="1:17">
      <c r="A9" s="32">
        <v>5</v>
      </c>
      <c r="B9" s="32">
        <v>732</v>
      </c>
      <c r="C9" s="32" t="s">
        <v>15</v>
      </c>
      <c r="D9" s="32" t="s">
        <v>20</v>
      </c>
      <c r="E9" s="32">
        <v>15</v>
      </c>
      <c r="F9" s="32">
        <v>2</v>
      </c>
      <c r="G9" s="32">
        <v>20</v>
      </c>
      <c r="H9" s="32">
        <v>4</v>
      </c>
      <c r="I9" s="32">
        <v>1</v>
      </c>
      <c r="J9" s="32">
        <f>E9*F9</f>
        <v>30</v>
      </c>
      <c r="K9" s="32">
        <v>6</v>
      </c>
      <c r="L9" s="32">
        <v>4</v>
      </c>
      <c r="M9" s="43">
        <v>9</v>
      </c>
      <c r="N9" s="32">
        <v>6</v>
      </c>
      <c r="O9" s="43">
        <v>1</v>
      </c>
      <c r="P9" s="43">
        <f>K9*L9</f>
        <v>24</v>
      </c>
      <c r="Q9" s="43">
        <f>J9+P9</f>
        <v>54</v>
      </c>
    </row>
    <row r="10" s="17" customFormat="1" ht="27" spans="1:17">
      <c r="A10" s="33"/>
      <c r="B10" s="33"/>
      <c r="C10" s="33" t="s">
        <v>15</v>
      </c>
      <c r="D10" s="34"/>
      <c r="E10" s="33">
        <f>SUM(E5:E9)</f>
        <v>130</v>
      </c>
      <c r="F10" s="33">
        <f t="shared" ref="F10:Q10" si="0">SUM(F5:F9)</f>
        <v>10</v>
      </c>
      <c r="G10" s="33">
        <f t="shared" si="0"/>
        <v>171</v>
      </c>
      <c r="H10" s="33">
        <f t="shared" si="0"/>
        <v>20</v>
      </c>
      <c r="I10" s="33">
        <f t="shared" si="0"/>
        <v>6</v>
      </c>
      <c r="J10" s="33">
        <f t="shared" si="0"/>
        <v>452</v>
      </c>
      <c r="K10" s="33">
        <f t="shared" si="0"/>
        <v>44</v>
      </c>
      <c r="L10" s="33">
        <f t="shared" si="0"/>
        <v>20</v>
      </c>
      <c r="M10" s="33">
        <f t="shared" si="0"/>
        <v>66</v>
      </c>
      <c r="N10" s="33">
        <f t="shared" si="0"/>
        <v>30</v>
      </c>
      <c r="O10" s="33"/>
      <c r="P10" s="33">
        <f t="shared" si="0"/>
        <v>176</v>
      </c>
      <c r="Q10" s="33">
        <f t="shared" si="0"/>
        <v>628</v>
      </c>
    </row>
    <row r="11" s="16" customFormat="1" ht="27" spans="1:17">
      <c r="A11" s="32">
        <v>6</v>
      </c>
      <c r="B11" s="32">
        <v>539</v>
      </c>
      <c r="C11" s="32" t="s">
        <v>21</v>
      </c>
      <c r="D11" s="32" t="s">
        <v>22</v>
      </c>
      <c r="E11" s="32">
        <v>15</v>
      </c>
      <c r="F11" s="32">
        <v>2</v>
      </c>
      <c r="G11" s="32">
        <v>20</v>
      </c>
      <c r="H11" s="32">
        <v>4</v>
      </c>
      <c r="I11" s="32">
        <v>2</v>
      </c>
      <c r="J11" s="32">
        <f t="shared" ref="J11:J19" si="1">G11*H11</f>
        <v>80</v>
      </c>
      <c r="K11" s="32">
        <v>6</v>
      </c>
      <c r="L11" s="32">
        <v>4</v>
      </c>
      <c r="M11" s="43">
        <v>9</v>
      </c>
      <c r="N11" s="32">
        <v>6</v>
      </c>
      <c r="O11" s="43">
        <v>2</v>
      </c>
      <c r="P11" s="43">
        <f>M11*N11</f>
        <v>54</v>
      </c>
      <c r="Q11" s="43">
        <f t="shared" ref="Q11:Q20" si="2">J11+P11</f>
        <v>134</v>
      </c>
    </row>
    <row r="12" s="16" customFormat="1" ht="27" spans="1:17">
      <c r="A12" s="32">
        <v>7</v>
      </c>
      <c r="B12" s="32">
        <v>549</v>
      </c>
      <c r="C12" s="32" t="s">
        <v>21</v>
      </c>
      <c r="D12" s="32" t="s">
        <v>23</v>
      </c>
      <c r="E12" s="32">
        <v>15</v>
      </c>
      <c r="F12" s="32">
        <v>2</v>
      </c>
      <c r="G12" s="32">
        <v>20</v>
      </c>
      <c r="H12" s="32">
        <v>4</v>
      </c>
      <c r="I12" s="32">
        <v>2</v>
      </c>
      <c r="J12" s="32">
        <f t="shared" si="1"/>
        <v>80</v>
      </c>
      <c r="K12" s="32">
        <v>6</v>
      </c>
      <c r="L12" s="32">
        <v>4</v>
      </c>
      <c r="M12" s="43">
        <v>9</v>
      </c>
      <c r="N12" s="32">
        <v>6</v>
      </c>
      <c r="O12" s="43">
        <v>1</v>
      </c>
      <c r="P12" s="43">
        <f>K12*L12</f>
        <v>24</v>
      </c>
      <c r="Q12" s="43">
        <f t="shared" si="2"/>
        <v>104</v>
      </c>
    </row>
    <row r="13" s="16" customFormat="1" ht="27" spans="1:17">
      <c r="A13" s="32">
        <v>8</v>
      </c>
      <c r="B13" s="32">
        <v>594</v>
      </c>
      <c r="C13" s="32" t="s">
        <v>21</v>
      </c>
      <c r="D13" s="32" t="s">
        <v>24</v>
      </c>
      <c r="E13" s="32">
        <v>15</v>
      </c>
      <c r="F13" s="32">
        <v>2</v>
      </c>
      <c r="G13" s="32">
        <v>20</v>
      </c>
      <c r="H13" s="32">
        <v>4</v>
      </c>
      <c r="I13" s="32">
        <v>2</v>
      </c>
      <c r="J13" s="32">
        <f t="shared" si="1"/>
        <v>80</v>
      </c>
      <c r="K13" s="32">
        <v>6</v>
      </c>
      <c r="L13" s="32">
        <v>4</v>
      </c>
      <c r="M13" s="43">
        <v>9</v>
      </c>
      <c r="N13" s="32">
        <v>6</v>
      </c>
      <c r="O13" s="43">
        <v>2</v>
      </c>
      <c r="P13" s="43">
        <f>M13*N13</f>
        <v>54</v>
      </c>
      <c r="Q13" s="43">
        <f t="shared" si="2"/>
        <v>134</v>
      </c>
    </row>
    <row r="14" s="16" customFormat="1" ht="27" spans="1:17">
      <c r="A14" s="32">
        <v>9</v>
      </c>
      <c r="B14" s="32">
        <v>716</v>
      </c>
      <c r="C14" s="32" t="s">
        <v>21</v>
      </c>
      <c r="D14" s="32" t="s">
        <v>25</v>
      </c>
      <c r="E14" s="32">
        <v>20</v>
      </c>
      <c r="F14" s="32">
        <v>2</v>
      </c>
      <c r="G14" s="32">
        <f>E14*1.3</f>
        <v>26</v>
      </c>
      <c r="H14" s="32">
        <v>4</v>
      </c>
      <c r="I14" s="32">
        <v>2</v>
      </c>
      <c r="J14" s="32">
        <f t="shared" si="1"/>
        <v>104</v>
      </c>
      <c r="K14" s="32">
        <v>6</v>
      </c>
      <c r="L14" s="32">
        <v>4</v>
      </c>
      <c r="M14" s="43">
        <v>9</v>
      </c>
      <c r="N14" s="32">
        <v>6</v>
      </c>
      <c r="O14" s="43">
        <v>2</v>
      </c>
      <c r="P14" s="43">
        <f>M14*N14</f>
        <v>54</v>
      </c>
      <c r="Q14" s="43">
        <f t="shared" si="2"/>
        <v>158</v>
      </c>
    </row>
    <row r="15" s="16" customFormat="1" ht="27" spans="1:17">
      <c r="A15" s="32">
        <v>10</v>
      </c>
      <c r="B15" s="32">
        <v>717</v>
      </c>
      <c r="C15" s="32" t="s">
        <v>21</v>
      </c>
      <c r="D15" s="32" t="s">
        <v>26</v>
      </c>
      <c r="E15" s="32">
        <v>20</v>
      </c>
      <c r="F15" s="32">
        <v>2</v>
      </c>
      <c r="G15" s="32">
        <f>E15*1.3</f>
        <v>26</v>
      </c>
      <c r="H15" s="32">
        <v>4</v>
      </c>
      <c r="I15" s="32">
        <v>2</v>
      </c>
      <c r="J15" s="32">
        <f t="shared" si="1"/>
        <v>104</v>
      </c>
      <c r="K15" s="32">
        <v>6</v>
      </c>
      <c r="L15" s="32">
        <v>4</v>
      </c>
      <c r="M15" s="43">
        <v>9</v>
      </c>
      <c r="N15" s="32">
        <v>6</v>
      </c>
      <c r="O15" s="43">
        <v>2</v>
      </c>
      <c r="P15" s="43">
        <f>M15*N15</f>
        <v>54</v>
      </c>
      <c r="Q15" s="43">
        <f t="shared" si="2"/>
        <v>158</v>
      </c>
    </row>
    <row r="16" s="16" customFormat="1" ht="27" spans="1:17">
      <c r="A16" s="32">
        <v>11</v>
      </c>
      <c r="B16" s="32">
        <v>720</v>
      </c>
      <c r="C16" s="32" t="s">
        <v>21</v>
      </c>
      <c r="D16" s="32" t="s">
        <v>27</v>
      </c>
      <c r="E16" s="32">
        <v>20</v>
      </c>
      <c r="F16" s="32">
        <v>2</v>
      </c>
      <c r="G16" s="32">
        <f>E16*1.3</f>
        <v>26</v>
      </c>
      <c r="H16" s="32">
        <v>4</v>
      </c>
      <c r="I16" s="32">
        <v>2</v>
      </c>
      <c r="J16" s="32">
        <f t="shared" si="1"/>
        <v>104</v>
      </c>
      <c r="K16" s="32">
        <v>10</v>
      </c>
      <c r="L16" s="32">
        <v>4</v>
      </c>
      <c r="M16" s="43">
        <v>15</v>
      </c>
      <c r="N16" s="32">
        <v>6</v>
      </c>
      <c r="O16" s="43">
        <v>2</v>
      </c>
      <c r="P16" s="43">
        <f>M16*N16</f>
        <v>90</v>
      </c>
      <c r="Q16" s="43">
        <f t="shared" si="2"/>
        <v>194</v>
      </c>
    </row>
    <row r="17" s="16" customFormat="1" ht="27" spans="1:17">
      <c r="A17" s="32">
        <v>12</v>
      </c>
      <c r="B17" s="32">
        <v>746</v>
      </c>
      <c r="C17" s="32" t="s">
        <v>21</v>
      </c>
      <c r="D17" s="32" t="s">
        <v>28</v>
      </c>
      <c r="E17" s="32">
        <v>20</v>
      </c>
      <c r="F17" s="32">
        <v>2</v>
      </c>
      <c r="G17" s="32">
        <f>E17*1.3</f>
        <v>26</v>
      </c>
      <c r="H17" s="32">
        <v>4</v>
      </c>
      <c r="I17" s="32">
        <v>2</v>
      </c>
      <c r="J17" s="32">
        <f t="shared" si="1"/>
        <v>104</v>
      </c>
      <c r="K17" s="32">
        <v>10</v>
      </c>
      <c r="L17" s="32">
        <v>4</v>
      </c>
      <c r="M17" s="43">
        <v>15</v>
      </c>
      <c r="N17" s="32">
        <v>6</v>
      </c>
      <c r="O17" s="43">
        <v>1</v>
      </c>
      <c r="P17" s="43">
        <f>K17*L17</f>
        <v>40</v>
      </c>
      <c r="Q17" s="43">
        <f t="shared" si="2"/>
        <v>144</v>
      </c>
    </row>
    <row r="18" s="15" customFormat="1" spans="1:17">
      <c r="A18" s="32">
        <v>13</v>
      </c>
      <c r="B18" s="32">
        <v>748</v>
      </c>
      <c r="C18" s="32" t="s">
        <v>21</v>
      </c>
      <c r="D18" s="32" t="s">
        <v>29</v>
      </c>
      <c r="E18" s="32">
        <v>15</v>
      </c>
      <c r="F18" s="32">
        <v>2</v>
      </c>
      <c r="G18" s="32">
        <v>20</v>
      </c>
      <c r="H18" s="32">
        <v>4</v>
      </c>
      <c r="I18" s="32">
        <v>2</v>
      </c>
      <c r="J18" s="32">
        <f t="shared" si="1"/>
        <v>80</v>
      </c>
      <c r="K18" s="32">
        <v>6</v>
      </c>
      <c r="L18" s="32">
        <v>4</v>
      </c>
      <c r="M18" s="43">
        <v>9</v>
      </c>
      <c r="N18" s="32">
        <v>6</v>
      </c>
      <c r="O18" s="43">
        <v>2</v>
      </c>
      <c r="P18" s="43">
        <f>M18*N18</f>
        <v>54</v>
      </c>
      <c r="Q18" s="43">
        <f t="shared" si="2"/>
        <v>134</v>
      </c>
    </row>
    <row r="19" s="16" customFormat="1" ht="27" spans="1:17">
      <c r="A19" s="32">
        <v>14</v>
      </c>
      <c r="B19" s="32">
        <v>104533</v>
      </c>
      <c r="C19" s="32" t="s">
        <v>21</v>
      </c>
      <c r="D19" s="32" t="s">
        <v>30</v>
      </c>
      <c r="E19" s="32">
        <v>15</v>
      </c>
      <c r="F19" s="32">
        <v>2</v>
      </c>
      <c r="G19" s="32">
        <v>20</v>
      </c>
      <c r="H19" s="32">
        <v>4</v>
      </c>
      <c r="I19" s="32">
        <v>2</v>
      </c>
      <c r="J19" s="32">
        <f t="shared" si="1"/>
        <v>80</v>
      </c>
      <c r="K19" s="32">
        <v>6</v>
      </c>
      <c r="L19" s="32">
        <v>4</v>
      </c>
      <c r="M19" s="43">
        <v>9</v>
      </c>
      <c r="N19" s="32">
        <v>6</v>
      </c>
      <c r="O19" s="43">
        <v>2</v>
      </c>
      <c r="P19" s="43">
        <f>M19*N19</f>
        <v>54</v>
      </c>
      <c r="Q19" s="43">
        <f t="shared" si="2"/>
        <v>134</v>
      </c>
    </row>
    <row r="20" s="16" customFormat="1" ht="27" spans="1:17">
      <c r="A20" s="32">
        <v>15</v>
      </c>
      <c r="B20" s="35">
        <v>107728</v>
      </c>
      <c r="C20" s="32" t="s">
        <v>21</v>
      </c>
      <c r="D20" s="35" t="s">
        <v>31</v>
      </c>
      <c r="E20" s="32">
        <v>15</v>
      </c>
      <c r="F20" s="32">
        <v>2</v>
      </c>
      <c r="G20" s="32">
        <v>20</v>
      </c>
      <c r="H20" s="32">
        <v>4</v>
      </c>
      <c r="I20" s="32">
        <v>1</v>
      </c>
      <c r="J20" s="32">
        <f>E20*F20</f>
        <v>30</v>
      </c>
      <c r="K20" s="32">
        <v>6</v>
      </c>
      <c r="L20" s="32">
        <v>4</v>
      </c>
      <c r="M20" s="43">
        <v>9</v>
      </c>
      <c r="N20" s="32">
        <v>6</v>
      </c>
      <c r="O20" s="43">
        <v>1</v>
      </c>
      <c r="P20" s="43">
        <f>K20*L20</f>
        <v>24</v>
      </c>
      <c r="Q20" s="43">
        <f t="shared" si="2"/>
        <v>54</v>
      </c>
    </row>
    <row r="21" s="17" customFormat="1" ht="27" spans="1:17">
      <c r="A21" s="33"/>
      <c r="B21" s="36"/>
      <c r="C21" s="33" t="s">
        <v>21</v>
      </c>
      <c r="D21" s="3"/>
      <c r="E21" s="33">
        <f>SUM(E11:E20)</f>
        <v>170</v>
      </c>
      <c r="F21" s="33">
        <f t="shared" ref="F21:Q21" si="3">SUM(F11:F20)</f>
        <v>20</v>
      </c>
      <c r="G21" s="33">
        <f t="shared" si="3"/>
        <v>224</v>
      </c>
      <c r="H21" s="33">
        <f t="shared" si="3"/>
        <v>40</v>
      </c>
      <c r="I21" s="33">
        <f t="shared" si="3"/>
        <v>19</v>
      </c>
      <c r="J21" s="33">
        <f t="shared" si="3"/>
        <v>846</v>
      </c>
      <c r="K21" s="33">
        <f t="shared" si="3"/>
        <v>68</v>
      </c>
      <c r="L21" s="33">
        <f t="shared" si="3"/>
        <v>40</v>
      </c>
      <c r="M21" s="33">
        <f t="shared" si="3"/>
        <v>102</v>
      </c>
      <c r="N21" s="33">
        <f t="shared" si="3"/>
        <v>60</v>
      </c>
      <c r="O21" s="33"/>
      <c r="P21" s="33">
        <f t="shared" si="3"/>
        <v>502</v>
      </c>
      <c r="Q21" s="33">
        <f t="shared" si="3"/>
        <v>1348</v>
      </c>
    </row>
    <row r="22" s="16" customFormat="1" ht="27" spans="1:17">
      <c r="A22" s="32">
        <v>16</v>
      </c>
      <c r="B22" s="32">
        <v>371</v>
      </c>
      <c r="C22" s="32" t="s">
        <v>32</v>
      </c>
      <c r="D22" s="32" t="s">
        <v>33</v>
      </c>
      <c r="E22" s="32">
        <v>15</v>
      </c>
      <c r="F22" s="32">
        <v>2</v>
      </c>
      <c r="G22" s="32">
        <v>20</v>
      </c>
      <c r="H22" s="32">
        <v>4</v>
      </c>
      <c r="I22" s="32">
        <v>2</v>
      </c>
      <c r="J22" s="32">
        <f>G22*H22</f>
        <v>80</v>
      </c>
      <c r="K22" s="32">
        <v>6</v>
      </c>
      <c r="L22" s="32">
        <v>4</v>
      </c>
      <c r="M22" s="43">
        <v>9</v>
      </c>
      <c r="N22" s="32">
        <v>6</v>
      </c>
      <c r="O22" s="43">
        <v>2</v>
      </c>
      <c r="P22" s="43">
        <f>M22*N22</f>
        <v>54</v>
      </c>
      <c r="Q22" s="43">
        <f>J22+P22</f>
        <v>134</v>
      </c>
    </row>
    <row r="23" s="16" customFormat="1" ht="27" spans="1:17">
      <c r="A23" s="32">
        <v>17</v>
      </c>
      <c r="B23" s="32">
        <v>385</v>
      </c>
      <c r="C23" s="32" t="s">
        <v>32</v>
      </c>
      <c r="D23" s="32" t="s">
        <v>34</v>
      </c>
      <c r="E23" s="32">
        <v>45</v>
      </c>
      <c r="F23" s="32">
        <v>2</v>
      </c>
      <c r="G23" s="32">
        <v>60</v>
      </c>
      <c r="H23" s="32">
        <v>4</v>
      </c>
      <c r="I23" s="32">
        <v>2</v>
      </c>
      <c r="J23" s="32">
        <f>G23*H23</f>
        <v>240</v>
      </c>
      <c r="K23" s="32">
        <v>10</v>
      </c>
      <c r="L23" s="32">
        <v>4</v>
      </c>
      <c r="M23" s="43">
        <v>15</v>
      </c>
      <c r="N23" s="32">
        <v>6</v>
      </c>
      <c r="O23" s="43">
        <v>2</v>
      </c>
      <c r="P23" s="43">
        <f>M23*N23</f>
        <v>90</v>
      </c>
      <c r="Q23" s="43">
        <f>J23+P23</f>
        <v>330</v>
      </c>
    </row>
    <row r="24" s="16" customFormat="1" ht="27" spans="1:17">
      <c r="A24" s="32">
        <v>18</v>
      </c>
      <c r="B24" s="32">
        <v>108656</v>
      </c>
      <c r="C24" s="32" t="s">
        <v>32</v>
      </c>
      <c r="D24" s="32" t="s">
        <v>35</v>
      </c>
      <c r="E24" s="32">
        <v>15</v>
      </c>
      <c r="F24" s="37">
        <v>2</v>
      </c>
      <c r="G24" s="32">
        <v>20</v>
      </c>
      <c r="H24" s="37">
        <v>4</v>
      </c>
      <c r="I24" s="32">
        <v>2</v>
      </c>
      <c r="J24" s="32">
        <f>G24*H24</f>
        <v>80</v>
      </c>
      <c r="K24" s="32">
        <v>6</v>
      </c>
      <c r="L24" s="32">
        <v>4</v>
      </c>
      <c r="M24" s="43">
        <v>9</v>
      </c>
      <c r="N24" s="32">
        <v>6</v>
      </c>
      <c r="O24" s="43">
        <v>2</v>
      </c>
      <c r="P24" s="43">
        <f>M24*N24</f>
        <v>54</v>
      </c>
      <c r="Q24" s="43">
        <f>J24+P24</f>
        <v>134</v>
      </c>
    </row>
    <row r="25" s="16" customFormat="1" ht="27" spans="1:17">
      <c r="A25" s="32">
        <v>19</v>
      </c>
      <c r="B25" s="32">
        <v>514</v>
      </c>
      <c r="C25" s="32" t="s">
        <v>32</v>
      </c>
      <c r="D25" s="32" t="s">
        <v>36</v>
      </c>
      <c r="E25" s="32">
        <v>35</v>
      </c>
      <c r="F25" s="32">
        <v>2</v>
      </c>
      <c r="G25" s="32">
        <v>45</v>
      </c>
      <c r="H25" s="32">
        <v>4</v>
      </c>
      <c r="I25" s="32">
        <v>2</v>
      </c>
      <c r="J25" s="32">
        <f>G25*H25</f>
        <v>180</v>
      </c>
      <c r="K25" s="32">
        <v>6</v>
      </c>
      <c r="L25" s="32">
        <v>4</v>
      </c>
      <c r="M25" s="43">
        <v>9</v>
      </c>
      <c r="N25" s="32">
        <v>6</v>
      </c>
      <c r="O25" s="43">
        <v>2</v>
      </c>
      <c r="P25" s="43">
        <f>M25*N25</f>
        <v>54</v>
      </c>
      <c r="Q25" s="43">
        <f>J25+P25</f>
        <v>234</v>
      </c>
    </row>
    <row r="26" s="15" customFormat="1" spans="1:17">
      <c r="A26" s="32">
        <v>20</v>
      </c>
      <c r="B26" s="32">
        <v>102567</v>
      </c>
      <c r="C26" s="32" t="s">
        <v>32</v>
      </c>
      <c r="D26" s="32" t="s">
        <v>37</v>
      </c>
      <c r="E26" s="32">
        <v>15</v>
      </c>
      <c r="F26" s="32">
        <v>2</v>
      </c>
      <c r="G26" s="32">
        <v>20</v>
      </c>
      <c r="H26" s="32">
        <v>4</v>
      </c>
      <c r="I26" s="32">
        <v>1</v>
      </c>
      <c r="J26" s="32">
        <f>E26*F26</f>
        <v>30</v>
      </c>
      <c r="K26" s="32">
        <v>6</v>
      </c>
      <c r="L26" s="32">
        <v>4</v>
      </c>
      <c r="M26" s="43">
        <v>9</v>
      </c>
      <c r="N26" s="32">
        <v>6</v>
      </c>
      <c r="O26" s="43">
        <v>1</v>
      </c>
      <c r="P26" s="43">
        <f>K26*L26</f>
        <v>24</v>
      </c>
      <c r="Q26" s="43">
        <f>J26+P26</f>
        <v>54</v>
      </c>
    </row>
    <row r="27" s="18" customFormat="1" spans="1:17">
      <c r="A27" s="33"/>
      <c r="B27" s="33"/>
      <c r="C27" s="33" t="s">
        <v>32</v>
      </c>
      <c r="D27" s="34"/>
      <c r="E27" s="33">
        <f>SUM(E22:E26)</f>
        <v>125</v>
      </c>
      <c r="F27" s="33">
        <f t="shared" ref="F27:Q27" si="4">SUM(F22:F26)</f>
        <v>10</v>
      </c>
      <c r="G27" s="33">
        <f t="shared" si="4"/>
        <v>165</v>
      </c>
      <c r="H27" s="33">
        <f t="shared" si="4"/>
        <v>20</v>
      </c>
      <c r="I27" s="33">
        <f t="shared" si="4"/>
        <v>9</v>
      </c>
      <c r="J27" s="33">
        <f t="shared" si="4"/>
        <v>610</v>
      </c>
      <c r="K27" s="33">
        <f t="shared" si="4"/>
        <v>34</v>
      </c>
      <c r="L27" s="33">
        <f t="shared" si="4"/>
        <v>20</v>
      </c>
      <c r="M27" s="33">
        <f t="shared" si="4"/>
        <v>51</v>
      </c>
      <c r="N27" s="33">
        <f t="shared" si="4"/>
        <v>30</v>
      </c>
      <c r="O27" s="33"/>
      <c r="P27" s="33">
        <f t="shared" si="4"/>
        <v>276</v>
      </c>
      <c r="Q27" s="33">
        <f t="shared" si="4"/>
        <v>886</v>
      </c>
    </row>
    <row r="28" s="16" customFormat="1" ht="27" spans="1:17">
      <c r="A28" s="32">
        <v>21</v>
      </c>
      <c r="B28" s="32">
        <v>308</v>
      </c>
      <c r="C28" s="32" t="s">
        <v>38</v>
      </c>
      <c r="D28" s="32" t="s">
        <v>39</v>
      </c>
      <c r="E28" s="32">
        <v>40</v>
      </c>
      <c r="F28" s="32">
        <v>2</v>
      </c>
      <c r="G28" s="32">
        <f>E28*1.3</f>
        <v>52</v>
      </c>
      <c r="H28" s="32">
        <v>4</v>
      </c>
      <c r="I28" s="32">
        <v>2</v>
      </c>
      <c r="J28" s="32">
        <f>G28*H28</f>
        <v>208</v>
      </c>
      <c r="K28" s="32">
        <v>10</v>
      </c>
      <c r="L28" s="32">
        <v>4</v>
      </c>
      <c r="M28" s="43">
        <v>15</v>
      </c>
      <c r="N28" s="32">
        <v>6</v>
      </c>
      <c r="O28" s="43">
        <v>1</v>
      </c>
      <c r="P28" s="43">
        <f t="shared" ref="P28:P37" si="5">K28*L28</f>
        <v>40</v>
      </c>
      <c r="Q28" s="43">
        <f t="shared" ref="Q28:Q48" si="6">J28+P28</f>
        <v>248</v>
      </c>
    </row>
    <row r="29" s="16" customFormat="1" ht="27" spans="1:17">
      <c r="A29" s="32">
        <v>22</v>
      </c>
      <c r="B29" s="32">
        <v>337</v>
      </c>
      <c r="C29" s="32" t="s">
        <v>38</v>
      </c>
      <c r="D29" s="32" t="s">
        <v>40</v>
      </c>
      <c r="E29" s="32">
        <v>40</v>
      </c>
      <c r="F29" s="32">
        <v>2</v>
      </c>
      <c r="G29" s="32">
        <v>52</v>
      </c>
      <c r="H29" s="32">
        <v>4</v>
      </c>
      <c r="I29" s="32">
        <v>2</v>
      </c>
      <c r="J29" s="32">
        <f>G29*H29</f>
        <v>208</v>
      </c>
      <c r="K29" s="32">
        <v>20</v>
      </c>
      <c r="L29" s="32">
        <v>4</v>
      </c>
      <c r="M29" s="43">
        <v>30</v>
      </c>
      <c r="N29" s="32">
        <v>6</v>
      </c>
      <c r="O29" s="43">
        <v>1</v>
      </c>
      <c r="P29" s="43">
        <f t="shared" si="5"/>
        <v>80</v>
      </c>
      <c r="Q29" s="43">
        <f t="shared" si="6"/>
        <v>288</v>
      </c>
    </row>
    <row r="30" s="16" customFormat="1" ht="27" spans="1:17">
      <c r="A30" s="32">
        <v>23</v>
      </c>
      <c r="B30" s="32">
        <v>349</v>
      </c>
      <c r="C30" s="32" t="s">
        <v>38</v>
      </c>
      <c r="D30" s="32" t="s">
        <v>41</v>
      </c>
      <c r="E30" s="32">
        <v>50</v>
      </c>
      <c r="F30" s="32">
        <v>2</v>
      </c>
      <c r="G30" s="32">
        <f>E30*1.3</f>
        <v>65</v>
      </c>
      <c r="H30" s="32">
        <v>4</v>
      </c>
      <c r="I30" s="32">
        <v>1</v>
      </c>
      <c r="J30" s="32">
        <f>E30*F30</f>
        <v>100</v>
      </c>
      <c r="K30" s="32">
        <v>10</v>
      </c>
      <c r="L30" s="32">
        <v>4</v>
      </c>
      <c r="M30" s="43">
        <v>15</v>
      </c>
      <c r="N30" s="32">
        <v>6</v>
      </c>
      <c r="O30" s="43">
        <v>1</v>
      </c>
      <c r="P30" s="43">
        <f t="shared" si="5"/>
        <v>40</v>
      </c>
      <c r="Q30" s="43">
        <f t="shared" si="6"/>
        <v>140</v>
      </c>
    </row>
    <row r="31" s="16" customFormat="1" ht="27" spans="1:17">
      <c r="A31" s="32">
        <v>24</v>
      </c>
      <c r="B31" s="32">
        <v>355</v>
      </c>
      <c r="C31" s="32" t="s">
        <v>38</v>
      </c>
      <c r="D31" s="32" t="s">
        <v>42</v>
      </c>
      <c r="E31" s="32">
        <v>50</v>
      </c>
      <c r="F31" s="32">
        <v>2</v>
      </c>
      <c r="G31" s="32">
        <f>E31*1.3</f>
        <v>65</v>
      </c>
      <c r="H31" s="32">
        <v>4</v>
      </c>
      <c r="I31" s="32">
        <v>1</v>
      </c>
      <c r="J31" s="32">
        <f>E31*F31</f>
        <v>100</v>
      </c>
      <c r="K31" s="32">
        <v>6</v>
      </c>
      <c r="L31" s="32">
        <v>4</v>
      </c>
      <c r="M31" s="43">
        <v>9</v>
      </c>
      <c r="N31" s="32">
        <v>6</v>
      </c>
      <c r="O31" s="43">
        <v>1</v>
      </c>
      <c r="P31" s="43">
        <f t="shared" si="5"/>
        <v>24</v>
      </c>
      <c r="Q31" s="43">
        <f t="shared" si="6"/>
        <v>124</v>
      </c>
    </row>
    <row r="32" s="16" customFormat="1" ht="27" spans="1:17">
      <c r="A32" s="32">
        <v>25</v>
      </c>
      <c r="B32" s="32">
        <v>373</v>
      </c>
      <c r="C32" s="32" t="s">
        <v>38</v>
      </c>
      <c r="D32" s="32" t="s">
        <v>43</v>
      </c>
      <c r="E32" s="32">
        <v>40</v>
      </c>
      <c r="F32" s="32">
        <v>2</v>
      </c>
      <c r="G32" s="32">
        <f>E32*1.3</f>
        <v>52</v>
      </c>
      <c r="H32" s="32">
        <v>4</v>
      </c>
      <c r="I32" s="32">
        <v>1</v>
      </c>
      <c r="J32" s="32">
        <f>E32*F32</f>
        <v>80</v>
      </c>
      <c r="K32" s="32">
        <v>6</v>
      </c>
      <c r="L32" s="32">
        <v>4</v>
      </c>
      <c r="M32" s="43">
        <v>9</v>
      </c>
      <c r="N32" s="32">
        <v>6</v>
      </c>
      <c r="O32" s="43">
        <v>1</v>
      </c>
      <c r="P32" s="43">
        <f t="shared" si="5"/>
        <v>24</v>
      </c>
      <c r="Q32" s="43">
        <f t="shared" si="6"/>
        <v>104</v>
      </c>
    </row>
    <row r="33" s="15" customFormat="1" spans="1:17">
      <c r="A33" s="32">
        <v>26</v>
      </c>
      <c r="B33" s="32">
        <v>391</v>
      </c>
      <c r="C33" s="32" t="s">
        <v>38</v>
      </c>
      <c r="D33" s="32" t="s">
        <v>44</v>
      </c>
      <c r="E33" s="32">
        <v>30</v>
      </c>
      <c r="F33" s="32">
        <v>2</v>
      </c>
      <c r="G33" s="32">
        <v>40</v>
      </c>
      <c r="H33" s="32">
        <v>4</v>
      </c>
      <c r="I33" s="32">
        <v>1</v>
      </c>
      <c r="J33" s="32">
        <f>E33*F33</f>
        <v>60</v>
      </c>
      <c r="K33" s="32">
        <v>10</v>
      </c>
      <c r="L33" s="32">
        <v>4</v>
      </c>
      <c r="M33" s="43">
        <v>15</v>
      </c>
      <c r="N33" s="32">
        <v>6</v>
      </c>
      <c r="O33" s="43">
        <v>1</v>
      </c>
      <c r="P33" s="43">
        <f t="shared" si="5"/>
        <v>40</v>
      </c>
      <c r="Q33" s="43">
        <f t="shared" si="6"/>
        <v>100</v>
      </c>
    </row>
    <row r="34" s="16" customFormat="1" ht="27" spans="1:17">
      <c r="A34" s="32">
        <v>27</v>
      </c>
      <c r="B34" s="32">
        <v>511</v>
      </c>
      <c r="C34" s="32" t="s">
        <v>38</v>
      </c>
      <c r="D34" s="32" t="s">
        <v>45</v>
      </c>
      <c r="E34" s="32">
        <v>30</v>
      </c>
      <c r="F34" s="32">
        <v>2</v>
      </c>
      <c r="G34" s="32">
        <v>40</v>
      </c>
      <c r="H34" s="32">
        <v>4</v>
      </c>
      <c r="I34" s="32">
        <v>2</v>
      </c>
      <c r="J34" s="32">
        <f>G34*H34</f>
        <v>160</v>
      </c>
      <c r="K34" s="32">
        <v>6</v>
      </c>
      <c r="L34" s="32">
        <v>4</v>
      </c>
      <c r="M34" s="43">
        <v>9</v>
      </c>
      <c r="N34" s="32">
        <v>6</v>
      </c>
      <c r="O34" s="43">
        <v>1</v>
      </c>
      <c r="P34" s="43">
        <f t="shared" si="5"/>
        <v>24</v>
      </c>
      <c r="Q34" s="43">
        <f t="shared" si="6"/>
        <v>184</v>
      </c>
    </row>
    <row r="35" s="16" customFormat="1" ht="27" spans="1:17">
      <c r="A35" s="32">
        <v>28</v>
      </c>
      <c r="B35" s="32">
        <v>515</v>
      </c>
      <c r="C35" s="32" t="s">
        <v>38</v>
      </c>
      <c r="D35" s="32" t="s">
        <v>46</v>
      </c>
      <c r="E35" s="32">
        <v>30</v>
      </c>
      <c r="F35" s="32">
        <v>2</v>
      </c>
      <c r="G35" s="32">
        <v>40</v>
      </c>
      <c r="H35" s="32">
        <v>4</v>
      </c>
      <c r="I35" s="32">
        <v>1</v>
      </c>
      <c r="J35" s="32">
        <f>E35*F35</f>
        <v>60</v>
      </c>
      <c r="K35" s="32">
        <v>6</v>
      </c>
      <c r="L35" s="32">
        <v>4</v>
      </c>
      <c r="M35" s="43">
        <v>9</v>
      </c>
      <c r="N35" s="32">
        <v>6</v>
      </c>
      <c r="O35" s="43">
        <v>1</v>
      </c>
      <c r="P35" s="43">
        <f t="shared" si="5"/>
        <v>24</v>
      </c>
      <c r="Q35" s="43">
        <f t="shared" si="6"/>
        <v>84</v>
      </c>
    </row>
    <row r="36" s="16" customFormat="1" ht="27" spans="1:17">
      <c r="A36" s="32">
        <v>29</v>
      </c>
      <c r="B36" s="32">
        <v>517</v>
      </c>
      <c r="C36" s="32" t="s">
        <v>38</v>
      </c>
      <c r="D36" s="32" t="s">
        <v>47</v>
      </c>
      <c r="E36" s="32">
        <v>40</v>
      </c>
      <c r="F36" s="32">
        <v>2</v>
      </c>
      <c r="G36" s="32">
        <f>E36*1.3</f>
        <v>52</v>
      </c>
      <c r="H36" s="32">
        <v>4</v>
      </c>
      <c r="I36" s="32">
        <v>1</v>
      </c>
      <c r="J36" s="32">
        <f>E36*F36</f>
        <v>80</v>
      </c>
      <c r="K36" s="32">
        <v>12</v>
      </c>
      <c r="L36" s="32">
        <v>4</v>
      </c>
      <c r="M36" s="43">
        <v>18</v>
      </c>
      <c r="N36" s="32">
        <v>6</v>
      </c>
      <c r="O36" s="43">
        <v>1</v>
      </c>
      <c r="P36" s="43">
        <f t="shared" si="5"/>
        <v>48</v>
      </c>
      <c r="Q36" s="43">
        <f t="shared" si="6"/>
        <v>128</v>
      </c>
    </row>
    <row r="37" s="16" customFormat="1" ht="27" spans="1:17">
      <c r="A37" s="32">
        <v>30</v>
      </c>
      <c r="B37" s="32">
        <v>572</v>
      </c>
      <c r="C37" s="32" t="s">
        <v>38</v>
      </c>
      <c r="D37" s="32" t="s">
        <v>48</v>
      </c>
      <c r="E37" s="32">
        <v>15</v>
      </c>
      <c r="F37" s="32">
        <v>2</v>
      </c>
      <c r="G37" s="32">
        <v>20</v>
      </c>
      <c r="H37" s="32">
        <v>4</v>
      </c>
      <c r="I37" s="32">
        <v>1</v>
      </c>
      <c r="J37" s="32">
        <f>E37*F37</f>
        <v>30</v>
      </c>
      <c r="K37" s="32">
        <v>6</v>
      </c>
      <c r="L37" s="32">
        <v>4</v>
      </c>
      <c r="M37" s="43">
        <v>9</v>
      </c>
      <c r="N37" s="32">
        <v>6</v>
      </c>
      <c r="O37" s="43">
        <v>1</v>
      </c>
      <c r="P37" s="43">
        <f t="shared" si="5"/>
        <v>24</v>
      </c>
      <c r="Q37" s="43">
        <f t="shared" si="6"/>
        <v>54</v>
      </c>
    </row>
    <row r="38" s="16" customFormat="1" ht="27" spans="1:17">
      <c r="A38" s="32">
        <v>31</v>
      </c>
      <c r="B38" s="32">
        <v>578</v>
      </c>
      <c r="C38" s="32" t="s">
        <v>38</v>
      </c>
      <c r="D38" s="32" t="s">
        <v>49</v>
      </c>
      <c r="E38" s="32">
        <v>45</v>
      </c>
      <c r="F38" s="32">
        <v>2</v>
      </c>
      <c r="G38" s="32">
        <v>60</v>
      </c>
      <c r="H38" s="32">
        <v>4</v>
      </c>
      <c r="I38" s="32">
        <v>2</v>
      </c>
      <c r="J38" s="32">
        <f>G38*H38</f>
        <v>240</v>
      </c>
      <c r="K38" s="32">
        <v>20</v>
      </c>
      <c r="L38" s="32">
        <v>4</v>
      </c>
      <c r="M38" s="43">
        <v>30</v>
      </c>
      <c r="N38" s="32">
        <v>6</v>
      </c>
      <c r="O38" s="43">
        <v>2</v>
      </c>
      <c r="P38" s="43">
        <f>M38*N38</f>
        <v>180</v>
      </c>
      <c r="Q38" s="43">
        <f t="shared" si="6"/>
        <v>420</v>
      </c>
    </row>
    <row r="39" s="16" customFormat="1" ht="27" spans="1:17">
      <c r="A39" s="32">
        <v>32</v>
      </c>
      <c r="B39" s="32">
        <v>718</v>
      </c>
      <c r="C39" s="32" t="s">
        <v>38</v>
      </c>
      <c r="D39" s="32" t="s">
        <v>50</v>
      </c>
      <c r="E39" s="32">
        <v>15</v>
      </c>
      <c r="F39" s="32">
        <v>2</v>
      </c>
      <c r="G39" s="32">
        <v>20</v>
      </c>
      <c r="H39" s="32">
        <v>4</v>
      </c>
      <c r="I39" s="32">
        <v>1</v>
      </c>
      <c r="J39" s="32">
        <f>E39*F39</f>
        <v>30</v>
      </c>
      <c r="K39" s="32">
        <v>6</v>
      </c>
      <c r="L39" s="32">
        <v>4</v>
      </c>
      <c r="M39" s="43">
        <v>9</v>
      </c>
      <c r="N39" s="32">
        <v>6</v>
      </c>
      <c r="O39" s="43">
        <v>1</v>
      </c>
      <c r="P39" s="43">
        <f>K39*L39</f>
        <v>24</v>
      </c>
      <c r="Q39" s="43">
        <f t="shared" si="6"/>
        <v>54</v>
      </c>
    </row>
    <row r="40" s="16" customFormat="1" ht="27" spans="1:17">
      <c r="A40" s="32">
        <v>33</v>
      </c>
      <c r="B40" s="32">
        <v>723</v>
      </c>
      <c r="C40" s="32" t="s">
        <v>38</v>
      </c>
      <c r="D40" s="32" t="s">
        <v>51</v>
      </c>
      <c r="E40" s="32">
        <v>15</v>
      </c>
      <c r="F40" s="32">
        <v>2</v>
      </c>
      <c r="G40" s="32">
        <v>20</v>
      </c>
      <c r="H40" s="32">
        <v>4</v>
      </c>
      <c r="I40" s="32">
        <v>1</v>
      </c>
      <c r="J40" s="32">
        <f>E40*F40</f>
        <v>30</v>
      </c>
      <c r="K40" s="32">
        <v>6</v>
      </c>
      <c r="L40" s="32">
        <v>4</v>
      </c>
      <c r="M40" s="43">
        <v>9</v>
      </c>
      <c r="N40" s="32">
        <v>6</v>
      </c>
      <c r="O40" s="43">
        <v>1</v>
      </c>
      <c r="P40" s="43">
        <f>K40*L40</f>
        <v>24</v>
      </c>
      <c r="Q40" s="43">
        <f t="shared" si="6"/>
        <v>54</v>
      </c>
    </row>
    <row r="41" s="15" customFormat="1" spans="1:17">
      <c r="A41" s="32">
        <v>34</v>
      </c>
      <c r="B41" s="32">
        <v>742</v>
      </c>
      <c r="C41" s="32" t="s">
        <v>38</v>
      </c>
      <c r="D41" s="32" t="s">
        <v>52</v>
      </c>
      <c r="E41" s="32">
        <v>40</v>
      </c>
      <c r="F41" s="32">
        <v>2</v>
      </c>
      <c r="G41" s="32">
        <f>E41*1.3</f>
        <v>52</v>
      </c>
      <c r="H41" s="32">
        <v>4</v>
      </c>
      <c r="I41" s="32">
        <v>2</v>
      </c>
      <c r="J41" s="32">
        <f>G41*H41</f>
        <v>208</v>
      </c>
      <c r="K41" s="32">
        <v>14</v>
      </c>
      <c r="L41" s="32">
        <v>4</v>
      </c>
      <c r="M41" s="43">
        <v>21</v>
      </c>
      <c r="N41" s="32">
        <v>6</v>
      </c>
      <c r="O41" s="43">
        <v>1</v>
      </c>
      <c r="P41" s="43">
        <f>K41*L41</f>
        <v>56</v>
      </c>
      <c r="Q41" s="43">
        <f t="shared" si="6"/>
        <v>264</v>
      </c>
    </row>
    <row r="42" s="16" customFormat="1" ht="27" spans="1:17">
      <c r="A42" s="32">
        <v>35</v>
      </c>
      <c r="B42" s="32">
        <v>744</v>
      </c>
      <c r="C42" s="32" t="s">
        <v>38</v>
      </c>
      <c r="D42" s="32" t="s">
        <v>53</v>
      </c>
      <c r="E42" s="32">
        <v>20</v>
      </c>
      <c r="F42" s="32">
        <v>2</v>
      </c>
      <c r="G42" s="32">
        <f>E42*1.3</f>
        <v>26</v>
      </c>
      <c r="H42" s="32">
        <v>4</v>
      </c>
      <c r="I42" s="32">
        <v>1</v>
      </c>
      <c r="J42" s="32">
        <f>E42*F42</f>
        <v>40</v>
      </c>
      <c r="K42" s="32">
        <v>6</v>
      </c>
      <c r="L42" s="32">
        <v>4</v>
      </c>
      <c r="M42" s="43">
        <v>9</v>
      </c>
      <c r="N42" s="32">
        <v>6</v>
      </c>
      <c r="O42" s="43">
        <v>1</v>
      </c>
      <c r="P42" s="43">
        <f>K42*L42</f>
        <v>24</v>
      </c>
      <c r="Q42" s="43">
        <f t="shared" si="6"/>
        <v>64</v>
      </c>
    </row>
    <row r="43" s="16" customFormat="1" ht="27" spans="1:17">
      <c r="A43" s="32">
        <v>36</v>
      </c>
      <c r="B43" s="32">
        <v>747</v>
      </c>
      <c r="C43" s="32" t="s">
        <v>38</v>
      </c>
      <c r="D43" s="32" t="s">
        <v>54</v>
      </c>
      <c r="E43" s="32">
        <v>25</v>
      </c>
      <c r="F43" s="32">
        <v>2</v>
      </c>
      <c r="G43" s="32">
        <v>33</v>
      </c>
      <c r="H43" s="32">
        <v>4</v>
      </c>
      <c r="I43" s="32">
        <v>1</v>
      </c>
      <c r="J43" s="32">
        <f>E43*F43</f>
        <v>50</v>
      </c>
      <c r="K43" s="32">
        <v>6</v>
      </c>
      <c r="L43" s="32">
        <v>4</v>
      </c>
      <c r="M43" s="43">
        <v>9</v>
      </c>
      <c r="N43" s="32">
        <v>6</v>
      </c>
      <c r="O43" s="43">
        <v>1</v>
      </c>
      <c r="P43" s="43">
        <f>K43*L43</f>
        <v>24</v>
      </c>
      <c r="Q43" s="43">
        <f t="shared" si="6"/>
        <v>74</v>
      </c>
    </row>
    <row r="44" s="16" customFormat="1" ht="27" spans="1:17">
      <c r="A44" s="32">
        <v>37</v>
      </c>
      <c r="B44" s="32">
        <v>102478</v>
      </c>
      <c r="C44" s="32" t="s">
        <v>38</v>
      </c>
      <c r="D44" s="32" t="s">
        <v>55</v>
      </c>
      <c r="E44" s="32">
        <v>15</v>
      </c>
      <c r="F44" s="32">
        <v>2</v>
      </c>
      <c r="G44" s="32">
        <v>20</v>
      </c>
      <c r="H44" s="32">
        <v>4</v>
      </c>
      <c r="I44" s="32">
        <v>2</v>
      </c>
      <c r="J44" s="32">
        <f>G44*H44</f>
        <v>80</v>
      </c>
      <c r="K44" s="32">
        <v>6</v>
      </c>
      <c r="L44" s="32">
        <v>4</v>
      </c>
      <c r="M44" s="43">
        <v>9</v>
      </c>
      <c r="N44" s="32">
        <v>6</v>
      </c>
      <c r="O44" s="43">
        <v>2</v>
      </c>
      <c r="P44" s="43">
        <f>M44*N44</f>
        <v>54</v>
      </c>
      <c r="Q44" s="43">
        <f t="shared" si="6"/>
        <v>134</v>
      </c>
    </row>
    <row r="45" s="16" customFormat="1" ht="27" spans="1:17">
      <c r="A45" s="32">
        <v>38</v>
      </c>
      <c r="B45" s="32">
        <v>102479</v>
      </c>
      <c r="C45" s="32" t="s">
        <v>38</v>
      </c>
      <c r="D45" s="32" t="s">
        <v>56</v>
      </c>
      <c r="E45" s="32">
        <v>15</v>
      </c>
      <c r="F45" s="32">
        <v>2</v>
      </c>
      <c r="G45" s="32">
        <v>20</v>
      </c>
      <c r="H45" s="32">
        <v>4</v>
      </c>
      <c r="I45" s="32">
        <v>2</v>
      </c>
      <c r="J45" s="32">
        <f>G45*H45</f>
        <v>80</v>
      </c>
      <c r="K45" s="32">
        <v>6</v>
      </c>
      <c r="L45" s="32">
        <v>4</v>
      </c>
      <c r="M45" s="43">
        <v>9</v>
      </c>
      <c r="N45" s="32">
        <v>6</v>
      </c>
      <c r="O45" s="43">
        <v>2</v>
      </c>
      <c r="P45" s="43">
        <f>M45*N45</f>
        <v>54</v>
      </c>
      <c r="Q45" s="43">
        <f t="shared" si="6"/>
        <v>134</v>
      </c>
    </row>
    <row r="46" s="16" customFormat="1" ht="27" spans="1:17">
      <c r="A46" s="32">
        <v>39</v>
      </c>
      <c r="B46" s="32">
        <v>102935</v>
      </c>
      <c r="C46" s="32" t="s">
        <v>38</v>
      </c>
      <c r="D46" s="32" t="s">
        <v>57</v>
      </c>
      <c r="E46" s="32">
        <v>20</v>
      </c>
      <c r="F46" s="32">
        <v>2</v>
      </c>
      <c r="G46" s="32">
        <f>E46*1.3</f>
        <v>26</v>
      </c>
      <c r="H46" s="32">
        <v>4</v>
      </c>
      <c r="I46" s="32">
        <v>2</v>
      </c>
      <c r="J46" s="32">
        <f>G46*H46</f>
        <v>104</v>
      </c>
      <c r="K46" s="32">
        <v>10</v>
      </c>
      <c r="L46" s="32">
        <v>4</v>
      </c>
      <c r="M46" s="43">
        <v>15</v>
      </c>
      <c r="N46" s="32">
        <v>6</v>
      </c>
      <c r="O46" s="43">
        <v>2</v>
      </c>
      <c r="P46" s="43">
        <f>M46*N46</f>
        <v>90</v>
      </c>
      <c r="Q46" s="43">
        <f t="shared" si="6"/>
        <v>194</v>
      </c>
    </row>
    <row r="47" s="16" customFormat="1" ht="27" spans="1:17">
      <c r="A47" s="32">
        <v>40</v>
      </c>
      <c r="B47" s="37">
        <v>106865</v>
      </c>
      <c r="C47" s="32" t="s">
        <v>38</v>
      </c>
      <c r="D47" s="32" t="s">
        <v>58</v>
      </c>
      <c r="E47" s="32">
        <v>15</v>
      </c>
      <c r="F47" s="37">
        <v>2</v>
      </c>
      <c r="G47" s="32">
        <v>20</v>
      </c>
      <c r="H47" s="37">
        <v>4</v>
      </c>
      <c r="I47" s="37">
        <v>1</v>
      </c>
      <c r="J47" s="32">
        <f>E47*F47</f>
        <v>30</v>
      </c>
      <c r="K47" s="32">
        <v>6</v>
      </c>
      <c r="L47" s="32">
        <v>4</v>
      </c>
      <c r="M47" s="43">
        <v>9</v>
      </c>
      <c r="N47" s="32">
        <v>6</v>
      </c>
      <c r="O47" s="43">
        <v>1</v>
      </c>
      <c r="P47" s="43">
        <f>K47*L47</f>
        <v>24</v>
      </c>
      <c r="Q47" s="43">
        <f t="shared" si="6"/>
        <v>54</v>
      </c>
    </row>
    <row r="48" s="16" customFormat="1" ht="27" spans="1:17">
      <c r="A48" s="32">
        <v>41</v>
      </c>
      <c r="B48" s="37">
        <v>107829</v>
      </c>
      <c r="C48" s="32" t="s">
        <v>38</v>
      </c>
      <c r="D48" s="32" t="s">
        <v>59</v>
      </c>
      <c r="E48" s="32">
        <v>15</v>
      </c>
      <c r="F48" s="37">
        <v>2</v>
      </c>
      <c r="G48" s="32">
        <v>20</v>
      </c>
      <c r="H48" s="37">
        <v>4</v>
      </c>
      <c r="I48" s="32">
        <v>1</v>
      </c>
      <c r="J48" s="32">
        <f>E48*F48</f>
        <v>30</v>
      </c>
      <c r="K48" s="32">
        <v>6</v>
      </c>
      <c r="L48" s="32">
        <v>4</v>
      </c>
      <c r="M48" s="43">
        <v>9</v>
      </c>
      <c r="N48" s="32">
        <v>6</v>
      </c>
      <c r="O48" s="43">
        <v>1</v>
      </c>
      <c r="P48" s="43">
        <f>K48*L48</f>
        <v>24</v>
      </c>
      <c r="Q48" s="43">
        <f t="shared" si="6"/>
        <v>54</v>
      </c>
    </row>
    <row r="49" s="17" customFormat="1" ht="27" spans="1:17">
      <c r="A49" s="33"/>
      <c r="B49" s="33"/>
      <c r="C49" s="33" t="s">
        <v>38</v>
      </c>
      <c r="D49" s="34"/>
      <c r="E49" s="33">
        <f>SUM(E28:E48)</f>
        <v>605</v>
      </c>
      <c r="F49" s="33">
        <f t="shared" ref="F49:Q49" si="7">SUM(F28:F48)</f>
        <v>42</v>
      </c>
      <c r="G49" s="33">
        <f t="shared" si="7"/>
        <v>795</v>
      </c>
      <c r="H49" s="33">
        <f t="shared" si="7"/>
        <v>84</v>
      </c>
      <c r="I49" s="33">
        <f t="shared" si="7"/>
        <v>29</v>
      </c>
      <c r="J49" s="33">
        <f t="shared" si="7"/>
        <v>2008</v>
      </c>
      <c r="K49" s="33">
        <f t="shared" si="7"/>
        <v>184</v>
      </c>
      <c r="L49" s="33">
        <f t="shared" si="7"/>
        <v>84</v>
      </c>
      <c r="M49" s="33">
        <f t="shared" si="7"/>
        <v>276</v>
      </c>
      <c r="N49" s="33">
        <f t="shared" si="7"/>
        <v>126</v>
      </c>
      <c r="O49" s="33"/>
      <c r="P49" s="33">
        <f t="shared" si="7"/>
        <v>946</v>
      </c>
      <c r="Q49" s="33">
        <f t="shared" si="7"/>
        <v>2954</v>
      </c>
    </row>
    <row r="50" s="16" customFormat="1" ht="27" spans="1:17">
      <c r="A50" s="32">
        <v>42</v>
      </c>
      <c r="B50" s="32">
        <v>377</v>
      </c>
      <c r="C50" s="32" t="s">
        <v>60</v>
      </c>
      <c r="D50" s="32" t="s">
        <v>61</v>
      </c>
      <c r="E50" s="32">
        <v>20</v>
      </c>
      <c r="F50" s="32">
        <v>2</v>
      </c>
      <c r="G50" s="32">
        <v>26</v>
      </c>
      <c r="H50" s="32">
        <v>4</v>
      </c>
      <c r="I50" s="32">
        <v>2</v>
      </c>
      <c r="J50" s="32">
        <f>G50*H50</f>
        <v>104</v>
      </c>
      <c r="K50" s="32">
        <v>6</v>
      </c>
      <c r="L50" s="32">
        <v>4</v>
      </c>
      <c r="M50" s="43">
        <v>9</v>
      </c>
      <c r="N50" s="32">
        <v>6</v>
      </c>
      <c r="O50" s="43">
        <v>2</v>
      </c>
      <c r="P50" s="43">
        <f>M50*N50</f>
        <v>54</v>
      </c>
      <c r="Q50" s="43">
        <f t="shared" ref="Q50:Q73" si="8">J50+P50</f>
        <v>158</v>
      </c>
    </row>
    <row r="51" s="15" customFormat="1" spans="1:17">
      <c r="A51" s="32">
        <v>43</v>
      </c>
      <c r="B51" s="32">
        <v>387</v>
      </c>
      <c r="C51" s="32" t="s">
        <v>60</v>
      </c>
      <c r="D51" s="32" t="s">
        <v>62</v>
      </c>
      <c r="E51" s="32">
        <v>80</v>
      </c>
      <c r="F51" s="32">
        <v>2</v>
      </c>
      <c r="G51" s="32">
        <v>100</v>
      </c>
      <c r="H51" s="32">
        <v>4</v>
      </c>
      <c r="I51" s="32">
        <v>1</v>
      </c>
      <c r="J51" s="32">
        <f>E51*F51</f>
        <v>160</v>
      </c>
      <c r="K51" s="32">
        <v>20</v>
      </c>
      <c r="L51" s="32">
        <v>4</v>
      </c>
      <c r="M51" s="43">
        <v>30</v>
      </c>
      <c r="N51" s="32">
        <v>6</v>
      </c>
      <c r="O51" s="43">
        <v>1</v>
      </c>
      <c r="P51" s="43">
        <f>K51*L51</f>
        <v>80</v>
      </c>
      <c r="Q51" s="43">
        <f t="shared" si="8"/>
        <v>240</v>
      </c>
    </row>
    <row r="52" s="16" customFormat="1" ht="40.5" customHeight="1" spans="1:17">
      <c r="A52" s="32">
        <v>44</v>
      </c>
      <c r="B52" s="32">
        <v>399</v>
      </c>
      <c r="C52" s="32" t="s">
        <v>60</v>
      </c>
      <c r="D52" s="32" t="s">
        <v>63</v>
      </c>
      <c r="E52" s="32">
        <v>30</v>
      </c>
      <c r="F52" s="32">
        <v>2</v>
      </c>
      <c r="G52" s="32">
        <v>40</v>
      </c>
      <c r="H52" s="32">
        <v>4</v>
      </c>
      <c r="I52" s="32">
        <v>2</v>
      </c>
      <c r="J52" s="32">
        <f>G52*H52</f>
        <v>160</v>
      </c>
      <c r="K52" s="32">
        <v>10</v>
      </c>
      <c r="L52" s="32">
        <v>4</v>
      </c>
      <c r="M52" s="43">
        <v>15</v>
      </c>
      <c r="N52" s="32">
        <v>6</v>
      </c>
      <c r="O52" s="43">
        <v>1</v>
      </c>
      <c r="P52" s="43">
        <f>K52*L52</f>
        <v>40</v>
      </c>
      <c r="Q52" s="43">
        <f t="shared" si="8"/>
        <v>200</v>
      </c>
    </row>
    <row r="53" s="15" customFormat="1" spans="1:17">
      <c r="A53" s="32">
        <v>45</v>
      </c>
      <c r="B53" s="32">
        <v>545</v>
      </c>
      <c r="C53" s="32" t="s">
        <v>60</v>
      </c>
      <c r="D53" s="32" t="s">
        <v>64</v>
      </c>
      <c r="E53" s="32">
        <v>20</v>
      </c>
      <c r="F53" s="32">
        <v>2</v>
      </c>
      <c r="G53" s="32">
        <f t="shared" ref="G50:G71" si="9">E53*1.3</f>
        <v>26</v>
      </c>
      <c r="H53" s="32">
        <v>4</v>
      </c>
      <c r="I53" s="32">
        <v>2</v>
      </c>
      <c r="J53" s="32">
        <f>G53*H53</f>
        <v>104</v>
      </c>
      <c r="K53" s="32">
        <v>6</v>
      </c>
      <c r="L53" s="32">
        <v>4</v>
      </c>
      <c r="M53" s="43">
        <v>9</v>
      </c>
      <c r="N53" s="32">
        <v>6</v>
      </c>
      <c r="O53" s="43">
        <v>2</v>
      </c>
      <c r="P53" s="43">
        <f>M53*N53</f>
        <v>54</v>
      </c>
      <c r="Q53" s="43">
        <f t="shared" si="8"/>
        <v>158</v>
      </c>
    </row>
    <row r="54" s="16" customFormat="1" ht="27" spans="1:17">
      <c r="A54" s="32">
        <v>46</v>
      </c>
      <c r="B54" s="32">
        <v>546</v>
      </c>
      <c r="C54" s="32" t="s">
        <v>60</v>
      </c>
      <c r="D54" s="32" t="s">
        <v>65</v>
      </c>
      <c r="E54" s="32">
        <v>45</v>
      </c>
      <c r="F54" s="32">
        <v>2</v>
      </c>
      <c r="G54" s="32">
        <v>60</v>
      </c>
      <c r="H54" s="32">
        <v>4</v>
      </c>
      <c r="I54" s="32">
        <v>2</v>
      </c>
      <c r="J54" s="32">
        <f>G54*H54</f>
        <v>240</v>
      </c>
      <c r="K54" s="32">
        <v>15</v>
      </c>
      <c r="L54" s="32">
        <v>4</v>
      </c>
      <c r="M54" s="43">
        <v>23</v>
      </c>
      <c r="N54" s="32">
        <v>6</v>
      </c>
      <c r="O54" s="43">
        <v>1</v>
      </c>
      <c r="P54" s="43">
        <f>K54*L54</f>
        <v>60</v>
      </c>
      <c r="Q54" s="43">
        <f t="shared" si="8"/>
        <v>300</v>
      </c>
    </row>
    <row r="55" s="16" customFormat="1" ht="27" spans="1:17">
      <c r="A55" s="32">
        <v>47</v>
      </c>
      <c r="B55" s="32">
        <v>571</v>
      </c>
      <c r="C55" s="32" t="s">
        <v>60</v>
      </c>
      <c r="D55" s="32" t="s">
        <v>66</v>
      </c>
      <c r="E55" s="32">
        <v>45</v>
      </c>
      <c r="F55" s="32">
        <v>2</v>
      </c>
      <c r="G55" s="32">
        <v>60</v>
      </c>
      <c r="H55" s="32">
        <v>4</v>
      </c>
      <c r="I55" s="32">
        <v>1</v>
      </c>
      <c r="J55" s="32">
        <f>E55*F55</f>
        <v>90</v>
      </c>
      <c r="K55" s="32">
        <v>20</v>
      </c>
      <c r="L55" s="32">
        <v>4</v>
      </c>
      <c r="M55" s="43">
        <v>30</v>
      </c>
      <c r="N55" s="32">
        <v>6</v>
      </c>
      <c r="O55" s="43">
        <v>1</v>
      </c>
      <c r="P55" s="43">
        <f>K55*L55</f>
        <v>80</v>
      </c>
      <c r="Q55" s="43">
        <f t="shared" si="8"/>
        <v>170</v>
      </c>
    </row>
    <row r="56" s="15" customFormat="1" spans="1:17">
      <c r="A56" s="32">
        <v>48</v>
      </c>
      <c r="B56" s="32">
        <v>573</v>
      </c>
      <c r="C56" s="32" t="s">
        <v>60</v>
      </c>
      <c r="D56" s="32" t="s">
        <v>67</v>
      </c>
      <c r="E56" s="32">
        <v>30</v>
      </c>
      <c r="F56" s="32">
        <v>2</v>
      </c>
      <c r="G56" s="32">
        <v>40</v>
      </c>
      <c r="H56" s="32">
        <v>4</v>
      </c>
      <c r="I56" s="32">
        <v>1</v>
      </c>
      <c r="J56" s="32">
        <f>E56*F56</f>
        <v>60</v>
      </c>
      <c r="K56" s="32">
        <v>6</v>
      </c>
      <c r="L56" s="32">
        <v>4</v>
      </c>
      <c r="M56" s="43">
        <v>9</v>
      </c>
      <c r="N56" s="32">
        <v>6</v>
      </c>
      <c r="O56" s="43">
        <v>1</v>
      </c>
      <c r="P56" s="43">
        <f>K56*L56</f>
        <v>24</v>
      </c>
      <c r="Q56" s="43">
        <f t="shared" si="8"/>
        <v>84</v>
      </c>
    </row>
    <row r="57" s="16" customFormat="1" ht="27" spans="1:17">
      <c r="A57" s="32">
        <v>49</v>
      </c>
      <c r="B57" s="32">
        <v>598</v>
      </c>
      <c r="C57" s="32" t="s">
        <v>60</v>
      </c>
      <c r="D57" s="32" t="s">
        <v>68</v>
      </c>
      <c r="E57" s="32">
        <v>20</v>
      </c>
      <c r="F57" s="32">
        <v>2</v>
      </c>
      <c r="G57" s="32">
        <f t="shared" si="9"/>
        <v>26</v>
      </c>
      <c r="H57" s="32">
        <v>4</v>
      </c>
      <c r="I57" s="32">
        <v>2</v>
      </c>
      <c r="J57" s="32">
        <f>G57*H57</f>
        <v>104</v>
      </c>
      <c r="K57" s="32">
        <v>6</v>
      </c>
      <c r="L57" s="32">
        <v>4</v>
      </c>
      <c r="M57" s="43">
        <v>9</v>
      </c>
      <c r="N57" s="32">
        <v>6</v>
      </c>
      <c r="O57" s="43">
        <v>1</v>
      </c>
      <c r="P57" s="43">
        <f>K57*L57</f>
        <v>24</v>
      </c>
      <c r="Q57" s="43">
        <f t="shared" si="8"/>
        <v>128</v>
      </c>
    </row>
    <row r="58" s="16" customFormat="1" ht="27" spans="1:17">
      <c r="A58" s="32">
        <v>50</v>
      </c>
      <c r="B58" s="32">
        <v>707</v>
      </c>
      <c r="C58" s="32" t="s">
        <v>60</v>
      </c>
      <c r="D58" s="32" t="s">
        <v>69</v>
      </c>
      <c r="E58" s="32">
        <v>40</v>
      </c>
      <c r="F58" s="32">
        <v>2</v>
      </c>
      <c r="G58" s="32">
        <f t="shared" si="9"/>
        <v>52</v>
      </c>
      <c r="H58" s="32">
        <v>4</v>
      </c>
      <c r="I58" s="32">
        <v>2</v>
      </c>
      <c r="J58" s="32">
        <f>G58*H58</f>
        <v>208</v>
      </c>
      <c r="K58" s="32">
        <v>20</v>
      </c>
      <c r="L58" s="32">
        <v>4</v>
      </c>
      <c r="M58" s="43">
        <v>30</v>
      </c>
      <c r="N58" s="32">
        <v>6</v>
      </c>
      <c r="O58" s="43">
        <v>2</v>
      </c>
      <c r="P58" s="43">
        <f>M58*N58</f>
        <v>180</v>
      </c>
      <c r="Q58" s="43">
        <f t="shared" si="8"/>
        <v>388</v>
      </c>
    </row>
    <row r="59" s="16" customFormat="1" ht="27" spans="1:17">
      <c r="A59" s="32">
        <v>51</v>
      </c>
      <c r="B59" s="32">
        <v>712</v>
      </c>
      <c r="C59" s="32" t="s">
        <v>60</v>
      </c>
      <c r="D59" s="32" t="s">
        <v>70</v>
      </c>
      <c r="E59" s="32">
        <v>45</v>
      </c>
      <c r="F59" s="32">
        <v>2</v>
      </c>
      <c r="G59" s="32">
        <v>60</v>
      </c>
      <c r="H59" s="32">
        <v>4</v>
      </c>
      <c r="I59" s="32">
        <v>2</v>
      </c>
      <c r="J59" s="32">
        <f>G59*H59</f>
        <v>240</v>
      </c>
      <c r="K59" s="32">
        <v>20</v>
      </c>
      <c r="L59" s="32">
        <v>4</v>
      </c>
      <c r="M59" s="43">
        <v>30</v>
      </c>
      <c r="N59" s="32">
        <v>6</v>
      </c>
      <c r="O59" s="43">
        <v>2</v>
      </c>
      <c r="P59" s="43">
        <f>M59*N59</f>
        <v>180</v>
      </c>
      <c r="Q59" s="43">
        <f t="shared" si="8"/>
        <v>420</v>
      </c>
    </row>
    <row r="60" s="16" customFormat="1" ht="27" spans="1:17">
      <c r="A60" s="32">
        <v>52</v>
      </c>
      <c r="B60" s="32">
        <v>724</v>
      </c>
      <c r="C60" s="32" t="s">
        <v>60</v>
      </c>
      <c r="D60" s="32" t="s">
        <v>71</v>
      </c>
      <c r="E60" s="32">
        <v>40</v>
      </c>
      <c r="F60" s="32">
        <v>2</v>
      </c>
      <c r="G60" s="32">
        <f t="shared" si="9"/>
        <v>52</v>
      </c>
      <c r="H60" s="32">
        <v>4</v>
      </c>
      <c r="I60" s="32">
        <v>1</v>
      </c>
      <c r="J60" s="32">
        <f>E60*F60</f>
        <v>80</v>
      </c>
      <c r="K60" s="32">
        <v>10</v>
      </c>
      <c r="L60" s="32">
        <v>4</v>
      </c>
      <c r="M60" s="43">
        <v>15</v>
      </c>
      <c r="N60" s="32">
        <v>6</v>
      </c>
      <c r="O60" s="43">
        <v>1</v>
      </c>
      <c r="P60" s="43">
        <f>K60*L60</f>
        <v>40</v>
      </c>
      <c r="Q60" s="43">
        <f t="shared" si="8"/>
        <v>120</v>
      </c>
    </row>
    <row r="61" s="19" customFormat="1" spans="1:17">
      <c r="A61" s="32">
        <v>53</v>
      </c>
      <c r="B61" s="32">
        <v>733</v>
      </c>
      <c r="C61" s="32" t="s">
        <v>60</v>
      </c>
      <c r="D61" s="32" t="s">
        <v>72</v>
      </c>
      <c r="E61" s="32">
        <v>20</v>
      </c>
      <c r="F61" s="32">
        <v>2</v>
      </c>
      <c r="G61" s="32">
        <f t="shared" si="9"/>
        <v>26</v>
      </c>
      <c r="H61" s="32">
        <v>4</v>
      </c>
      <c r="I61" s="32">
        <v>1</v>
      </c>
      <c r="J61" s="32">
        <f>E61*F61</f>
        <v>40</v>
      </c>
      <c r="K61" s="32">
        <v>6</v>
      </c>
      <c r="L61" s="32">
        <v>4</v>
      </c>
      <c r="M61" s="43">
        <v>9</v>
      </c>
      <c r="N61" s="32">
        <v>6</v>
      </c>
      <c r="O61" s="32">
        <v>1</v>
      </c>
      <c r="P61" s="43">
        <f>K61*L61</f>
        <v>24</v>
      </c>
      <c r="Q61" s="43">
        <f t="shared" si="8"/>
        <v>64</v>
      </c>
    </row>
    <row r="62" s="20" customFormat="1" ht="27" spans="1:17">
      <c r="A62" s="32">
        <v>54</v>
      </c>
      <c r="B62" s="32">
        <v>737</v>
      </c>
      <c r="C62" s="32" t="s">
        <v>60</v>
      </c>
      <c r="D62" s="32" t="s">
        <v>73</v>
      </c>
      <c r="E62" s="32">
        <v>30</v>
      </c>
      <c r="F62" s="32">
        <v>2</v>
      </c>
      <c r="G62" s="32">
        <v>40</v>
      </c>
      <c r="H62" s="32">
        <v>4</v>
      </c>
      <c r="I62" s="32">
        <v>2</v>
      </c>
      <c r="J62" s="32">
        <f>G62*H62</f>
        <v>160</v>
      </c>
      <c r="K62" s="32">
        <v>10</v>
      </c>
      <c r="L62" s="32">
        <v>4</v>
      </c>
      <c r="M62" s="43">
        <v>15</v>
      </c>
      <c r="N62" s="32">
        <v>6</v>
      </c>
      <c r="O62" s="32">
        <v>1</v>
      </c>
      <c r="P62" s="43">
        <f>K62*L62</f>
        <v>40</v>
      </c>
      <c r="Q62" s="43">
        <f t="shared" si="8"/>
        <v>200</v>
      </c>
    </row>
    <row r="63" s="20" customFormat="1" ht="27" spans="1:17">
      <c r="A63" s="32">
        <v>55</v>
      </c>
      <c r="B63" s="32">
        <v>740</v>
      </c>
      <c r="C63" s="32" t="s">
        <v>60</v>
      </c>
      <c r="D63" s="32" t="s">
        <v>74</v>
      </c>
      <c r="E63" s="32">
        <v>15</v>
      </c>
      <c r="F63" s="32">
        <v>2</v>
      </c>
      <c r="G63" s="32">
        <v>20</v>
      </c>
      <c r="H63" s="32">
        <v>4</v>
      </c>
      <c r="I63" s="32">
        <v>1</v>
      </c>
      <c r="J63" s="32">
        <f>E63*F63</f>
        <v>30</v>
      </c>
      <c r="K63" s="32">
        <v>6</v>
      </c>
      <c r="L63" s="32">
        <v>4</v>
      </c>
      <c r="M63" s="43">
        <v>9</v>
      </c>
      <c r="N63" s="32">
        <v>6</v>
      </c>
      <c r="O63" s="32">
        <v>1</v>
      </c>
      <c r="P63" s="43">
        <f>K63*L63</f>
        <v>24</v>
      </c>
      <c r="Q63" s="43">
        <f t="shared" si="8"/>
        <v>54</v>
      </c>
    </row>
    <row r="64" s="20" customFormat="1" ht="27" spans="1:17">
      <c r="A64" s="32">
        <v>56</v>
      </c>
      <c r="B64" s="32">
        <v>743</v>
      </c>
      <c r="C64" s="32" t="s">
        <v>60</v>
      </c>
      <c r="D64" s="32" t="s">
        <v>75</v>
      </c>
      <c r="E64" s="32">
        <v>15</v>
      </c>
      <c r="F64" s="32">
        <v>2</v>
      </c>
      <c r="G64" s="32">
        <v>20</v>
      </c>
      <c r="H64" s="32">
        <v>4</v>
      </c>
      <c r="I64" s="32">
        <v>1</v>
      </c>
      <c r="J64" s="32">
        <f>E64*F64</f>
        <v>30</v>
      </c>
      <c r="K64" s="32">
        <v>6</v>
      </c>
      <c r="L64" s="32">
        <v>4</v>
      </c>
      <c r="M64" s="43">
        <v>9</v>
      </c>
      <c r="N64" s="32">
        <v>6</v>
      </c>
      <c r="O64" s="32">
        <v>1</v>
      </c>
      <c r="P64" s="43">
        <f>K64*L64</f>
        <v>24</v>
      </c>
      <c r="Q64" s="43">
        <f t="shared" si="8"/>
        <v>54</v>
      </c>
    </row>
    <row r="65" s="20" customFormat="1" ht="27" spans="1:17">
      <c r="A65" s="32">
        <v>57</v>
      </c>
      <c r="B65" s="32">
        <v>750</v>
      </c>
      <c r="C65" s="32" t="s">
        <v>60</v>
      </c>
      <c r="D65" s="32" t="s">
        <v>76</v>
      </c>
      <c r="E65" s="32">
        <v>60</v>
      </c>
      <c r="F65" s="32">
        <v>2</v>
      </c>
      <c r="G65" s="32">
        <f t="shared" si="9"/>
        <v>78</v>
      </c>
      <c r="H65" s="32">
        <v>4</v>
      </c>
      <c r="I65" s="32">
        <v>2</v>
      </c>
      <c r="J65" s="32">
        <f>G65*H65</f>
        <v>312</v>
      </c>
      <c r="K65" s="32">
        <v>20</v>
      </c>
      <c r="L65" s="32">
        <v>4</v>
      </c>
      <c r="M65" s="43">
        <v>30</v>
      </c>
      <c r="N65" s="32">
        <v>6</v>
      </c>
      <c r="O65" s="32">
        <v>2</v>
      </c>
      <c r="P65" s="43">
        <f>M65*N65</f>
        <v>180</v>
      </c>
      <c r="Q65" s="43">
        <f t="shared" si="8"/>
        <v>492</v>
      </c>
    </row>
    <row r="66" s="19" customFormat="1" spans="1:17">
      <c r="A66" s="32">
        <v>58</v>
      </c>
      <c r="B66" s="32">
        <v>753</v>
      </c>
      <c r="C66" s="32" t="s">
        <v>60</v>
      </c>
      <c r="D66" s="32" t="s">
        <v>77</v>
      </c>
      <c r="E66" s="32">
        <v>15</v>
      </c>
      <c r="F66" s="32">
        <v>2</v>
      </c>
      <c r="G66" s="32">
        <v>20</v>
      </c>
      <c r="H66" s="32">
        <v>4</v>
      </c>
      <c r="I66" s="32">
        <v>1</v>
      </c>
      <c r="J66" s="32">
        <f>E66*F66</f>
        <v>30</v>
      </c>
      <c r="K66" s="32">
        <v>6</v>
      </c>
      <c r="L66" s="32">
        <v>4</v>
      </c>
      <c r="M66" s="43">
        <v>9</v>
      </c>
      <c r="N66" s="32">
        <v>6</v>
      </c>
      <c r="O66" s="43">
        <v>1</v>
      </c>
      <c r="P66" s="43">
        <f>K66*L66</f>
        <v>24</v>
      </c>
      <c r="Q66" s="43">
        <f t="shared" si="8"/>
        <v>54</v>
      </c>
    </row>
    <row r="67" s="16" customFormat="1" ht="27" spans="1:17">
      <c r="A67" s="32">
        <v>59</v>
      </c>
      <c r="B67" s="32">
        <v>103639</v>
      </c>
      <c r="C67" s="32" t="s">
        <v>60</v>
      </c>
      <c r="D67" s="32" t="s">
        <v>78</v>
      </c>
      <c r="E67" s="32">
        <v>20</v>
      </c>
      <c r="F67" s="32">
        <v>2</v>
      </c>
      <c r="G67" s="32">
        <f t="shared" si="9"/>
        <v>26</v>
      </c>
      <c r="H67" s="32">
        <v>4</v>
      </c>
      <c r="I67" s="32">
        <v>2</v>
      </c>
      <c r="J67" s="32">
        <f>G67*H67</f>
        <v>104</v>
      </c>
      <c r="K67" s="32">
        <v>6</v>
      </c>
      <c r="L67" s="32">
        <v>4</v>
      </c>
      <c r="M67" s="43">
        <v>9</v>
      </c>
      <c r="N67" s="32">
        <v>6</v>
      </c>
      <c r="O67" s="43">
        <v>2</v>
      </c>
      <c r="P67" s="43">
        <f>M67*N67</f>
        <v>54</v>
      </c>
      <c r="Q67" s="43">
        <f t="shared" si="8"/>
        <v>158</v>
      </c>
    </row>
    <row r="68" s="16" customFormat="1" ht="27" spans="1:17">
      <c r="A68" s="32">
        <v>60</v>
      </c>
      <c r="B68" s="32">
        <v>104430</v>
      </c>
      <c r="C68" s="32" t="s">
        <v>60</v>
      </c>
      <c r="D68" s="32" t="s">
        <v>79</v>
      </c>
      <c r="E68" s="32">
        <v>15</v>
      </c>
      <c r="F68" s="32">
        <v>2</v>
      </c>
      <c r="G68" s="32">
        <v>20</v>
      </c>
      <c r="H68" s="32">
        <v>4</v>
      </c>
      <c r="I68" s="32">
        <v>2</v>
      </c>
      <c r="J68" s="32">
        <f>G68*H68</f>
        <v>80</v>
      </c>
      <c r="K68" s="32">
        <v>6</v>
      </c>
      <c r="L68" s="32">
        <v>4</v>
      </c>
      <c r="M68" s="43">
        <v>9</v>
      </c>
      <c r="N68" s="32">
        <v>6</v>
      </c>
      <c r="O68" s="43">
        <v>1</v>
      </c>
      <c r="P68" s="43">
        <f>K68*L68</f>
        <v>24</v>
      </c>
      <c r="Q68" s="43">
        <f t="shared" si="8"/>
        <v>104</v>
      </c>
    </row>
    <row r="69" s="16" customFormat="1" ht="27" spans="1:17">
      <c r="A69" s="32">
        <v>61</v>
      </c>
      <c r="B69" s="32">
        <v>105396</v>
      </c>
      <c r="C69" s="32" t="s">
        <v>60</v>
      </c>
      <c r="D69" s="32" t="s">
        <v>80</v>
      </c>
      <c r="E69" s="32">
        <v>20</v>
      </c>
      <c r="F69" s="32">
        <v>2</v>
      </c>
      <c r="G69" s="32">
        <f t="shared" si="9"/>
        <v>26</v>
      </c>
      <c r="H69" s="32">
        <v>4</v>
      </c>
      <c r="I69" s="32">
        <v>2</v>
      </c>
      <c r="J69" s="32">
        <f>G69*H69</f>
        <v>104</v>
      </c>
      <c r="K69" s="32">
        <v>6</v>
      </c>
      <c r="L69" s="32">
        <v>4</v>
      </c>
      <c r="M69" s="43">
        <v>9</v>
      </c>
      <c r="N69" s="32">
        <v>6</v>
      </c>
      <c r="O69" s="43">
        <v>2</v>
      </c>
      <c r="P69" s="43">
        <f>M69*N69</f>
        <v>54</v>
      </c>
      <c r="Q69" s="43">
        <f t="shared" si="8"/>
        <v>158</v>
      </c>
    </row>
    <row r="70" s="16" customFormat="1" ht="27" spans="1:17">
      <c r="A70" s="32">
        <v>62</v>
      </c>
      <c r="B70" s="32">
        <v>105751</v>
      </c>
      <c r="C70" s="32" t="s">
        <v>60</v>
      </c>
      <c r="D70" s="32" t="s">
        <v>81</v>
      </c>
      <c r="E70" s="32">
        <v>15</v>
      </c>
      <c r="F70" s="32">
        <v>2</v>
      </c>
      <c r="G70" s="32">
        <v>20</v>
      </c>
      <c r="H70" s="32">
        <v>4</v>
      </c>
      <c r="I70" s="32">
        <v>1</v>
      </c>
      <c r="J70" s="32">
        <f>E70*F70</f>
        <v>30</v>
      </c>
      <c r="K70" s="32">
        <v>6</v>
      </c>
      <c r="L70" s="32">
        <v>4</v>
      </c>
      <c r="M70" s="43">
        <v>9</v>
      </c>
      <c r="N70" s="32">
        <v>6</v>
      </c>
      <c r="O70" s="43">
        <v>1</v>
      </c>
      <c r="P70" s="43">
        <f>K70*L70</f>
        <v>24</v>
      </c>
      <c r="Q70" s="43">
        <f t="shared" si="8"/>
        <v>54</v>
      </c>
    </row>
    <row r="71" s="16" customFormat="1" ht="27" spans="1:17">
      <c r="A71" s="32">
        <v>63</v>
      </c>
      <c r="B71" s="32">
        <v>105910</v>
      </c>
      <c r="C71" s="32" t="s">
        <v>60</v>
      </c>
      <c r="D71" s="32" t="s">
        <v>82</v>
      </c>
      <c r="E71" s="32">
        <v>20</v>
      </c>
      <c r="F71" s="32">
        <v>2</v>
      </c>
      <c r="G71" s="32">
        <f t="shared" si="9"/>
        <v>26</v>
      </c>
      <c r="H71" s="32">
        <v>4</v>
      </c>
      <c r="I71" s="32">
        <v>1</v>
      </c>
      <c r="J71" s="32">
        <f>E71*F71</f>
        <v>40</v>
      </c>
      <c r="K71" s="32">
        <v>6</v>
      </c>
      <c r="L71" s="32">
        <v>4</v>
      </c>
      <c r="M71" s="43">
        <v>9</v>
      </c>
      <c r="N71" s="32">
        <v>6</v>
      </c>
      <c r="O71" s="43">
        <v>1</v>
      </c>
      <c r="P71" s="43">
        <f>K71*L71</f>
        <v>24</v>
      </c>
      <c r="Q71" s="43">
        <f t="shared" si="8"/>
        <v>64</v>
      </c>
    </row>
    <row r="72" s="16" customFormat="1" ht="27" spans="1:17">
      <c r="A72" s="32">
        <v>64</v>
      </c>
      <c r="B72" s="32">
        <v>106485</v>
      </c>
      <c r="C72" s="32" t="s">
        <v>60</v>
      </c>
      <c r="D72" s="32" t="s">
        <v>83</v>
      </c>
      <c r="E72" s="32">
        <v>15</v>
      </c>
      <c r="F72" s="32">
        <v>2</v>
      </c>
      <c r="G72" s="32">
        <v>20</v>
      </c>
      <c r="H72" s="32">
        <v>4</v>
      </c>
      <c r="I72" s="32">
        <v>1</v>
      </c>
      <c r="J72" s="32">
        <f>E72*F72</f>
        <v>30</v>
      </c>
      <c r="K72" s="32">
        <v>6</v>
      </c>
      <c r="L72" s="32">
        <v>4</v>
      </c>
      <c r="M72" s="43">
        <v>9</v>
      </c>
      <c r="N72" s="32">
        <v>6</v>
      </c>
      <c r="O72" s="43">
        <v>1</v>
      </c>
      <c r="P72" s="43">
        <f>K72*L72</f>
        <v>24</v>
      </c>
      <c r="Q72" s="43">
        <f t="shared" si="8"/>
        <v>54</v>
      </c>
    </row>
    <row r="73" s="16" customFormat="1" ht="28" customHeight="1" spans="1:17">
      <c r="A73" s="32">
        <v>65</v>
      </c>
      <c r="B73" s="32">
        <v>106568</v>
      </c>
      <c r="C73" s="32" t="s">
        <v>60</v>
      </c>
      <c r="D73" s="32" t="s">
        <v>84</v>
      </c>
      <c r="E73" s="32">
        <v>15</v>
      </c>
      <c r="F73" s="32">
        <v>2</v>
      </c>
      <c r="G73" s="32">
        <v>20</v>
      </c>
      <c r="H73" s="32">
        <v>4</v>
      </c>
      <c r="I73" s="32">
        <v>1</v>
      </c>
      <c r="J73" s="32">
        <f>E73*F73</f>
        <v>30</v>
      </c>
      <c r="K73" s="32">
        <v>6</v>
      </c>
      <c r="L73" s="32">
        <v>4</v>
      </c>
      <c r="M73" s="43">
        <v>9</v>
      </c>
      <c r="N73" s="32">
        <v>6</v>
      </c>
      <c r="O73" s="43">
        <v>1</v>
      </c>
      <c r="P73" s="43">
        <f>K73*L73</f>
        <v>24</v>
      </c>
      <c r="Q73" s="43">
        <f t="shared" si="8"/>
        <v>54</v>
      </c>
    </row>
    <row r="74" s="17" customFormat="1" ht="28" customHeight="1" spans="1:17">
      <c r="A74" s="33"/>
      <c r="B74" s="33"/>
      <c r="C74" s="33" t="s">
        <v>60</v>
      </c>
      <c r="D74" s="34"/>
      <c r="E74" s="33">
        <f>SUM(E50:E73)</f>
        <v>690</v>
      </c>
      <c r="F74" s="33">
        <f t="shared" ref="F74:Q74" si="10">SUM(F50:F73)</f>
        <v>48</v>
      </c>
      <c r="G74" s="33">
        <f t="shared" si="10"/>
        <v>904</v>
      </c>
      <c r="H74" s="33">
        <f t="shared" si="10"/>
        <v>96</v>
      </c>
      <c r="I74" s="33">
        <f t="shared" si="10"/>
        <v>36</v>
      </c>
      <c r="J74" s="33">
        <f t="shared" si="10"/>
        <v>2570</v>
      </c>
      <c r="K74" s="33">
        <f t="shared" si="10"/>
        <v>235</v>
      </c>
      <c r="L74" s="33">
        <f t="shared" si="10"/>
        <v>96</v>
      </c>
      <c r="M74" s="33">
        <f t="shared" si="10"/>
        <v>353</v>
      </c>
      <c r="N74" s="33">
        <f t="shared" si="10"/>
        <v>144</v>
      </c>
      <c r="O74" s="33"/>
      <c r="P74" s="33">
        <f t="shared" si="10"/>
        <v>1360</v>
      </c>
      <c r="Q74" s="33">
        <f t="shared" si="10"/>
        <v>3930</v>
      </c>
    </row>
    <row r="75" s="16" customFormat="1" ht="27" spans="1:17">
      <c r="A75" s="32">
        <v>66</v>
      </c>
      <c r="B75" s="32">
        <v>52</v>
      </c>
      <c r="C75" s="32" t="s">
        <v>85</v>
      </c>
      <c r="D75" s="32" t="s">
        <v>86</v>
      </c>
      <c r="E75" s="32">
        <v>15</v>
      </c>
      <c r="F75" s="32">
        <v>2</v>
      </c>
      <c r="G75" s="32">
        <v>20</v>
      </c>
      <c r="H75" s="32">
        <v>4</v>
      </c>
      <c r="I75" s="32">
        <v>1</v>
      </c>
      <c r="J75" s="32">
        <f>E75*F75</f>
        <v>30</v>
      </c>
      <c r="K75" s="32">
        <v>6</v>
      </c>
      <c r="L75" s="32">
        <v>4</v>
      </c>
      <c r="M75" s="43">
        <v>9</v>
      </c>
      <c r="N75" s="32">
        <v>6</v>
      </c>
      <c r="O75" s="43">
        <v>1</v>
      </c>
      <c r="P75" s="43">
        <f>K75*L75</f>
        <v>24</v>
      </c>
      <c r="Q75" s="43">
        <f t="shared" ref="Q75:Q106" si="11">J75+P75</f>
        <v>54</v>
      </c>
    </row>
    <row r="76" s="16" customFormat="1" ht="27" spans="1:17">
      <c r="A76" s="32">
        <v>67</v>
      </c>
      <c r="B76" s="32">
        <v>54</v>
      </c>
      <c r="C76" s="32" t="s">
        <v>85</v>
      </c>
      <c r="D76" s="32" t="s">
        <v>87</v>
      </c>
      <c r="E76" s="32">
        <v>25</v>
      </c>
      <c r="F76" s="32">
        <v>2</v>
      </c>
      <c r="G76" s="32">
        <v>33</v>
      </c>
      <c r="H76" s="32">
        <v>4</v>
      </c>
      <c r="I76" s="32">
        <v>2</v>
      </c>
      <c r="J76" s="32">
        <f>G76*H76</f>
        <v>132</v>
      </c>
      <c r="K76" s="32">
        <v>6</v>
      </c>
      <c r="L76" s="32">
        <v>4</v>
      </c>
      <c r="M76" s="43">
        <v>9</v>
      </c>
      <c r="N76" s="32">
        <v>6</v>
      </c>
      <c r="O76" s="43">
        <v>1</v>
      </c>
      <c r="P76" s="43">
        <f>K76*L76</f>
        <v>24</v>
      </c>
      <c r="Q76" s="43">
        <f t="shared" si="11"/>
        <v>156</v>
      </c>
    </row>
    <row r="77" s="16" customFormat="1" ht="27" spans="1:17">
      <c r="A77" s="32">
        <v>68</v>
      </c>
      <c r="B77" s="32">
        <v>56</v>
      </c>
      <c r="C77" s="32" t="s">
        <v>85</v>
      </c>
      <c r="D77" s="32" t="s">
        <v>88</v>
      </c>
      <c r="E77" s="32">
        <v>30</v>
      </c>
      <c r="F77" s="32">
        <v>2</v>
      </c>
      <c r="G77" s="32">
        <v>40</v>
      </c>
      <c r="H77" s="32">
        <v>4</v>
      </c>
      <c r="I77" s="32">
        <v>2</v>
      </c>
      <c r="J77" s="32">
        <f>G77*H77</f>
        <v>160</v>
      </c>
      <c r="K77" s="32">
        <v>6</v>
      </c>
      <c r="L77" s="32">
        <v>4</v>
      </c>
      <c r="M77" s="43">
        <v>9</v>
      </c>
      <c r="N77" s="32">
        <v>6</v>
      </c>
      <c r="O77" s="43">
        <v>2</v>
      </c>
      <c r="P77" s="43">
        <f>M77*N77</f>
        <v>54</v>
      </c>
      <c r="Q77" s="43">
        <f t="shared" si="11"/>
        <v>214</v>
      </c>
    </row>
    <row r="78" s="16" customFormat="1" ht="27" spans="1:17">
      <c r="A78" s="32">
        <v>69</v>
      </c>
      <c r="B78" s="32">
        <v>329</v>
      </c>
      <c r="C78" s="32" t="s">
        <v>85</v>
      </c>
      <c r="D78" s="32" t="s">
        <v>89</v>
      </c>
      <c r="E78" s="32">
        <v>30</v>
      </c>
      <c r="F78" s="32">
        <v>2</v>
      </c>
      <c r="G78" s="32">
        <v>40</v>
      </c>
      <c r="H78" s="32">
        <v>4</v>
      </c>
      <c r="I78" s="32">
        <v>2</v>
      </c>
      <c r="J78" s="32">
        <f>G78*H78</f>
        <v>160</v>
      </c>
      <c r="K78" s="32">
        <v>6</v>
      </c>
      <c r="L78" s="32">
        <v>4</v>
      </c>
      <c r="M78" s="43">
        <v>9</v>
      </c>
      <c r="N78" s="32">
        <v>6</v>
      </c>
      <c r="O78" s="43">
        <v>2</v>
      </c>
      <c r="P78" s="43">
        <f>M78*N78</f>
        <v>54</v>
      </c>
      <c r="Q78" s="43">
        <f t="shared" si="11"/>
        <v>214</v>
      </c>
    </row>
    <row r="79" s="16" customFormat="1" ht="27" spans="1:17">
      <c r="A79" s="32">
        <v>70</v>
      </c>
      <c r="B79" s="32">
        <v>351</v>
      </c>
      <c r="C79" s="32" t="s">
        <v>85</v>
      </c>
      <c r="D79" s="32" t="s">
        <v>90</v>
      </c>
      <c r="E79" s="32">
        <v>15</v>
      </c>
      <c r="F79" s="32">
        <v>2</v>
      </c>
      <c r="G79" s="32">
        <v>20</v>
      </c>
      <c r="H79" s="32">
        <v>4</v>
      </c>
      <c r="I79" s="32">
        <v>2</v>
      </c>
      <c r="J79" s="32">
        <f>G79*H79</f>
        <v>80</v>
      </c>
      <c r="K79" s="32">
        <v>10</v>
      </c>
      <c r="L79" s="32">
        <v>4</v>
      </c>
      <c r="M79" s="43">
        <v>15</v>
      </c>
      <c r="N79" s="32">
        <v>6</v>
      </c>
      <c r="O79" s="43">
        <v>2</v>
      </c>
      <c r="P79" s="43">
        <f>M79*N79</f>
        <v>90</v>
      </c>
      <c r="Q79" s="43">
        <f t="shared" si="11"/>
        <v>170</v>
      </c>
    </row>
    <row r="80" s="16" customFormat="1" ht="27" spans="1:17">
      <c r="A80" s="32">
        <v>71</v>
      </c>
      <c r="B80" s="32">
        <v>367</v>
      </c>
      <c r="C80" s="32" t="s">
        <v>85</v>
      </c>
      <c r="D80" s="32" t="s">
        <v>91</v>
      </c>
      <c r="E80" s="32">
        <v>15</v>
      </c>
      <c r="F80" s="32">
        <v>2</v>
      </c>
      <c r="G80" s="32">
        <v>20</v>
      </c>
      <c r="H80" s="32">
        <v>4</v>
      </c>
      <c r="I80" s="32">
        <v>2</v>
      </c>
      <c r="J80" s="32">
        <f>G80*H80</f>
        <v>80</v>
      </c>
      <c r="K80" s="32">
        <v>6</v>
      </c>
      <c r="L80" s="32">
        <v>4</v>
      </c>
      <c r="M80" s="43">
        <v>9</v>
      </c>
      <c r="N80" s="32">
        <v>6</v>
      </c>
      <c r="O80" s="43">
        <v>2</v>
      </c>
      <c r="P80" s="43">
        <f>M80*N80</f>
        <v>54</v>
      </c>
      <c r="Q80" s="43">
        <f t="shared" si="11"/>
        <v>134</v>
      </c>
    </row>
    <row r="81" s="16" customFormat="1" ht="27" spans="1:17">
      <c r="A81" s="32">
        <v>72</v>
      </c>
      <c r="B81" s="32">
        <v>587</v>
      </c>
      <c r="C81" s="32" t="s">
        <v>85</v>
      </c>
      <c r="D81" s="32" t="s">
        <v>92</v>
      </c>
      <c r="E81" s="32">
        <v>15</v>
      </c>
      <c r="F81" s="32">
        <v>2</v>
      </c>
      <c r="G81" s="32">
        <v>20</v>
      </c>
      <c r="H81" s="32">
        <v>4</v>
      </c>
      <c r="I81" s="32">
        <v>1</v>
      </c>
      <c r="J81" s="32">
        <f>E81*F81</f>
        <v>30</v>
      </c>
      <c r="K81" s="32">
        <v>6</v>
      </c>
      <c r="L81" s="32">
        <v>4</v>
      </c>
      <c r="M81" s="43">
        <v>9</v>
      </c>
      <c r="N81" s="32">
        <v>6</v>
      </c>
      <c r="O81" s="43">
        <v>1</v>
      </c>
      <c r="P81" s="43">
        <f>K81*L81</f>
        <v>24</v>
      </c>
      <c r="Q81" s="43">
        <f t="shared" si="11"/>
        <v>54</v>
      </c>
    </row>
    <row r="82" s="16" customFormat="1" ht="27" spans="1:17">
      <c r="A82" s="32">
        <v>73</v>
      </c>
      <c r="B82" s="32">
        <v>704</v>
      </c>
      <c r="C82" s="32" t="s">
        <v>85</v>
      </c>
      <c r="D82" s="32" t="s">
        <v>93</v>
      </c>
      <c r="E82" s="32">
        <v>15</v>
      </c>
      <c r="F82" s="32">
        <v>2</v>
      </c>
      <c r="G82" s="32">
        <v>20</v>
      </c>
      <c r="H82" s="32">
        <v>4</v>
      </c>
      <c r="I82" s="32">
        <v>1</v>
      </c>
      <c r="J82" s="32">
        <f>E82*F82</f>
        <v>30</v>
      </c>
      <c r="K82" s="32">
        <v>6</v>
      </c>
      <c r="L82" s="32">
        <v>4</v>
      </c>
      <c r="M82" s="43">
        <v>9</v>
      </c>
      <c r="N82" s="32">
        <v>6</v>
      </c>
      <c r="O82" s="43">
        <v>1</v>
      </c>
      <c r="P82" s="43">
        <f>K82*L82</f>
        <v>24</v>
      </c>
      <c r="Q82" s="43">
        <f t="shared" si="11"/>
        <v>54</v>
      </c>
    </row>
    <row r="83" s="16" customFormat="1" ht="27" spans="1:17">
      <c r="A83" s="32">
        <v>74</v>
      </c>
      <c r="B83" s="32">
        <v>706</v>
      </c>
      <c r="C83" s="32" t="s">
        <v>85</v>
      </c>
      <c r="D83" s="32" t="s">
        <v>94</v>
      </c>
      <c r="E83" s="32">
        <v>15</v>
      </c>
      <c r="F83" s="32">
        <v>2</v>
      </c>
      <c r="G83" s="32">
        <v>20</v>
      </c>
      <c r="H83" s="32">
        <v>4</v>
      </c>
      <c r="I83" s="32">
        <v>2</v>
      </c>
      <c r="J83" s="32">
        <f>G83*H83</f>
        <v>80</v>
      </c>
      <c r="K83" s="32">
        <v>6</v>
      </c>
      <c r="L83" s="32">
        <v>4</v>
      </c>
      <c r="M83" s="43">
        <v>9</v>
      </c>
      <c r="N83" s="32">
        <v>6</v>
      </c>
      <c r="O83" s="43">
        <v>2</v>
      </c>
      <c r="P83" s="43">
        <f>M83*N83</f>
        <v>54</v>
      </c>
      <c r="Q83" s="43">
        <f t="shared" si="11"/>
        <v>134</v>
      </c>
    </row>
    <row r="84" s="16" customFormat="1" ht="27" spans="1:17">
      <c r="A84" s="32">
        <v>75</v>
      </c>
      <c r="B84" s="32">
        <v>710</v>
      </c>
      <c r="C84" s="32" t="s">
        <v>85</v>
      </c>
      <c r="D84" s="32" t="s">
        <v>95</v>
      </c>
      <c r="E84" s="32">
        <v>15</v>
      </c>
      <c r="F84" s="32">
        <v>2</v>
      </c>
      <c r="G84" s="32">
        <v>20</v>
      </c>
      <c r="H84" s="32">
        <v>4</v>
      </c>
      <c r="I84" s="32">
        <v>1</v>
      </c>
      <c r="J84" s="32">
        <f>E84*F84</f>
        <v>30</v>
      </c>
      <c r="K84" s="32">
        <v>6</v>
      </c>
      <c r="L84" s="32">
        <v>4</v>
      </c>
      <c r="M84" s="43">
        <v>9</v>
      </c>
      <c r="N84" s="32">
        <v>6</v>
      </c>
      <c r="O84" s="43">
        <v>1</v>
      </c>
      <c r="P84" s="43">
        <f>K84*L84</f>
        <v>24</v>
      </c>
      <c r="Q84" s="43">
        <f t="shared" si="11"/>
        <v>54</v>
      </c>
    </row>
    <row r="85" s="16" customFormat="1" ht="27" spans="1:17">
      <c r="A85" s="32">
        <v>76</v>
      </c>
      <c r="B85" s="32">
        <v>713</v>
      </c>
      <c r="C85" s="32" t="s">
        <v>85</v>
      </c>
      <c r="D85" s="32" t="s">
        <v>96</v>
      </c>
      <c r="E85" s="32">
        <v>15</v>
      </c>
      <c r="F85" s="32">
        <v>2</v>
      </c>
      <c r="G85" s="32">
        <v>20</v>
      </c>
      <c r="H85" s="32">
        <v>4</v>
      </c>
      <c r="I85" s="32">
        <v>1</v>
      </c>
      <c r="J85" s="32">
        <f>E85*F85</f>
        <v>30</v>
      </c>
      <c r="K85" s="32">
        <v>6</v>
      </c>
      <c r="L85" s="32">
        <v>4</v>
      </c>
      <c r="M85" s="43">
        <v>9</v>
      </c>
      <c r="N85" s="32">
        <v>6</v>
      </c>
      <c r="O85" s="43">
        <v>1</v>
      </c>
      <c r="P85" s="43">
        <f>K85*L85</f>
        <v>24</v>
      </c>
      <c r="Q85" s="43">
        <f t="shared" si="11"/>
        <v>54</v>
      </c>
    </row>
    <row r="86" s="16" customFormat="1" ht="27" spans="1:17">
      <c r="A86" s="32">
        <v>77</v>
      </c>
      <c r="B86" s="32">
        <v>738</v>
      </c>
      <c r="C86" s="32" t="s">
        <v>85</v>
      </c>
      <c r="D86" s="32" t="s">
        <v>97</v>
      </c>
      <c r="E86" s="32">
        <v>15</v>
      </c>
      <c r="F86" s="32">
        <v>2</v>
      </c>
      <c r="G86" s="32">
        <v>20</v>
      </c>
      <c r="H86" s="32">
        <v>4</v>
      </c>
      <c r="I86" s="32">
        <v>1</v>
      </c>
      <c r="J86" s="32">
        <f>E86*F86</f>
        <v>30</v>
      </c>
      <c r="K86" s="32">
        <v>6</v>
      </c>
      <c r="L86" s="32">
        <v>4</v>
      </c>
      <c r="M86" s="43">
        <v>9</v>
      </c>
      <c r="N86" s="32">
        <v>6</v>
      </c>
      <c r="O86" s="43">
        <v>2</v>
      </c>
      <c r="P86" s="43">
        <f>M86*N86</f>
        <v>54</v>
      </c>
      <c r="Q86" s="43">
        <f t="shared" si="11"/>
        <v>84</v>
      </c>
    </row>
    <row r="87" s="16" customFormat="1" ht="27" spans="1:17">
      <c r="A87" s="32">
        <v>78</v>
      </c>
      <c r="B87" s="32">
        <v>754</v>
      </c>
      <c r="C87" s="32" t="s">
        <v>85</v>
      </c>
      <c r="D87" s="32" t="s">
        <v>98</v>
      </c>
      <c r="E87" s="32">
        <v>25</v>
      </c>
      <c r="F87" s="32">
        <v>2</v>
      </c>
      <c r="G87" s="32">
        <v>33</v>
      </c>
      <c r="H87" s="32">
        <v>4</v>
      </c>
      <c r="I87" s="32">
        <v>2</v>
      </c>
      <c r="J87" s="32">
        <f>G87*H87</f>
        <v>132</v>
      </c>
      <c r="K87" s="32">
        <v>6</v>
      </c>
      <c r="L87" s="32">
        <v>4</v>
      </c>
      <c r="M87" s="43">
        <v>9</v>
      </c>
      <c r="N87" s="32">
        <v>6</v>
      </c>
      <c r="O87" s="43">
        <v>2</v>
      </c>
      <c r="P87" s="43">
        <f>M87*N87</f>
        <v>54</v>
      </c>
      <c r="Q87" s="43">
        <f t="shared" si="11"/>
        <v>186</v>
      </c>
    </row>
    <row r="88" s="15" customFormat="1" spans="1:17">
      <c r="A88" s="32">
        <v>79</v>
      </c>
      <c r="B88" s="32">
        <v>101453</v>
      </c>
      <c r="C88" s="32" t="s">
        <v>85</v>
      </c>
      <c r="D88" s="32" t="s">
        <v>99</v>
      </c>
      <c r="E88" s="32">
        <v>25</v>
      </c>
      <c r="F88" s="32">
        <v>2</v>
      </c>
      <c r="G88" s="32">
        <v>33</v>
      </c>
      <c r="H88" s="32">
        <v>4</v>
      </c>
      <c r="I88" s="32">
        <v>1</v>
      </c>
      <c r="J88" s="32">
        <f>E88*F88</f>
        <v>50</v>
      </c>
      <c r="K88" s="32">
        <v>6</v>
      </c>
      <c r="L88" s="32">
        <v>4</v>
      </c>
      <c r="M88" s="43">
        <v>9</v>
      </c>
      <c r="N88" s="32">
        <v>6</v>
      </c>
      <c r="O88" s="43">
        <v>1</v>
      </c>
      <c r="P88" s="43">
        <f>K88*L88</f>
        <v>24</v>
      </c>
      <c r="Q88" s="43">
        <f t="shared" si="11"/>
        <v>74</v>
      </c>
    </row>
    <row r="89" s="16" customFormat="1" ht="27" spans="1:17">
      <c r="A89" s="32">
        <v>80</v>
      </c>
      <c r="B89" s="32">
        <v>104428</v>
      </c>
      <c r="C89" s="32" t="s">
        <v>85</v>
      </c>
      <c r="D89" s="32" t="s">
        <v>100</v>
      </c>
      <c r="E89" s="32">
        <v>15</v>
      </c>
      <c r="F89" s="32">
        <v>2</v>
      </c>
      <c r="G89" s="32">
        <v>20</v>
      </c>
      <c r="H89" s="32">
        <v>4</v>
      </c>
      <c r="I89" s="32">
        <v>2</v>
      </c>
      <c r="J89" s="32">
        <f>G89*H89</f>
        <v>80</v>
      </c>
      <c r="K89" s="32">
        <v>6</v>
      </c>
      <c r="L89" s="32">
        <v>4</v>
      </c>
      <c r="M89" s="43">
        <v>9</v>
      </c>
      <c r="N89" s="32">
        <v>6</v>
      </c>
      <c r="O89" s="43" t="s">
        <v>11</v>
      </c>
      <c r="P89" s="43">
        <f>M89*N89</f>
        <v>54</v>
      </c>
      <c r="Q89" s="43">
        <f t="shared" si="11"/>
        <v>134</v>
      </c>
    </row>
    <row r="90" s="16" customFormat="1" ht="27" spans="1:17">
      <c r="A90" s="32">
        <v>81</v>
      </c>
      <c r="B90" s="32">
        <v>104838</v>
      </c>
      <c r="C90" s="32" t="s">
        <v>85</v>
      </c>
      <c r="D90" s="32" t="s">
        <v>101</v>
      </c>
      <c r="E90" s="32">
        <v>15</v>
      </c>
      <c r="F90" s="32">
        <v>2</v>
      </c>
      <c r="G90" s="32">
        <v>20</v>
      </c>
      <c r="H90" s="32">
        <v>4</v>
      </c>
      <c r="I90" s="32">
        <v>2</v>
      </c>
      <c r="J90" s="32">
        <f>G90*H90</f>
        <v>80</v>
      </c>
      <c r="K90" s="32">
        <v>6</v>
      </c>
      <c r="L90" s="32">
        <v>4</v>
      </c>
      <c r="M90" s="43">
        <v>9</v>
      </c>
      <c r="N90" s="32">
        <v>6</v>
      </c>
      <c r="O90" s="43">
        <v>1</v>
      </c>
      <c r="P90" s="43">
        <f>K90*L90</f>
        <v>24</v>
      </c>
      <c r="Q90" s="43">
        <f t="shared" si="11"/>
        <v>104</v>
      </c>
    </row>
    <row r="91" s="17" customFormat="1" ht="27" spans="1:17">
      <c r="A91" s="33"/>
      <c r="B91" s="33"/>
      <c r="C91" s="33" t="s">
        <v>85</v>
      </c>
      <c r="D91" s="34"/>
      <c r="E91" s="33">
        <f>SUM(E75:E90)</f>
        <v>300</v>
      </c>
      <c r="F91" s="33">
        <f t="shared" ref="F91:Q91" si="12">SUM(F75:F90)</f>
        <v>32</v>
      </c>
      <c r="G91" s="33">
        <f t="shared" si="12"/>
        <v>399</v>
      </c>
      <c r="H91" s="33">
        <f t="shared" si="12"/>
        <v>64</v>
      </c>
      <c r="I91" s="33">
        <f t="shared" si="12"/>
        <v>25</v>
      </c>
      <c r="J91" s="33">
        <f t="shared" si="12"/>
        <v>1214</v>
      </c>
      <c r="K91" s="33">
        <f t="shared" si="12"/>
        <v>100</v>
      </c>
      <c r="L91" s="33">
        <f t="shared" si="12"/>
        <v>64</v>
      </c>
      <c r="M91" s="33">
        <f t="shared" si="12"/>
        <v>150</v>
      </c>
      <c r="N91" s="33">
        <f t="shared" si="12"/>
        <v>96</v>
      </c>
      <c r="O91" s="33"/>
      <c r="P91" s="33">
        <f t="shared" si="12"/>
        <v>660</v>
      </c>
      <c r="Q91" s="33">
        <f t="shared" si="12"/>
        <v>1874</v>
      </c>
    </row>
    <row r="92" s="16" customFormat="1" ht="27" spans="1:17">
      <c r="A92" s="32">
        <v>82</v>
      </c>
      <c r="B92" s="32">
        <v>307</v>
      </c>
      <c r="C92" s="32" t="s">
        <v>102</v>
      </c>
      <c r="D92" s="32" t="s">
        <v>103</v>
      </c>
      <c r="E92" s="32">
        <v>100</v>
      </c>
      <c r="F92" s="32">
        <v>2</v>
      </c>
      <c r="G92" s="32">
        <f>E92*1.3</f>
        <v>130</v>
      </c>
      <c r="H92" s="32">
        <v>4</v>
      </c>
      <c r="I92" s="32">
        <v>2</v>
      </c>
      <c r="J92" s="32">
        <f>G92*H92</f>
        <v>520</v>
      </c>
      <c r="K92" s="32">
        <v>30</v>
      </c>
      <c r="L92" s="32">
        <v>4</v>
      </c>
      <c r="M92" s="43">
        <v>45</v>
      </c>
      <c r="N92" s="32">
        <v>6</v>
      </c>
      <c r="O92" s="43">
        <v>2</v>
      </c>
      <c r="P92" s="43">
        <f>M92*N92</f>
        <v>270</v>
      </c>
      <c r="Q92" s="43">
        <f>J92+P92</f>
        <v>790</v>
      </c>
    </row>
    <row r="93" s="16" customFormat="1" ht="27" spans="1:17">
      <c r="A93" s="32">
        <v>83</v>
      </c>
      <c r="B93" s="32">
        <v>106066</v>
      </c>
      <c r="C93" s="32" t="s">
        <v>102</v>
      </c>
      <c r="D93" s="32" t="s">
        <v>104</v>
      </c>
      <c r="E93" s="32">
        <v>20</v>
      </c>
      <c r="F93" s="32">
        <v>2</v>
      </c>
      <c r="G93" s="32">
        <f>E93*1.3</f>
        <v>26</v>
      </c>
      <c r="H93" s="32">
        <v>4</v>
      </c>
      <c r="I93" s="32">
        <v>2</v>
      </c>
      <c r="J93" s="32">
        <f>G93*H93</f>
        <v>104</v>
      </c>
      <c r="K93" s="32">
        <v>6</v>
      </c>
      <c r="L93" s="32">
        <v>4</v>
      </c>
      <c r="M93" s="43">
        <v>9</v>
      </c>
      <c r="N93" s="32">
        <v>6</v>
      </c>
      <c r="O93" s="43">
        <v>2</v>
      </c>
      <c r="P93" s="43">
        <f>M93*N93</f>
        <v>54</v>
      </c>
      <c r="Q93" s="43">
        <f>J93+P93</f>
        <v>158</v>
      </c>
    </row>
    <row r="94" s="17" customFormat="1" ht="27" spans="1:17">
      <c r="A94" s="33"/>
      <c r="B94" s="33"/>
      <c r="C94" s="33" t="s">
        <v>102</v>
      </c>
      <c r="D94" s="34"/>
      <c r="E94" s="33">
        <f>SUM(E92:E93)</f>
        <v>120</v>
      </c>
      <c r="F94" s="33">
        <f t="shared" ref="F94:Q94" si="13">SUM(F92:F93)</f>
        <v>4</v>
      </c>
      <c r="G94" s="33">
        <f t="shared" si="13"/>
        <v>156</v>
      </c>
      <c r="H94" s="33">
        <f t="shared" si="13"/>
        <v>8</v>
      </c>
      <c r="I94" s="33">
        <f t="shared" si="13"/>
        <v>4</v>
      </c>
      <c r="J94" s="33">
        <f t="shared" si="13"/>
        <v>624</v>
      </c>
      <c r="K94" s="33">
        <f t="shared" si="13"/>
        <v>36</v>
      </c>
      <c r="L94" s="33">
        <f t="shared" si="13"/>
        <v>8</v>
      </c>
      <c r="M94" s="33">
        <f t="shared" si="13"/>
        <v>54</v>
      </c>
      <c r="N94" s="33">
        <f t="shared" si="13"/>
        <v>12</v>
      </c>
      <c r="O94" s="33"/>
      <c r="P94" s="33">
        <f t="shared" si="13"/>
        <v>324</v>
      </c>
      <c r="Q94" s="33">
        <f t="shared" si="13"/>
        <v>948</v>
      </c>
    </row>
    <row r="95" s="16" customFormat="1" ht="27" spans="1:17">
      <c r="A95" s="32">
        <v>84</v>
      </c>
      <c r="B95" s="32">
        <v>311</v>
      </c>
      <c r="C95" s="32" t="s">
        <v>105</v>
      </c>
      <c r="D95" s="32" t="s">
        <v>106</v>
      </c>
      <c r="E95" s="32">
        <v>20</v>
      </c>
      <c r="F95" s="32">
        <v>2</v>
      </c>
      <c r="G95" s="32">
        <f t="shared" ref="G95:G124" si="14">E95*1.3</f>
        <v>26</v>
      </c>
      <c r="H95" s="32">
        <v>4</v>
      </c>
      <c r="I95" s="32" t="s">
        <v>9</v>
      </c>
      <c r="J95" s="32">
        <f>E95*F95</f>
        <v>40</v>
      </c>
      <c r="K95" s="32">
        <v>10</v>
      </c>
      <c r="L95" s="32">
        <v>4</v>
      </c>
      <c r="M95" s="43">
        <v>15</v>
      </c>
      <c r="N95" s="32">
        <v>6</v>
      </c>
      <c r="O95" s="43" t="s">
        <v>9</v>
      </c>
      <c r="P95" s="43">
        <f>K95*L95</f>
        <v>40</v>
      </c>
      <c r="Q95" s="43">
        <f t="shared" ref="Q95:Q108" si="15">J95+P95</f>
        <v>80</v>
      </c>
    </row>
    <row r="96" s="16" customFormat="1" ht="27" spans="1:17">
      <c r="A96" s="32">
        <v>85</v>
      </c>
      <c r="B96" s="32">
        <v>339</v>
      </c>
      <c r="C96" s="32" t="s">
        <v>105</v>
      </c>
      <c r="D96" s="32" t="s">
        <v>107</v>
      </c>
      <c r="E96" s="32">
        <v>15</v>
      </c>
      <c r="F96" s="32">
        <v>2</v>
      </c>
      <c r="G96" s="32">
        <v>20</v>
      </c>
      <c r="H96" s="32">
        <v>4</v>
      </c>
      <c r="I96" s="32" t="s">
        <v>9</v>
      </c>
      <c r="J96" s="32">
        <f>E96*F96</f>
        <v>30</v>
      </c>
      <c r="K96" s="32">
        <v>6</v>
      </c>
      <c r="L96" s="32">
        <v>4</v>
      </c>
      <c r="M96" s="43">
        <v>9</v>
      </c>
      <c r="N96" s="32">
        <v>6</v>
      </c>
      <c r="O96" s="43" t="s">
        <v>9</v>
      </c>
      <c r="P96" s="43">
        <f>K96*L96</f>
        <v>24</v>
      </c>
      <c r="Q96" s="43">
        <f t="shared" si="15"/>
        <v>54</v>
      </c>
    </row>
    <row r="97" s="15" customFormat="1" spans="1:17">
      <c r="A97" s="32">
        <v>86</v>
      </c>
      <c r="B97" s="32">
        <v>343</v>
      </c>
      <c r="C97" s="32" t="s">
        <v>105</v>
      </c>
      <c r="D97" s="32" t="s">
        <v>108</v>
      </c>
      <c r="E97" s="32">
        <v>50</v>
      </c>
      <c r="F97" s="32">
        <v>2</v>
      </c>
      <c r="G97" s="32">
        <f t="shared" si="14"/>
        <v>65</v>
      </c>
      <c r="H97" s="32">
        <v>4</v>
      </c>
      <c r="I97" s="32">
        <v>2</v>
      </c>
      <c r="J97" s="32">
        <f>G97*H97</f>
        <v>260</v>
      </c>
      <c r="K97" s="32">
        <v>20</v>
      </c>
      <c r="L97" s="32">
        <v>4</v>
      </c>
      <c r="M97" s="43">
        <v>30</v>
      </c>
      <c r="N97" s="32">
        <v>6</v>
      </c>
      <c r="O97" s="43">
        <v>2</v>
      </c>
      <c r="P97" s="43">
        <f>M97*N97</f>
        <v>180</v>
      </c>
      <c r="Q97" s="43">
        <f t="shared" si="15"/>
        <v>440</v>
      </c>
    </row>
    <row r="98" s="15" customFormat="1" spans="1:17">
      <c r="A98" s="32">
        <v>87</v>
      </c>
      <c r="B98" s="32">
        <v>347</v>
      </c>
      <c r="C98" s="32" t="s">
        <v>105</v>
      </c>
      <c r="D98" s="32" t="s">
        <v>109</v>
      </c>
      <c r="E98" s="32">
        <v>15</v>
      </c>
      <c r="F98" s="32">
        <v>2</v>
      </c>
      <c r="G98" s="32">
        <v>20</v>
      </c>
      <c r="H98" s="32">
        <v>4</v>
      </c>
      <c r="I98" s="32">
        <v>1</v>
      </c>
      <c r="J98" s="32">
        <f>E98*F98</f>
        <v>30</v>
      </c>
      <c r="K98" s="32">
        <v>6</v>
      </c>
      <c r="L98" s="32">
        <v>4</v>
      </c>
      <c r="M98" s="43">
        <v>9</v>
      </c>
      <c r="N98" s="32">
        <v>6</v>
      </c>
      <c r="O98" s="43">
        <v>1</v>
      </c>
      <c r="P98" s="43">
        <f>K98*L98</f>
        <v>24</v>
      </c>
      <c r="Q98" s="43">
        <f t="shared" si="15"/>
        <v>54</v>
      </c>
    </row>
    <row r="99" s="16" customFormat="1" ht="27" spans="1:17">
      <c r="A99" s="32">
        <v>88</v>
      </c>
      <c r="B99" s="32">
        <v>357</v>
      </c>
      <c r="C99" s="32" t="s">
        <v>105</v>
      </c>
      <c r="D99" s="32" t="s">
        <v>110</v>
      </c>
      <c r="E99" s="32">
        <v>15</v>
      </c>
      <c r="F99" s="32">
        <v>2</v>
      </c>
      <c r="G99" s="32">
        <v>20</v>
      </c>
      <c r="H99" s="32">
        <v>4</v>
      </c>
      <c r="I99" s="47">
        <v>1</v>
      </c>
      <c r="J99" s="32">
        <f>E99*F99</f>
        <v>30</v>
      </c>
      <c r="K99" s="32">
        <v>6</v>
      </c>
      <c r="L99" s="32">
        <v>4</v>
      </c>
      <c r="M99" s="43">
        <v>9</v>
      </c>
      <c r="N99" s="32">
        <v>6</v>
      </c>
      <c r="O99" s="43">
        <v>1</v>
      </c>
      <c r="P99" s="43">
        <f>K99*L99</f>
        <v>24</v>
      </c>
      <c r="Q99" s="43">
        <f t="shared" si="15"/>
        <v>54</v>
      </c>
    </row>
    <row r="100" s="16" customFormat="1" ht="27" spans="1:17">
      <c r="A100" s="32">
        <v>89</v>
      </c>
      <c r="B100" s="32">
        <v>359</v>
      </c>
      <c r="C100" s="32" t="s">
        <v>105</v>
      </c>
      <c r="D100" s="32" t="s">
        <v>111</v>
      </c>
      <c r="E100" s="32">
        <v>40</v>
      </c>
      <c r="F100" s="32">
        <v>2</v>
      </c>
      <c r="G100" s="32">
        <f t="shared" si="14"/>
        <v>52</v>
      </c>
      <c r="H100" s="32">
        <v>4</v>
      </c>
      <c r="I100" s="32">
        <v>1</v>
      </c>
      <c r="J100" s="32">
        <f>E100*F100</f>
        <v>80</v>
      </c>
      <c r="K100" s="32">
        <v>6</v>
      </c>
      <c r="L100" s="32">
        <v>4</v>
      </c>
      <c r="M100" s="43">
        <v>9</v>
      </c>
      <c r="N100" s="32">
        <v>6</v>
      </c>
      <c r="O100" s="43">
        <v>1</v>
      </c>
      <c r="P100" s="43">
        <f>K100*L100</f>
        <v>24</v>
      </c>
      <c r="Q100" s="43">
        <f t="shared" si="15"/>
        <v>104</v>
      </c>
    </row>
    <row r="101" s="15" customFormat="1" spans="1:17">
      <c r="A101" s="32">
        <v>90</v>
      </c>
      <c r="B101" s="32">
        <v>365</v>
      </c>
      <c r="C101" s="32" t="s">
        <v>105</v>
      </c>
      <c r="D101" s="32" t="s">
        <v>112</v>
      </c>
      <c r="E101" s="32">
        <v>40</v>
      </c>
      <c r="F101" s="32">
        <v>2</v>
      </c>
      <c r="G101" s="32">
        <f t="shared" si="14"/>
        <v>52</v>
      </c>
      <c r="H101" s="32">
        <v>4</v>
      </c>
      <c r="I101" s="32">
        <v>2</v>
      </c>
      <c r="J101" s="32">
        <f>G101*H101</f>
        <v>208</v>
      </c>
      <c r="K101" s="32">
        <v>15</v>
      </c>
      <c r="L101" s="32">
        <v>4</v>
      </c>
      <c r="M101" s="43">
        <v>23</v>
      </c>
      <c r="N101" s="32">
        <v>6</v>
      </c>
      <c r="O101" s="43">
        <v>2</v>
      </c>
      <c r="P101" s="43">
        <f>M101*N101</f>
        <v>138</v>
      </c>
      <c r="Q101" s="43">
        <f t="shared" si="15"/>
        <v>346</v>
      </c>
    </row>
    <row r="102" s="16" customFormat="1" ht="27" spans="1:17">
      <c r="A102" s="32">
        <v>91</v>
      </c>
      <c r="B102" s="32">
        <v>379</v>
      </c>
      <c r="C102" s="32" t="s">
        <v>105</v>
      </c>
      <c r="D102" s="32" t="s">
        <v>113</v>
      </c>
      <c r="E102" s="32">
        <v>35</v>
      </c>
      <c r="F102" s="32">
        <v>2</v>
      </c>
      <c r="G102" s="32">
        <v>45</v>
      </c>
      <c r="H102" s="32">
        <v>4</v>
      </c>
      <c r="I102" s="32">
        <v>2</v>
      </c>
      <c r="J102" s="32">
        <f>G102*H102</f>
        <v>180</v>
      </c>
      <c r="K102" s="32">
        <v>10</v>
      </c>
      <c r="L102" s="32">
        <v>4</v>
      </c>
      <c r="M102" s="43">
        <v>15</v>
      </c>
      <c r="N102" s="32">
        <v>6</v>
      </c>
      <c r="O102" s="43">
        <v>2</v>
      </c>
      <c r="P102" s="43">
        <f>M102*N102</f>
        <v>90</v>
      </c>
      <c r="Q102" s="43">
        <f t="shared" si="15"/>
        <v>270</v>
      </c>
    </row>
    <row r="103" s="16" customFormat="1" ht="27" spans="1:17">
      <c r="A103" s="32">
        <v>92</v>
      </c>
      <c r="B103" s="32">
        <v>513</v>
      </c>
      <c r="C103" s="32" t="s">
        <v>105</v>
      </c>
      <c r="D103" s="32" t="s">
        <v>114</v>
      </c>
      <c r="E103" s="32">
        <v>40</v>
      </c>
      <c r="F103" s="32">
        <v>2</v>
      </c>
      <c r="G103" s="32">
        <f t="shared" si="14"/>
        <v>52</v>
      </c>
      <c r="H103" s="32">
        <v>4</v>
      </c>
      <c r="I103" s="32">
        <v>2</v>
      </c>
      <c r="J103" s="32">
        <f>G103*H103</f>
        <v>208</v>
      </c>
      <c r="K103" s="32">
        <v>20</v>
      </c>
      <c r="L103" s="32">
        <v>4</v>
      </c>
      <c r="M103" s="43">
        <v>30</v>
      </c>
      <c r="N103" s="32">
        <v>6</v>
      </c>
      <c r="O103" s="43">
        <v>2</v>
      </c>
      <c r="P103" s="43">
        <f>M103*N103</f>
        <v>180</v>
      </c>
      <c r="Q103" s="43">
        <f t="shared" si="15"/>
        <v>388</v>
      </c>
    </row>
    <row r="104" s="16" customFormat="1" ht="27" spans="1:17">
      <c r="A104" s="32">
        <v>93</v>
      </c>
      <c r="B104" s="32">
        <v>570</v>
      </c>
      <c r="C104" s="32" t="s">
        <v>105</v>
      </c>
      <c r="D104" s="32" t="s">
        <v>115</v>
      </c>
      <c r="E104" s="32">
        <v>15</v>
      </c>
      <c r="F104" s="32">
        <v>2</v>
      </c>
      <c r="G104" s="32">
        <v>20</v>
      </c>
      <c r="H104" s="32">
        <v>4</v>
      </c>
      <c r="I104" s="32">
        <v>1</v>
      </c>
      <c r="J104" s="32">
        <f>E104*F104</f>
        <v>30</v>
      </c>
      <c r="K104" s="32">
        <v>6</v>
      </c>
      <c r="L104" s="32">
        <v>4</v>
      </c>
      <c r="M104" s="43">
        <v>9</v>
      </c>
      <c r="N104" s="32">
        <v>6</v>
      </c>
      <c r="O104" s="43">
        <v>1</v>
      </c>
      <c r="P104" s="43">
        <f>K104*L104</f>
        <v>24</v>
      </c>
      <c r="Q104" s="43">
        <f t="shared" si="15"/>
        <v>54</v>
      </c>
    </row>
    <row r="105" s="16" customFormat="1" ht="27" spans="1:17">
      <c r="A105" s="32">
        <v>94</v>
      </c>
      <c r="B105" s="32">
        <v>581</v>
      </c>
      <c r="C105" s="32" t="s">
        <v>105</v>
      </c>
      <c r="D105" s="32" t="s">
        <v>116</v>
      </c>
      <c r="E105" s="32">
        <v>40</v>
      </c>
      <c r="F105" s="32">
        <v>2</v>
      </c>
      <c r="G105" s="32">
        <f t="shared" si="14"/>
        <v>52</v>
      </c>
      <c r="H105" s="32">
        <v>4</v>
      </c>
      <c r="I105" s="32">
        <v>2</v>
      </c>
      <c r="J105" s="32">
        <f>G105*H105</f>
        <v>208</v>
      </c>
      <c r="K105" s="32">
        <v>10</v>
      </c>
      <c r="L105" s="32">
        <v>4</v>
      </c>
      <c r="M105" s="43">
        <v>15</v>
      </c>
      <c r="N105" s="32">
        <v>6</v>
      </c>
      <c r="O105" s="43">
        <v>2</v>
      </c>
      <c r="P105" s="43">
        <f>M105*N105</f>
        <v>90</v>
      </c>
      <c r="Q105" s="43">
        <f t="shared" si="15"/>
        <v>298</v>
      </c>
    </row>
    <row r="106" s="16" customFormat="1" ht="27" spans="1:17">
      <c r="A106" s="32">
        <v>95</v>
      </c>
      <c r="B106" s="32">
        <v>582</v>
      </c>
      <c r="C106" s="32" t="s">
        <v>105</v>
      </c>
      <c r="D106" s="32" t="s">
        <v>117</v>
      </c>
      <c r="E106" s="32">
        <v>40</v>
      </c>
      <c r="F106" s="32">
        <v>2</v>
      </c>
      <c r="G106" s="32">
        <f t="shared" si="14"/>
        <v>52</v>
      </c>
      <c r="H106" s="32">
        <v>4</v>
      </c>
      <c r="I106" s="32">
        <v>1</v>
      </c>
      <c r="J106" s="32">
        <f>E106*F106</f>
        <v>80</v>
      </c>
      <c r="K106" s="32">
        <v>20</v>
      </c>
      <c r="L106" s="32">
        <v>4</v>
      </c>
      <c r="M106" s="43">
        <v>30</v>
      </c>
      <c r="N106" s="32">
        <v>6</v>
      </c>
      <c r="O106" s="43">
        <v>1</v>
      </c>
      <c r="P106" s="43">
        <f>K106*L106</f>
        <v>80</v>
      </c>
      <c r="Q106" s="43">
        <f t="shared" si="15"/>
        <v>160</v>
      </c>
    </row>
    <row r="107" s="16" customFormat="1" ht="27" spans="1:17">
      <c r="A107" s="32">
        <v>96</v>
      </c>
      <c r="B107" s="32">
        <v>585</v>
      </c>
      <c r="C107" s="32" t="s">
        <v>105</v>
      </c>
      <c r="D107" s="32" t="s">
        <v>118</v>
      </c>
      <c r="E107" s="32">
        <v>40</v>
      </c>
      <c r="F107" s="32">
        <v>2</v>
      </c>
      <c r="G107" s="32">
        <f t="shared" si="14"/>
        <v>52</v>
      </c>
      <c r="H107" s="32">
        <v>4</v>
      </c>
      <c r="I107" s="32">
        <v>2</v>
      </c>
      <c r="J107" s="32">
        <f>G107*H107</f>
        <v>208</v>
      </c>
      <c r="K107" s="32">
        <v>12</v>
      </c>
      <c r="L107" s="32">
        <v>4</v>
      </c>
      <c r="M107" s="43">
        <v>18</v>
      </c>
      <c r="N107" s="32">
        <v>6</v>
      </c>
      <c r="O107" s="43">
        <v>2</v>
      </c>
      <c r="P107" s="43">
        <f>M107*N107</f>
        <v>108</v>
      </c>
      <c r="Q107" s="43">
        <f t="shared" si="15"/>
        <v>316</v>
      </c>
    </row>
    <row r="108" s="16" customFormat="1" ht="27" spans="1:17">
      <c r="A108" s="32">
        <v>97</v>
      </c>
      <c r="B108" s="32">
        <v>709</v>
      </c>
      <c r="C108" s="32" t="s">
        <v>105</v>
      </c>
      <c r="D108" s="32" t="s">
        <v>119</v>
      </c>
      <c r="E108" s="32">
        <v>50</v>
      </c>
      <c r="F108" s="32">
        <v>2</v>
      </c>
      <c r="G108" s="32">
        <f t="shared" si="14"/>
        <v>65</v>
      </c>
      <c r="H108" s="32">
        <v>4</v>
      </c>
      <c r="I108" s="32">
        <v>1</v>
      </c>
      <c r="J108" s="32">
        <f>E108*F108</f>
        <v>100</v>
      </c>
      <c r="K108" s="32">
        <v>20</v>
      </c>
      <c r="L108" s="32">
        <v>4</v>
      </c>
      <c r="M108" s="43">
        <v>30</v>
      </c>
      <c r="N108" s="32">
        <v>6</v>
      </c>
      <c r="O108" s="43">
        <v>1</v>
      </c>
      <c r="P108" s="43">
        <f>K108*L108</f>
        <v>80</v>
      </c>
      <c r="Q108" s="43">
        <f t="shared" si="15"/>
        <v>180</v>
      </c>
    </row>
    <row r="109" s="16" customFormat="1" ht="27" spans="1:17">
      <c r="A109" s="32">
        <v>98</v>
      </c>
      <c r="B109" s="32">
        <v>726</v>
      </c>
      <c r="C109" s="32" t="s">
        <v>105</v>
      </c>
      <c r="D109" s="32" t="s">
        <v>120</v>
      </c>
      <c r="E109" s="32">
        <v>60</v>
      </c>
      <c r="F109" s="32">
        <v>2</v>
      </c>
      <c r="G109" s="32">
        <f t="shared" si="14"/>
        <v>78</v>
      </c>
      <c r="H109" s="32">
        <v>4</v>
      </c>
      <c r="I109" s="32">
        <v>1</v>
      </c>
      <c r="J109" s="32">
        <f>E109*F109</f>
        <v>120</v>
      </c>
      <c r="K109" s="32">
        <v>10</v>
      </c>
      <c r="L109" s="32">
        <v>4</v>
      </c>
      <c r="M109" s="43">
        <v>15</v>
      </c>
      <c r="N109" s="32">
        <v>6</v>
      </c>
      <c r="O109" s="43">
        <v>2</v>
      </c>
      <c r="P109" s="43">
        <f>M109*N109</f>
        <v>90</v>
      </c>
      <c r="Q109" s="43">
        <f t="shared" ref="Q109:Q125" si="16">J109+P109</f>
        <v>210</v>
      </c>
    </row>
    <row r="110" s="16" customFormat="1" ht="27" spans="1:17">
      <c r="A110" s="32">
        <v>99</v>
      </c>
      <c r="B110" s="32">
        <v>727</v>
      </c>
      <c r="C110" s="32" t="s">
        <v>105</v>
      </c>
      <c r="D110" s="32" t="s">
        <v>121</v>
      </c>
      <c r="E110" s="32">
        <v>20</v>
      </c>
      <c r="F110" s="32">
        <v>2</v>
      </c>
      <c r="G110" s="32">
        <f t="shared" si="14"/>
        <v>26</v>
      </c>
      <c r="H110" s="32">
        <v>4</v>
      </c>
      <c r="I110" s="32">
        <v>2</v>
      </c>
      <c r="J110" s="32">
        <f>G110*H110</f>
        <v>104</v>
      </c>
      <c r="K110" s="32">
        <v>6</v>
      </c>
      <c r="L110" s="32">
        <v>4</v>
      </c>
      <c r="M110" s="43">
        <v>9</v>
      </c>
      <c r="N110" s="32">
        <v>6</v>
      </c>
      <c r="O110" s="43">
        <v>1</v>
      </c>
      <c r="P110" s="43">
        <f>K110*L110</f>
        <v>24</v>
      </c>
      <c r="Q110" s="43">
        <f t="shared" si="16"/>
        <v>128</v>
      </c>
    </row>
    <row r="111" s="16" customFormat="1" ht="27" spans="1:17">
      <c r="A111" s="32">
        <v>100</v>
      </c>
      <c r="B111" s="32">
        <v>730</v>
      </c>
      <c r="C111" s="32" t="s">
        <v>105</v>
      </c>
      <c r="D111" s="32" t="s">
        <v>122</v>
      </c>
      <c r="E111" s="32">
        <v>40</v>
      </c>
      <c r="F111" s="32">
        <v>2</v>
      </c>
      <c r="G111" s="32">
        <f t="shared" si="14"/>
        <v>52</v>
      </c>
      <c r="H111" s="32">
        <v>4</v>
      </c>
      <c r="I111" s="32">
        <v>2</v>
      </c>
      <c r="J111" s="32">
        <f>G111*H111</f>
        <v>208</v>
      </c>
      <c r="K111" s="32">
        <v>20</v>
      </c>
      <c r="L111" s="32">
        <v>4</v>
      </c>
      <c r="M111" s="43">
        <v>30</v>
      </c>
      <c r="N111" s="32">
        <v>6</v>
      </c>
      <c r="O111" s="43">
        <v>2</v>
      </c>
      <c r="P111" s="43">
        <f>M111*N111</f>
        <v>180</v>
      </c>
      <c r="Q111" s="43">
        <f t="shared" si="16"/>
        <v>388</v>
      </c>
    </row>
    <row r="112" s="16" customFormat="1" ht="27" spans="1:17">
      <c r="A112" s="32">
        <v>101</v>
      </c>
      <c r="B112" s="32">
        <v>741</v>
      </c>
      <c r="C112" s="32" t="s">
        <v>105</v>
      </c>
      <c r="D112" s="32" t="s">
        <v>123</v>
      </c>
      <c r="E112" s="32">
        <v>25</v>
      </c>
      <c r="F112" s="32">
        <v>2</v>
      </c>
      <c r="G112" s="32">
        <v>33</v>
      </c>
      <c r="H112" s="32">
        <v>4</v>
      </c>
      <c r="I112" s="32">
        <v>1</v>
      </c>
      <c r="J112" s="32">
        <f>E112*F112</f>
        <v>50</v>
      </c>
      <c r="K112" s="32">
        <v>6</v>
      </c>
      <c r="L112" s="32">
        <v>4</v>
      </c>
      <c r="M112" s="43">
        <v>9</v>
      </c>
      <c r="N112" s="32">
        <v>6</v>
      </c>
      <c r="O112" s="43">
        <v>1</v>
      </c>
      <c r="P112" s="43">
        <f>K112*L112</f>
        <v>24</v>
      </c>
      <c r="Q112" s="43">
        <f t="shared" si="16"/>
        <v>74</v>
      </c>
    </row>
    <row r="113" s="16" customFormat="1" ht="27" spans="1:17">
      <c r="A113" s="32">
        <v>102</v>
      </c>
      <c r="B113" s="32">
        <v>745</v>
      </c>
      <c r="C113" s="32" t="s">
        <v>105</v>
      </c>
      <c r="D113" s="32" t="s">
        <v>124</v>
      </c>
      <c r="E113" s="32">
        <v>15</v>
      </c>
      <c r="F113" s="32">
        <v>2</v>
      </c>
      <c r="G113" s="32">
        <v>20</v>
      </c>
      <c r="H113" s="32">
        <v>4</v>
      </c>
      <c r="I113" s="32">
        <v>1</v>
      </c>
      <c r="J113" s="32">
        <f>E113*F113</f>
        <v>30</v>
      </c>
      <c r="K113" s="32">
        <v>6</v>
      </c>
      <c r="L113" s="32">
        <v>4</v>
      </c>
      <c r="M113" s="43">
        <v>9</v>
      </c>
      <c r="N113" s="32">
        <v>6</v>
      </c>
      <c r="O113" s="43">
        <v>1</v>
      </c>
      <c r="P113" s="43">
        <f>K113*L113</f>
        <v>24</v>
      </c>
      <c r="Q113" s="43">
        <f t="shared" si="16"/>
        <v>54</v>
      </c>
    </row>
    <row r="114" s="16" customFormat="1" ht="27" spans="1:17">
      <c r="A114" s="32">
        <v>103</v>
      </c>
      <c r="B114" s="32">
        <v>752</v>
      </c>
      <c r="C114" s="32" t="s">
        <v>105</v>
      </c>
      <c r="D114" s="32" t="s">
        <v>125</v>
      </c>
      <c r="E114" s="32">
        <v>15</v>
      </c>
      <c r="F114" s="32">
        <v>2</v>
      </c>
      <c r="G114" s="32">
        <v>20</v>
      </c>
      <c r="H114" s="32">
        <v>4</v>
      </c>
      <c r="I114" s="32">
        <v>1</v>
      </c>
      <c r="J114" s="32">
        <f>E114*F114</f>
        <v>30</v>
      </c>
      <c r="K114" s="32">
        <v>6</v>
      </c>
      <c r="L114" s="32">
        <v>4</v>
      </c>
      <c r="M114" s="43">
        <v>9</v>
      </c>
      <c r="N114" s="32">
        <v>6</v>
      </c>
      <c r="O114" s="43">
        <v>1</v>
      </c>
      <c r="P114" s="43">
        <f>K114*L114</f>
        <v>24</v>
      </c>
      <c r="Q114" s="43">
        <f t="shared" si="16"/>
        <v>54</v>
      </c>
    </row>
    <row r="115" s="16" customFormat="1" ht="27" spans="1:17">
      <c r="A115" s="32">
        <v>104</v>
      </c>
      <c r="B115" s="32">
        <v>102565</v>
      </c>
      <c r="C115" s="32" t="s">
        <v>105</v>
      </c>
      <c r="D115" s="32" t="s">
        <v>126</v>
      </c>
      <c r="E115" s="32">
        <v>15</v>
      </c>
      <c r="F115" s="32">
        <v>2</v>
      </c>
      <c r="G115" s="32">
        <v>20</v>
      </c>
      <c r="H115" s="32">
        <v>4</v>
      </c>
      <c r="I115" s="32">
        <v>1</v>
      </c>
      <c r="J115" s="32">
        <f>E115*F115</f>
        <v>30</v>
      </c>
      <c r="K115" s="32">
        <v>6</v>
      </c>
      <c r="L115" s="32">
        <v>4</v>
      </c>
      <c r="M115" s="43">
        <v>9</v>
      </c>
      <c r="N115" s="32">
        <v>6</v>
      </c>
      <c r="O115" s="43">
        <v>1</v>
      </c>
      <c r="P115" s="43">
        <f>K115*L115</f>
        <v>24</v>
      </c>
      <c r="Q115" s="43">
        <f t="shared" si="16"/>
        <v>54</v>
      </c>
    </row>
    <row r="116" s="16" customFormat="1" ht="27" spans="1:17">
      <c r="A116" s="32">
        <v>105</v>
      </c>
      <c r="B116" s="32">
        <v>102934</v>
      </c>
      <c r="C116" s="32" t="s">
        <v>105</v>
      </c>
      <c r="D116" s="32" t="s">
        <v>127</v>
      </c>
      <c r="E116" s="32">
        <v>45</v>
      </c>
      <c r="F116" s="32">
        <v>2</v>
      </c>
      <c r="G116" s="32">
        <v>60</v>
      </c>
      <c r="H116" s="32">
        <v>4</v>
      </c>
      <c r="I116" s="32">
        <v>2</v>
      </c>
      <c r="J116" s="32">
        <f>G116*H116</f>
        <v>240</v>
      </c>
      <c r="K116" s="32">
        <v>20</v>
      </c>
      <c r="L116" s="32">
        <v>4</v>
      </c>
      <c r="M116" s="43">
        <v>30</v>
      </c>
      <c r="N116" s="32">
        <v>6</v>
      </c>
      <c r="O116" s="43">
        <v>2</v>
      </c>
      <c r="P116" s="43">
        <f>M116*N116</f>
        <v>180</v>
      </c>
      <c r="Q116" s="43">
        <f t="shared" si="16"/>
        <v>420</v>
      </c>
    </row>
    <row r="117" s="15" customFormat="1" spans="1:17">
      <c r="A117" s="32">
        <v>106</v>
      </c>
      <c r="B117" s="32">
        <v>103198</v>
      </c>
      <c r="C117" s="32" t="s">
        <v>105</v>
      </c>
      <c r="D117" s="32" t="s">
        <v>128</v>
      </c>
      <c r="E117" s="32">
        <v>35</v>
      </c>
      <c r="F117" s="32">
        <v>2</v>
      </c>
      <c r="G117" s="32">
        <v>45</v>
      </c>
      <c r="H117" s="32">
        <v>4</v>
      </c>
      <c r="I117" s="32">
        <v>2</v>
      </c>
      <c r="J117" s="32">
        <f>G117*H117</f>
        <v>180</v>
      </c>
      <c r="K117" s="32">
        <v>10</v>
      </c>
      <c r="L117" s="32">
        <v>4</v>
      </c>
      <c r="M117" s="43">
        <v>15</v>
      </c>
      <c r="N117" s="32">
        <v>6</v>
      </c>
      <c r="O117" s="43">
        <v>2</v>
      </c>
      <c r="P117" s="43">
        <f>M117*N117</f>
        <v>90</v>
      </c>
      <c r="Q117" s="43">
        <f t="shared" si="16"/>
        <v>270</v>
      </c>
    </row>
    <row r="118" s="16" customFormat="1" ht="27" spans="1:17">
      <c r="A118" s="32">
        <v>107</v>
      </c>
      <c r="B118" s="32">
        <v>103199</v>
      </c>
      <c r="C118" s="32" t="s">
        <v>105</v>
      </c>
      <c r="D118" s="32" t="s">
        <v>129</v>
      </c>
      <c r="E118" s="32">
        <v>15</v>
      </c>
      <c r="F118" s="32">
        <v>2</v>
      </c>
      <c r="G118" s="32">
        <v>20</v>
      </c>
      <c r="H118" s="32">
        <v>4</v>
      </c>
      <c r="I118" s="32">
        <v>1</v>
      </c>
      <c r="J118" s="32">
        <f>E118*F118</f>
        <v>30</v>
      </c>
      <c r="K118" s="32">
        <v>6</v>
      </c>
      <c r="L118" s="32">
        <v>4</v>
      </c>
      <c r="M118" s="43">
        <v>9</v>
      </c>
      <c r="N118" s="32">
        <v>6</v>
      </c>
      <c r="O118" s="43">
        <v>1</v>
      </c>
      <c r="P118" s="43">
        <f t="shared" ref="P118:P124" si="17">K118*L118</f>
        <v>24</v>
      </c>
      <c r="Q118" s="43">
        <f t="shared" si="16"/>
        <v>54</v>
      </c>
    </row>
    <row r="119" s="16" customFormat="1" ht="27" spans="1:17">
      <c r="A119" s="32">
        <v>108</v>
      </c>
      <c r="B119" s="32">
        <v>104429</v>
      </c>
      <c r="C119" s="32" t="s">
        <v>105</v>
      </c>
      <c r="D119" s="32" t="s">
        <v>130</v>
      </c>
      <c r="E119" s="32">
        <v>15</v>
      </c>
      <c r="F119" s="32">
        <v>2</v>
      </c>
      <c r="G119" s="32">
        <v>20</v>
      </c>
      <c r="H119" s="32">
        <v>4</v>
      </c>
      <c r="I119" s="32">
        <v>1</v>
      </c>
      <c r="J119" s="32">
        <f>E119*F119</f>
        <v>30</v>
      </c>
      <c r="K119" s="32">
        <v>6</v>
      </c>
      <c r="L119" s="32">
        <v>4</v>
      </c>
      <c r="M119" s="43">
        <v>9</v>
      </c>
      <c r="N119" s="32">
        <v>6</v>
      </c>
      <c r="O119" s="43">
        <v>1</v>
      </c>
      <c r="P119" s="43">
        <f t="shared" si="17"/>
        <v>24</v>
      </c>
      <c r="Q119" s="43">
        <f t="shared" si="16"/>
        <v>54</v>
      </c>
    </row>
    <row r="120" s="16" customFormat="1" ht="27" spans="1:17">
      <c r="A120" s="32">
        <v>109</v>
      </c>
      <c r="B120" s="32">
        <v>105267</v>
      </c>
      <c r="C120" s="32" t="s">
        <v>105</v>
      </c>
      <c r="D120" s="32" t="s">
        <v>131</v>
      </c>
      <c r="E120" s="32">
        <v>20</v>
      </c>
      <c r="F120" s="32">
        <v>2</v>
      </c>
      <c r="G120" s="32">
        <f t="shared" si="14"/>
        <v>26</v>
      </c>
      <c r="H120" s="32">
        <v>4</v>
      </c>
      <c r="I120" s="32">
        <v>1</v>
      </c>
      <c r="J120" s="32">
        <f>E120*F120</f>
        <v>40</v>
      </c>
      <c r="K120" s="32">
        <v>6</v>
      </c>
      <c r="L120" s="32">
        <v>4</v>
      </c>
      <c r="M120" s="43">
        <v>9</v>
      </c>
      <c r="N120" s="32">
        <v>6</v>
      </c>
      <c r="O120" s="43">
        <v>1</v>
      </c>
      <c r="P120" s="43">
        <f t="shared" si="17"/>
        <v>24</v>
      </c>
      <c r="Q120" s="43">
        <f t="shared" si="16"/>
        <v>64</v>
      </c>
    </row>
    <row r="121" s="16" customFormat="1" ht="27" spans="1:17">
      <c r="A121" s="32">
        <v>110</v>
      </c>
      <c r="B121" s="32">
        <v>106399</v>
      </c>
      <c r="C121" s="32" t="s">
        <v>105</v>
      </c>
      <c r="D121" s="32" t="s">
        <v>132</v>
      </c>
      <c r="E121" s="32">
        <v>15</v>
      </c>
      <c r="F121" s="32">
        <v>2</v>
      </c>
      <c r="G121" s="32">
        <v>20</v>
      </c>
      <c r="H121" s="32">
        <v>4</v>
      </c>
      <c r="I121" s="32">
        <v>1</v>
      </c>
      <c r="J121" s="32">
        <f>E121*F121</f>
        <v>30</v>
      </c>
      <c r="K121" s="32">
        <v>6</v>
      </c>
      <c r="L121" s="32">
        <v>4</v>
      </c>
      <c r="M121" s="43">
        <v>9</v>
      </c>
      <c r="N121" s="32">
        <v>6</v>
      </c>
      <c r="O121" s="43">
        <v>1</v>
      </c>
      <c r="P121" s="43">
        <f t="shared" si="17"/>
        <v>24</v>
      </c>
      <c r="Q121" s="43">
        <f t="shared" si="16"/>
        <v>54</v>
      </c>
    </row>
    <row r="122" s="16" customFormat="1" ht="27" spans="1:17">
      <c r="A122" s="32">
        <v>111</v>
      </c>
      <c r="B122" s="32">
        <v>107658</v>
      </c>
      <c r="C122" s="32" t="s">
        <v>105</v>
      </c>
      <c r="D122" s="32" t="s">
        <v>133</v>
      </c>
      <c r="E122" s="32">
        <v>20</v>
      </c>
      <c r="F122" s="32">
        <v>2</v>
      </c>
      <c r="G122" s="32">
        <f t="shared" si="14"/>
        <v>26</v>
      </c>
      <c r="H122" s="32">
        <v>4</v>
      </c>
      <c r="I122" s="32">
        <v>2</v>
      </c>
      <c r="J122" s="32">
        <f>G122*H122</f>
        <v>104</v>
      </c>
      <c r="K122" s="32">
        <v>6</v>
      </c>
      <c r="L122" s="32">
        <v>4</v>
      </c>
      <c r="M122" s="43">
        <v>9</v>
      </c>
      <c r="N122" s="32">
        <v>6</v>
      </c>
      <c r="O122" s="43">
        <v>1</v>
      </c>
      <c r="P122" s="43">
        <f t="shared" si="17"/>
        <v>24</v>
      </c>
      <c r="Q122" s="43">
        <f t="shared" si="16"/>
        <v>128</v>
      </c>
    </row>
    <row r="123" s="16" customFormat="1" ht="27" spans="1:17">
      <c r="A123" s="32">
        <v>112</v>
      </c>
      <c r="B123" s="32">
        <v>106569</v>
      </c>
      <c r="C123" s="32" t="s">
        <v>105</v>
      </c>
      <c r="D123" s="32" t="s">
        <v>134</v>
      </c>
      <c r="E123" s="32">
        <v>20</v>
      </c>
      <c r="F123" s="32">
        <v>2</v>
      </c>
      <c r="G123" s="32">
        <f t="shared" si="14"/>
        <v>26</v>
      </c>
      <c r="H123" s="32">
        <v>4</v>
      </c>
      <c r="I123" s="32">
        <v>2</v>
      </c>
      <c r="J123" s="32">
        <f>G123*H123</f>
        <v>104</v>
      </c>
      <c r="K123" s="32">
        <v>6</v>
      </c>
      <c r="L123" s="32">
        <v>4</v>
      </c>
      <c r="M123" s="43">
        <v>9</v>
      </c>
      <c r="N123" s="32">
        <v>6</v>
      </c>
      <c r="O123" s="43">
        <v>1</v>
      </c>
      <c r="P123" s="43">
        <f t="shared" si="17"/>
        <v>24</v>
      </c>
      <c r="Q123" s="43">
        <f t="shared" si="16"/>
        <v>128</v>
      </c>
    </row>
    <row r="124" s="16" customFormat="1" ht="27" spans="1:17">
      <c r="A124" s="32">
        <v>113</v>
      </c>
      <c r="B124" s="35">
        <v>108277</v>
      </c>
      <c r="C124" s="32" t="s">
        <v>105</v>
      </c>
      <c r="D124" s="35" t="s">
        <v>135</v>
      </c>
      <c r="E124" s="32">
        <v>20</v>
      </c>
      <c r="F124" s="37">
        <v>2</v>
      </c>
      <c r="G124" s="32">
        <f t="shared" si="14"/>
        <v>26</v>
      </c>
      <c r="H124" s="37">
        <v>4</v>
      </c>
      <c r="I124" s="37">
        <v>1</v>
      </c>
      <c r="J124" s="32">
        <f>E124*F124</f>
        <v>40</v>
      </c>
      <c r="K124" s="32">
        <v>6</v>
      </c>
      <c r="L124" s="32">
        <v>4</v>
      </c>
      <c r="M124" s="43">
        <v>9</v>
      </c>
      <c r="N124" s="32">
        <v>6</v>
      </c>
      <c r="O124" s="43">
        <v>1</v>
      </c>
      <c r="P124" s="43">
        <f t="shared" si="17"/>
        <v>24</v>
      </c>
      <c r="Q124" s="43">
        <f t="shared" si="16"/>
        <v>64</v>
      </c>
    </row>
    <row r="125" s="17" customFormat="1" ht="27" spans="1:17">
      <c r="A125" s="33"/>
      <c r="B125" s="36"/>
      <c r="C125" s="33" t="s">
        <v>105</v>
      </c>
      <c r="D125" s="3"/>
      <c r="E125" s="33">
        <f>SUM(E95:E124)</f>
        <v>850</v>
      </c>
      <c r="F125" s="33">
        <f t="shared" ref="F125:Q125" si="18">SUM(F95:F124)</f>
        <v>60</v>
      </c>
      <c r="G125" s="33">
        <f t="shared" si="18"/>
        <v>1111</v>
      </c>
      <c r="H125" s="33">
        <f t="shared" si="18"/>
        <v>120</v>
      </c>
      <c r="I125" s="33">
        <f t="shared" si="18"/>
        <v>40</v>
      </c>
      <c r="J125" s="33">
        <f t="shared" si="18"/>
        <v>3062</v>
      </c>
      <c r="K125" s="33">
        <f t="shared" si="18"/>
        <v>299</v>
      </c>
      <c r="L125" s="33">
        <f t="shared" si="18"/>
        <v>120</v>
      </c>
      <c r="M125" s="33">
        <f t="shared" si="18"/>
        <v>449</v>
      </c>
      <c r="N125" s="33">
        <f t="shared" si="18"/>
        <v>180</v>
      </c>
      <c r="O125" s="33"/>
      <c r="P125" s="33">
        <f t="shared" si="18"/>
        <v>1934</v>
      </c>
      <c r="Q125" s="33">
        <f t="shared" si="18"/>
        <v>4996</v>
      </c>
    </row>
    <row r="126" s="21" customFormat="1" ht="27" spans="1:17">
      <c r="A126" s="42"/>
      <c r="B126" s="42"/>
      <c r="C126" s="42"/>
      <c r="D126" s="42" t="s">
        <v>8</v>
      </c>
      <c r="E126" s="46">
        <f>E10+E21+E27+E49+E74+E91+E94+E125</f>
        <v>2990</v>
      </c>
      <c r="F126" s="46">
        <f t="shared" ref="F126:Q126" si="19">F10+F21+F27+F49+F74+F91+F94+F125</f>
        <v>226</v>
      </c>
      <c r="G126" s="46">
        <f t="shared" si="19"/>
        <v>3925</v>
      </c>
      <c r="H126" s="46">
        <f t="shared" si="19"/>
        <v>452</v>
      </c>
      <c r="I126" s="46"/>
      <c r="J126" s="46">
        <f t="shared" si="19"/>
        <v>11386</v>
      </c>
      <c r="K126" s="46">
        <f t="shared" si="19"/>
        <v>1000</v>
      </c>
      <c r="L126" s="46">
        <f t="shared" si="19"/>
        <v>452</v>
      </c>
      <c r="M126" s="46">
        <f t="shared" si="19"/>
        <v>1501</v>
      </c>
      <c r="N126" s="46">
        <f t="shared" si="19"/>
        <v>678</v>
      </c>
      <c r="O126" s="46"/>
      <c r="P126" s="46">
        <f t="shared" si="19"/>
        <v>6178</v>
      </c>
      <c r="Q126" s="46">
        <f t="shared" si="19"/>
        <v>17564</v>
      </c>
    </row>
  </sheetData>
  <sortState ref="A6:O122">
    <sortCondition ref="A5:A122"/>
  </sortState>
  <mergeCells count="9">
    <mergeCell ref="A1:Q1"/>
    <mergeCell ref="A2:Q2"/>
    <mergeCell ref="E3:J3"/>
    <mergeCell ref="K3:P3"/>
    <mergeCell ref="A3:A4"/>
    <mergeCell ref="B3:B4"/>
    <mergeCell ref="C3:C4"/>
    <mergeCell ref="D3:D4"/>
    <mergeCell ref="Q3:Q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26" workbookViewId="0">
      <selection activeCell="B113" sqref="B2:B113"/>
    </sheetView>
  </sheetViews>
  <sheetFormatPr defaultColWidth="9" defaultRowHeight="14.25" outlineLevelCol="5"/>
  <cols>
    <col min="1" max="1" width="6.45" style="1" customWidth="1"/>
    <col min="2" max="2" width="23.9083333333333" style="2" customWidth="1"/>
    <col min="3" max="3" width="17.3666666666667" style="2" customWidth="1"/>
    <col min="4" max="4" width="24.0916666666667" customWidth="1"/>
  </cols>
  <sheetData>
    <row r="1" ht="13.5" spans="1:3">
      <c r="A1" s="3" t="s">
        <v>136</v>
      </c>
      <c r="B1" s="3" t="s">
        <v>137</v>
      </c>
      <c r="C1" s="3" t="s">
        <v>4</v>
      </c>
    </row>
    <row r="2" ht="13.5" spans="1:4">
      <c r="A2" s="4">
        <v>307</v>
      </c>
      <c r="B2" s="4" t="s">
        <v>138</v>
      </c>
      <c r="C2" s="4" t="s">
        <v>102</v>
      </c>
      <c r="D2" t="str">
        <f>VLOOKUP(A:A,Sheet1!B:D,3,0)</f>
        <v>四川太极旗舰店</v>
      </c>
    </row>
    <row r="3" ht="13.5" spans="1:4">
      <c r="A3" s="4">
        <v>308</v>
      </c>
      <c r="B3" s="4" t="s">
        <v>139</v>
      </c>
      <c r="C3" s="4" t="s">
        <v>38</v>
      </c>
      <c r="D3" t="str">
        <f>VLOOKUP(A:A,Sheet1!B:D,3,0)</f>
        <v>四川太极红星店</v>
      </c>
    </row>
    <row r="4" ht="13.5" spans="1:4">
      <c r="A4" s="4">
        <v>311</v>
      </c>
      <c r="B4" s="4" t="s">
        <v>140</v>
      </c>
      <c r="C4" s="4" t="s">
        <v>105</v>
      </c>
      <c r="D4" t="str">
        <f>VLOOKUP(A:A,Sheet1!B:D,3,0)</f>
        <v>四川太极西部店</v>
      </c>
    </row>
    <row r="5" ht="13.5" spans="1:4">
      <c r="A5" s="4">
        <v>52</v>
      </c>
      <c r="B5" s="4" t="s">
        <v>141</v>
      </c>
      <c r="C5" s="4" t="s">
        <v>85</v>
      </c>
      <c r="D5" t="str">
        <f>VLOOKUP(A:A,Sheet1!B:D,3,0)</f>
        <v>四川太极崇州中心店</v>
      </c>
    </row>
    <row r="6" ht="13.5" spans="1:4">
      <c r="A6" s="4">
        <v>56</v>
      </c>
      <c r="B6" s="4" t="s">
        <v>142</v>
      </c>
      <c r="C6" s="4" t="s">
        <v>85</v>
      </c>
      <c r="D6" t="str">
        <f>VLOOKUP(A:A,Sheet1!B:D,3,0)</f>
        <v>四川太极三江店</v>
      </c>
    </row>
    <row r="7" ht="13.5" spans="1:4">
      <c r="A7" s="4">
        <v>54</v>
      </c>
      <c r="B7" s="4" t="s">
        <v>143</v>
      </c>
      <c r="C7" s="4" t="s">
        <v>85</v>
      </c>
      <c r="D7" t="str">
        <f>VLOOKUP(A:A,Sheet1!B:D,3,0)</f>
        <v>四川太极怀远店</v>
      </c>
    </row>
    <row r="8" ht="13.5" spans="1:4">
      <c r="A8" s="4">
        <v>329</v>
      </c>
      <c r="B8" s="4" t="s">
        <v>144</v>
      </c>
      <c r="C8" s="4" t="s">
        <v>85</v>
      </c>
      <c r="D8" t="str">
        <f>VLOOKUP(A:A,Sheet1!B:D,3,0)</f>
        <v>四川太极温江店</v>
      </c>
    </row>
    <row r="9" ht="13.5" spans="1:4">
      <c r="A9" s="4">
        <v>337</v>
      </c>
      <c r="B9" s="4" t="s">
        <v>145</v>
      </c>
      <c r="C9" s="4" t="s">
        <v>38</v>
      </c>
      <c r="D9" t="str">
        <f>VLOOKUP(A:A,Sheet1!B:D,3,0)</f>
        <v>四川太极浆洗街药店</v>
      </c>
    </row>
    <row r="10" ht="13.5" spans="1:4">
      <c r="A10" s="4">
        <v>343</v>
      </c>
      <c r="B10" s="4" t="s">
        <v>146</v>
      </c>
      <c r="C10" s="4" t="s">
        <v>105</v>
      </c>
      <c r="D10" t="str">
        <f>VLOOKUP(A:A,Sheet1!B:D,3,0)</f>
        <v>四川太极光华药店</v>
      </c>
    </row>
    <row r="11" ht="13.5" spans="1:4">
      <c r="A11" s="4">
        <v>341</v>
      </c>
      <c r="B11" s="4" t="s">
        <v>147</v>
      </c>
      <c r="C11" s="4" t="s">
        <v>15</v>
      </c>
      <c r="D11" t="str">
        <f>VLOOKUP(A:A,Sheet1!B:D,3,0)</f>
        <v>四川太极邛崃中心药店</v>
      </c>
    </row>
    <row r="12" ht="13.5" spans="1:4">
      <c r="A12" s="4">
        <v>339</v>
      </c>
      <c r="B12" s="4" t="s">
        <v>148</v>
      </c>
      <c r="C12" s="4" t="s">
        <v>105</v>
      </c>
      <c r="D12" t="str">
        <f>VLOOKUP(A:A,Sheet1!B:D,3,0)</f>
        <v>四川太极沙河源药店</v>
      </c>
    </row>
    <row r="13" ht="13.5" spans="1:4">
      <c r="A13" s="4">
        <v>349</v>
      </c>
      <c r="B13" s="4" t="s">
        <v>149</v>
      </c>
      <c r="C13" s="4" t="s">
        <v>38</v>
      </c>
      <c r="D13" t="str">
        <f>VLOOKUP(A:A,Sheet1!B:D,3,0)</f>
        <v>四川太极人民中路店</v>
      </c>
    </row>
    <row r="14" ht="13.5" spans="1:4">
      <c r="A14" s="4">
        <v>351</v>
      </c>
      <c r="B14" s="4" t="s">
        <v>150</v>
      </c>
      <c r="C14" s="4" t="s">
        <v>85</v>
      </c>
      <c r="D14" t="str">
        <f>VLOOKUP(A:A,Sheet1!B:D,3,0)</f>
        <v>四川太极都江堰药店</v>
      </c>
    </row>
    <row r="15" ht="13.5" spans="1:4">
      <c r="A15" s="4">
        <v>357</v>
      </c>
      <c r="B15" s="4" t="s">
        <v>151</v>
      </c>
      <c r="C15" s="4" t="s">
        <v>105</v>
      </c>
      <c r="D15" t="str">
        <f>VLOOKUP(A:A,Sheet1!B:D,3,0)</f>
        <v>四川太极清江东路药店</v>
      </c>
    </row>
    <row r="16" ht="13.5" spans="1:4">
      <c r="A16" s="4">
        <v>355</v>
      </c>
      <c r="B16" s="4" t="s">
        <v>152</v>
      </c>
      <c r="C16" s="4" t="s">
        <v>38</v>
      </c>
      <c r="D16" t="str">
        <f>VLOOKUP(A:A,Sheet1!B:D,3,0)</f>
        <v>四川太极双林路药店</v>
      </c>
    </row>
    <row r="17" ht="13.5" spans="1:4">
      <c r="A17" s="4">
        <v>367</v>
      </c>
      <c r="B17" s="4" t="s">
        <v>153</v>
      </c>
      <c r="C17" s="4" t="s">
        <v>85</v>
      </c>
      <c r="D17" t="str">
        <f>VLOOKUP(A:A,Sheet1!B:D,3,0)</f>
        <v>四川太极金带街药店</v>
      </c>
    </row>
    <row r="18" ht="13.5" spans="1:4">
      <c r="A18" s="4">
        <v>359</v>
      </c>
      <c r="B18" s="4" t="s">
        <v>154</v>
      </c>
      <c r="C18" s="4" t="s">
        <v>105</v>
      </c>
      <c r="D18" t="str">
        <f>VLOOKUP(A:A,Sheet1!B:D,3,0)</f>
        <v>四川太极枣子巷药店</v>
      </c>
    </row>
    <row r="19" ht="13.5" spans="1:4">
      <c r="A19" s="4">
        <v>371</v>
      </c>
      <c r="B19" s="4" t="s">
        <v>155</v>
      </c>
      <c r="C19" s="4" t="s">
        <v>32</v>
      </c>
      <c r="D19" t="str">
        <f>VLOOKUP(A:A,Sheet1!B:D,3,0)</f>
        <v>四川太极兴义镇万兴路药店</v>
      </c>
    </row>
    <row r="20" ht="13.5" spans="1:4">
      <c r="A20" s="4">
        <v>365</v>
      </c>
      <c r="B20" s="4" t="s">
        <v>156</v>
      </c>
      <c r="C20" s="4" t="s">
        <v>105</v>
      </c>
      <c r="D20" t="str">
        <f>VLOOKUP(A:A,Sheet1!B:D,3,0)</f>
        <v>四川太极光华村街药店</v>
      </c>
    </row>
    <row r="21" ht="13.5" spans="1:4">
      <c r="A21" s="4">
        <v>373</v>
      </c>
      <c r="B21" s="4" t="s">
        <v>157</v>
      </c>
      <c r="C21" s="4" t="s">
        <v>38</v>
      </c>
      <c r="D21" t="str">
        <f>VLOOKUP(A:A,Sheet1!B:D,3,0)</f>
        <v>四川太极通盈街药店</v>
      </c>
    </row>
    <row r="22" ht="13.5" spans="1:4">
      <c r="A22" s="4">
        <v>385</v>
      </c>
      <c r="B22" s="4" t="s">
        <v>158</v>
      </c>
      <c r="C22" s="4" t="s">
        <v>32</v>
      </c>
      <c r="D22" t="str">
        <f>VLOOKUP(A:A,Sheet1!B:D,3,0)</f>
        <v>四川太极五津西路药店</v>
      </c>
    </row>
    <row r="23" ht="13.5" spans="1:4">
      <c r="A23" s="4">
        <v>387</v>
      </c>
      <c r="B23" s="4" t="s">
        <v>159</v>
      </c>
      <c r="C23" s="4" t="s">
        <v>60</v>
      </c>
      <c r="D23" t="str">
        <f>VLOOKUP(A:A,Sheet1!B:D,3,0)</f>
        <v>四川太极新乐中街药店</v>
      </c>
    </row>
    <row r="24" ht="13.5" spans="1:4">
      <c r="A24" s="4">
        <v>391</v>
      </c>
      <c r="B24" s="4" t="s">
        <v>160</v>
      </c>
      <c r="C24" s="4" t="s">
        <v>38</v>
      </c>
      <c r="D24" t="str">
        <f>VLOOKUP(A:A,Sheet1!B:D,3,0)</f>
        <v>四川太极金丝街药店</v>
      </c>
    </row>
    <row r="25" ht="13.5" spans="1:4">
      <c r="A25" s="4">
        <v>379</v>
      </c>
      <c r="B25" s="4" t="s">
        <v>161</v>
      </c>
      <c r="C25" s="4" t="s">
        <v>105</v>
      </c>
      <c r="D25" t="str">
        <f>VLOOKUP(A:A,Sheet1!B:D,3,0)</f>
        <v>四川太极土龙路药店</v>
      </c>
    </row>
    <row r="26" ht="13.5" spans="1:4">
      <c r="A26" s="4">
        <v>377</v>
      </c>
      <c r="B26" s="4" t="s">
        <v>162</v>
      </c>
      <c r="C26" s="4" t="s">
        <v>60</v>
      </c>
      <c r="D26" t="str">
        <f>VLOOKUP(A:A,Sheet1!B:D,3,0)</f>
        <v>四川太极新园大道药店</v>
      </c>
    </row>
    <row r="27" ht="13.5" spans="1:4">
      <c r="A27" s="4">
        <v>399</v>
      </c>
      <c r="B27" s="4" t="s">
        <v>163</v>
      </c>
      <c r="C27" s="4" t="s">
        <v>60</v>
      </c>
      <c r="D27" t="str">
        <f>VLOOKUP(A:A,Sheet1!B:D,3,0)</f>
        <v>四川太极高新天久北巷药店</v>
      </c>
    </row>
    <row r="28" ht="13.5" spans="1:4">
      <c r="A28" s="4">
        <v>539</v>
      </c>
      <c r="B28" s="4" t="s">
        <v>164</v>
      </c>
      <c r="C28" s="4" t="s">
        <v>21</v>
      </c>
      <c r="D28" t="str">
        <f>VLOOKUP(A:A,Sheet1!B:D,3,0)</f>
        <v>四川太极大邑县晋原镇子龙路店</v>
      </c>
    </row>
    <row r="29" ht="13.5" spans="1:4">
      <c r="A29" s="4">
        <v>517</v>
      </c>
      <c r="B29" s="4" t="s">
        <v>165</v>
      </c>
      <c r="C29" s="4" t="s">
        <v>38</v>
      </c>
      <c r="D29" t="str">
        <f>VLOOKUP(A:A,Sheet1!B:D,3,0)</f>
        <v>四川太极青羊区北东街店</v>
      </c>
    </row>
    <row r="30" ht="13.5" spans="1:4">
      <c r="A30" s="4">
        <v>514</v>
      </c>
      <c r="B30" s="4" t="s">
        <v>166</v>
      </c>
      <c r="C30" s="4" t="s">
        <v>32</v>
      </c>
      <c r="D30" t="str">
        <f>VLOOKUP(A:A,Sheet1!B:D,3,0)</f>
        <v>四川太极新津邓双镇岷江店</v>
      </c>
    </row>
    <row r="31" ht="13.5" spans="1:4">
      <c r="A31" s="4">
        <v>545</v>
      </c>
      <c r="B31" s="4" t="s">
        <v>167</v>
      </c>
      <c r="C31" s="4" t="s">
        <v>60</v>
      </c>
      <c r="D31" t="str">
        <f>VLOOKUP(A:A,Sheet1!B:D,3,0)</f>
        <v>四川太极龙潭西路店</v>
      </c>
    </row>
    <row r="32" ht="13.5" spans="1:4">
      <c r="A32" s="4">
        <v>511</v>
      </c>
      <c r="B32" s="4" t="s">
        <v>168</v>
      </c>
      <c r="C32" s="4" t="s">
        <v>38</v>
      </c>
      <c r="D32" t="str">
        <f>VLOOKUP(A:A,Sheet1!B:D,3,0)</f>
        <v>四川太极成华杉板桥南一路店</v>
      </c>
    </row>
    <row r="33" ht="13.5" spans="1:4">
      <c r="A33" s="4">
        <v>513</v>
      </c>
      <c r="B33" s="4" t="s">
        <v>169</v>
      </c>
      <c r="C33" s="4" t="s">
        <v>105</v>
      </c>
      <c r="D33" t="str">
        <f>VLOOKUP(A:A,Sheet1!B:D,3,0)</f>
        <v>四川太极武侯区顺和街店</v>
      </c>
    </row>
    <row r="34" ht="13.5" spans="1:4">
      <c r="A34" s="4">
        <v>570</v>
      </c>
      <c r="B34" s="4" t="s">
        <v>170</v>
      </c>
      <c r="C34" s="4" t="s">
        <v>105</v>
      </c>
      <c r="D34" t="str">
        <f>VLOOKUP(A:A,Sheet1!B:D,3,0)</f>
        <v>四川太极青羊区浣花滨河路药店</v>
      </c>
    </row>
    <row r="35" ht="13.5" spans="1:4">
      <c r="A35" s="4">
        <v>546</v>
      </c>
      <c r="B35" s="4" t="s">
        <v>171</v>
      </c>
      <c r="C35" s="4" t="s">
        <v>60</v>
      </c>
      <c r="D35" t="str">
        <f>VLOOKUP(A:A,Sheet1!B:D,3,0)</f>
        <v>四川太极锦江区榕声路店</v>
      </c>
    </row>
    <row r="36" ht="13.5" spans="1:6">
      <c r="A36" s="4">
        <v>571</v>
      </c>
      <c r="B36" s="4" t="s">
        <v>172</v>
      </c>
      <c r="C36" s="4" t="s">
        <v>60</v>
      </c>
      <c r="D36" t="str">
        <f>VLOOKUP(A:A,Sheet1!B:D,3,0)</f>
        <v>四川太极高新区民丰大道西段药店</v>
      </c>
      <c r="F36" s="5" t="s">
        <v>9</v>
      </c>
    </row>
    <row r="37" ht="13.5" spans="1:4">
      <c r="A37" s="4">
        <v>515</v>
      </c>
      <c r="B37" s="4" t="s">
        <v>173</v>
      </c>
      <c r="C37" s="4" t="s">
        <v>38</v>
      </c>
      <c r="D37" t="str">
        <f>VLOOKUP(A:A,Sheet1!B:D,3,0)</f>
        <v>四川太极成华区崔家店路药店</v>
      </c>
    </row>
    <row r="38" ht="13.5" spans="1:4">
      <c r="A38" s="4">
        <v>549</v>
      </c>
      <c r="B38" s="4" t="s">
        <v>174</v>
      </c>
      <c r="C38" s="4" t="s">
        <v>21</v>
      </c>
      <c r="D38" t="str">
        <f>VLOOKUP(A:A,Sheet1!B:D,3,0)</f>
        <v>四川太极大邑县晋源镇东壕沟段药店</v>
      </c>
    </row>
    <row r="39" ht="13.5" spans="1:4">
      <c r="A39" s="4">
        <v>573</v>
      </c>
      <c r="B39" s="4" t="s">
        <v>175</v>
      </c>
      <c r="C39" s="4" t="s">
        <v>60</v>
      </c>
      <c r="D39" t="str">
        <f>VLOOKUP(A:A,Sheet1!B:D,3,0)</f>
        <v>四川太极双流县西航港街道锦华路一段药店</v>
      </c>
    </row>
    <row r="40" ht="13.5" spans="1:4">
      <c r="A40" s="4">
        <v>572</v>
      </c>
      <c r="B40" s="4" t="s">
        <v>176</v>
      </c>
      <c r="C40" s="4" t="s">
        <v>38</v>
      </c>
      <c r="D40" t="str">
        <f>VLOOKUP(A:A,Sheet1!B:D,3,0)</f>
        <v>四川太极郫县郫筒镇东大街药店</v>
      </c>
    </row>
    <row r="41" ht="13.5" spans="1:4">
      <c r="A41" s="4">
        <v>582</v>
      </c>
      <c r="B41" s="4" t="s">
        <v>177</v>
      </c>
      <c r="C41" s="4" t="s">
        <v>105</v>
      </c>
      <c r="D41" t="str">
        <f>VLOOKUP(A:A,Sheet1!B:D,3,0)</f>
        <v>四川太极青羊区十二桥药店</v>
      </c>
    </row>
    <row r="42" ht="13.5" spans="1:4">
      <c r="A42" s="4">
        <v>581</v>
      </c>
      <c r="B42" s="4" t="s">
        <v>178</v>
      </c>
      <c r="C42" s="4" t="s">
        <v>105</v>
      </c>
      <c r="D42" t="str">
        <f>VLOOKUP(A:A,Sheet1!B:D,3,0)</f>
        <v>四川太极成华区二环路北四段药店（汇融名城）</v>
      </c>
    </row>
    <row r="43" ht="13.5" spans="1:4">
      <c r="A43" s="4">
        <v>585</v>
      </c>
      <c r="B43" s="4" t="s">
        <v>179</v>
      </c>
      <c r="C43" s="4" t="s">
        <v>105</v>
      </c>
      <c r="D43" t="str">
        <f>VLOOKUP(A:A,Sheet1!B:D,3,0)</f>
        <v>四川太极成华区羊子山西路药店（兴元华盛）</v>
      </c>
    </row>
    <row r="44" ht="13.5" spans="1:4">
      <c r="A44" s="4">
        <v>578</v>
      </c>
      <c r="B44" s="4" t="s">
        <v>180</v>
      </c>
      <c r="C44" s="4" t="s">
        <v>38</v>
      </c>
      <c r="D44" t="str">
        <f>VLOOKUP(A:A,Sheet1!B:D,3,0)</f>
        <v>四川太极成华区华油路药店</v>
      </c>
    </row>
    <row r="45" ht="13.5" spans="1:4">
      <c r="A45" s="4">
        <v>594</v>
      </c>
      <c r="B45" s="4" t="s">
        <v>181</v>
      </c>
      <c r="C45" s="4" t="s">
        <v>21</v>
      </c>
      <c r="D45" t="str">
        <f>VLOOKUP(A:A,Sheet1!B:D,3,0)</f>
        <v>四川太极大邑县安仁镇千禧街药店</v>
      </c>
    </row>
    <row r="46" ht="13.5" spans="1:4">
      <c r="A46" s="4">
        <v>587</v>
      </c>
      <c r="B46" s="4" t="s">
        <v>182</v>
      </c>
      <c r="C46" s="4" t="s">
        <v>85</v>
      </c>
      <c r="D46" t="str">
        <f>VLOOKUP(A:A,Sheet1!B:D,3,0)</f>
        <v>四川太极都江堰景中路店</v>
      </c>
    </row>
    <row r="47" ht="13.5" spans="1:4">
      <c r="A47" s="4">
        <v>591</v>
      </c>
      <c r="B47" s="4" t="s">
        <v>183</v>
      </c>
      <c r="C47" s="4" t="s">
        <v>15</v>
      </c>
      <c r="D47" t="str">
        <f>VLOOKUP(A:A,Sheet1!B:D,3,0)</f>
        <v>四川太极邛崃市临邛镇长安大道药店</v>
      </c>
    </row>
    <row r="48" ht="13.5" spans="1:4">
      <c r="A48" s="4">
        <v>707</v>
      </c>
      <c r="B48" s="4" t="s">
        <v>184</v>
      </c>
      <c r="C48" s="4" t="s">
        <v>60</v>
      </c>
      <c r="D48" t="str">
        <f>VLOOKUP(A:A,Sheet1!B:D,3,0)</f>
        <v>四川太极成华区万科路药店</v>
      </c>
    </row>
    <row r="49" ht="13.5" spans="1:4">
      <c r="A49" s="4">
        <v>598</v>
      </c>
      <c r="B49" s="4" t="s">
        <v>185</v>
      </c>
      <c r="C49" s="4" t="s">
        <v>60</v>
      </c>
      <c r="D49" t="str">
        <f>VLOOKUP(A:A,Sheet1!B:D,3,0)</f>
        <v>四川太极锦江区水杉街药店</v>
      </c>
    </row>
    <row r="50" ht="13.5" spans="1:4">
      <c r="A50" s="4">
        <v>704</v>
      </c>
      <c r="B50" s="4" t="s">
        <v>186</v>
      </c>
      <c r="C50" s="4" t="s">
        <v>85</v>
      </c>
      <c r="D50" t="str">
        <f>VLOOKUP(A:A,Sheet1!B:D,3,0)</f>
        <v>四川太极都江堰奎光路中段药店</v>
      </c>
    </row>
    <row r="51" ht="13.5" spans="1:4">
      <c r="A51" s="4">
        <v>706</v>
      </c>
      <c r="B51" s="4" t="s">
        <v>187</v>
      </c>
      <c r="C51" s="4" t="s">
        <v>85</v>
      </c>
      <c r="D51" t="str">
        <f>VLOOKUP(A:A,Sheet1!B:D,3,0)</f>
        <v>四川太极都江堰幸福镇翔凤路药店</v>
      </c>
    </row>
    <row r="52" ht="13.5" spans="1:4">
      <c r="A52" s="4">
        <v>710</v>
      </c>
      <c r="B52" s="4" t="s">
        <v>188</v>
      </c>
      <c r="C52" s="4" t="s">
        <v>85</v>
      </c>
      <c r="D52" t="str">
        <f>VLOOKUP(A:A,Sheet1!B:D,3,0)</f>
        <v>四川太极都江堰市蒲阳镇堰问道西路药店</v>
      </c>
    </row>
    <row r="53" ht="13.5" spans="1:4">
      <c r="A53" s="4">
        <v>709</v>
      </c>
      <c r="B53" s="4" t="s">
        <v>189</v>
      </c>
      <c r="C53" s="4" t="s">
        <v>105</v>
      </c>
      <c r="D53" t="str">
        <f>VLOOKUP(A:A,Sheet1!B:D,3,0)</f>
        <v>四川太极新都区马超东路店</v>
      </c>
    </row>
    <row r="54" ht="13.5" spans="1:4">
      <c r="A54" s="4">
        <v>713</v>
      </c>
      <c r="B54" s="4" t="s">
        <v>190</v>
      </c>
      <c r="C54" s="4" t="s">
        <v>85</v>
      </c>
      <c r="D54" t="str">
        <f>VLOOKUP(A:A,Sheet1!B:D,3,0)</f>
        <v>四川太极都江堰聚源镇药店</v>
      </c>
    </row>
    <row r="55" ht="13.5" spans="1:4">
      <c r="A55" s="4">
        <v>712</v>
      </c>
      <c r="B55" s="4" t="s">
        <v>191</v>
      </c>
      <c r="C55" s="4" t="s">
        <v>60</v>
      </c>
      <c r="D55" t="str">
        <f>VLOOKUP(A:A,Sheet1!B:D,3,0)</f>
        <v>四川太极成华区华泰路药店</v>
      </c>
    </row>
    <row r="56" ht="13.5" spans="1:4">
      <c r="A56" s="4">
        <v>716</v>
      </c>
      <c r="B56" s="4" t="s">
        <v>192</v>
      </c>
      <c r="C56" s="4" t="s">
        <v>21</v>
      </c>
      <c r="D56" t="str">
        <f>VLOOKUP(A:A,Sheet1!B:D,3,0)</f>
        <v>四川太极大邑县沙渠镇方圆路药店</v>
      </c>
    </row>
    <row r="57" ht="13.5" spans="1:4">
      <c r="A57" s="4">
        <v>721</v>
      </c>
      <c r="B57" s="4" t="s">
        <v>193</v>
      </c>
      <c r="C57" s="4" t="s">
        <v>15</v>
      </c>
      <c r="D57" t="str">
        <f>VLOOKUP(A:A,Sheet1!B:D,3,0)</f>
        <v>四川太极邛崃市临邛镇洪川小区药店</v>
      </c>
    </row>
    <row r="58" ht="13.5" spans="1:4">
      <c r="A58" s="4">
        <v>717</v>
      </c>
      <c r="B58" s="4" t="s">
        <v>194</v>
      </c>
      <c r="C58" s="4" t="s">
        <v>21</v>
      </c>
      <c r="D58" t="str">
        <f>VLOOKUP(A:A,Sheet1!B:D,3,0)</f>
        <v>四川太极大邑县晋原镇通达东路五段药店</v>
      </c>
    </row>
    <row r="59" ht="13.5" spans="1:4">
      <c r="A59" s="4">
        <v>720</v>
      </c>
      <c r="B59" s="4" t="s">
        <v>195</v>
      </c>
      <c r="C59" s="4" t="s">
        <v>21</v>
      </c>
      <c r="D59" t="str">
        <f>VLOOKUP(A:A,Sheet1!B:D,3,0)</f>
        <v>四川太极大邑县新场镇文昌街药店</v>
      </c>
    </row>
    <row r="60" ht="13.5" spans="1:4">
      <c r="A60" s="4">
        <v>723</v>
      </c>
      <c r="B60" s="4" t="s">
        <v>196</v>
      </c>
      <c r="C60" s="4" t="s">
        <v>38</v>
      </c>
      <c r="D60" t="str">
        <f>VLOOKUP(A:A,Sheet1!B:D,3,0)</f>
        <v>四川太极锦江区柳翠路药店</v>
      </c>
    </row>
    <row r="61" ht="13.5" spans="1:4">
      <c r="A61" s="4">
        <v>746</v>
      </c>
      <c r="B61" s="4" t="s">
        <v>197</v>
      </c>
      <c r="C61" s="4" t="s">
        <v>21</v>
      </c>
      <c r="D61" t="str">
        <f>VLOOKUP(A:A,Sheet1!B:D,3,0)</f>
        <v>四川太极大邑县晋原镇内蒙古大道桃源药店</v>
      </c>
    </row>
    <row r="62" ht="13.5" spans="1:4">
      <c r="A62" s="4">
        <v>724</v>
      </c>
      <c r="B62" s="4" t="s">
        <v>198</v>
      </c>
      <c r="C62" s="4" t="s">
        <v>60</v>
      </c>
      <c r="D62" t="str">
        <f>VLOOKUP(A:A,Sheet1!B:D,3,0)</f>
        <v>四川太极锦江区观音桥街药店</v>
      </c>
    </row>
    <row r="63" ht="13.5" spans="1:4">
      <c r="A63" s="4">
        <v>726</v>
      </c>
      <c r="B63" s="4" t="s">
        <v>199</v>
      </c>
      <c r="C63" s="4" t="s">
        <v>105</v>
      </c>
      <c r="D63" t="str">
        <f>VLOOKUP(A:A,Sheet1!B:D,3,0)</f>
        <v>四川太极金牛区交大路第三药店</v>
      </c>
    </row>
    <row r="64" ht="13.5" spans="1:4">
      <c r="A64" s="4">
        <v>727</v>
      </c>
      <c r="B64" s="4" t="s">
        <v>200</v>
      </c>
      <c r="C64" s="4" t="s">
        <v>105</v>
      </c>
      <c r="D64" t="str">
        <f>VLOOKUP(A:A,Sheet1!B:D,3,0)</f>
        <v>四川太极金牛区黄苑东街药店</v>
      </c>
    </row>
    <row r="65" ht="13.5" spans="1:4">
      <c r="A65" s="4">
        <v>732</v>
      </c>
      <c r="B65" s="4" t="s">
        <v>201</v>
      </c>
      <c r="C65" s="4" t="s">
        <v>15</v>
      </c>
      <c r="D65" t="str">
        <f>VLOOKUP(A:A,Sheet1!B:D,3,0)</f>
        <v>四川太极邛崃市羊安镇永康大道药店</v>
      </c>
    </row>
    <row r="66" ht="13.5" spans="1:4">
      <c r="A66" s="4">
        <v>730</v>
      </c>
      <c r="B66" s="4" t="s">
        <v>202</v>
      </c>
      <c r="C66" s="4" t="s">
        <v>105</v>
      </c>
      <c r="D66" t="str">
        <f>VLOOKUP(A:A,Sheet1!B:D,3,0)</f>
        <v>四川太极新都区新繁镇繁江北路药店</v>
      </c>
    </row>
    <row r="67" ht="13.5" spans="1:4">
      <c r="A67" s="4">
        <v>737</v>
      </c>
      <c r="B67" s="4" t="s">
        <v>203</v>
      </c>
      <c r="C67" s="4" t="s">
        <v>60</v>
      </c>
      <c r="D67" t="str">
        <f>VLOOKUP(A:A,Sheet1!B:D,3,0)</f>
        <v>四川太极高新区大源北街药店</v>
      </c>
    </row>
    <row r="68" ht="13.5" spans="1:4">
      <c r="A68" s="4">
        <v>738</v>
      </c>
      <c r="B68" s="4" t="s">
        <v>204</v>
      </c>
      <c r="C68" s="4" t="s">
        <v>85</v>
      </c>
      <c r="D68" t="str">
        <f>VLOOKUP(A:A,Sheet1!B:D,3,0)</f>
        <v>四川太极都江堰市蒲阳路药店</v>
      </c>
    </row>
    <row r="69" ht="13.5" spans="1:4">
      <c r="A69" s="4">
        <v>740</v>
      </c>
      <c r="B69" s="4" t="s">
        <v>205</v>
      </c>
      <c r="C69" s="4" t="s">
        <v>60</v>
      </c>
      <c r="D69" t="str">
        <f>VLOOKUP(A:A,Sheet1!B:D,3,0)</f>
        <v>四川太极成华区华康路药店</v>
      </c>
    </row>
    <row r="70" ht="13.5" spans="1:4">
      <c r="A70" s="4">
        <v>741</v>
      </c>
      <c r="B70" s="4" t="s">
        <v>206</v>
      </c>
      <c r="C70" s="4" t="s">
        <v>38</v>
      </c>
      <c r="D70" t="str">
        <f>VLOOKUP(A:A,Sheet1!B:D,3,0)</f>
        <v>四川太极成华区新怡路店</v>
      </c>
    </row>
    <row r="71" ht="13.5" spans="1:4">
      <c r="A71" s="4">
        <v>743</v>
      </c>
      <c r="B71" s="4" t="s">
        <v>207</v>
      </c>
      <c r="C71" s="4" t="s">
        <v>60</v>
      </c>
      <c r="D71" t="str">
        <f>VLOOKUP(A:A,Sheet1!B:D,3,0)</f>
        <v>四川太极成华区万宇路药店</v>
      </c>
    </row>
    <row r="72" ht="13.5" spans="1:4">
      <c r="A72" s="4">
        <v>742</v>
      </c>
      <c r="B72" s="4" t="s">
        <v>208</v>
      </c>
      <c r="C72" s="4" t="s">
        <v>38</v>
      </c>
      <c r="D72" t="str">
        <f>VLOOKUP(A:A,Sheet1!B:D,3,0)</f>
        <v>四川太极锦江区庆云南街药店</v>
      </c>
    </row>
    <row r="73" ht="13.5" spans="1:4">
      <c r="A73" s="4">
        <v>347</v>
      </c>
      <c r="B73" s="4" t="s">
        <v>209</v>
      </c>
      <c r="C73" s="4" t="s">
        <v>105</v>
      </c>
      <c r="D73" t="str">
        <f>VLOOKUP(A:A,Sheet1!B:D,3,0)</f>
        <v>四川太极清江东路2药店</v>
      </c>
    </row>
    <row r="74" ht="13.5" spans="1:4">
      <c r="A74" s="4">
        <v>733</v>
      </c>
      <c r="B74" s="4" t="s">
        <v>210</v>
      </c>
      <c r="C74" s="4" t="s">
        <v>60</v>
      </c>
      <c r="D74" t="str">
        <f>VLOOKUP(A:A,Sheet1!B:D,3,0)</f>
        <v>四川太极双流区东升街道三强西路药店</v>
      </c>
    </row>
    <row r="75" ht="13.5" spans="1:4">
      <c r="A75" s="4">
        <v>744</v>
      </c>
      <c r="B75" s="4" t="s">
        <v>211</v>
      </c>
      <c r="C75" s="4" t="s">
        <v>38</v>
      </c>
      <c r="D75" t="str">
        <f>VLOOKUP(A:A,Sheet1!B:D,3,0)</f>
        <v>四川太极武侯区科华街药店</v>
      </c>
    </row>
    <row r="76" ht="13.5" spans="1:4">
      <c r="A76" s="4">
        <v>745</v>
      </c>
      <c r="B76" s="4" t="s">
        <v>212</v>
      </c>
      <c r="C76" s="4" t="s">
        <v>105</v>
      </c>
      <c r="D76" t="str">
        <f>VLOOKUP(A:A,Sheet1!B:D,3,0)</f>
        <v>四川太极金牛区金沙路药店</v>
      </c>
    </row>
    <row r="77" ht="13.5" spans="1:4">
      <c r="A77" s="4">
        <v>718</v>
      </c>
      <c r="B77" s="4" t="s">
        <v>213</v>
      </c>
      <c r="C77" s="4" t="s">
        <v>38</v>
      </c>
      <c r="D77" t="str">
        <f>VLOOKUP(A:A,Sheet1!B:D,3,0)</f>
        <v>四川太极龙泉驿区龙泉街道驿生路药店</v>
      </c>
    </row>
    <row r="78" ht="13.5" spans="1:4">
      <c r="A78" s="4">
        <v>747</v>
      </c>
      <c r="B78" s="4" t="s">
        <v>214</v>
      </c>
      <c r="C78" s="4" t="s">
        <v>38</v>
      </c>
      <c r="D78" t="str">
        <f>VLOOKUP(A:A,Sheet1!B:D,3,0)</f>
        <v>四川太极郫县郫筒镇一环路东南段药店</v>
      </c>
    </row>
    <row r="79" ht="13.5" spans="1:4">
      <c r="A79" s="4">
        <v>748</v>
      </c>
      <c r="B79" s="4" t="s">
        <v>215</v>
      </c>
      <c r="C79" s="4" t="s">
        <v>21</v>
      </c>
      <c r="D79" t="str">
        <f>VLOOKUP(A:A,Sheet1!B:D,3,0)</f>
        <v>四川太极大邑县晋原镇东街药店</v>
      </c>
    </row>
    <row r="80" ht="13.5" spans="1:4">
      <c r="A80" s="4">
        <v>750</v>
      </c>
      <c r="B80" s="4" t="s">
        <v>216</v>
      </c>
      <c r="C80" s="4" t="s">
        <v>60</v>
      </c>
      <c r="D80" t="str">
        <f>VLOOKUP(A:A,Sheet1!B:D,3,0)</f>
        <v>成都成汉太极大药房有限公司</v>
      </c>
    </row>
    <row r="81" ht="13.5" spans="1:4">
      <c r="A81" s="4">
        <v>752</v>
      </c>
      <c r="B81" s="4" t="s">
        <v>217</v>
      </c>
      <c r="C81" s="4" t="s">
        <v>105</v>
      </c>
      <c r="D81" t="str">
        <f>VLOOKUP(A:A,Sheet1!B:D,3,0)</f>
        <v>四川太极大药房连锁有限公司武侯区聚萃街药店</v>
      </c>
    </row>
    <row r="82" ht="13.5" spans="1:4">
      <c r="A82" s="4">
        <v>753</v>
      </c>
      <c r="B82" s="4" t="s">
        <v>218</v>
      </c>
      <c r="C82" s="4" t="s">
        <v>60</v>
      </c>
      <c r="D82" t="str">
        <f>VLOOKUP(A:A,Sheet1!B:D,3,0)</f>
        <v>四川太极锦江区合欢树街药店</v>
      </c>
    </row>
    <row r="83" ht="13.5" spans="1:4">
      <c r="A83" s="4">
        <v>754</v>
      </c>
      <c r="B83" s="4" t="s">
        <v>219</v>
      </c>
      <c r="C83" s="4" t="s">
        <v>85</v>
      </c>
      <c r="D83" t="str">
        <f>VLOOKUP(A:A,Sheet1!B:D,3,0)</f>
        <v>四川太极崇州市崇阳镇尚贤坊街药店</v>
      </c>
    </row>
    <row r="84" ht="13.5" spans="1:4">
      <c r="A84" s="4">
        <v>101453</v>
      </c>
      <c r="B84" s="4" t="s">
        <v>220</v>
      </c>
      <c r="C84" s="4" t="s">
        <v>85</v>
      </c>
      <c r="D84" t="str">
        <f>VLOOKUP(A:A,Sheet1!B:D,3,0)</f>
        <v>四川太极温江区公平街道江安路药店</v>
      </c>
    </row>
    <row r="85" ht="13.5" spans="1:4">
      <c r="A85" s="4">
        <v>102479</v>
      </c>
      <c r="B85" s="4" t="s">
        <v>221</v>
      </c>
      <c r="C85" s="4" t="s">
        <v>38</v>
      </c>
      <c r="D85" t="str">
        <f>VLOOKUP(A:A,Sheet1!B:D,3,0)</f>
        <v>四川太极锦江区劼人路药店</v>
      </c>
    </row>
    <row r="86" ht="13.5" spans="1:4">
      <c r="A86" s="4">
        <v>102478</v>
      </c>
      <c r="B86" s="4" t="s">
        <v>222</v>
      </c>
      <c r="C86" s="4" t="s">
        <v>38</v>
      </c>
      <c r="D86" t="str">
        <f>VLOOKUP(A:A,Sheet1!B:D,3,0)</f>
        <v>四川太极锦江区静明路药店</v>
      </c>
    </row>
    <row r="87" ht="13.5" spans="1:4">
      <c r="A87" s="4">
        <v>102567</v>
      </c>
      <c r="B87" s="4" t="s">
        <v>223</v>
      </c>
      <c r="C87" s="4" t="s">
        <v>32</v>
      </c>
      <c r="D87" t="str">
        <f>VLOOKUP(A:A,Sheet1!B:D,3,0)</f>
        <v>四川太极新津县五津镇武阳西路药店</v>
      </c>
    </row>
    <row r="88" ht="13.5" spans="1:4">
      <c r="A88" s="4">
        <v>102564</v>
      </c>
      <c r="B88" s="4" t="s">
        <v>224</v>
      </c>
      <c r="C88" s="4" t="s">
        <v>15</v>
      </c>
      <c r="D88" t="str">
        <f>VLOOKUP(A:A,Sheet1!B:D,3,0)</f>
        <v>四川太极邛崃市临邛镇翠荫街药店</v>
      </c>
    </row>
    <row r="89" ht="13.5" spans="1:4">
      <c r="A89" s="4">
        <v>102565</v>
      </c>
      <c r="B89" s="4" t="s">
        <v>225</v>
      </c>
      <c r="C89" s="4" t="s">
        <v>105</v>
      </c>
      <c r="D89" t="str">
        <f>VLOOKUP(A:A,Sheet1!B:D,3,0)</f>
        <v>四川太极武侯区佳灵路药店</v>
      </c>
    </row>
    <row r="90" ht="13.5" spans="1:4">
      <c r="A90" s="4">
        <v>102934</v>
      </c>
      <c r="B90" s="4" t="s">
        <v>226</v>
      </c>
      <c r="C90" s="4" t="s">
        <v>105</v>
      </c>
      <c r="D90" t="str">
        <f>VLOOKUP(A:A,Sheet1!B:D,3,0)</f>
        <v>四川太极金牛区银河北街药店</v>
      </c>
    </row>
    <row r="91" ht="13.5" spans="1:4">
      <c r="A91" s="4">
        <v>102935</v>
      </c>
      <c r="B91" s="4" t="s">
        <v>227</v>
      </c>
      <c r="C91" s="4" t="s">
        <v>38</v>
      </c>
      <c r="D91" t="str">
        <f>VLOOKUP(A:A,Sheet1!B:D,3,0)</f>
        <v>四川太极青羊区童子街药店</v>
      </c>
    </row>
    <row r="92" ht="13.5" spans="1:4">
      <c r="A92" s="4">
        <v>103198</v>
      </c>
      <c r="B92" s="4" t="s">
        <v>228</v>
      </c>
      <c r="C92" s="4" t="s">
        <v>105</v>
      </c>
      <c r="D92" t="str">
        <f>VLOOKUP(A:A,Sheet1!B:D,3,0)</f>
        <v>四川太极青羊区贝森北路药店</v>
      </c>
    </row>
    <row r="93" ht="13.5" spans="1:4">
      <c r="A93" s="4">
        <v>103199</v>
      </c>
      <c r="B93" s="4" t="s">
        <v>229</v>
      </c>
      <c r="C93" s="4" t="s">
        <v>105</v>
      </c>
      <c r="D93" t="str">
        <f>VLOOKUP(A:A,Sheet1!B:D,3,0)</f>
        <v>四川太极成华区西林一街药店</v>
      </c>
    </row>
    <row r="94" ht="13.5" spans="1:4">
      <c r="A94" s="4">
        <v>103639</v>
      </c>
      <c r="B94" s="4" t="s">
        <v>230</v>
      </c>
      <c r="C94" s="4" t="s">
        <v>60</v>
      </c>
      <c r="D94" t="str">
        <f>VLOOKUP(A:A,Sheet1!B:D,3,0)</f>
        <v>四川太极成华区金马河路药店</v>
      </c>
    </row>
    <row r="95" spans="1:4">
      <c r="A95" s="6">
        <v>104838</v>
      </c>
      <c r="B95" s="6" t="s">
        <v>231</v>
      </c>
      <c r="C95" s="6" t="s">
        <v>85</v>
      </c>
      <c r="D95" t="str">
        <f>VLOOKUP(A:A,Sheet1!B:D,3,0)</f>
        <v>四川太极崇州市崇阳镇蜀州中路药店</v>
      </c>
    </row>
    <row r="96" spans="1:4">
      <c r="A96" s="6">
        <v>104533</v>
      </c>
      <c r="B96" s="6" t="s">
        <v>232</v>
      </c>
      <c r="C96" s="6" t="s">
        <v>85</v>
      </c>
      <c r="D96" t="str">
        <f>VLOOKUP(A:A,Sheet1!B:D,3,0)</f>
        <v>四川太极大邑县晋原镇潘家街药店</v>
      </c>
    </row>
    <row r="97" spans="1:4">
      <c r="A97" s="6">
        <v>104429</v>
      </c>
      <c r="B97" s="6" t="s">
        <v>233</v>
      </c>
      <c r="C97" s="6" t="s">
        <v>105</v>
      </c>
      <c r="D97" t="str">
        <f>VLOOKUP(A:A,Sheet1!B:D,3,0)</f>
        <v>四川太极武侯区大华街药店</v>
      </c>
    </row>
    <row r="98" spans="1:4">
      <c r="A98" s="6">
        <v>104430</v>
      </c>
      <c r="B98" s="6" t="s">
        <v>234</v>
      </c>
      <c r="C98" s="6" t="s">
        <v>60</v>
      </c>
      <c r="D98" t="str">
        <f>VLOOKUP(A:A,Sheet1!B:D,3,0)</f>
        <v>四川太极高新区中和大道药店</v>
      </c>
    </row>
    <row r="99" spans="1:4">
      <c r="A99" s="6">
        <v>104428</v>
      </c>
      <c r="B99" s="6" t="s">
        <v>235</v>
      </c>
      <c r="C99" s="6" t="s">
        <v>85</v>
      </c>
      <c r="D99" t="str">
        <f>VLOOKUP(A:A,Sheet1!B:D,3,0)</f>
        <v>四川太极崇州市崇阳镇永康东路药店 </v>
      </c>
    </row>
    <row r="100" spans="1:4">
      <c r="A100" s="6">
        <v>105267</v>
      </c>
      <c r="B100" s="6" t="s">
        <v>131</v>
      </c>
      <c r="C100" s="6" t="s">
        <v>105</v>
      </c>
      <c r="D100" t="str">
        <f>VLOOKUP(A:A,Sheet1!B:D,3,0)</f>
        <v>蜀汉路</v>
      </c>
    </row>
    <row r="101" spans="1:4">
      <c r="A101" s="6">
        <v>105396</v>
      </c>
      <c r="B101" s="6" t="s">
        <v>236</v>
      </c>
      <c r="C101" s="6" t="s">
        <v>60</v>
      </c>
      <c r="D101" t="str">
        <f>VLOOKUP(A:A,Sheet1!B:D,3,0)</f>
        <v>四川太极武侯区航中街药店</v>
      </c>
    </row>
    <row r="102" spans="1:4">
      <c r="A102" s="7">
        <v>105751</v>
      </c>
      <c r="B102" s="8" t="s">
        <v>237</v>
      </c>
      <c r="C102" s="6" t="s">
        <v>60</v>
      </c>
      <c r="D102" t="str">
        <f>VLOOKUP(A:A,Sheet1!B:D,3,0)</f>
        <v>四川太极高新区新下街药店</v>
      </c>
    </row>
    <row r="103" spans="1:4">
      <c r="A103" s="7">
        <v>105910</v>
      </c>
      <c r="B103" s="8" t="s">
        <v>82</v>
      </c>
      <c r="C103" s="6" t="s">
        <v>60</v>
      </c>
      <c r="D103" t="str">
        <f>VLOOKUP(A:A,Sheet1!B:D,3,0)</f>
        <v>四川太极高新区紫薇东路药店</v>
      </c>
    </row>
    <row r="104" spans="1:4">
      <c r="A104" s="7">
        <v>106066</v>
      </c>
      <c r="B104" s="8" t="s">
        <v>238</v>
      </c>
      <c r="C104" s="6" t="s">
        <v>102</v>
      </c>
      <c r="D104" t="str">
        <f>VLOOKUP(A:A,Sheet1!B:D,3,0)</f>
        <v>四川太极锦江区梨花街药店</v>
      </c>
    </row>
    <row r="105" spans="1:4">
      <c r="A105" s="9">
        <v>106569</v>
      </c>
      <c r="B105" s="9" t="s">
        <v>134</v>
      </c>
      <c r="C105" s="6" t="s">
        <v>105</v>
      </c>
      <c r="D105" t="str">
        <f>VLOOKUP(A:A,Sheet1!B:D,3,0)</f>
        <v>四川太极武侯区大悦路药店</v>
      </c>
    </row>
    <row r="106" spans="1:4">
      <c r="A106" s="10">
        <v>106485</v>
      </c>
      <c r="B106" s="10" t="s">
        <v>239</v>
      </c>
      <c r="C106" s="11" t="s">
        <v>60</v>
      </c>
      <c r="D106" t="str">
        <f>VLOOKUP(A:A,Sheet1!B:D,3,0)</f>
        <v>成都高新区元华二巷药店</v>
      </c>
    </row>
    <row r="107" spans="1:4">
      <c r="A107" s="9">
        <v>106399</v>
      </c>
      <c r="B107" s="9" t="s">
        <v>240</v>
      </c>
      <c r="C107" s="6" t="s">
        <v>105</v>
      </c>
      <c r="D107" t="str">
        <f>VLOOKUP(A:A,Sheet1!B:D,3,0)</f>
        <v>蜀辉路店</v>
      </c>
    </row>
    <row r="108" spans="1:4">
      <c r="A108" s="9">
        <v>106568</v>
      </c>
      <c r="B108" s="9" t="s">
        <v>84</v>
      </c>
      <c r="C108" s="6" t="s">
        <v>60</v>
      </c>
      <c r="D108" t="str">
        <f>VLOOKUP(A:A,Sheet1!B:D,3,0)</f>
        <v>四川太极高新区中和公济桥路药店</v>
      </c>
    </row>
    <row r="109" spans="1:4">
      <c r="A109" s="12">
        <v>106865</v>
      </c>
      <c r="B109" s="13" t="s">
        <v>241</v>
      </c>
      <c r="C109" s="12" t="s">
        <v>105</v>
      </c>
      <c r="D109" t="str">
        <f>VLOOKUP(A:A,Sheet1!B:D,3,0)</f>
        <v>四川太极武侯区丝竹路药店</v>
      </c>
    </row>
    <row r="110" spans="1:4">
      <c r="A110" s="7">
        <v>107658</v>
      </c>
      <c r="B110" s="8" t="s">
        <v>242</v>
      </c>
      <c r="C110" s="7" t="s">
        <v>105</v>
      </c>
      <c r="D110" t="str">
        <f>VLOOKUP(A:A,Sheet1!B:D,3,0)</f>
        <v>四川太极新都区新都街道万和北路药店</v>
      </c>
    </row>
    <row r="111" spans="1:4">
      <c r="A111" s="12">
        <v>107829</v>
      </c>
      <c r="B111" s="13" t="s">
        <v>243</v>
      </c>
      <c r="C111" s="12" t="s">
        <v>38</v>
      </c>
      <c r="D111" t="str">
        <f>VLOOKUP(A:A,Sheet1!B:D,3,0)</f>
        <v>四川太极金牛区解放路药店</v>
      </c>
    </row>
    <row r="112" spans="1:4">
      <c r="A112" s="7">
        <v>107728</v>
      </c>
      <c r="B112" s="8" t="s">
        <v>31</v>
      </c>
      <c r="C112" s="7" t="s">
        <v>21</v>
      </c>
      <c r="D112" t="str">
        <f>VLOOKUP(A:A,Sheet1!B:D,3,0)</f>
        <v>大邑北街</v>
      </c>
    </row>
    <row r="113" spans="1:4">
      <c r="A113" s="12">
        <v>108277</v>
      </c>
      <c r="B113" s="13" t="s">
        <v>135</v>
      </c>
      <c r="C113" s="14" t="s">
        <v>105</v>
      </c>
      <c r="D113" t="str">
        <f>VLOOKUP(A:A,Sheet1!B:D,3,0)</f>
        <v>四川太极金牛区银沙路药店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2019-08-22T19:08:00Z</dcterms:created>
  <dcterms:modified xsi:type="dcterms:W3CDTF">2019-10-08T04:00:14Z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