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门店完成情况" sheetId="1" r:id="rId1"/>
    <sheet name="品种" sheetId="2" state="hidden" r:id="rId2"/>
    <sheet name="个人完成情况" sheetId="3" r:id="rId3"/>
    <sheet name="获奖清单汇总表" sheetId="4" r:id="rId4"/>
  </sheets>
  <externalReferences>
    <externalReference r:id="rId5"/>
    <externalReference r:id="rId6"/>
  </externalReferences>
  <definedNames>
    <definedName name="_xlnm._FilterDatabase" localSheetId="2" hidden="1">个人完成情况!$A$1:$L$431</definedName>
    <definedName name="_xlnm._FilterDatabase" localSheetId="0" hidden="1">门店完成情况!$A$1:$K$109</definedName>
  </definedNames>
  <calcPr calcId="144525"/>
</workbook>
</file>

<file path=xl/sharedStrings.xml><?xml version="1.0" encoding="utf-8"?>
<sst xmlns="http://schemas.openxmlformats.org/spreadsheetml/2006/main" count="2338" uniqueCount="851">
  <si>
    <t>序号</t>
  </si>
  <si>
    <t>门店ID</t>
  </si>
  <si>
    <t>门店</t>
  </si>
  <si>
    <t>片区</t>
  </si>
  <si>
    <t>门店类型</t>
  </si>
  <si>
    <t>任务</t>
  </si>
  <si>
    <t>7月销售情况</t>
  </si>
  <si>
    <t>8月销售数量</t>
  </si>
  <si>
    <t>8月销售金额</t>
  </si>
  <si>
    <t>增长率</t>
  </si>
  <si>
    <t>奖励</t>
  </si>
  <si>
    <t>崇州中心药店</t>
  </si>
  <si>
    <t>城郊二片</t>
  </si>
  <si>
    <t>B2</t>
  </si>
  <si>
    <t>崇州市怀远镇新正东街药店</t>
  </si>
  <si>
    <t>A3</t>
  </si>
  <si>
    <t>现金200或者京润珍珠面膜面膜4盒</t>
  </si>
  <si>
    <t>崇州市三江镇崇新路药店</t>
  </si>
  <si>
    <t>C1</t>
  </si>
  <si>
    <t>锦江区东大街药店</t>
  </si>
  <si>
    <t>旗舰片区</t>
  </si>
  <si>
    <t>T</t>
  </si>
  <si>
    <t>青羊区红星路药店</t>
  </si>
  <si>
    <t>城中片区</t>
  </si>
  <si>
    <t>金牛区蓉北商贸大道药店</t>
  </si>
  <si>
    <t>西北片区</t>
  </si>
  <si>
    <t>温江区柳城凤溪药店</t>
  </si>
  <si>
    <t>B1</t>
  </si>
  <si>
    <t>武侯区浆洗街药店</t>
  </si>
  <si>
    <t>A1</t>
  </si>
  <si>
    <t>金牛区沙河源药店</t>
  </si>
  <si>
    <t>邛崃市中心药店</t>
  </si>
  <si>
    <t>城郊一片：邛崃</t>
  </si>
  <si>
    <t>A2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</si>
  <si>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</si>
  <si>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</si>
  <si>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</si>
  <si>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</si>
  <si>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</si>
  <si>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</si>
  <si>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</si>
  <si>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</si>
  <si>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</si>
  <si>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</si>
  <si>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</si>
  <si>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</si>
  <si>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</si>
  <si>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</si>
  <si>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</si>
  <si>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</si>
  <si>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</si>
  <si>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</si>
  <si>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</si>
  <si>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</si>
  <si>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</si>
  <si>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</si>
  <si>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</si>
  <si>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</si>
  <si>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</si>
  <si>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</si>
  <si>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</si>
  <si>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C2</t>
  </si>
  <si>
    <t>锦江区榕声路药店</t>
  </si>
  <si>
    <t>大邑县晋原镇东壕沟北段药店</t>
  </si>
  <si>
    <t>青羊区浣花滨河路药店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</si>
  <si>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</si>
  <si>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</si>
  <si>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</si>
  <si>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</si>
  <si>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</si>
  <si>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现金500或者京润珍珠面膜面膜10盒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</si>
  <si>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</si>
  <si>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</si>
  <si>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</si>
  <si>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</si>
  <si>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现金300或者京润珍珠面膜面膜6盒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</si>
  <si>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</si>
  <si>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</si>
  <si>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</si>
  <si>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</si>
  <si>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</si>
  <si>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</si>
  <si>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</si>
  <si>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</si>
  <si>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</si>
  <si>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</si>
  <si>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</si>
  <si>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金牛区龙泉驿生路药店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</si>
  <si>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</si>
  <si>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</si>
  <si>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</si>
  <si>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</si>
  <si>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</si>
  <si>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</si>
  <si>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</si>
  <si>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</si>
  <si>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</si>
  <si>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</si>
  <si>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</si>
  <si>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</si>
  <si>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</si>
  <si>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</si>
  <si>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</si>
  <si>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</si>
  <si>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</si>
  <si>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</si>
  <si>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</si>
  <si>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</si>
  <si>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</si>
  <si>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</si>
  <si>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</si>
  <si>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</si>
  <si>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</si>
  <si>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</si>
  <si>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</si>
  <si>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</si>
  <si>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</si>
  <si>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</si>
  <si>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</si>
  <si>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</si>
  <si>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</si>
  <si>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</si>
  <si>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</si>
  <si>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</si>
  <si>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</si>
  <si>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</si>
  <si>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</si>
  <si>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</si>
  <si>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</si>
  <si>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</si>
  <si>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</si>
  <si>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</si>
  <si>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</si>
  <si>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</si>
  <si>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</si>
  <si>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</si>
  <si>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</si>
  <si>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合计</t>
  </si>
  <si>
    <t>货品ID</t>
  </si>
  <si>
    <t>货品名称</t>
  </si>
  <si>
    <t>规格</t>
  </si>
  <si>
    <t>产地</t>
  </si>
  <si>
    <t>单位</t>
  </si>
  <si>
    <t>零售价</t>
  </si>
  <si>
    <t>活动内容</t>
  </si>
  <si>
    <t>晒单奖励</t>
  </si>
  <si>
    <t>策略</t>
  </si>
  <si>
    <t>,</t>
  </si>
  <si>
    <t>百合康牌B族维生素片</t>
  </si>
  <si>
    <t>700mgx60片</t>
  </si>
  <si>
    <t>威海百合生物技术</t>
  </si>
  <si>
    <t>盒</t>
  </si>
  <si>
    <t>换购价：59元/盒</t>
  </si>
  <si>
    <t>晒单奖励5元/盒，不再享受其余奖励</t>
  </si>
  <si>
    <t>系统自动识别</t>
  </si>
  <si>
    <t>百合康牌维生素C含片</t>
  </si>
  <si>
    <t>1.2gx60片</t>
  </si>
  <si>
    <t>珍珠原液密集补水面膜</t>
  </si>
  <si>
    <t>30gx5袋</t>
  </si>
  <si>
    <t>海南京润珍珠</t>
  </si>
  <si>
    <t>换购价：79元/盒</t>
  </si>
  <si>
    <t>奖励8原/盒，不再享受其余奖励</t>
  </si>
  <si>
    <t>蛋白粉</t>
  </si>
  <si>
    <t>400g（10gx40袋）</t>
  </si>
  <si>
    <t>换购价：99元/罐</t>
  </si>
  <si>
    <t>晒单奖励10元/罐，不再享受其余奖励</t>
  </si>
  <si>
    <t>氨基葡萄糖硫酸软骨素钙软胶囊</t>
  </si>
  <si>
    <t>0.5gx60粒</t>
  </si>
  <si>
    <t>换购价：69元/盒</t>
  </si>
  <si>
    <t>秒杀价：69元，以门店为单位认购，销售1-60盒奖励6元/盒，销售61-120盒奖励8元/盒，销售121-240盒奖励10元/盒</t>
  </si>
  <si>
    <t>康麦斯牌碳酸钙维生素D软胶囊</t>
  </si>
  <si>
    <t>200g（2gx100粒）</t>
  </si>
  <si>
    <t>美国康龙集团公司</t>
  </si>
  <si>
    <t>瓶</t>
  </si>
  <si>
    <t>买一得二（原装）</t>
  </si>
  <si>
    <t>晒单奖励15元/组，买一赠一（赠卖品）</t>
  </si>
  <si>
    <t>深海鱼油胶囊(康麦斯)</t>
  </si>
  <si>
    <t>274g(1370mgx200粒)</t>
  </si>
  <si>
    <t>美国KangLong(美国康龙)</t>
  </si>
  <si>
    <t>活动价：496元/套</t>
  </si>
  <si>
    <t>晒单奖励30元/组</t>
  </si>
  <si>
    <t>卵磷脂胶囊(康麦斯)</t>
  </si>
  <si>
    <t>330g(1650mgx200粒)</t>
  </si>
  <si>
    <t>康麦斯牌深海鱼油胶囊</t>
  </si>
  <si>
    <t>137g(1370mgx100粒)</t>
  </si>
  <si>
    <t>美国康龙(上海康麦斯经销)</t>
  </si>
  <si>
    <t>活动价：248元/套</t>
  </si>
  <si>
    <t>晒单奖励15元/组，</t>
  </si>
  <si>
    <t>康麦斯牌卵磷脂胶囊</t>
  </si>
  <si>
    <t>165g(1650mgx100粒)</t>
  </si>
  <si>
    <t>康麦斯牌多种维生素及矿物质片</t>
  </si>
  <si>
    <t>1360mgx60片</t>
  </si>
  <si>
    <t>美国康龙</t>
  </si>
  <si>
    <t>第一瓶7.8折；第二瓶5折；第三瓶2.2折</t>
  </si>
  <si>
    <t>单张收银小票1瓶晒单奖励5元；2瓶奖励12元，3瓶20元。【活动内容：第一瓶7.8折；第二瓶5折，第三瓶2.2折】</t>
  </si>
  <si>
    <t>麦金利牌益生菌粉</t>
  </si>
  <si>
    <t>30g(1.5gx20袋)</t>
  </si>
  <si>
    <t>深圳市麦金利</t>
  </si>
  <si>
    <t>百合康牌芦荟软胶囊</t>
  </si>
  <si>
    <t>500mgx60粒</t>
  </si>
  <si>
    <t>忆立清胶囊</t>
  </si>
  <si>
    <t>698mg×60片</t>
  </si>
  <si>
    <t>纽斯康牌灵芝孢子油软胶囊</t>
  </si>
  <si>
    <t>21g（350mg/粒x60粒）</t>
  </si>
  <si>
    <t>深圳纽斯康</t>
  </si>
  <si>
    <t>番茄红素软胶囊</t>
  </si>
  <si>
    <t>0.5gx60片</t>
  </si>
  <si>
    <t>百合康牌天然维生素E软胶囊</t>
  </si>
  <si>
    <t>30g(0.5gx60粒)</t>
  </si>
  <si>
    <t>康麦斯美康宁褪黑素片</t>
  </si>
  <si>
    <t>60片</t>
  </si>
  <si>
    <t>美国KONG LONG GROUP</t>
  </si>
  <si>
    <t>康麦斯蒜油胶囊</t>
  </si>
  <si>
    <t>34.1g(341mgx100粒)</t>
  </si>
  <si>
    <t>康麦斯牌芦荟软胶囊</t>
  </si>
  <si>
    <t>1341mgx60s(80.46g)</t>
  </si>
  <si>
    <t>钙镁片</t>
  </si>
  <si>
    <t>0.8gx60片</t>
  </si>
  <si>
    <t>康麦斯牌蜂胶胶囊</t>
  </si>
  <si>
    <t>500mg×60片(30g)</t>
  </si>
  <si>
    <t>百合康硒螺旋藻软胶囊</t>
  </si>
  <si>
    <t>威海百合生物</t>
  </si>
  <si>
    <t>维生素C维生素E片</t>
  </si>
  <si>
    <t>0.6gx60片</t>
  </si>
  <si>
    <t>维生素E软胶囊(康麦斯)</t>
  </si>
  <si>
    <t>660mgx60粒</t>
  </si>
  <si>
    <t>百合康大豆卵磷脂软胶囊</t>
  </si>
  <si>
    <t>1.2gx100粒</t>
  </si>
  <si>
    <t>复合氨基酸维生素B1维生素B2片</t>
  </si>
  <si>
    <t>百合康牌苦瓜洋参软胶囊</t>
  </si>
  <si>
    <t>牛初乳奶片</t>
  </si>
  <si>
    <t>牛初乳含片</t>
  </si>
  <si>
    <t>1588.3mg×60片(90g)</t>
  </si>
  <si>
    <t>百合康牌褪黑素维生素B6软胶囊</t>
  </si>
  <si>
    <t>0.15gx60粒</t>
  </si>
  <si>
    <t>福仔牌葡萄糖酸亚铁叶酸软胶囊</t>
  </si>
  <si>
    <t>0.6gx60粒</t>
  </si>
  <si>
    <t>多种维生素矿物质片</t>
  </si>
  <si>
    <t>1.0gx60片</t>
  </si>
  <si>
    <t>康麦斯维生素C片</t>
  </si>
  <si>
    <t>38.4g(640mgx60片)</t>
  </si>
  <si>
    <t>维生素A软胶囊(康麦斯)</t>
  </si>
  <si>
    <t>100mgx60粒</t>
  </si>
  <si>
    <t>百合康牌钙维D软胶囊</t>
  </si>
  <si>
    <t>1.1gx60粒</t>
  </si>
  <si>
    <t>蜂胶软胶囊</t>
  </si>
  <si>
    <t>30g(500mgx60粒)</t>
  </si>
  <si>
    <t>百合康牌鱼油软胶囊</t>
  </si>
  <si>
    <t>1.0gx100粒</t>
  </si>
  <si>
    <t>辅酶Q10天然维生素E软胶囊</t>
  </si>
  <si>
    <t>倍爱牌氨基酸片</t>
  </si>
  <si>
    <t>500mgx100片</t>
  </si>
  <si>
    <t>纽斯康生物</t>
  </si>
  <si>
    <t>越橘叶黄素天然β-胡萝卜素软胶囊</t>
  </si>
  <si>
    <t>0.5g×60粒</t>
  </si>
  <si>
    <t>DHA藻油亚麻籽油软胶囊</t>
  </si>
  <si>
    <t>倍爱牌硫酸软骨素钙胶囊</t>
  </si>
  <si>
    <t>人员id</t>
  </si>
  <si>
    <t>人员名</t>
  </si>
  <si>
    <t>门店id</t>
  </si>
  <si>
    <t>门店名</t>
  </si>
  <si>
    <t>职务</t>
  </si>
  <si>
    <t>销售盒数</t>
  </si>
  <si>
    <t>实际销售</t>
  </si>
  <si>
    <t>完成情况</t>
  </si>
  <si>
    <t>差额处罚</t>
  </si>
  <si>
    <t xml:space="preserve">蒋雪琴 </t>
  </si>
  <si>
    <t>成都成汉太极大药房有限公司</t>
  </si>
  <si>
    <t>店长</t>
  </si>
  <si>
    <t>蛋白粉3罐或金润珍珠面膜3盒</t>
  </si>
  <si>
    <t>黄梅</t>
  </si>
  <si>
    <t>营业员</t>
  </si>
  <si>
    <t>蛋白粉2罐或金润珍珠面膜2盒</t>
  </si>
  <si>
    <t>黄丹</t>
  </si>
  <si>
    <t>李蕊彤</t>
  </si>
  <si>
    <t>蛋白粉1罐或金润珍珠面膜1盒</t>
  </si>
  <si>
    <t>鞠灵</t>
  </si>
  <si>
    <t>实习生</t>
  </si>
  <si>
    <t>黄飞霞</t>
  </si>
  <si>
    <t>叶娟</t>
  </si>
  <si>
    <t>卫荟垟</t>
  </si>
  <si>
    <t>周红梅</t>
  </si>
  <si>
    <t>实习生 20190409</t>
  </si>
  <si>
    <t>杨伟钰</t>
  </si>
  <si>
    <t>四川太极成华区崔家店路药店</t>
  </si>
  <si>
    <t>吕彩霞</t>
  </si>
  <si>
    <t>席梦琳</t>
  </si>
  <si>
    <t>唐敏</t>
  </si>
  <si>
    <t>蒋晓琼（销售员）</t>
  </si>
  <si>
    <t>四川太极成华区二环路北四段药店（汇融名城）</t>
  </si>
  <si>
    <t>促销</t>
  </si>
  <si>
    <t>舒海燕</t>
  </si>
  <si>
    <t>李可</t>
  </si>
  <si>
    <t>张鑫怡</t>
  </si>
  <si>
    <t>李婷</t>
  </si>
  <si>
    <t>实习生2019.7.3</t>
  </si>
  <si>
    <t>李玉涵</t>
  </si>
  <si>
    <t>陈丽梅</t>
  </si>
  <si>
    <t>四川太极成华区华康路药店</t>
  </si>
  <si>
    <t>黄雨</t>
  </si>
  <si>
    <t>李桂芳</t>
  </si>
  <si>
    <t>四川太极成华区华泰路药店</t>
  </si>
  <si>
    <t>兰新喻</t>
  </si>
  <si>
    <t>廖苹</t>
  </si>
  <si>
    <t>黄艳</t>
  </si>
  <si>
    <t>许宗瑜</t>
  </si>
  <si>
    <t>试用期</t>
  </si>
  <si>
    <t>周燕</t>
  </si>
  <si>
    <t>四川太极成华区华油路药店</t>
  </si>
  <si>
    <t>谢玉涛</t>
  </si>
  <si>
    <t>执业药师</t>
  </si>
  <si>
    <t>刘珏宏</t>
  </si>
  <si>
    <t>刘思蝶</t>
  </si>
  <si>
    <t>四川太极成华区金马河路药店</t>
  </si>
  <si>
    <t>刘春花</t>
  </si>
  <si>
    <t>刘建芳</t>
  </si>
  <si>
    <t>李小平</t>
  </si>
  <si>
    <t>四川太极成华区万科路药店</t>
  </si>
  <si>
    <t>正式员工</t>
  </si>
  <si>
    <t>黄姣</t>
  </si>
  <si>
    <t>张洁</t>
  </si>
  <si>
    <t>胡新</t>
  </si>
  <si>
    <t>鲁雪</t>
  </si>
  <si>
    <t>四川太极成华区万宇路药店</t>
  </si>
  <si>
    <t>伍梦丽</t>
  </si>
  <si>
    <t>实习生2018年7月入职</t>
  </si>
  <si>
    <t>吴佩芸</t>
  </si>
  <si>
    <t>黄敏</t>
  </si>
  <si>
    <t>四川太极成华区西林一街药店</t>
  </si>
  <si>
    <t>店员</t>
  </si>
  <si>
    <t>曾抗历</t>
  </si>
  <si>
    <t>舒思玉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</si>
  <si>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</si>
  <si>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</si>
  <si>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</si>
  <si>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</si>
  <si>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</si>
  <si>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</si>
  <si>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</si>
  <si>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</si>
  <si>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</si>
  <si>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杨苗</t>
  </si>
  <si>
    <t>李雪梅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</si>
  <si>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</si>
  <si>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</si>
  <si>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</si>
  <si>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</si>
  <si>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</si>
  <si>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</si>
  <si>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</si>
  <si>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</si>
  <si>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</si>
  <si>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</si>
  <si>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</si>
  <si>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试用期员工</t>
  </si>
  <si>
    <t>王旭</t>
  </si>
  <si>
    <t>四川太极崇州市崇阳镇蜀州中路药店</t>
  </si>
  <si>
    <t>郑娇</t>
  </si>
  <si>
    <t>贺春芳</t>
  </si>
  <si>
    <t>实习生2018年9月进公司</t>
  </si>
  <si>
    <t>胡建梅</t>
  </si>
  <si>
    <t xml:space="preserve">四川太极崇州市崇阳镇永康东路药店 </t>
  </si>
  <si>
    <t>邓洋</t>
  </si>
  <si>
    <t>杨菊</t>
  </si>
  <si>
    <t>林霞</t>
  </si>
  <si>
    <t>四川太极崇州中心店</t>
  </si>
  <si>
    <t>付蓉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</si>
  <si>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</si>
  <si>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</si>
  <si>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</si>
  <si>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</si>
  <si>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</si>
  <si>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</si>
  <si>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周有惠</t>
  </si>
  <si>
    <t>四川太极都江堰奎光路中段药店</t>
  </si>
  <si>
    <t>韩启敏</t>
  </si>
  <si>
    <t>陈蓉</t>
  </si>
  <si>
    <t>贾益娟</t>
  </si>
  <si>
    <t>杨文英</t>
  </si>
  <si>
    <t>四川太极都江堰市蒲阳路药店</t>
  </si>
  <si>
    <t>刘忆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</si>
  <si>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</si>
  <si>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</si>
  <si>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</si>
  <si>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</si>
  <si>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</si>
  <si>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</si>
  <si>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</si>
  <si>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</si>
  <si>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</si>
  <si>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</si>
  <si>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</si>
  <si>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</si>
  <si>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</si>
  <si>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马代龙</t>
  </si>
  <si>
    <t>李海燕</t>
  </si>
  <si>
    <t>四川太极大药房连锁有限公司武侯区聚萃街药店</t>
  </si>
  <si>
    <t>李俊俐</t>
  </si>
  <si>
    <t>徐昌宁</t>
  </si>
  <si>
    <t>实习生（2019.4.13）</t>
  </si>
  <si>
    <t>李沙</t>
  </si>
  <si>
    <t>四川太极大邑县安仁镇千禧街药店</t>
  </si>
  <si>
    <t>店长兼执业药师</t>
  </si>
  <si>
    <t>张群</t>
  </si>
  <si>
    <t>彭蓉</t>
  </si>
  <si>
    <t>四川太极大邑县晋源镇东壕沟段药店</t>
  </si>
  <si>
    <t>高艳</t>
  </si>
  <si>
    <t>牟彩云</t>
  </si>
  <si>
    <t>试用期员工（3月26日进公司）</t>
  </si>
  <si>
    <t>杨丽</t>
  </si>
  <si>
    <t>四川太极大邑县晋原镇东街药店</t>
  </si>
  <si>
    <t>门店店长</t>
  </si>
  <si>
    <t>彭亚丹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</si>
  <si>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</si>
  <si>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</si>
  <si>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</si>
  <si>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</si>
  <si>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</si>
  <si>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</si>
  <si>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</si>
  <si>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/>
  </si>
  <si>
    <t>李娟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</si>
  <si>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</si>
  <si>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</si>
  <si>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</si>
  <si>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</si>
  <si>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</si>
  <si>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</si>
  <si>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</si>
  <si>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</si>
  <si>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</si>
  <si>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</si>
  <si>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</si>
  <si>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</si>
  <si>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</si>
  <si>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</si>
  <si>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</si>
  <si>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</si>
  <si>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</si>
  <si>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</si>
  <si>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岳聪华</t>
  </si>
  <si>
    <t>万雪倩</t>
  </si>
  <si>
    <t>黄淑琴</t>
  </si>
  <si>
    <t>魏津</t>
  </si>
  <si>
    <t>四川太极光华药店</t>
  </si>
  <si>
    <t>汤雪芹</t>
  </si>
  <si>
    <t>张登玉（销售员）</t>
  </si>
  <si>
    <t>刘晓燕</t>
  </si>
  <si>
    <t>林禹帅</t>
  </si>
  <si>
    <t>员工</t>
  </si>
  <si>
    <t>刘勇</t>
  </si>
  <si>
    <t>曾思静</t>
  </si>
  <si>
    <t>李蕊如</t>
  </si>
  <si>
    <t>四川太极高新区大源北街药店</t>
  </si>
  <si>
    <t>杨武</t>
  </si>
  <si>
    <t>实习生（2019.7月）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</si>
  <si>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</si>
  <si>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</si>
  <si>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</si>
  <si>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</si>
  <si>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</si>
  <si>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</si>
  <si>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黄雅冰</t>
  </si>
  <si>
    <t>实习生2019.04.09</t>
  </si>
  <si>
    <t>林云</t>
  </si>
  <si>
    <t>四川太极高新区新下街药店</t>
  </si>
  <si>
    <t>宋婷婷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</si>
  <si>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</si>
  <si>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</si>
  <si>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</si>
  <si>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</si>
  <si>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</si>
  <si>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</si>
  <si>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</si>
  <si>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</si>
  <si>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</si>
  <si>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</t>
  </si>
  <si>
    <t>黄鑫</t>
  </si>
  <si>
    <t>崔露</t>
  </si>
  <si>
    <t>实习生2019.04.09进公司</t>
  </si>
  <si>
    <t>欧双雪</t>
  </si>
  <si>
    <t>曹师</t>
  </si>
  <si>
    <t>梁兰</t>
  </si>
  <si>
    <t>四川太极高新天久北巷药店</t>
  </si>
  <si>
    <t>张平英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</si>
  <si>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</si>
  <si>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</si>
  <si>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</si>
  <si>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</si>
  <si>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</si>
  <si>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</si>
  <si>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</si>
  <si>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</si>
  <si>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</si>
  <si>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</si>
  <si>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</si>
  <si>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</si>
  <si>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</si>
  <si>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</si>
  <si>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</si>
  <si>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</si>
  <si>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</si>
  <si>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</si>
  <si>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</si>
  <si>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</si>
  <si>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</si>
  <si>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 xml:space="preserve">张阳 </t>
  </si>
  <si>
    <t>四川太极锦江区观音桥街药店</t>
  </si>
  <si>
    <t>袁咏梅</t>
  </si>
  <si>
    <t>王媚</t>
  </si>
  <si>
    <t>李雯</t>
  </si>
  <si>
    <t>实习生（4.13）</t>
  </si>
  <si>
    <t>黄天平</t>
  </si>
  <si>
    <t>四川太极锦江区合欢树街药店</t>
  </si>
  <si>
    <t>唐冬芳</t>
  </si>
  <si>
    <t>刘银花</t>
  </si>
  <si>
    <t>四川太极锦江区静明路药店</t>
  </si>
  <si>
    <t>林巧</t>
  </si>
  <si>
    <t>罗霞</t>
  </si>
  <si>
    <t xml:space="preserve">马雪 </t>
  </si>
  <si>
    <t>四川太极锦江区劼人路药店</t>
  </si>
  <si>
    <t>张丽莎（实习）</t>
  </si>
  <si>
    <t>任情</t>
  </si>
  <si>
    <t>宋留艺</t>
  </si>
  <si>
    <t>四川太极锦江区柳翠路药店</t>
  </si>
  <si>
    <t>副店长</t>
  </si>
  <si>
    <t>曾佳敏</t>
  </si>
  <si>
    <t>龚俊文</t>
  </si>
  <si>
    <t>实习生2019.04.13</t>
  </si>
  <si>
    <t>廖桂英（梨花街）</t>
  </si>
  <si>
    <t>四川太极锦江区梨花街药店</t>
  </si>
  <si>
    <t>马昕（梨花街）</t>
  </si>
  <si>
    <t>唐文琼（梨花街）</t>
  </si>
  <si>
    <t>张光群（梨花街）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</si>
  <si>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</si>
  <si>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</si>
  <si>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</si>
  <si>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</si>
  <si>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</si>
  <si>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</si>
  <si>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谭凤旭</t>
  </si>
  <si>
    <t>四川太极锦江区庆云南街药店</t>
  </si>
  <si>
    <t>肖然</t>
  </si>
  <si>
    <t>赖千禧</t>
  </si>
  <si>
    <t>陈琪</t>
  </si>
  <si>
    <t>王芳</t>
  </si>
  <si>
    <t>四川太极锦江区榕声路店</t>
  </si>
  <si>
    <t>熊琴</t>
  </si>
  <si>
    <t>张丽</t>
  </si>
  <si>
    <t>夏燕</t>
  </si>
  <si>
    <t>刁文芳</t>
  </si>
  <si>
    <t>曾巧玲</t>
  </si>
  <si>
    <t>胡光宾</t>
  </si>
  <si>
    <t>四川太极锦江区水杉街药店</t>
  </si>
  <si>
    <t>廖丹</t>
  </si>
  <si>
    <t>周美仙</t>
  </si>
  <si>
    <t>李昌梅</t>
  </si>
  <si>
    <t>李秀芳</t>
  </si>
  <si>
    <t>四川太极金牛区黄苑东街药店</t>
  </si>
  <si>
    <t>梁娟</t>
  </si>
  <si>
    <t>覃顺洪</t>
  </si>
  <si>
    <t>陈文芳</t>
  </si>
  <si>
    <t>四川太极金牛区交大路第三药店</t>
  </si>
  <si>
    <t>魏小琴</t>
  </si>
  <si>
    <t>曾胜男</t>
  </si>
  <si>
    <t>张茹君</t>
  </si>
  <si>
    <t>赵芮莹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</si>
  <si>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</si>
  <si>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</si>
  <si>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</si>
  <si>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</si>
  <si>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</si>
  <si>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</si>
  <si>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余济秀</t>
  </si>
  <si>
    <t>张咪</t>
  </si>
  <si>
    <t>实习生（2019.03.12入职）</t>
  </si>
  <si>
    <t xml:space="preserve">代志斌 </t>
  </si>
  <si>
    <t>四川太极金牛区银河北街药店</t>
  </si>
  <si>
    <t>刘秀琼</t>
  </si>
  <si>
    <t>杨红</t>
  </si>
  <si>
    <t>谢坤秀</t>
  </si>
  <si>
    <t>龙利</t>
  </si>
  <si>
    <t>马艺芮</t>
  </si>
  <si>
    <t>李洋米</t>
  </si>
  <si>
    <t xml:space="preserve">黄娟 </t>
  </si>
  <si>
    <t>四川太极金丝街药店</t>
  </si>
  <si>
    <t xml:space="preserve">刘樽 </t>
  </si>
  <si>
    <t>田芳</t>
  </si>
  <si>
    <t>冯丽娟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</si>
  <si>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</si>
  <si>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</si>
  <si>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</si>
  <si>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</si>
  <si>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</si>
  <si>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</si>
  <si>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陈思敏</t>
  </si>
  <si>
    <t>陈娟</t>
  </si>
  <si>
    <t>文淼</t>
  </si>
  <si>
    <t>实习生2019.7.09到店</t>
  </si>
  <si>
    <t>李一可</t>
  </si>
  <si>
    <t>王海英</t>
  </si>
  <si>
    <t>实习生。2019.4.13到店</t>
  </si>
  <si>
    <t>单菊</t>
  </si>
  <si>
    <t>四川太极龙泉驿区龙泉街道驿生路药店</t>
  </si>
  <si>
    <t>唐思瑶</t>
  </si>
  <si>
    <t>李忠存</t>
  </si>
  <si>
    <t>张杰</t>
  </si>
  <si>
    <t>四川太极龙潭西路店</t>
  </si>
  <si>
    <t>白雨欣</t>
  </si>
  <si>
    <t>李忠英</t>
  </si>
  <si>
    <t>四川太极郫县郫筒镇东大街药店</t>
  </si>
  <si>
    <t>曹春燕</t>
  </si>
  <si>
    <t>李甜甜</t>
  </si>
  <si>
    <t>罗丽</t>
  </si>
  <si>
    <t>郭玲怡</t>
  </si>
  <si>
    <t>实习生20190709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</si>
  <si>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</si>
  <si>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</si>
  <si>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</si>
  <si>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</si>
  <si>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</si>
  <si>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</si>
  <si>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</si>
  <si>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张光群</t>
  </si>
  <si>
    <t>四川太极旗舰店</t>
  </si>
  <si>
    <t>销售代表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</si>
  <si>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</si>
  <si>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</si>
  <si>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</si>
  <si>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</si>
  <si>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</si>
  <si>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</si>
  <si>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</si>
  <si>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</si>
  <si>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</si>
  <si>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</si>
  <si>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</si>
  <si>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</si>
  <si>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</si>
  <si>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</si>
  <si>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</si>
  <si>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</si>
  <si>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胡艳弘</t>
  </si>
  <si>
    <t>四川太极清江东路药店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</si>
  <si>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</si>
  <si>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</si>
  <si>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</si>
  <si>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</si>
  <si>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</si>
  <si>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</si>
  <si>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</si>
  <si>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</si>
  <si>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</si>
  <si>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</si>
  <si>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</si>
  <si>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</si>
  <si>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</si>
  <si>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</si>
  <si>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</si>
  <si>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李宋琴</t>
  </si>
  <si>
    <t>四川太极邛崃市羊安镇永康大道药店</t>
  </si>
  <si>
    <t>闵雪</t>
  </si>
  <si>
    <t>黄静</t>
  </si>
  <si>
    <t>营业员（试用期）</t>
  </si>
  <si>
    <t xml:space="preserve">刘燕 </t>
  </si>
  <si>
    <t>四川太极邛崃中心药店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</si>
  <si>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</si>
  <si>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</si>
  <si>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</si>
  <si>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</si>
  <si>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</si>
  <si>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</si>
  <si>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</si>
  <si>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</si>
  <si>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</si>
  <si>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>四川太极青羊区北东街店</t>
  </si>
  <si>
    <t xml:space="preserve">向海英 </t>
  </si>
  <si>
    <t>牟鑫阳</t>
  </si>
  <si>
    <t>李莹</t>
  </si>
  <si>
    <t>曾蕾蕾</t>
  </si>
  <si>
    <t>龚玉林</t>
  </si>
  <si>
    <t>范文静</t>
  </si>
  <si>
    <t xml:space="preserve">高文棋 </t>
  </si>
  <si>
    <t>四川太极青羊区贝森北路药店</t>
  </si>
  <si>
    <t>刁琢</t>
  </si>
  <si>
    <t>邓磊</t>
  </si>
  <si>
    <t>何倩</t>
  </si>
  <si>
    <t>王娅</t>
  </si>
  <si>
    <t>四川太极青羊区浣花滨河路药店</t>
  </si>
  <si>
    <t>沈长英</t>
  </si>
  <si>
    <t>李雪</t>
  </si>
  <si>
    <t>实习生7.6</t>
  </si>
  <si>
    <t>罗豪</t>
  </si>
  <si>
    <t>实习生（4.12）</t>
  </si>
  <si>
    <t xml:space="preserve">冯莉 </t>
  </si>
  <si>
    <t>四川太极青羊区十二桥药店</t>
  </si>
  <si>
    <t>羊玉梅（销售员）</t>
  </si>
  <si>
    <t xml:space="preserve">辜瑞琪 </t>
  </si>
  <si>
    <t xml:space="preserve">周思 </t>
  </si>
  <si>
    <t>王锐锋</t>
  </si>
  <si>
    <t>刘莉</t>
  </si>
  <si>
    <t>冯元香</t>
  </si>
  <si>
    <t>付能梅</t>
  </si>
  <si>
    <t>王佳</t>
  </si>
  <si>
    <t>张阿几</t>
  </si>
  <si>
    <t>伍佳慧</t>
  </si>
  <si>
    <t>四川太极青羊区童子街药店</t>
  </si>
  <si>
    <t>彭志萍</t>
  </si>
  <si>
    <t>刘明慧</t>
  </si>
  <si>
    <t>邹加露</t>
  </si>
  <si>
    <t>刘霞</t>
  </si>
  <si>
    <t>李漫</t>
  </si>
  <si>
    <t>四川太极人民中路店</t>
  </si>
  <si>
    <t>代茜澜</t>
  </si>
  <si>
    <t>斯蕊</t>
  </si>
  <si>
    <t>实习生20190415</t>
  </si>
  <si>
    <t>段佳馨</t>
  </si>
  <si>
    <t>杨素芬（沙河源）</t>
  </si>
  <si>
    <t>四川太极沙河源药店</t>
  </si>
  <si>
    <t>黎婷婷</t>
  </si>
  <si>
    <t>陶志强</t>
  </si>
  <si>
    <t>试用</t>
  </si>
  <si>
    <t>刘芳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</si>
  <si>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</si>
  <si>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</si>
  <si>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</si>
  <si>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</si>
  <si>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</si>
  <si>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</si>
  <si>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</si>
  <si>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</si>
  <si>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吴丹</t>
  </si>
  <si>
    <t xml:space="preserve">黄兴中 </t>
  </si>
  <si>
    <t>四川太极双流区东升街道三强西路药店</t>
  </si>
  <si>
    <t>李银萍</t>
  </si>
  <si>
    <t>汤艺</t>
  </si>
  <si>
    <t>胡昕燕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</si>
  <si>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</si>
  <si>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</si>
  <si>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</si>
  <si>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</si>
  <si>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</si>
  <si>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</si>
  <si>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</si>
  <si>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胡华</t>
  </si>
  <si>
    <t>郭吉娜</t>
  </si>
  <si>
    <t>钟友群</t>
  </si>
  <si>
    <t>四川太极通盈街药店</t>
  </si>
  <si>
    <t>赵君兰</t>
  </si>
  <si>
    <t>李金霏</t>
  </si>
  <si>
    <t>李明磊</t>
  </si>
  <si>
    <t>钱芳</t>
  </si>
  <si>
    <t>四川太极武侯区大华街药店</t>
  </si>
  <si>
    <t>胡荣琼</t>
  </si>
  <si>
    <t>郑佳</t>
  </si>
  <si>
    <t>黄桃</t>
  </si>
  <si>
    <t>杨艳</t>
  </si>
  <si>
    <t>黄焰</t>
  </si>
  <si>
    <t>汪婷</t>
  </si>
  <si>
    <t>孔慧玥</t>
  </si>
  <si>
    <t>袁媛</t>
  </si>
  <si>
    <t>四川太极武侯区航中街药店</t>
  </si>
  <si>
    <t>王彬</t>
  </si>
  <si>
    <t>四川太极武侯区佳灵路药店</t>
  </si>
  <si>
    <t>王婷</t>
  </si>
  <si>
    <t>邓婧</t>
  </si>
  <si>
    <t>闵腾西</t>
  </si>
  <si>
    <t>四川太极武侯区科华街药店</t>
  </si>
  <si>
    <t>罗妍</t>
  </si>
  <si>
    <t>尹萍</t>
  </si>
  <si>
    <t>梅雅霜</t>
  </si>
  <si>
    <t>实习</t>
  </si>
  <si>
    <t>肖喻文</t>
  </si>
  <si>
    <t>李媛2</t>
  </si>
  <si>
    <t>四川太极武侯区顺和街店</t>
  </si>
  <si>
    <t>彭燕</t>
  </si>
  <si>
    <t>刘茹溢</t>
  </si>
  <si>
    <t>实习生1月22日入职</t>
  </si>
  <si>
    <t>王琴</t>
  </si>
  <si>
    <t>实习生4月10日入职</t>
  </si>
  <si>
    <t>夏彩红</t>
  </si>
  <si>
    <t>四川太极温江店</t>
  </si>
  <si>
    <t>吴霞</t>
  </si>
  <si>
    <t>李思琪</t>
  </si>
  <si>
    <t>梁睿</t>
  </si>
  <si>
    <t>王慧</t>
  </si>
  <si>
    <t>四川太极温江区公平街道江安路药店</t>
  </si>
  <si>
    <t>王馨</t>
  </si>
  <si>
    <t>谭娟</t>
  </si>
  <si>
    <t>陆钰梅</t>
  </si>
  <si>
    <t>祁荣</t>
  </si>
  <si>
    <t>四川太极五津西路药店</t>
  </si>
  <si>
    <t>王燕丽</t>
  </si>
  <si>
    <t>门店店长兼执业药师</t>
  </si>
  <si>
    <t>刘芬</t>
  </si>
  <si>
    <t>李迎新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</si>
  <si>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</si>
  <si>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</si>
  <si>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</si>
  <si>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</si>
  <si>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</si>
  <si>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</si>
  <si>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</si>
  <si>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</si>
  <si>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</si>
  <si>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</si>
  <si>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</si>
  <si>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</si>
  <si>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</si>
  <si>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</si>
  <si>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</si>
  <si>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</si>
  <si>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</si>
  <si>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张飘</t>
  </si>
  <si>
    <t xml:space="preserve">李红梅 </t>
  </si>
  <si>
    <t>四川太极新津县五津镇武阳西路药店</t>
  </si>
  <si>
    <t>薛燕</t>
  </si>
  <si>
    <t>朱春梅</t>
  </si>
  <si>
    <t>张亚红</t>
  </si>
  <si>
    <t>赵芃妤</t>
  </si>
  <si>
    <t>张建</t>
  </si>
  <si>
    <t>四川太极新乐中街药店</t>
  </si>
  <si>
    <t>任远芳</t>
  </si>
  <si>
    <t>陈会</t>
  </si>
  <si>
    <t>邓琦</t>
  </si>
  <si>
    <t>刘亚男</t>
  </si>
  <si>
    <t>李润霞</t>
  </si>
  <si>
    <t>龚红梅</t>
  </si>
  <si>
    <t>罗婷</t>
  </si>
  <si>
    <t>四川太极新园大道药店</t>
  </si>
  <si>
    <t>朱文艺</t>
  </si>
  <si>
    <t>苏沈东</t>
  </si>
  <si>
    <t>左金松</t>
  </si>
  <si>
    <t>实习生2019.7.9</t>
  </si>
  <si>
    <t>刘成童</t>
  </si>
  <si>
    <t>庄静</t>
  </si>
  <si>
    <t>四川太极兴义镇万兴路药店</t>
  </si>
  <si>
    <t>张丹</t>
  </si>
  <si>
    <t>杨小琴</t>
  </si>
  <si>
    <t>四川太极枣子巷药店</t>
  </si>
  <si>
    <t>肖瑶</t>
  </si>
  <si>
    <t>李凤霞</t>
  </si>
  <si>
    <t>田源</t>
  </si>
  <si>
    <t>试用期(2019.3.16)</t>
  </si>
  <si>
    <t>杨怡珩</t>
  </si>
  <si>
    <t>实习生（2019.7.8）</t>
  </si>
  <si>
    <t>陈本静</t>
  </si>
  <si>
    <t>实习生（2019.4.9）</t>
  </si>
  <si>
    <t>门店获奖清单</t>
  </si>
  <si>
    <t>个人获奖清单</t>
  </si>
  <si>
    <t>个人奖励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</si>
</sst>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9"/>
      <color rgb="FF000000"/>
      <name val="宋体"/>
      <charset val="134"/>
    </font>
    <font>
      <sz val="10"/>
      <name val="宋体"/>
      <charset val="0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334;&#21512;&#242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&#26376;&#30334;&#21512;&#242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50</v>
          </cell>
          <cell r="C5">
            <v>4197.92</v>
          </cell>
        </row>
        <row r="6">
          <cell r="A6">
            <v>54</v>
          </cell>
          <cell r="B6">
            <v>126</v>
          </cell>
          <cell r="C6">
            <v>10077.49</v>
          </cell>
        </row>
        <row r="7">
          <cell r="A7">
            <v>56</v>
          </cell>
          <cell r="B7">
            <v>58</v>
          </cell>
          <cell r="C7">
            <v>5323.26</v>
          </cell>
        </row>
        <row r="8">
          <cell r="A8">
            <v>307</v>
          </cell>
          <cell r="B8">
            <v>359</v>
          </cell>
          <cell r="C8">
            <v>34711.82</v>
          </cell>
        </row>
        <row r="9">
          <cell r="A9">
            <v>308</v>
          </cell>
          <cell r="B9">
            <v>18</v>
          </cell>
          <cell r="C9">
            <v>1527.44</v>
          </cell>
        </row>
        <row r="10">
          <cell r="A10">
            <v>311</v>
          </cell>
          <cell r="B10">
            <v>11</v>
          </cell>
          <cell r="C10">
            <v>1139</v>
          </cell>
        </row>
        <row r="11">
          <cell r="A11">
            <v>329</v>
          </cell>
          <cell r="B11">
            <v>63</v>
          </cell>
          <cell r="C11">
            <v>6462.18</v>
          </cell>
        </row>
        <row r="12">
          <cell r="A12">
            <v>337</v>
          </cell>
          <cell r="B12">
            <v>246</v>
          </cell>
          <cell r="C12">
            <v>22733.51</v>
          </cell>
        </row>
        <row r="13">
          <cell r="A13">
            <v>339</v>
          </cell>
          <cell r="B13">
            <v>16</v>
          </cell>
          <cell r="C13">
            <v>1504</v>
          </cell>
        </row>
        <row r="14">
          <cell r="A14">
            <v>341</v>
          </cell>
          <cell r="B14">
            <v>366</v>
          </cell>
          <cell r="C14">
            <v>35673.69</v>
          </cell>
        </row>
        <row r="15">
          <cell r="A15">
            <v>343</v>
          </cell>
          <cell r="B15">
            <v>409</v>
          </cell>
          <cell r="C15">
            <v>38042.13</v>
          </cell>
        </row>
        <row r="16">
          <cell r="A16">
            <v>347</v>
          </cell>
          <cell r="B16">
            <v>11</v>
          </cell>
          <cell r="C16">
            <v>1431.3</v>
          </cell>
        </row>
        <row r="17">
          <cell r="A17">
            <v>349</v>
          </cell>
          <cell r="B17">
            <v>11</v>
          </cell>
          <cell r="C17">
            <v>835.04</v>
          </cell>
        </row>
        <row r="18">
          <cell r="A18">
            <v>351</v>
          </cell>
          <cell r="B18">
            <v>35</v>
          </cell>
          <cell r="C18">
            <v>3265</v>
          </cell>
        </row>
        <row r="19">
          <cell r="A19">
            <v>355</v>
          </cell>
          <cell r="B19">
            <v>102</v>
          </cell>
          <cell r="C19">
            <v>9396.97</v>
          </cell>
        </row>
        <row r="20">
          <cell r="A20">
            <v>357</v>
          </cell>
          <cell r="B20">
            <v>54</v>
          </cell>
          <cell r="C20">
            <v>5067.05</v>
          </cell>
        </row>
        <row r="21">
          <cell r="A21">
            <v>359</v>
          </cell>
          <cell r="B21">
            <v>5</v>
          </cell>
          <cell r="C21">
            <v>415</v>
          </cell>
        </row>
        <row r="22">
          <cell r="A22">
            <v>365</v>
          </cell>
          <cell r="B22">
            <v>73</v>
          </cell>
          <cell r="C22">
            <v>8136.55</v>
          </cell>
        </row>
        <row r="23">
          <cell r="A23">
            <v>367</v>
          </cell>
          <cell r="B23">
            <v>63</v>
          </cell>
          <cell r="C23">
            <v>5189.64</v>
          </cell>
        </row>
        <row r="24">
          <cell r="A24">
            <v>371</v>
          </cell>
          <cell r="B24">
            <v>21</v>
          </cell>
          <cell r="C24">
            <v>1901.49</v>
          </cell>
        </row>
        <row r="25">
          <cell r="A25">
            <v>373</v>
          </cell>
          <cell r="B25">
            <v>37</v>
          </cell>
          <cell r="C25">
            <v>3749.89</v>
          </cell>
        </row>
        <row r="26">
          <cell r="A26">
            <v>377</v>
          </cell>
          <cell r="B26">
            <v>26</v>
          </cell>
          <cell r="C26">
            <v>2364.72</v>
          </cell>
        </row>
        <row r="27">
          <cell r="A27">
            <v>379</v>
          </cell>
          <cell r="B27">
            <v>21</v>
          </cell>
          <cell r="C27">
            <v>1850.24</v>
          </cell>
        </row>
        <row r="28">
          <cell r="A28">
            <v>385</v>
          </cell>
          <cell r="B28">
            <v>81</v>
          </cell>
          <cell r="C28">
            <v>6841.71</v>
          </cell>
        </row>
        <row r="29">
          <cell r="A29">
            <v>387</v>
          </cell>
          <cell r="B29">
            <v>85</v>
          </cell>
          <cell r="C29">
            <v>8294.72</v>
          </cell>
        </row>
        <row r="30">
          <cell r="A30">
            <v>391</v>
          </cell>
          <cell r="B30">
            <v>46</v>
          </cell>
          <cell r="C30">
            <v>4561.94</v>
          </cell>
        </row>
        <row r="31">
          <cell r="A31">
            <v>399</v>
          </cell>
          <cell r="B31">
            <v>85</v>
          </cell>
          <cell r="C31">
            <v>7882.72</v>
          </cell>
        </row>
        <row r="32">
          <cell r="A32">
            <v>511</v>
          </cell>
          <cell r="B32">
            <v>24</v>
          </cell>
          <cell r="C32">
            <v>2392.2</v>
          </cell>
        </row>
        <row r="33">
          <cell r="A33">
            <v>513</v>
          </cell>
          <cell r="B33">
            <v>92</v>
          </cell>
          <cell r="C33">
            <v>8451.52</v>
          </cell>
        </row>
        <row r="34">
          <cell r="A34">
            <v>514</v>
          </cell>
          <cell r="B34">
            <v>27</v>
          </cell>
          <cell r="C34">
            <v>2537.3</v>
          </cell>
        </row>
        <row r="35">
          <cell r="A35">
            <v>515</v>
          </cell>
          <cell r="B35">
            <v>81</v>
          </cell>
          <cell r="C35">
            <v>8606.23</v>
          </cell>
        </row>
        <row r="36">
          <cell r="A36">
            <v>517</v>
          </cell>
          <cell r="B36">
            <v>77</v>
          </cell>
          <cell r="C36">
            <v>7363.1</v>
          </cell>
        </row>
        <row r="37">
          <cell r="A37">
            <v>539</v>
          </cell>
          <cell r="B37">
            <v>75</v>
          </cell>
          <cell r="C37">
            <v>7361.33</v>
          </cell>
        </row>
        <row r="38">
          <cell r="A38">
            <v>545</v>
          </cell>
          <cell r="B38">
            <v>53</v>
          </cell>
          <cell r="C38">
            <v>4316.3</v>
          </cell>
        </row>
        <row r="39">
          <cell r="A39">
            <v>546</v>
          </cell>
          <cell r="B39">
            <v>301</v>
          </cell>
          <cell r="C39">
            <v>27633.3</v>
          </cell>
        </row>
        <row r="40">
          <cell r="A40">
            <v>549</v>
          </cell>
          <cell r="B40">
            <v>25</v>
          </cell>
          <cell r="C40">
            <v>2718.84</v>
          </cell>
        </row>
        <row r="41">
          <cell r="A41">
            <v>570</v>
          </cell>
          <cell r="B41">
            <v>8</v>
          </cell>
          <cell r="C41">
            <v>811</v>
          </cell>
        </row>
        <row r="42">
          <cell r="A42">
            <v>571</v>
          </cell>
          <cell r="B42">
            <v>200</v>
          </cell>
          <cell r="C42">
            <v>18946</v>
          </cell>
        </row>
        <row r="43">
          <cell r="A43">
            <v>572</v>
          </cell>
          <cell r="B43">
            <v>78</v>
          </cell>
          <cell r="C43">
            <v>7385.99</v>
          </cell>
        </row>
        <row r="44">
          <cell r="A44">
            <v>573</v>
          </cell>
          <cell r="B44">
            <v>20</v>
          </cell>
          <cell r="C44">
            <v>1867.2</v>
          </cell>
        </row>
        <row r="45">
          <cell r="A45">
            <v>578</v>
          </cell>
          <cell r="B45">
            <v>139</v>
          </cell>
          <cell r="C45">
            <v>14524.54</v>
          </cell>
        </row>
        <row r="46">
          <cell r="A46">
            <v>581</v>
          </cell>
          <cell r="B46">
            <v>112</v>
          </cell>
          <cell r="C46">
            <v>10722.49</v>
          </cell>
        </row>
        <row r="47">
          <cell r="A47">
            <v>582</v>
          </cell>
          <cell r="B47">
            <v>183</v>
          </cell>
          <cell r="C47">
            <v>17206.57</v>
          </cell>
        </row>
        <row r="48">
          <cell r="A48">
            <v>585</v>
          </cell>
          <cell r="B48">
            <v>80</v>
          </cell>
          <cell r="C48">
            <v>8636.31</v>
          </cell>
        </row>
        <row r="49">
          <cell r="A49">
            <v>587</v>
          </cell>
          <cell r="B49">
            <v>19</v>
          </cell>
          <cell r="C49">
            <v>1390</v>
          </cell>
        </row>
        <row r="50">
          <cell r="A50">
            <v>591</v>
          </cell>
          <cell r="B50">
            <v>139</v>
          </cell>
          <cell r="C50">
            <v>11586.7</v>
          </cell>
        </row>
        <row r="51">
          <cell r="A51">
            <v>594</v>
          </cell>
          <cell r="B51">
            <v>68</v>
          </cell>
          <cell r="C51">
            <v>5755.8</v>
          </cell>
        </row>
        <row r="52">
          <cell r="A52">
            <v>598</v>
          </cell>
          <cell r="B52">
            <v>43</v>
          </cell>
          <cell r="C52">
            <v>3886.34</v>
          </cell>
        </row>
        <row r="53">
          <cell r="A53">
            <v>704</v>
          </cell>
          <cell r="B53">
            <v>58</v>
          </cell>
          <cell r="C53">
            <v>4955.06</v>
          </cell>
        </row>
        <row r="54">
          <cell r="A54">
            <v>706</v>
          </cell>
          <cell r="B54">
            <v>41</v>
          </cell>
          <cell r="C54">
            <v>4064.67</v>
          </cell>
        </row>
        <row r="55">
          <cell r="A55">
            <v>707</v>
          </cell>
          <cell r="B55">
            <v>266</v>
          </cell>
          <cell r="C55">
            <v>26248.93</v>
          </cell>
        </row>
        <row r="56">
          <cell r="A56">
            <v>709</v>
          </cell>
          <cell r="B56">
            <v>41</v>
          </cell>
          <cell r="C56">
            <v>4687</v>
          </cell>
        </row>
        <row r="57">
          <cell r="A57">
            <v>710</v>
          </cell>
          <cell r="B57">
            <v>14</v>
          </cell>
          <cell r="C57">
            <v>1186</v>
          </cell>
        </row>
        <row r="58">
          <cell r="A58">
            <v>712</v>
          </cell>
          <cell r="B58">
            <v>177</v>
          </cell>
          <cell r="C58">
            <v>16312.28</v>
          </cell>
        </row>
        <row r="59">
          <cell r="A59">
            <v>713</v>
          </cell>
          <cell r="B59">
            <v>58</v>
          </cell>
          <cell r="C59">
            <v>4719.51</v>
          </cell>
        </row>
        <row r="60">
          <cell r="A60">
            <v>716</v>
          </cell>
          <cell r="B60">
            <v>34</v>
          </cell>
          <cell r="C60">
            <v>3184.41</v>
          </cell>
        </row>
        <row r="61">
          <cell r="A61">
            <v>717</v>
          </cell>
          <cell r="B61">
            <v>15</v>
          </cell>
          <cell r="C61">
            <v>1616.26</v>
          </cell>
        </row>
        <row r="62">
          <cell r="A62">
            <v>718</v>
          </cell>
          <cell r="B62">
            <v>14</v>
          </cell>
          <cell r="C62">
            <v>1013.98</v>
          </cell>
        </row>
        <row r="63">
          <cell r="A63">
            <v>720</v>
          </cell>
          <cell r="B63">
            <v>114</v>
          </cell>
          <cell r="C63">
            <v>9769.13</v>
          </cell>
        </row>
        <row r="64">
          <cell r="A64">
            <v>721</v>
          </cell>
          <cell r="B64">
            <v>98</v>
          </cell>
          <cell r="C64">
            <v>8708.6</v>
          </cell>
        </row>
        <row r="65">
          <cell r="A65">
            <v>723</v>
          </cell>
          <cell r="B65">
            <v>34</v>
          </cell>
          <cell r="C65">
            <v>2840.46</v>
          </cell>
        </row>
        <row r="66">
          <cell r="A66">
            <v>724</v>
          </cell>
          <cell r="B66">
            <v>75</v>
          </cell>
          <cell r="C66">
            <v>6584.6</v>
          </cell>
        </row>
        <row r="67">
          <cell r="A67">
            <v>726</v>
          </cell>
          <cell r="B67">
            <v>121</v>
          </cell>
          <cell r="C67">
            <v>10508.55</v>
          </cell>
        </row>
        <row r="68">
          <cell r="A68">
            <v>727</v>
          </cell>
          <cell r="B68">
            <v>23</v>
          </cell>
          <cell r="C68">
            <v>2452.66</v>
          </cell>
        </row>
        <row r="69">
          <cell r="A69">
            <v>730</v>
          </cell>
          <cell r="B69">
            <v>146</v>
          </cell>
          <cell r="C69">
            <v>12804.42</v>
          </cell>
        </row>
        <row r="70">
          <cell r="A70">
            <v>732</v>
          </cell>
          <cell r="B70">
            <v>32</v>
          </cell>
          <cell r="C70">
            <v>2859</v>
          </cell>
        </row>
        <row r="71">
          <cell r="A71">
            <v>733</v>
          </cell>
          <cell r="B71">
            <v>24</v>
          </cell>
          <cell r="C71">
            <v>2142.12</v>
          </cell>
        </row>
        <row r="72">
          <cell r="A72">
            <v>737</v>
          </cell>
          <cell r="B72">
            <v>28</v>
          </cell>
          <cell r="C72">
            <v>2654</v>
          </cell>
        </row>
        <row r="73">
          <cell r="A73">
            <v>738</v>
          </cell>
          <cell r="B73">
            <v>53</v>
          </cell>
          <cell r="C73">
            <v>4302.99</v>
          </cell>
        </row>
        <row r="74">
          <cell r="A74">
            <v>740</v>
          </cell>
          <cell r="B74">
            <v>22</v>
          </cell>
          <cell r="C74">
            <v>1707.3</v>
          </cell>
        </row>
        <row r="75">
          <cell r="A75">
            <v>741</v>
          </cell>
          <cell r="B75">
            <v>2</v>
          </cell>
          <cell r="C75">
            <v>198</v>
          </cell>
        </row>
        <row r="76">
          <cell r="A76">
            <v>742</v>
          </cell>
          <cell r="B76">
            <v>48</v>
          </cell>
          <cell r="C76">
            <v>3619.03</v>
          </cell>
        </row>
        <row r="77">
          <cell r="A77">
            <v>743</v>
          </cell>
          <cell r="B77">
            <v>23</v>
          </cell>
          <cell r="C77">
            <v>2114.04</v>
          </cell>
        </row>
        <row r="78">
          <cell r="A78">
            <v>744</v>
          </cell>
          <cell r="B78">
            <v>13</v>
          </cell>
          <cell r="C78">
            <v>1310.26</v>
          </cell>
        </row>
        <row r="79">
          <cell r="A79">
            <v>745</v>
          </cell>
          <cell r="B79">
            <v>25</v>
          </cell>
          <cell r="C79">
            <v>2572</v>
          </cell>
        </row>
        <row r="80">
          <cell r="A80">
            <v>746</v>
          </cell>
          <cell r="B80">
            <v>31</v>
          </cell>
          <cell r="C80">
            <v>2523.92</v>
          </cell>
        </row>
        <row r="81">
          <cell r="A81">
            <v>747</v>
          </cell>
          <cell r="B81">
            <v>61</v>
          </cell>
          <cell r="C81">
            <v>6345.63</v>
          </cell>
        </row>
        <row r="82">
          <cell r="A82">
            <v>748</v>
          </cell>
          <cell r="B82">
            <v>51</v>
          </cell>
          <cell r="C82">
            <v>4544.45</v>
          </cell>
        </row>
        <row r="83">
          <cell r="A83">
            <v>750</v>
          </cell>
          <cell r="B83">
            <v>411</v>
          </cell>
          <cell r="C83">
            <v>39129.94</v>
          </cell>
        </row>
        <row r="84">
          <cell r="A84">
            <v>752</v>
          </cell>
          <cell r="B84">
            <v>20</v>
          </cell>
          <cell r="C84">
            <v>2495.04</v>
          </cell>
        </row>
        <row r="85">
          <cell r="A85">
            <v>753</v>
          </cell>
          <cell r="B85">
            <v>16</v>
          </cell>
          <cell r="C85">
            <v>1429.24</v>
          </cell>
        </row>
        <row r="86">
          <cell r="A86">
            <v>754</v>
          </cell>
          <cell r="B86">
            <v>25</v>
          </cell>
          <cell r="C86">
            <v>2485.64</v>
          </cell>
        </row>
        <row r="87">
          <cell r="A87">
            <v>101453</v>
          </cell>
          <cell r="B87">
            <v>60</v>
          </cell>
          <cell r="C87">
            <v>5597.44</v>
          </cell>
        </row>
        <row r="88">
          <cell r="A88">
            <v>102478</v>
          </cell>
          <cell r="B88">
            <v>18</v>
          </cell>
          <cell r="C88">
            <v>1870.06</v>
          </cell>
        </row>
        <row r="89">
          <cell r="A89">
            <v>102479</v>
          </cell>
          <cell r="B89">
            <v>35</v>
          </cell>
          <cell r="C89">
            <v>2899.44</v>
          </cell>
        </row>
        <row r="90">
          <cell r="A90">
            <v>102564</v>
          </cell>
          <cell r="B90">
            <v>26</v>
          </cell>
          <cell r="C90">
            <v>2717.1</v>
          </cell>
        </row>
        <row r="91">
          <cell r="A91">
            <v>102565</v>
          </cell>
          <cell r="B91">
            <v>19</v>
          </cell>
          <cell r="C91">
            <v>2715.26</v>
          </cell>
        </row>
        <row r="92">
          <cell r="A92">
            <v>102567</v>
          </cell>
          <cell r="B92">
            <v>10</v>
          </cell>
          <cell r="C92">
            <v>800</v>
          </cell>
        </row>
        <row r="93">
          <cell r="A93">
            <v>102934</v>
          </cell>
          <cell r="B93">
            <v>48</v>
          </cell>
          <cell r="C93">
            <v>4158.45</v>
          </cell>
        </row>
        <row r="94">
          <cell r="A94">
            <v>102935</v>
          </cell>
          <cell r="B94">
            <v>27</v>
          </cell>
          <cell r="C94">
            <v>2364.88</v>
          </cell>
        </row>
        <row r="95">
          <cell r="A95">
            <v>103198</v>
          </cell>
          <cell r="B95">
            <v>16</v>
          </cell>
          <cell r="C95">
            <v>1761.68</v>
          </cell>
        </row>
        <row r="96">
          <cell r="A96">
            <v>103199</v>
          </cell>
          <cell r="B96">
            <v>22</v>
          </cell>
          <cell r="C96">
            <v>1804.76</v>
          </cell>
        </row>
        <row r="97">
          <cell r="A97">
            <v>103639</v>
          </cell>
          <cell r="B97">
            <v>26</v>
          </cell>
          <cell r="C97">
            <v>2247.44</v>
          </cell>
        </row>
        <row r="98">
          <cell r="A98">
            <v>104428</v>
          </cell>
          <cell r="B98">
            <v>48</v>
          </cell>
          <cell r="C98">
            <v>4921.22</v>
          </cell>
        </row>
        <row r="99">
          <cell r="A99">
            <v>104429</v>
          </cell>
          <cell r="B99">
            <v>11</v>
          </cell>
          <cell r="C99">
            <v>1171.04</v>
          </cell>
        </row>
        <row r="100">
          <cell r="A100">
            <v>104430</v>
          </cell>
          <cell r="B100">
            <v>23</v>
          </cell>
          <cell r="C100">
            <v>1537.01</v>
          </cell>
        </row>
        <row r="101">
          <cell r="A101">
            <v>104533</v>
          </cell>
          <cell r="B101">
            <v>14</v>
          </cell>
          <cell r="C101">
            <v>1525.24</v>
          </cell>
        </row>
        <row r="102">
          <cell r="A102">
            <v>104838</v>
          </cell>
          <cell r="B102">
            <v>29</v>
          </cell>
          <cell r="C102">
            <v>2253.3</v>
          </cell>
        </row>
        <row r="103">
          <cell r="A103">
            <v>105267</v>
          </cell>
          <cell r="B103">
            <v>28</v>
          </cell>
          <cell r="C103">
            <v>2615.84</v>
          </cell>
        </row>
        <row r="104">
          <cell r="A104">
            <v>105396</v>
          </cell>
          <cell r="B104">
            <v>33</v>
          </cell>
          <cell r="C104">
            <v>2598.75</v>
          </cell>
        </row>
        <row r="105">
          <cell r="A105">
            <v>105751</v>
          </cell>
          <cell r="B105">
            <v>19</v>
          </cell>
          <cell r="C105">
            <v>1419.64</v>
          </cell>
        </row>
        <row r="106">
          <cell r="A106">
            <v>105910</v>
          </cell>
          <cell r="B106">
            <v>11</v>
          </cell>
          <cell r="C106">
            <v>868</v>
          </cell>
        </row>
        <row r="107">
          <cell r="A107">
            <v>106066</v>
          </cell>
          <cell r="B107">
            <v>46</v>
          </cell>
          <cell r="C107">
            <v>3903.01</v>
          </cell>
        </row>
        <row r="108">
          <cell r="A108">
            <v>106399</v>
          </cell>
          <cell r="B108">
            <v>15</v>
          </cell>
          <cell r="C108">
            <v>1145</v>
          </cell>
        </row>
        <row r="109">
          <cell r="A109">
            <v>106485</v>
          </cell>
          <cell r="B109">
            <v>1</v>
          </cell>
          <cell r="C109">
            <v>69</v>
          </cell>
        </row>
        <row r="110">
          <cell r="A110">
            <v>106568</v>
          </cell>
          <cell r="B110">
            <v>9</v>
          </cell>
          <cell r="C110">
            <v>720</v>
          </cell>
        </row>
        <row r="111">
          <cell r="A111">
            <v>106569</v>
          </cell>
          <cell r="B111">
            <v>40</v>
          </cell>
          <cell r="C111">
            <v>3121.36</v>
          </cell>
        </row>
        <row r="112">
          <cell r="A112">
            <v>106865</v>
          </cell>
          <cell r="B112">
            <v>14</v>
          </cell>
          <cell r="C112">
            <v>1148.04</v>
          </cell>
        </row>
        <row r="113">
          <cell r="A113">
            <v>107658</v>
          </cell>
          <cell r="B113">
            <v>26</v>
          </cell>
          <cell r="C113">
            <v>2366.06</v>
          </cell>
        </row>
        <row r="114">
          <cell r="A114">
            <v>107728</v>
          </cell>
          <cell r="B114">
            <v>32</v>
          </cell>
          <cell r="C114">
            <v>2886.01</v>
          </cell>
        </row>
        <row r="115">
          <cell r="A115">
            <v>108277</v>
          </cell>
          <cell r="B115">
            <v>3</v>
          </cell>
          <cell r="C115">
            <v>207</v>
          </cell>
        </row>
        <row r="116">
          <cell r="B116">
            <v>7245</v>
          </cell>
          <cell r="C116">
            <v>674176.63</v>
          </cell>
        </row>
        <row r="117">
          <cell r="A117" t="str">
            <v>总计</v>
          </cell>
          <cell r="B117">
            <v>14490</v>
          </cell>
          <cell r="C117">
            <v>1348353.26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求和项:金额</v>
          </cell>
          <cell r="C4" t="str">
            <v>求和项:销售数量</v>
          </cell>
        </row>
        <row r="5">
          <cell r="A5">
            <v>52</v>
          </cell>
          <cell r="B5">
            <v>4215.05</v>
          </cell>
          <cell r="C5">
            <v>42</v>
          </cell>
        </row>
        <row r="6">
          <cell r="A6">
            <v>54</v>
          </cell>
          <cell r="B6">
            <v>5951.1</v>
          </cell>
          <cell r="C6">
            <v>73</v>
          </cell>
        </row>
        <row r="7">
          <cell r="A7">
            <v>56</v>
          </cell>
          <cell r="B7">
            <v>3631.5</v>
          </cell>
          <cell r="C7">
            <v>40</v>
          </cell>
        </row>
        <row r="8">
          <cell r="A8">
            <v>307</v>
          </cell>
          <cell r="B8">
            <v>56013.96</v>
          </cell>
          <cell r="C8">
            <v>559</v>
          </cell>
        </row>
        <row r="9">
          <cell r="A9">
            <v>308</v>
          </cell>
          <cell r="B9">
            <v>2962.8</v>
          </cell>
          <cell r="C9">
            <v>35</v>
          </cell>
        </row>
        <row r="10">
          <cell r="A10">
            <v>311</v>
          </cell>
          <cell r="B10">
            <v>2169</v>
          </cell>
          <cell r="C10">
            <v>32</v>
          </cell>
        </row>
        <row r="11">
          <cell r="A11">
            <v>329</v>
          </cell>
          <cell r="B11">
            <v>3168.8</v>
          </cell>
          <cell r="C11">
            <v>43</v>
          </cell>
        </row>
        <row r="12">
          <cell r="A12">
            <v>337</v>
          </cell>
          <cell r="B12">
            <v>28362.87</v>
          </cell>
          <cell r="C12">
            <v>282</v>
          </cell>
        </row>
        <row r="13">
          <cell r="A13">
            <v>339</v>
          </cell>
          <cell r="B13">
            <v>2050</v>
          </cell>
          <cell r="C13">
            <v>28</v>
          </cell>
        </row>
        <row r="14">
          <cell r="A14">
            <v>341</v>
          </cell>
          <cell r="B14">
            <v>40488.84</v>
          </cell>
          <cell r="C14">
            <v>443</v>
          </cell>
        </row>
        <row r="15">
          <cell r="A15">
            <v>343</v>
          </cell>
          <cell r="B15">
            <v>43309.07</v>
          </cell>
          <cell r="C15">
            <v>428</v>
          </cell>
        </row>
        <row r="16">
          <cell r="A16">
            <v>347</v>
          </cell>
          <cell r="B16">
            <v>1901.02</v>
          </cell>
          <cell r="C16">
            <v>13</v>
          </cell>
        </row>
        <row r="17">
          <cell r="A17">
            <v>349</v>
          </cell>
          <cell r="B17">
            <v>591</v>
          </cell>
          <cell r="C17">
            <v>8</v>
          </cell>
        </row>
        <row r="18">
          <cell r="A18">
            <v>351</v>
          </cell>
          <cell r="B18">
            <v>2974</v>
          </cell>
          <cell r="C18">
            <v>38</v>
          </cell>
        </row>
        <row r="19">
          <cell r="A19">
            <v>355</v>
          </cell>
          <cell r="B19">
            <v>11883.63</v>
          </cell>
          <cell r="C19">
            <v>132</v>
          </cell>
        </row>
        <row r="20">
          <cell r="A20">
            <v>357</v>
          </cell>
          <cell r="B20">
            <v>7407.32</v>
          </cell>
          <cell r="C20">
            <v>83</v>
          </cell>
        </row>
        <row r="21">
          <cell r="A21">
            <v>359</v>
          </cell>
          <cell r="B21">
            <v>692</v>
          </cell>
          <cell r="C21">
            <v>11</v>
          </cell>
        </row>
        <row r="22">
          <cell r="A22">
            <v>365</v>
          </cell>
          <cell r="B22">
            <v>13871.09</v>
          </cell>
          <cell r="C22">
            <v>128</v>
          </cell>
        </row>
        <row r="23">
          <cell r="A23">
            <v>367</v>
          </cell>
          <cell r="B23">
            <v>4864.02</v>
          </cell>
          <cell r="C23">
            <v>65</v>
          </cell>
        </row>
        <row r="24">
          <cell r="A24">
            <v>371</v>
          </cell>
          <cell r="B24">
            <v>1246</v>
          </cell>
          <cell r="C24">
            <v>13</v>
          </cell>
        </row>
        <row r="25">
          <cell r="A25">
            <v>373</v>
          </cell>
          <cell r="B25">
            <v>3812.59</v>
          </cell>
          <cell r="C25">
            <v>46</v>
          </cell>
        </row>
        <row r="26">
          <cell r="A26">
            <v>377</v>
          </cell>
          <cell r="B26">
            <v>1967</v>
          </cell>
          <cell r="C26">
            <v>23</v>
          </cell>
        </row>
        <row r="27">
          <cell r="A27">
            <v>379</v>
          </cell>
          <cell r="B27">
            <v>2317.8</v>
          </cell>
          <cell r="C27">
            <v>27</v>
          </cell>
        </row>
        <row r="28">
          <cell r="A28">
            <v>385</v>
          </cell>
          <cell r="B28">
            <v>9637.35</v>
          </cell>
          <cell r="C28">
            <v>104</v>
          </cell>
        </row>
        <row r="29">
          <cell r="A29">
            <v>387</v>
          </cell>
          <cell r="B29">
            <v>10073.82</v>
          </cell>
          <cell r="C29">
            <v>101</v>
          </cell>
        </row>
        <row r="30">
          <cell r="A30">
            <v>391</v>
          </cell>
          <cell r="B30">
            <v>6117.58</v>
          </cell>
          <cell r="C30">
            <v>63</v>
          </cell>
        </row>
        <row r="31">
          <cell r="A31">
            <v>399</v>
          </cell>
          <cell r="B31">
            <v>6589.32</v>
          </cell>
          <cell r="C31">
            <v>66</v>
          </cell>
        </row>
        <row r="32">
          <cell r="A32">
            <v>511</v>
          </cell>
          <cell r="B32">
            <v>2320.36</v>
          </cell>
          <cell r="C32">
            <v>31</v>
          </cell>
        </row>
        <row r="33">
          <cell r="A33">
            <v>513</v>
          </cell>
          <cell r="B33">
            <v>6245</v>
          </cell>
          <cell r="C33">
            <v>65</v>
          </cell>
        </row>
        <row r="34">
          <cell r="A34">
            <v>514</v>
          </cell>
          <cell r="B34">
            <v>4911.92</v>
          </cell>
          <cell r="C34">
            <v>61</v>
          </cell>
        </row>
        <row r="35">
          <cell r="A35">
            <v>515</v>
          </cell>
          <cell r="B35">
            <v>6549.98</v>
          </cell>
          <cell r="C35">
            <v>72</v>
          </cell>
        </row>
        <row r="36">
          <cell r="A36">
            <v>517</v>
          </cell>
          <cell r="B36">
            <v>3839</v>
          </cell>
          <cell r="C36">
            <v>48</v>
          </cell>
        </row>
        <row r="37">
          <cell r="A37">
            <v>539</v>
          </cell>
          <cell r="B37">
            <v>5613.03</v>
          </cell>
          <cell r="C37">
            <v>61</v>
          </cell>
        </row>
        <row r="38">
          <cell r="A38">
            <v>545</v>
          </cell>
          <cell r="B38">
            <v>2847.45</v>
          </cell>
          <cell r="C38">
            <v>37</v>
          </cell>
        </row>
        <row r="39">
          <cell r="A39">
            <v>546</v>
          </cell>
          <cell r="B39">
            <v>30312.52</v>
          </cell>
          <cell r="C39">
            <v>309</v>
          </cell>
        </row>
        <row r="40">
          <cell r="A40">
            <v>549</v>
          </cell>
          <cell r="B40">
            <v>12010</v>
          </cell>
          <cell r="C40">
            <v>119</v>
          </cell>
        </row>
        <row r="41">
          <cell r="A41">
            <v>570</v>
          </cell>
          <cell r="B41">
            <v>890</v>
          </cell>
          <cell r="C41">
            <v>14</v>
          </cell>
        </row>
        <row r="42">
          <cell r="A42">
            <v>571</v>
          </cell>
          <cell r="B42">
            <v>21827.62</v>
          </cell>
          <cell r="C42">
            <v>253</v>
          </cell>
        </row>
        <row r="43">
          <cell r="A43">
            <v>572</v>
          </cell>
          <cell r="B43">
            <v>4955.96</v>
          </cell>
          <cell r="C43">
            <v>55</v>
          </cell>
        </row>
        <row r="44">
          <cell r="A44">
            <v>573</v>
          </cell>
          <cell r="B44">
            <v>1351</v>
          </cell>
          <cell r="C44">
            <v>20</v>
          </cell>
        </row>
        <row r="45">
          <cell r="A45">
            <v>578</v>
          </cell>
          <cell r="B45">
            <v>13733.71</v>
          </cell>
          <cell r="C45">
            <v>147</v>
          </cell>
        </row>
        <row r="46">
          <cell r="A46">
            <v>581</v>
          </cell>
          <cell r="B46">
            <v>3404.5</v>
          </cell>
          <cell r="C46">
            <v>37</v>
          </cell>
        </row>
        <row r="47">
          <cell r="A47">
            <v>582</v>
          </cell>
          <cell r="B47">
            <v>8937.84</v>
          </cell>
          <cell r="C47">
            <v>98</v>
          </cell>
        </row>
        <row r="48">
          <cell r="A48">
            <v>585</v>
          </cell>
          <cell r="B48">
            <v>8371</v>
          </cell>
          <cell r="C48">
            <v>94</v>
          </cell>
        </row>
        <row r="49">
          <cell r="A49">
            <v>587</v>
          </cell>
          <cell r="B49">
            <v>1555</v>
          </cell>
          <cell r="C49">
            <v>18</v>
          </cell>
        </row>
        <row r="50">
          <cell r="A50">
            <v>591</v>
          </cell>
          <cell r="B50">
            <v>5757.3</v>
          </cell>
          <cell r="C50">
            <v>64</v>
          </cell>
        </row>
        <row r="51">
          <cell r="A51">
            <v>594</v>
          </cell>
          <cell r="B51">
            <v>2485.8</v>
          </cell>
          <cell r="C51">
            <v>26</v>
          </cell>
        </row>
        <row r="52">
          <cell r="A52">
            <v>598</v>
          </cell>
          <cell r="B52">
            <v>3886</v>
          </cell>
          <cell r="C52">
            <v>43</v>
          </cell>
        </row>
        <row r="53">
          <cell r="A53">
            <v>704</v>
          </cell>
          <cell r="B53">
            <v>3444.72</v>
          </cell>
          <cell r="C53">
            <v>45</v>
          </cell>
        </row>
        <row r="54">
          <cell r="A54">
            <v>706</v>
          </cell>
          <cell r="B54">
            <v>1341.3</v>
          </cell>
          <cell r="C54">
            <v>17</v>
          </cell>
        </row>
        <row r="55">
          <cell r="A55">
            <v>707</v>
          </cell>
          <cell r="B55">
            <v>24149.05</v>
          </cell>
          <cell r="C55">
            <v>265</v>
          </cell>
        </row>
        <row r="56">
          <cell r="A56">
            <v>709</v>
          </cell>
          <cell r="B56">
            <v>4160.3</v>
          </cell>
          <cell r="C56">
            <v>51</v>
          </cell>
        </row>
        <row r="57">
          <cell r="A57">
            <v>710</v>
          </cell>
          <cell r="B57">
            <v>1116</v>
          </cell>
          <cell r="C57">
            <v>14</v>
          </cell>
        </row>
        <row r="58">
          <cell r="A58">
            <v>712</v>
          </cell>
          <cell r="B58">
            <v>16037.07</v>
          </cell>
          <cell r="C58">
            <v>189</v>
          </cell>
        </row>
        <row r="59">
          <cell r="A59">
            <v>713</v>
          </cell>
          <cell r="B59">
            <v>5880.1</v>
          </cell>
          <cell r="C59">
            <v>66</v>
          </cell>
        </row>
        <row r="60">
          <cell r="A60">
            <v>716</v>
          </cell>
          <cell r="B60">
            <v>3837.1</v>
          </cell>
          <cell r="C60">
            <v>51</v>
          </cell>
        </row>
        <row r="61">
          <cell r="A61">
            <v>717</v>
          </cell>
          <cell r="B61">
            <v>1514</v>
          </cell>
          <cell r="C61">
            <v>17</v>
          </cell>
        </row>
        <row r="62">
          <cell r="A62">
            <v>718</v>
          </cell>
          <cell r="B62">
            <v>217.64</v>
          </cell>
          <cell r="C62">
            <v>3</v>
          </cell>
        </row>
        <row r="63">
          <cell r="A63">
            <v>720</v>
          </cell>
          <cell r="B63">
            <v>7946.91</v>
          </cell>
          <cell r="C63">
            <v>102</v>
          </cell>
        </row>
        <row r="64">
          <cell r="A64">
            <v>721</v>
          </cell>
          <cell r="B64">
            <v>5264.22</v>
          </cell>
          <cell r="C64">
            <v>66</v>
          </cell>
        </row>
        <row r="65">
          <cell r="A65">
            <v>723</v>
          </cell>
          <cell r="B65">
            <v>2312.24</v>
          </cell>
          <cell r="C65">
            <v>24</v>
          </cell>
        </row>
        <row r="66">
          <cell r="A66">
            <v>724</v>
          </cell>
          <cell r="B66">
            <v>15294.6</v>
          </cell>
          <cell r="C66">
            <v>179</v>
          </cell>
        </row>
        <row r="67">
          <cell r="A67">
            <v>726</v>
          </cell>
          <cell r="B67">
            <v>7514.45</v>
          </cell>
          <cell r="C67">
            <v>91</v>
          </cell>
        </row>
        <row r="68">
          <cell r="A68">
            <v>727</v>
          </cell>
          <cell r="B68">
            <v>3137.1</v>
          </cell>
          <cell r="C68">
            <v>41</v>
          </cell>
        </row>
        <row r="69">
          <cell r="A69">
            <v>730</v>
          </cell>
          <cell r="B69">
            <v>15702.41</v>
          </cell>
          <cell r="C69">
            <v>190</v>
          </cell>
        </row>
        <row r="70">
          <cell r="A70">
            <v>732</v>
          </cell>
          <cell r="B70">
            <v>5795.97</v>
          </cell>
          <cell r="C70">
            <v>63</v>
          </cell>
        </row>
        <row r="71">
          <cell r="A71">
            <v>733</v>
          </cell>
          <cell r="B71">
            <v>1300</v>
          </cell>
          <cell r="C71">
            <v>15</v>
          </cell>
        </row>
        <row r="72">
          <cell r="A72">
            <v>737</v>
          </cell>
          <cell r="B72">
            <v>2270</v>
          </cell>
          <cell r="C72">
            <v>25</v>
          </cell>
        </row>
        <row r="73">
          <cell r="A73">
            <v>738</v>
          </cell>
          <cell r="B73">
            <v>5555.48</v>
          </cell>
          <cell r="C73">
            <v>68</v>
          </cell>
        </row>
        <row r="74">
          <cell r="A74">
            <v>740</v>
          </cell>
          <cell r="B74">
            <v>1478.8</v>
          </cell>
          <cell r="C74">
            <v>21</v>
          </cell>
        </row>
        <row r="75">
          <cell r="A75">
            <v>741</v>
          </cell>
          <cell r="B75">
            <v>642</v>
          </cell>
          <cell r="C75">
            <v>8</v>
          </cell>
        </row>
        <row r="76">
          <cell r="A76">
            <v>742</v>
          </cell>
          <cell r="B76">
            <v>1134</v>
          </cell>
          <cell r="C76">
            <v>20</v>
          </cell>
        </row>
        <row r="77">
          <cell r="A77">
            <v>743</v>
          </cell>
          <cell r="B77">
            <v>1943</v>
          </cell>
          <cell r="C77">
            <v>25</v>
          </cell>
        </row>
        <row r="78">
          <cell r="A78">
            <v>744</v>
          </cell>
          <cell r="B78">
            <v>879</v>
          </cell>
          <cell r="C78">
            <v>9</v>
          </cell>
        </row>
        <row r="79">
          <cell r="A79">
            <v>745</v>
          </cell>
          <cell r="B79">
            <v>1969.01</v>
          </cell>
          <cell r="C79">
            <v>18</v>
          </cell>
        </row>
        <row r="80">
          <cell r="A80">
            <v>746</v>
          </cell>
          <cell r="B80">
            <v>5938.8</v>
          </cell>
          <cell r="C80">
            <v>67</v>
          </cell>
        </row>
        <row r="81">
          <cell r="A81">
            <v>747</v>
          </cell>
          <cell r="B81">
            <v>3212.99</v>
          </cell>
          <cell r="C81">
            <v>35</v>
          </cell>
        </row>
        <row r="82">
          <cell r="A82">
            <v>748</v>
          </cell>
          <cell r="B82">
            <v>4352.3</v>
          </cell>
          <cell r="C82">
            <v>46</v>
          </cell>
        </row>
        <row r="83">
          <cell r="A83">
            <v>750</v>
          </cell>
          <cell r="B83">
            <v>31181.56</v>
          </cell>
          <cell r="C83">
            <v>340</v>
          </cell>
        </row>
        <row r="84">
          <cell r="A84">
            <v>752</v>
          </cell>
          <cell r="B84">
            <v>2692</v>
          </cell>
          <cell r="C84">
            <v>18</v>
          </cell>
        </row>
        <row r="85">
          <cell r="A85">
            <v>753</v>
          </cell>
          <cell r="B85">
            <v>1096</v>
          </cell>
          <cell r="C85">
            <v>13</v>
          </cell>
        </row>
        <row r="86">
          <cell r="A86">
            <v>754</v>
          </cell>
          <cell r="B86">
            <v>2222.8</v>
          </cell>
          <cell r="C86">
            <v>26</v>
          </cell>
        </row>
        <row r="87">
          <cell r="A87">
            <v>101453</v>
          </cell>
          <cell r="B87">
            <v>2490.8</v>
          </cell>
          <cell r="C87">
            <v>29</v>
          </cell>
        </row>
        <row r="88">
          <cell r="A88">
            <v>102478</v>
          </cell>
          <cell r="B88">
            <v>908.84</v>
          </cell>
          <cell r="C88">
            <v>14</v>
          </cell>
        </row>
        <row r="89">
          <cell r="A89">
            <v>102479</v>
          </cell>
          <cell r="B89">
            <v>4844.65</v>
          </cell>
          <cell r="C89">
            <v>67</v>
          </cell>
        </row>
        <row r="90">
          <cell r="A90">
            <v>102564</v>
          </cell>
          <cell r="B90">
            <v>1926</v>
          </cell>
          <cell r="C90">
            <v>24</v>
          </cell>
        </row>
        <row r="91">
          <cell r="A91">
            <v>102565</v>
          </cell>
          <cell r="B91">
            <v>1029.3</v>
          </cell>
          <cell r="C91">
            <v>14</v>
          </cell>
        </row>
        <row r="92">
          <cell r="A92">
            <v>102567</v>
          </cell>
          <cell r="B92">
            <v>3047.95</v>
          </cell>
          <cell r="C92">
            <v>31</v>
          </cell>
        </row>
        <row r="93">
          <cell r="A93">
            <v>102934</v>
          </cell>
          <cell r="B93">
            <v>3893.41</v>
          </cell>
          <cell r="C93">
            <v>46</v>
          </cell>
        </row>
        <row r="94">
          <cell r="A94">
            <v>102935</v>
          </cell>
          <cell r="B94">
            <v>4442.8</v>
          </cell>
          <cell r="C94">
            <v>59</v>
          </cell>
        </row>
        <row r="95">
          <cell r="A95">
            <v>103198</v>
          </cell>
          <cell r="B95">
            <v>2337</v>
          </cell>
          <cell r="C95">
            <v>34</v>
          </cell>
        </row>
        <row r="96">
          <cell r="A96">
            <v>103199</v>
          </cell>
          <cell r="B96">
            <v>2066.61</v>
          </cell>
          <cell r="C96">
            <v>30</v>
          </cell>
        </row>
        <row r="97">
          <cell r="A97">
            <v>103639</v>
          </cell>
          <cell r="B97">
            <v>1853.8</v>
          </cell>
          <cell r="C97">
            <v>23</v>
          </cell>
        </row>
        <row r="98">
          <cell r="A98">
            <v>104428</v>
          </cell>
          <cell r="B98">
            <v>6065</v>
          </cell>
          <cell r="C98">
            <v>85</v>
          </cell>
        </row>
        <row r="99">
          <cell r="A99">
            <v>104429</v>
          </cell>
          <cell r="B99">
            <v>1948.13</v>
          </cell>
          <cell r="C99">
            <v>19</v>
          </cell>
        </row>
        <row r="100">
          <cell r="A100">
            <v>104430</v>
          </cell>
          <cell r="B100">
            <v>514</v>
          </cell>
          <cell r="C100">
            <v>6</v>
          </cell>
        </row>
        <row r="101">
          <cell r="A101">
            <v>104533</v>
          </cell>
          <cell r="B101">
            <v>3312.6</v>
          </cell>
          <cell r="C101">
            <v>35</v>
          </cell>
        </row>
        <row r="102">
          <cell r="A102">
            <v>104838</v>
          </cell>
          <cell r="B102">
            <v>2764</v>
          </cell>
          <cell r="C102">
            <v>35</v>
          </cell>
        </row>
        <row r="103">
          <cell r="A103">
            <v>105267</v>
          </cell>
          <cell r="B103">
            <v>961</v>
          </cell>
          <cell r="C103">
            <v>11</v>
          </cell>
        </row>
        <row r="104">
          <cell r="A104">
            <v>105396</v>
          </cell>
          <cell r="B104">
            <v>936.8</v>
          </cell>
          <cell r="C104">
            <v>11</v>
          </cell>
        </row>
        <row r="105">
          <cell r="A105">
            <v>105751</v>
          </cell>
          <cell r="B105">
            <v>2487.9</v>
          </cell>
          <cell r="C105">
            <v>25</v>
          </cell>
        </row>
        <row r="106">
          <cell r="A106">
            <v>105910</v>
          </cell>
          <cell r="B106">
            <v>0</v>
          </cell>
          <cell r="C106">
            <v>0</v>
          </cell>
        </row>
        <row r="107">
          <cell r="A107">
            <v>106066</v>
          </cell>
          <cell r="B107">
            <v>4165.85</v>
          </cell>
          <cell r="C107">
            <v>52</v>
          </cell>
        </row>
        <row r="108">
          <cell r="A108">
            <v>106569</v>
          </cell>
          <cell r="B108">
            <v>673</v>
          </cell>
          <cell r="C108">
            <v>8</v>
          </cell>
        </row>
        <row r="109">
          <cell r="B109">
            <v>675275.88</v>
          </cell>
          <cell r="C109">
            <v>7484</v>
          </cell>
        </row>
        <row r="110">
          <cell r="A110" t="str">
            <v>总计</v>
          </cell>
          <cell r="B110">
            <v>1350551.76</v>
          </cell>
          <cell r="C110">
            <v>14968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workbookViewId="0">
      <selection activeCell="L16" sqref="L16"/>
    </sheetView>
  </sheetViews>
  <sheetFormatPr defaultColWidth="9" defaultRowHeight="13.5"/>
  <cols>
    <col min="3" max="3" width="25.625" style="20" customWidth="1"/>
    <col min="4" max="4" width="15.25" customWidth="1"/>
    <col min="5" max="5" width="10.5" customWidth="1"/>
    <col min="6" max="6" width="11.125" style="21" customWidth="1"/>
    <col min="7" max="7" width="11.125" style="21" hidden="1" customWidth="1"/>
    <col min="8" max="8" width="11.125" style="21" customWidth="1"/>
    <col min="9" max="9" width="10.875" customWidth="1"/>
    <col min="10" max="10" width="16" customWidth="1"/>
    <col min="11" max="11" width="13.75" style="21"/>
    <col min="12" max="12" width="32.25" customWidth="1"/>
  </cols>
  <sheetData>
    <row r="1" ht="24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6</v>
      </c>
      <c r="I1" s="4" t="s">
        <v>7</v>
      </c>
      <c r="J1" s="3" t="s">
        <v>8</v>
      </c>
      <c r="K1" s="3" t="s">
        <v>9</v>
      </c>
      <c r="L1" s="9" t="s">
        <v>10</v>
      </c>
    </row>
    <row r="2" spans="1:12">
      <c r="A2" s="5">
        <v>1</v>
      </c>
      <c r="B2" s="5">
        <v>52</v>
      </c>
      <c r="C2" s="5" t="s">
        <v>11</v>
      </c>
      <c r="D2" s="5" t="s">
        <v>12</v>
      </c>
      <c r="E2" s="5" t="s">
        <v>13</v>
      </c>
      <c r="F2" s="3">
        <v>6100</v>
      </c>
      <c r="G2" s="3">
        <v>4215.05</v>
      </c>
      <c r="H2" s="3">
        <f>VLOOKUP(B:B,[2]Sheet1!$A$1:$C$65536,3,0)</f>
        <v>42</v>
      </c>
      <c r="I2" s="3">
        <f>VLOOKUP(B:B,[1]Sheet1!$A$1:$B$65536,2,0)</f>
        <v>50</v>
      </c>
      <c r="J2" s="3">
        <f>VLOOKUP(B:B,[1]Sheet1!$A$1:$C$65536,3,0)</f>
        <v>4197.92</v>
      </c>
      <c r="K2" s="10">
        <f>(I2-H2)/H2</f>
        <v>0.19047619047619</v>
      </c>
      <c r="L2" s="22"/>
    </row>
    <row r="3" spans="1:12">
      <c r="A3" s="5">
        <v>2</v>
      </c>
      <c r="B3" s="5">
        <v>54</v>
      </c>
      <c r="C3" s="6" t="s">
        <v>14</v>
      </c>
      <c r="D3" s="5" t="s">
        <v>12</v>
      </c>
      <c r="E3" s="5" t="s">
        <v>15</v>
      </c>
      <c r="F3" s="3">
        <v>9900</v>
      </c>
      <c r="G3" s="3">
        <v>5951.1</v>
      </c>
      <c r="H3" s="3">
        <f>VLOOKUP(B:B,[2]Sheet1!$A$1:$C$65536,3,0)</f>
        <v>73</v>
      </c>
      <c r="I3" s="3">
        <f>VLOOKUP(B:B,[1]Sheet1!$A$1:$B$65536,2,0)</f>
        <v>126</v>
      </c>
      <c r="J3" s="3">
        <f>VLOOKUP(B:B,[1]Sheet1!$A$1:$C$65536,3,0)</f>
        <v>10077.49</v>
      </c>
      <c r="K3" s="10">
        <f>(I3-H3)/H3</f>
        <v>0.726027397260274</v>
      </c>
      <c r="L3" s="9" t="s">
        <v>16</v>
      </c>
    </row>
    <row r="4" spans="1:12">
      <c r="A4" s="5">
        <v>3</v>
      </c>
      <c r="B4" s="5">
        <v>56</v>
      </c>
      <c r="C4" s="5" t="s">
        <v>17</v>
      </c>
      <c r="D4" s="5" t="s">
        <v>12</v>
      </c>
      <c r="E4" s="5" t="s">
        <v>18</v>
      </c>
      <c r="F4" s="3">
        <v>5100</v>
      </c>
      <c r="G4" s="3">
        <v>3631.5</v>
      </c>
      <c r="H4" s="3">
        <f>VLOOKUP(B:B,[2]Sheet1!$A$1:$C$65536,3,0)</f>
        <v>40</v>
      </c>
      <c r="I4" s="3">
        <f>VLOOKUP(B:B,[1]Sheet1!$A$1:$B$65536,2,0)</f>
        <v>58</v>
      </c>
      <c r="J4" s="3">
        <f>VLOOKUP(B:B,[1]Sheet1!$A$1:$C$65536,3,0)</f>
        <v>5323.26</v>
      </c>
      <c r="K4" s="10">
        <f>(I4-H4)/H4</f>
        <v>0.45</v>
      </c>
      <c r="L4" s="22"/>
    </row>
    <row r="5" spans="1:12">
      <c r="A5" s="5">
        <v>4</v>
      </c>
      <c r="B5" s="5">
        <v>307</v>
      </c>
      <c r="C5" s="5" t="s">
        <v>19</v>
      </c>
      <c r="D5" s="5" t="s">
        <v>20</v>
      </c>
      <c r="E5" s="5" t="s">
        <v>21</v>
      </c>
      <c r="F5" s="3">
        <v>62900</v>
      </c>
      <c r="G5" s="3">
        <v>56013.96</v>
      </c>
      <c r="H5" s="3">
        <f>VLOOKUP(B:B,[2]Sheet1!$A$1:$C$65536,3,0)</f>
        <v>559</v>
      </c>
      <c r="I5" s="3">
        <f>VLOOKUP(B:B,[1]Sheet1!$A$1:$B$65536,2,0)</f>
        <v>359</v>
      </c>
      <c r="J5" s="3">
        <f>VLOOKUP(B:B,[1]Sheet1!$A$1:$C$65536,3,0)</f>
        <v>34711.82</v>
      </c>
      <c r="K5" s="10">
        <f t="shared" ref="K5:K36" si="0">(I5-H5)/H5</f>
        <v>-0.35778175313059</v>
      </c>
      <c r="L5" s="22"/>
    </row>
    <row r="6" spans="1:12">
      <c r="A6" s="5">
        <v>5</v>
      </c>
      <c r="B6" s="5">
        <v>308</v>
      </c>
      <c r="C6" s="5" t="s">
        <v>22</v>
      </c>
      <c r="D6" s="5" t="s">
        <v>23</v>
      </c>
      <c r="E6" s="5" t="s">
        <v>15</v>
      </c>
      <c r="F6" s="3">
        <v>7700</v>
      </c>
      <c r="G6" s="3">
        <v>2962.8</v>
      </c>
      <c r="H6" s="3">
        <f>VLOOKUP(B:B,[2]Sheet1!$A$1:$C$65536,3,0)</f>
        <v>35</v>
      </c>
      <c r="I6" s="3">
        <f>VLOOKUP(B:B,[1]Sheet1!$A$1:$B$65536,2,0)</f>
        <v>18</v>
      </c>
      <c r="J6" s="3">
        <f>VLOOKUP(B:B,[1]Sheet1!$A$1:$C$65536,3,0)</f>
        <v>1527.44</v>
      </c>
      <c r="K6" s="10">
        <f t="shared" si="0"/>
        <v>-0.485714285714286</v>
      </c>
      <c r="L6" s="22"/>
    </row>
    <row r="7" spans="1:12">
      <c r="A7" s="5">
        <v>6</v>
      </c>
      <c r="B7" s="5">
        <v>311</v>
      </c>
      <c r="C7" s="5" t="s">
        <v>24</v>
      </c>
      <c r="D7" s="5" t="s">
        <v>25</v>
      </c>
      <c r="E7" s="5" t="s">
        <v>15</v>
      </c>
      <c r="F7" s="3">
        <v>5900</v>
      </c>
      <c r="G7" s="3">
        <v>2169</v>
      </c>
      <c r="H7" s="3">
        <f>VLOOKUP(B:B,[2]Sheet1!$A$1:$C$65536,3,0)</f>
        <v>32</v>
      </c>
      <c r="I7" s="3">
        <f>VLOOKUP(B:B,[1]Sheet1!$A$1:$B$65536,2,0)</f>
        <v>11</v>
      </c>
      <c r="J7" s="3">
        <f>VLOOKUP(B:B,[1]Sheet1!$A$1:$C$65536,3,0)</f>
        <v>1139</v>
      </c>
      <c r="K7" s="10">
        <f t="shared" si="0"/>
        <v>-0.65625</v>
      </c>
      <c r="L7" s="22"/>
    </row>
    <row r="8" spans="1:12">
      <c r="A8" s="5">
        <v>7</v>
      </c>
      <c r="B8" s="5">
        <v>329</v>
      </c>
      <c r="C8" s="5" t="s">
        <v>26</v>
      </c>
      <c r="D8" s="5" t="s">
        <v>12</v>
      </c>
      <c r="E8" s="5" t="s">
        <v>27</v>
      </c>
      <c r="F8" s="3">
        <v>5900</v>
      </c>
      <c r="G8" s="3">
        <v>3168.8</v>
      </c>
      <c r="H8" s="3">
        <f>VLOOKUP(B:B,[2]Sheet1!$A$1:$C$65536,3,0)</f>
        <v>43</v>
      </c>
      <c r="I8" s="3">
        <f>VLOOKUP(B:B,[1]Sheet1!$A$1:$B$65536,2,0)</f>
        <v>63</v>
      </c>
      <c r="J8" s="3">
        <f>VLOOKUP(B:B,[1]Sheet1!$A$1:$C$65536,3,0)</f>
        <v>6462.18</v>
      </c>
      <c r="K8" s="10">
        <f t="shared" si="0"/>
        <v>0.465116279069767</v>
      </c>
      <c r="L8" s="22"/>
    </row>
    <row r="9" spans="1:12">
      <c r="A9" s="5">
        <v>8</v>
      </c>
      <c r="B9" s="5">
        <v>337</v>
      </c>
      <c r="C9" s="5" t="s">
        <v>28</v>
      </c>
      <c r="D9" s="5" t="s">
        <v>23</v>
      </c>
      <c r="E9" s="5" t="s">
        <v>29</v>
      </c>
      <c r="F9" s="3">
        <v>28900</v>
      </c>
      <c r="G9" s="3">
        <v>28362.87</v>
      </c>
      <c r="H9" s="3">
        <f>VLOOKUP(B:B,[2]Sheet1!$A$1:$C$65536,3,0)</f>
        <v>282</v>
      </c>
      <c r="I9" s="3">
        <f>VLOOKUP(B:B,[1]Sheet1!$A$1:$B$65536,2,0)</f>
        <v>246</v>
      </c>
      <c r="J9" s="3">
        <f>VLOOKUP(B:B,[1]Sheet1!$A$1:$C$65536,3,0)</f>
        <v>22733.51</v>
      </c>
      <c r="K9" s="10">
        <f t="shared" si="0"/>
        <v>-0.127659574468085</v>
      </c>
      <c r="L9" s="22"/>
    </row>
    <row r="10" spans="1:12">
      <c r="A10" s="5">
        <v>9</v>
      </c>
      <c r="B10" s="5">
        <v>339</v>
      </c>
      <c r="C10" s="5" t="s">
        <v>30</v>
      </c>
      <c r="D10" s="5" t="s">
        <v>25</v>
      </c>
      <c r="E10" s="5" t="s">
        <v>18</v>
      </c>
      <c r="F10" s="3">
        <v>5100</v>
      </c>
      <c r="G10" s="3">
        <v>2050</v>
      </c>
      <c r="H10" s="3">
        <f>VLOOKUP(B:B,[2]Sheet1!$A$1:$C$65536,3,0)</f>
        <v>28</v>
      </c>
      <c r="I10" s="3">
        <f>VLOOKUP(B:B,[1]Sheet1!$A$1:$B$65536,2,0)</f>
        <v>16</v>
      </c>
      <c r="J10" s="3">
        <f>VLOOKUP(B:B,[1]Sheet1!$A$1:$C$65536,3,0)</f>
        <v>1504</v>
      </c>
      <c r="K10" s="10">
        <f t="shared" si="0"/>
        <v>-0.428571428571429</v>
      </c>
      <c r="L10" s="22"/>
    </row>
    <row r="11" spans="1:12">
      <c r="A11" s="5">
        <v>10</v>
      </c>
      <c r="B11" s="5">
        <v>341</v>
      </c>
      <c r="C11" s="5" t="s">
        <v>31</v>
      </c>
      <c r="D11" s="5" t="s">
        <v>32</v>
      </c>
      <c r="E11" s="5" t="s">
        <v>33</v>
      </c>
      <c r="F11" s="3">
        <v>36900</v>
      </c>
      <c r="G11" s="3">
        <v>40488.84</v>
      </c>
      <c r="H11" s="3">
        <f>VLOOKUP(B:B,[2]Sheet1!$A$1:$C$65536,3,0)</f>
        <v>443</v>
      </c>
      <c r="I11" s="3">
        <f>VLOOKUP(B:B,[1]Sheet1!$A$1:$B$65536,2,0)</f>
        <v>366</v>
      </c>
      <c r="J11" s="3">
        <f>VLOOKUP(B:B,[1]Sheet1!$A$1:$C$65536,3,0)</f>
        <v>35673.69</v>
      </c>
      <c r="K11" s="10">
        <f t="shared" si="0"/>
        <v>-0.173814898419865</v>
      </c>
      <c r="L11" s="22"/>
    </row>
    <row r="12" spans="1:12">
      <c r="A12" s="5">
        <v>11</v>
      </c>
      <c r="B12" s="5">
        <v>343</v>
      </c>
      <c r="C12" s="5" t="s">
        <v>34</v>
      </c>
      <c r="D12" s="5" t="s">
        <v>25</v>
      </c>
      <c r="E12" s="5" t="s">
        <v>33</v>
      </c>
      <c r="F12" s="3">
        <v>39900</v>
      </c>
      <c r="G12" s="3">
        <v>43309.07</v>
      </c>
      <c r="H12" s="3">
        <f>VLOOKUP(B:B,[2]Sheet1!$A$1:$C$65536,3,0)</f>
        <v>428</v>
      </c>
      <c r="I12" s="3">
        <f>VLOOKUP(B:B,[1]Sheet1!$A$1:$B$65536,2,0)</f>
        <v>409</v>
      </c>
      <c r="J12" s="3">
        <f>VLOOKUP(B:B,[1]Sheet1!$A$1:$C$65536,3,0)</f>
        <v>38042.13</v>
      </c>
      <c r="K12" s="10">
        <f t="shared" si="0"/>
        <v>-0.044392523364486</v>
      </c>
      <c r="L12" s="22"/>
    </row>
    <row r="13" spans="1:12">
      <c r="A13" s="5">
        <v>12</v>
      </c>
      <c r="B13" s="5">
        <v>347</v>
      </c>
      <c r="C13" s="5" t="s">
        <v>35</v>
      </c>
      <c r="D13" s="5" t="s">
        <v>25</v>
      </c>
      <c r="E13" s="5" t="s">
        <v>27</v>
      </c>
      <c r="F13" s="3">
        <v>4050</v>
      </c>
      <c r="G13" s="3">
        <v>1901.02</v>
      </c>
      <c r="H13" s="3">
        <f>VLOOKUP(B:B,[2]Sheet1!$A$1:$C$65536,3,0)</f>
        <v>13</v>
      </c>
      <c r="I13" s="3">
        <f>VLOOKUP(B:B,[1]Sheet1!$A$1:$B$65536,2,0)</f>
        <v>11</v>
      </c>
      <c r="J13" s="3">
        <f>VLOOKUP(B:B,[1]Sheet1!$A$1:$C$65536,3,0)</f>
        <v>1431.3</v>
      </c>
      <c r="K13" s="10">
        <f t="shared" si="0"/>
        <v>-0.153846153846154</v>
      </c>
      <c r="L13" s="22"/>
    </row>
    <row r="14" spans="1:12">
      <c r="A14" s="5">
        <v>13</v>
      </c>
      <c r="B14" s="5">
        <v>349</v>
      </c>
      <c r="C14" s="5" t="s">
        <v>36</v>
      </c>
      <c r="D14" s="5" t="s">
        <v>23</v>
      </c>
      <c r="E14" s="5" t="s">
        <v>27</v>
      </c>
      <c r="F14" s="3">
        <v>5100</v>
      </c>
      <c r="G14" s="3">
        <v>591</v>
      </c>
      <c r="H14" s="3">
        <f>VLOOKUP(B:B,[2]Sheet1!$A$1:$C$65536,3,0)</f>
        <v>8</v>
      </c>
      <c r="I14" s="3">
        <f>VLOOKUP(B:B,[1]Sheet1!$A$1:$B$65536,2,0)</f>
        <v>11</v>
      </c>
      <c r="J14" s="3">
        <f>VLOOKUP(B:B,[1]Sheet1!$A$1:$C$65536,3,0)</f>
        <v>835.04</v>
      </c>
      <c r="K14" s="10">
        <f t="shared" si="0"/>
        <v>0.375</v>
      </c>
      <c r="L14" s="22"/>
    </row>
    <row r="15" spans="1:12">
      <c r="A15" s="5">
        <v>14</v>
      </c>
      <c r="B15" s="5">
        <v>351</v>
      </c>
      <c r="C15" s="5" t="s">
        <v>37</v>
      </c>
      <c r="D15" s="5" t="s">
        <v>12</v>
      </c>
      <c r="E15" s="5" t="s">
        <v>27</v>
      </c>
      <c r="F15" s="3">
        <v>5900</v>
      </c>
      <c r="G15" s="3">
        <v>2974</v>
      </c>
      <c r="H15" s="3">
        <f>VLOOKUP(B:B,[2]Sheet1!$A$1:$C$65536,3,0)</f>
        <v>38</v>
      </c>
      <c r="I15" s="3">
        <f>VLOOKUP(B:B,[1]Sheet1!$A$1:$B$65536,2,0)</f>
        <v>35</v>
      </c>
      <c r="J15" s="3">
        <f>VLOOKUP(B:B,[1]Sheet1!$A$1:$C$65536,3,0)</f>
        <v>3265</v>
      </c>
      <c r="K15" s="10">
        <f t="shared" si="0"/>
        <v>-0.0789473684210526</v>
      </c>
      <c r="L15" s="22"/>
    </row>
    <row r="16" spans="1:12">
      <c r="A16" s="5">
        <v>15</v>
      </c>
      <c r="B16" s="5">
        <v>355</v>
      </c>
      <c r="C16" s="5" t="s">
        <v>38</v>
      </c>
      <c r="D16" s="5" t="s">
        <v>23</v>
      </c>
      <c r="E16" s="5" t="s">
        <v>15</v>
      </c>
      <c r="F16" s="3">
        <v>11900</v>
      </c>
      <c r="G16" s="3">
        <v>11883.63</v>
      </c>
      <c r="H16" s="3">
        <f>VLOOKUP(B:B,[2]Sheet1!$A$1:$C$65536,3,0)</f>
        <v>132</v>
      </c>
      <c r="I16" s="3">
        <f>VLOOKUP(B:B,[1]Sheet1!$A$1:$B$65536,2,0)</f>
        <v>102</v>
      </c>
      <c r="J16" s="3">
        <f>VLOOKUP(B:B,[1]Sheet1!$A$1:$C$65536,3,0)</f>
        <v>9396.97</v>
      </c>
      <c r="K16" s="10">
        <f t="shared" si="0"/>
        <v>-0.227272727272727</v>
      </c>
      <c r="L16" s="22"/>
    </row>
    <row r="17" spans="1:12">
      <c r="A17" s="5">
        <v>16</v>
      </c>
      <c r="B17" s="5">
        <v>357</v>
      </c>
      <c r="C17" s="5" t="s">
        <v>39</v>
      </c>
      <c r="D17" s="5" t="s">
        <v>25</v>
      </c>
      <c r="E17" s="5" t="s">
        <v>15</v>
      </c>
      <c r="F17" s="3">
        <v>10700</v>
      </c>
      <c r="G17" s="3">
        <v>7407.32</v>
      </c>
      <c r="H17" s="3">
        <f>VLOOKUP(B:B,[2]Sheet1!$A$1:$C$65536,3,0)</f>
        <v>83</v>
      </c>
      <c r="I17" s="3">
        <f>VLOOKUP(B:B,[1]Sheet1!$A$1:$B$65536,2,0)</f>
        <v>54</v>
      </c>
      <c r="J17" s="3">
        <f>VLOOKUP(B:B,[1]Sheet1!$A$1:$C$65536,3,0)</f>
        <v>5067.05</v>
      </c>
      <c r="K17" s="10">
        <f t="shared" si="0"/>
        <v>-0.349397590361446</v>
      </c>
      <c r="L17" s="22"/>
    </row>
    <row r="18" spans="1:12">
      <c r="A18" s="5">
        <v>17</v>
      </c>
      <c r="B18" s="5">
        <v>359</v>
      </c>
      <c r="C18" s="5" t="s">
        <v>40</v>
      </c>
      <c r="D18" s="5" t="s">
        <v>25</v>
      </c>
      <c r="E18" s="5" t="s">
        <v>15</v>
      </c>
      <c r="F18" s="3">
        <v>7700</v>
      </c>
      <c r="G18" s="3">
        <v>692</v>
      </c>
      <c r="H18" s="3">
        <f>VLOOKUP(B:B,[2]Sheet1!$A$1:$C$65536,3,0)</f>
        <v>11</v>
      </c>
      <c r="I18" s="3">
        <f>VLOOKUP(B:B,[1]Sheet1!$A$1:$B$65536,2,0)</f>
        <v>5</v>
      </c>
      <c r="J18" s="3">
        <f>VLOOKUP(B:B,[1]Sheet1!$A$1:$C$65536,3,0)</f>
        <v>415</v>
      </c>
      <c r="K18" s="10">
        <f t="shared" si="0"/>
        <v>-0.545454545454545</v>
      </c>
      <c r="L18" s="22"/>
    </row>
    <row r="19" spans="1:12">
      <c r="A19" s="5">
        <v>18</v>
      </c>
      <c r="B19" s="5">
        <v>365</v>
      </c>
      <c r="C19" s="5" t="s">
        <v>41</v>
      </c>
      <c r="D19" s="5" t="s">
        <v>25</v>
      </c>
      <c r="E19" s="5" t="s">
        <v>33</v>
      </c>
      <c r="F19" s="3">
        <v>14900</v>
      </c>
      <c r="G19" s="3">
        <v>13871.09</v>
      </c>
      <c r="H19" s="3">
        <f>VLOOKUP(B:B,[2]Sheet1!$A$1:$C$65536,3,0)</f>
        <v>128</v>
      </c>
      <c r="I19" s="3">
        <f>VLOOKUP(B:B,[1]Sheet1!$A$1:$B$65536,2,0)</f>
        <v>73</v>
      </c>
      <c r="J19" s="3">
        <f>VLOOKUP(B:B,[1]Sheet1!$A$1:$C$65536,3,0)</f>
        <v>8136.55</v>
      </c>
      <c r="K19" s="10">
        <f t="shared" si="0"/>
        <v>-0.4296875</v>
      </c>
      <c r="L19" s="22"/>
    </row>
    <row r="20" spans="1:12">
      <c r="A20" s="5">
        <v>19</v>
      </c>
      <c r="B20" s="5">
        <v>367</v>
      </c>
      <c r="C20" s="5" t="s">
        <v>42</v>
      </c>
      <c r="D20" s="5" t="s">
        <v>12</v>
      </c>
      <c r="E20" s="5" t="s">
        <v>27</v>
      </c>
      <c r="F20" s="3">
        <v>5900</v>
      </c>
      <c r="G20" s="3">
        <v>4864.02</v>
      </c>
      <c r="H20" s="3">
        <f>VLOOKUP(B:B,[2]Sheet1!$A$1:$C$65536,3,0)</f>
        <v>65</v>
      </c>
      <c r="I20" s="3">
        <f>VLOOKUP(B:B,[1]Sheet1!$A$1:$B$65536,2,0)</f>
        <v>63</v>
      </c>
      <c r="J20" s="3">
        <f>VLOOKUP(B:B,[1]Sheet1!$A$1:$C$65536,3,0)</f>
        <v>5189.64</v>
      </c>
      <c r="K20" s="10">
        <f t="shared" si="0"/>
        <v>-0.0307692307692308</v>
      </c>
      <c r="L20" s="22"/>
    </row>
    <row r="21" spans="1:12">
      <c r="A21" s="5">
        <v>20</v>
      </c>
      <c r="B21" s="5">
        <v>371</v>
      </c>
      <c r="C21" s="5" t="s">
        <v>43</v>
      </c>
      <c r="D21" s="5" t="s">
        <v>44</v>
      </c>
      <c r="E21" s="5" t="s">
        <v>18</v>
      </c>
      <c r="F21" s="3">
        <v>4900</v>
      </c>
      <c r="G21" s="3">
        <v>1246</v>
      </c>
      <c r="H21" s="3">
        <f>VLOOKUP(B:B,[2]Sheet1!$A$1:$C$65536,3,0)</f>
        <v>13</v>
      </c>
      <c r="I21" s="3">
        <f>VLOOKUP(B:B,[1]Sheet1!$A$1:$B$65536,2,0)</f>
        <v>21</v>
      </c>
      <c r="J21" s="3">
        <f>VLOOKUP(B:B,[1]Sheet1!$A$1:$C$65536,3,0)</f>
        <v>1901.49</v>
      </c>
      <c r="K21" s="10">
        <f t="shared" si="0"/>
        <v>0.615384615384615</v>
      </c>
      <c r="L21" s="22"/>
    </row>
    <row r="22" spans="1:12">
      <c r="A22" s="5">
        <v>21</v>
      </c>
      <c r="B22" s="5">
        <v>373</v>
      </c>
      <c r="C22" s="5" t="s">
        <v>45</v>
      </c>
      <c r="D22" s="5" t="s">
        <v>23</v>
      </c>
      <c r="E22" s="5" t="s">
        <v>15</v>
      </c>
      <c r="F22" s="3">
        <v>10100</v>
      </c>
      <c r="G22" s="3">
        <v>3812.59</v>
      </c>
      <c r="H22" s="3">
        <f>VLOOKUP(B:B,[2]Sheet1!$A$1:$C$65536,3,0)</f>
        <v>46</v>
      </c>
      <c r="I22" s="3">
        <f>VLOOKUP(B:B,[1]Sheet1!$A$1:$B$65536,2,0)</f>
        <v>37</v>
      </c>
      <c r="J22" s="3">
        <f>VLOOKUP(B:B,[1]Sheet1!$A$1:$C$65536,3,0)</f>
        <v>3749.89</v>
      </c>
      <c r="K22" s="10">
        <f t="shared" si="0"/>
        <v>-0.195652173913043</v>
      </c>
      <c r="L22" s="22"/>
    </row>
    <row r="23" spans="1:12">
      <c r="A23" s="5">
        <v>22</v>
      </c>
      <c r="B23" s="5">
        <v>377</v>
      </c>
      <c r="C23" s="5" t="s">
        <v>46</v>
      </c>
      <c r="D23" s="5" t="s">
        <v>47</v>
      </c>
      <c r="E23" s="5" t="s">
        <v>15</v>
      </c>
      <c r="F23" s="3">
        <v>7700</v>
      </c>
      <c r="G23" s="3">
        <v>1967</v>
      </c>
      <c r="H23" s="3">
        <f>VLOOKUP(B:B,[2]Sheet1!$A$1:$C$65536,3,0)</f>
        <v>23</v>
      </c>
      <c r="I23" s="3">
        <f>VLOOKUP(B:B,[1]Sheet1!$A$1:$B$65536,2,0)</f>
        <v>26</v>
      </c>
      <c r="J23" s="3">
        <f>VLOOKUP(B:B,[1]Sheet1!$A$1:$C$65536,3,0)</f>
        <v>2364.72</v>
      </c>
      <c r="K23" s="10">
        <f t="shared" si="0"/>
        <v>0.130434782608696</v>
      </c>
      <c r="L23" s="22"/>
    </row>
    <row r="24" spans="1:12">
      <c r="A24" s="5">
        <v>23</v>
      </c>
      <c r="B24" s="5">
        <v>379</v>
      </c>
      <c r="C24" s="5" t="s">
        <v>48</v>
      </c>
      <c r="D24" s="5" t="s">
        <v>25</v>
      </c>
      <c r="E24" s="5" t="s">
        <v>15</v>
      </c>
      <c r="F24" s="3">
        <v>7700</v>
      </c>
      <c r="G24" s="3">
        <v>2317.8</v>
      </c>
      <c r="H24" s="3">
        <f>VLOOKUP(B:B,[2]Sheet1!$A$1:$C$65536,3,0)</f>
        <v>27</v>
      </c>
      <c r="I24" s="3">
        <f>VLOOKUP(B:B,[1]Sheet1!$A$1:$B$65536,2,0)</f>
        <v>21</v>
      </c>
      <c r="J24" s="3">
        <f>VLOOKUP(B:B,[1]Sheet1!$A$1:$C$65536,3,0)</f>
        <v>1850.24</v>
      </c>
      <c r="K24" s="10">
        <f t="shared" si="0"/>
        <v>-0.222222222222222</v>
      </c>
      <c r="L24" s="22"/>
    </row>
    <row r="25" spans="1:12">
      <c r="A25" s="5">
        <v>24</v>
      </c>
      <c r="B25" s="5">
        <v>385</v>
      </c>
      <c r="C25" s="5" t="s">
        <v>49</v>
      </c>
      <c r="D25" s="5" t="s">
        <v>44</v>
      </c>
      <c r="E25" s="5" t="s">
        <v>33</v>
      </c>
      <c r="F25" s="3">
        <v>15900</v>
      </c>
      <c r="G25" s="3">
        <v>9637.35</v>
      </c>
      <c r="H25" s="3">
        <f>VLOOKUP(B:B,[2]Sheet1!$A$1:$C$65536,3,0)</f>
        <v>104</v>
      </c>
      <c r="I25" s="3">
        <f>VLOOKUP(B:B,[1]Sheet1!$A$1:$B$65536,2,0)</f>
        <v>81</v>
      </c>
      <c r="J25" s="3">
        <f>VLOOKUP(B:B,[1]Sheet1!$A$1:$C$65536,3,0)</f>
        <v>6841.71</v>
      </c>
      <c r="K25" s="10">
        <f t="shared" si="0"/>
        <v>-0.221153846153846</v>
      </c>
      <c r="L25" s="22"/>
    </row>
    <row r="26" spans="1:12">
      <c r="A26" s="5">
        <v>25</v>
      </c>
      <c r="B26" s="5">
        <v>387</v>
      </c>
      <c r="C26" s="5" t="s">
        <v>50</v>
      </c>
      <c r="D26" s="5" t="s">
        <v>47</v>
      </c>
      <c r="E26" s="5" t="s">
        <v>33</v>
      </c>
      <c r="F26" s="3">
        <v>15900</v>
      </c>
      <c r="G26" s="3">
        <v>10073.82</v>
      </c>
      <c r="H26" s="3">
        <f>VLOOKUP(B:B,[2]Sheet1!$A$1:$C$65536,3,0)</f>
        <v>101</v>
      </c>
      <c r="I26" s="3">
        <f>VLOOKUP(B:B,[1]Sheet1!$A$1:$B$65536,2,0)</f>
        <v>85</v>
      </c>
      <c r="J26" s="3">
        <f>VLOOKUP(B:B,[1]Sheet1!$A$1:$C$65536,3,0)</f>
        <v>8294.72</v>
      </c>
      <c r="K26" s="10">
        <f t="shared" si="0"/>
        <v>-0.158415841584158</v>
      </c>
      <c r="L26" s="22"/>
    </row>
    <row r="27" spans="1:12">
      <c r="A27" s="5">
        <v>26</v>
      </c>
      <c r="B27" s="5">
        <v>391</v>
      </c>
      <c r="C27" s="5" t="s">
        <v>51</v>
      </c>
      <c r="D27" s="5" t="s">
        <v>23</v>
      </c>
      <c r="E27" s="5" t="s">
        <v>15</v>
      </c>
      <c r="F27" s="3">
        <v>10700</v>
      </c>
      <c r="G27" s="3">
        <v>6117.58</v>
      </c>
      <c r="H27" s="3">
        <f>VLOOKUP(B:B,[2]Sheet1!$A$1:$C$65536,3,0)</f>
        <v>63</v>
      </c>
      <c r="I27" s="3">
        <f>VLOOKUP(B:B,[1]Sheet1!$A$1:$B$65536,2,0)</f>
        <v>46</v>
      </c>
      <c r="J27" s="3">
        <f>VLOOKUP(B:B,[1]Sheet1!$A$1:$C$65536,3,0)</f>
        <v>4561.94</v>
      </c>
      <c r="K27" s="10">
        <f t="shared" si="0"/>
        <v>-0.26984126984127</v>
      </c>
      <c r="L27" s="22"/>
    </row>
    <row r="28" spans="1:12">
      <c r="A28" s="5">
        <v>27</v>
      </c>
      <c r="B28" s="5">
        <v>399</v>
      </c>
      <c r="C28" s="5" t="s">
        <v>52</v>
      </c>
      <c r="D28" s="5" t="s">
        <v>47</v>
      </c>
      <c r="E28" s="5" t="s">
        <v>15</v>
      </c>
      <c r="F28" s="3">
        <v>9900</v>
      </c>
      <c r="G28" s="3">
        <v>6589.32</v>
      </c>
      <c r="H28" s="3">
        <f>VLOOKUP(B:B,[2]Sheet1!$A$1:$C$65536,3,0)</f>
        <v>66</v>
      </c>
      <c r="I28" s="3">
        <f>VLOOKUP(B:B,[1]Sheet1!$A$1:$B$65536,2,0)</f>
        <v>85</v>
      </c>
      <c r="J28" s="3">
        <f>VLOOKUP(B:B,[1]Sheet1!$A$1:$C$65536,3,0)</f>
        <v>7882.72</v>
      </c>
      <c r="K28" s="10">
        <f t="shared" si="0"/>
        <v>0.287878787878788</v>
      </c>
      <c r="L28" s="22"/>
    </row>
    <row r="29" spans="1:12">
      <c r="A29" s="5">
        <v>28</v>
      </c>
      <c r="B29" s="5">
        <v>511</v>
      </c>
      <c r="C29" s="5" t="s">
        <v>53</v>
      </c>
      <c r="D29" s="5" t="s">
        <v>23</v>
      </c>
      <c r="E29" s="5" t="s">
        <v>27</v>
      </c>
      <c r="F29" s="3">
        <v>5100</v>
      </c>
      <c r="G29" s="3">
        <v>2320.36</v>
      </c>
      <c r="H29" s="3">
        <f>VLOOKUP(B:B,[2]Sheet1!$A$1:$C$65536,3,0)</f>
        <v>31</v>
      </c>
      <c r="I29" s="3">
        <f>VLOOKUP(B:B,[1]Sheet1!$A$1:$B$65536,2,0)</f>
        <v>24</v>
      </c>
      <c r="J29" s="3">
        <f>VLOOKUP(B:B,[1]Sheet1!$A$1:$C$65536,3,0)</f>
        <v>2392.2</v>
      </c>
      <c r="K29" s="10">
        <f t="shared" si="0"/>
        <v>-0.225806451612903</v>
      </c>
      <c r="L29" s="22"/>
    </row>
    <row r="30" spans="1:12">
      <c r="A30" s="5">
        <v>29</v>
      </c>
      <c r="B30" s="5">
        <v>513</v>
      </c>
      <c r="C30" s="5" t="s">
        <v>54</v>
      </c>
      <c r="D30" s="5" t="s">
        <v>25</v>
      </c>
      <c r="E30" s="5" t="s">
        <v>15</v>
      </c>
      <c r="F30" s="3">
        <v>10700</v>
      </c>
      <c r="G30" s="3">
        <v>6245</v>
      </c>
      <c r="H30" s="3">
        <f>VLOOKUP(B:B,[2]Sheet1!$A$1:$C$65536,3,0)</f>
        <v>65</v>
      </c>
      <c r="I30" s="3">
        <f>VLOOKUP(B:B,[1]Sheet1!$A$1:$B$65536,2,0)</f>
        <v>92</v>
      </c>
      <c r="J30" s="3">
        <f>VLOOKUP(B:B,[1]Sheet1!$A$1:$C$65536,3,0)</f>
        <v>8451.52</v>
      </c>
      <c r="K30" s="10">
        <f t="shared" si="0"/>
        <v>0.415384615384615</v>
      </c>
      <c r="L30" s="22"/>
    </row>
    <row r="31" spans="1:12">
      <c r="A31" s="5">
        <v>30</v>
      </c>
      <c r="B31" s="5">
        <v>514</v>
      </c>
      <c r="C31" s="5" t="s">
        <v>55</v>
      </c>
      <c r="D31" s="5" t="s">
        <v>44</v>
      </c>
      <c r="E31" s="5" t="s">
        <v>15</v>
      </c>
      <c r="F31" s="3">
        <v>9900</v>
      </c>
      <c r="G31" s="3">
        <v>4911.92</v>
      </c>
      <c r="H31" s="3">
        <f>VLOOKUP(B:B,[2]Sheet1!$A$1:$C$65536,3,0)</f>
        <v>61</v>
      </c>
      <c r="I31" s="3">
        <f>VLOOKUP(B:B,[1]Sheet1!$A$1:$B$65536,2,0)</f>
        <v>27</v>
      </c>
      <c r="J31" s="3">
        <f>VLOOKUP(B:B,[1]Sheet1!$A$1:$C$65536,3,0)</f>
        <v>2537.3</v>
      </c>
      <c r="K31" s="10">
        <f t="shared" si="0"/>
        <v>-0.557377049180328</v>
      </c>
      <c r="L31" s="22"/>
    </row>
    <row r="32" spans="1:12">
      <c r="A32" s="5">
        <v>31</v>
      </c>
      <c r="B32" s="5">
        <v>515</v>
      </c>
      <c r="C32" s="5" t="s">
        <v>56</v>
      </c>
      <c r="D32" s="5" t="s">
        <v>23</v>
      </c>
      <c r="E32" s="5" t="s">
        <v>15</v>
      </c>
      <c r="F32" s="3">
        <v>10700</v>
      </c>
      <c r="G32" s="3">
        <v>6549.98</v>
      </c>
      <c r="H32" s="3">
        <f>VLOOKUP(B:B,[2]Sheet1!$A$1:$C$65536,3,0)</f>
        <v>72</v>
      </c>
      <c r="I32" s="3">
        <f>VLOOKUP(B:B,[1]Sheet1!$A$1:$B$65536,2,0)</f>
        <v>81</v>
      </c>
      <c r="J32" s="3">
        <f>VLOOKUP(B:B,[1]Sheet1!$A$1:$C$65536,3,0)</f>
        <v>8606.23</v>
      </c>
      <c r="K32" s="10">
        <f t="shared" si="0"/>
        <v>0.125</v>
      </c>
      <c r="L32" s="22"/>
    </row>
    <row r="33" spans="1:12">
      <c r="A33" s="5">
        <v>32</v>
      </c>
      <c r="B33" s="5">
        <v>517</v>
      </c>
      <c r="C33" s="6" t="s">
        <v>57</v>
      </c>
      <c r="D33" s="5" t="s">
        <v>23</v>
      </c>
      <c r="E33" s="5" t="s">
        <v>29</v>
      </c>
      <c r="F33" s="3">
        <v>19900</v>
      </c>
      <c r="G33" s="3">
        <v>3839</v>
      </c>
      <c r="H33" s="3">
        <f>VLOOKUP(B:B,[2]Sheet1!$A$1:$C$65536,3,0)</f>
        <v>48</v>
      </c>
      <c r="I33" s="3">
        <f>VLOOKUP(B:B,[1]Sheet1!$A$1:$B$65536,2,0)</f>
        <v>77</v>
      </c>
      <c r="J33" s="3">
        <f>VLOOKUP(B:B,[1]Sheet1!$A$1:$C$65536,3,0)</f>
        <v>7363.1</v>
      </c>
      <c r="K33" s="10">
        <f t="shared" si="0"/>
        <v>0.604166666666667</v>
      </c>
      <c r="L33" s="9" t="s">
        <v>16</v>
      </c>
    </row>
    <row r="34" spans="1:12">
      <c r="A34" s="5">
        <v>33</v>
      </c>
      <c r="B34" s="5">
        <v>539</v>
      </c>
      <c r="C34" s="5" t="s">
        <v>58</v>
      </c>
      <c r="D34" s="5" t="s">
        <v>59</v>
      </c>
      <c r="E34" s="5" t="s">
        <v>13</v>
      </c>
      <c r="F34" s="3">
        <v>6900</v>
      </c>
      <c r="G34" s="3">
        <v>5613.03</v>
      </c>
      <c r="H34" s="3">
        <f>VLOOKUP(B:B,[2]Sheet1!$A$1:$C$65536,3,0)</f>
        <v>61</v>
      </c>
      <c r="I34" s="3">
        <f>VLOOKUP(B:B,[1]Sheet1!$A$1:$B$65536,2,0)</f>
        <v>75</v>
      </c>
      <c r="J34" s="3">
        <f>VLOOKUP(B:B,[1]Sheet1!$A$1:$C$65536,3,0)</f>
        <v>7361.33</v>
      </c>
      <c r="K34" s="10">
        <f t="shared" si="0"/>
        <v>0.229508196721311</v>
      </c>
      <c r="L34" s="22"/>
    </row>
    <row r="35" spans="1:12">
      <c r="A35" s="5">
        <v>34</v>
      </c>
      <c r="B35" s="5">
        <v>545</v>
      </c>
      <c r="C35" s="5" t="s">
        <v>60</v>
      </c>
      <c r="D35" s="5" t="s">
        <v>47</v>
      </c>
      <c r="E35" s="5" t="s">
        <v>61</v>
      </c>
      <c r="F35" s="3">
        <v>3900</v>
      </c>
      <c r="G35" s="3">
        <v>2847.45</v>
      </c>
      <c r="H35" s="3">
        <f>VLOOKUP(B:B,[2]Sheet1!$A$1:$C$65536,3,0)</f>
        <v>37</v>
      </c>
      <c r="I35" s="3">
        <f>VLOOKUP(B:B,[1]Sheet1!$A$1:$B$65536,2,0)</f>
        <v>53</v>
      </c>
      <c r="J35" s="3">
        <f>VLOOKUP(B:B,[1]Sheet1!$A$1:$C$65536,3,0)</f>
        <v>4316.3</v>
      </c>
      <c r="K35" s="10">
        <f t="shared" si="0"/>
        <v>0.432432432432432</v>
      </c>
      <c r="L35" s="22"/>
    </row>
    <row r="36" spans="1:12">
      <c r="A36" s="5">
        <v>35</v>
      </c>
      <c r="B36" s="5">
        <v>546</v>
      </c>
      <c r="C36" s="5" t="s">
        <v>62</v>
      </c>
      <c r="D36" s="5" t="s">
        <v>47</v>
      </c>
      <c r="E36" s="5" t="s">
        <v>15</v>
      </c>
      <c r="F36" s="3">
        <v>24900</v>
      </c>
      <c r="G36" s="3">
        <v>30312.52</v>
      </c>
      <c r="H36" s="3">
        <f>VLOOKUP(B:B,[2]Sheet1!$A$1:$C$65536,3,0)</f>
        <v>309</v>
      </c>
      <c r="I36" s="3">
        <f>VLOOKUP(B:B,[1]Sheet1!$A$1:$B$65536,2,0)</f>
        <v>301</v>
      </c>
      <c r="J36" s="3">
        <f>VLOOKUP(B:B,[1]Sheet1!$A$1:$C$65536,3,0)</f>
        <v>27633.3</v>
      </c>
      <c r="K36" s="10">
        <f t="shared" si="0"/>
        <v>-0.0258899676375405</v>
      </c>
      <c r="L36" s="22"/>
    </row>
    <row r="37" spans="1:12">
      <c r="A37" s="5">
        <v>36</v>
      </c>
      <c r="B37" s="5">
        <v>549</v>
      </c>
      <c r="C37" s="5" t="s">
        <v>63</v>
      </c>
      <c r="D37" s="5" t="s">
        <v>59</v>
      </c>
      <c r="E37" s="5" t="s">
        <v>13</v>
      </c>
      <c r="F37" s="3">
        <v>6900</v>
      </c>
      <c r="G37" s="3">
        <v>12010</v>
      </c>
      <c r="H37" s="3">
        <f>VLOOKUP(B:B,[2]Sheet1!$A$1:$C$65536,3,0)</f>
        <v>119</v>
      </c>
      <c r="I37" s="3">
        <f>VLOOKUP(B:B,[1]Sheet1!$A$1:$B$65536,2,0)</f>
        <v>25</v>
      </c>
      <c r="J37" s="3">
        <f>VLOOKUP(B:B,[1]Sheet1!$A$1:$C$65536,3,0)</f>
        <v>2718.84</v>
      </c>
      <c r="K37" s="10">
        <f t="shared" ref="K37:K68" si="1">(I37-H37)/H37</f>
        <v>-0.789915966386555</v>
      </c>
      <c r="L37" s="22"/>
    </row>
    <row r="38" spans="1:12">
      <c r="A38" s="5">
        <v>37</v>
      </c>
      <c r="B38" s="5">
        <v>570</v>
      </c>
      <c r="C38" s="5" t="s">
        <v>64</v>
      </c>
      <c r="D38" s="5" t="s">
        <v>25</v>
      </c>
      <c r="E38" s="5" t="s">
        <v>13</v>
      </c>
      <c r="F38" s="3">
        <v>4800</v>
      </c>
      <c r="G38" s="3">
        <v>890</v>
      </c>
      <c r="H38" s="3">
        <f>VLOOKUP(B:B,[2]Sheet1!$A$1:$C$65536,3,0)</f>
        <v>14</v>
      </c>
      <c r="I38" s="3">
        <f>VLOOKUP(B:B,[1]Sheet1!$A$1:$B$65536,2,0)</f>
        <v>8</v>
      </c>
      <c r="J38" s="3">
        <f>VLOOKUP(B:B,[1]Sheet1!$A$1:$C$65536,3,0)</f>
        <v>811</v>
      </c>
      <c r="K38" s="10">
        <f t="shared" si="1"/>
        <v>-0.428571428571429</v>
      </c>
      <c r="L38" s="22"/>
    </row>
    <row r="39" spans="1:12">
      <c r="A39" s="5">
        <v>38</v>
      </c>
      <c r="B39" s="5">
        <v>571</v>
      </c>
      <c r="C39" s="5" t="s">
        <v>65</v>
      </c>
      <c r="D39" s="5" t="s">
        <v>47</v>
      </c>
      <c r="E39" s="5" t="s">
        <v>33</v>
      </c>
      <c r="F39" s="3">
        <v>25900</v>
      </c>
      <c r="G39" s="3">
        <v>21827.62</v>
      </c>
      <c r="H39" s="3">
        <f>VLOOKUP(B:B,[2]Sheet1!$A$1:$C$65536,3,0)</f>
        <v>253</v>
      </c>
      <c r="I39" s="3">
        <f>VLOOKUP(B:B,[1]Sheet1!$A$1:$B$65536,2,0)</f>
        <v>200</v>
      </c>
      <c r="J39" s="3">
        <f>VLOOKUP(B:B,[1]Sheet1!$A$1:$C$65536,3,0)</f>
        <v>18946</v>
      </c>
      <c r="K39" s="10">
        <f t="shared" si="1"/>
        <v>-0.209486166007905</v>
      </c>
      <c r="L39" s="22"/>
    </row>
    <row r="40" spans="1:12">
      <c r="A40" s="5">
        <v>39</v>
      </c>
      <c r="B40" s="5">
        <v>572</v>
      </c>
      <c r="C40" s="5" t="s">
        <v>66</v>
      </c>
      <c r="D40" s="5" t="s">
        <v>23</v>
      </c>
      <c r="E40" s="5" t="s">
        <v>27</v>
      </c>
      <c r="F40" s="3">
        <v>5900</v>
      </c>
      <c r="G40" s="3">
        <v>4955.96</v>
      </c>
      <c r="H40" s="3">
        <f>VLOOKUP(B:B,[2]Sheet1!$A$1:$C$65536,3,0)</f>
        <v>55</v>
      </c>
      <c r="I40" s="3">
        <f>VLOOKUP(B:B,[1]Sheet1!$A$1:$B$65536,2,0)</f>
        <v>78</v>
      </c>
      <c r="J40" s="3">
        <f>VLOOKUP(B:B,[1]Sheet1!$A$1:$C$65536,3,0)</f>
        <v>7385.99</v>
      </c>
      <c r="K40" s="10">
        <f t="shared" si="1"/>
        <v>0.418181818181818</v>
      </c>
      <c r="L40" s="22"/>
    </row>
    <row r="41" spans="1:12">
      <c r="A41" s="5">
        <v>40</v>
      </c>
      <c r="B41" s="5">
        <v>573</v>
      </c>
      <c r="C41" s="5" t="s">
        <v>67</v>
      </c>
      <c r="D41" s="5" t="s">
        <v>47</v>
      </c>
      <c r="E41" s="5" t="s">
        <v>13</v>
      </c>
      <c r="F41" s="3">
        <v>4800</v>
      </c>
      <c r="G41" s="3">
        <v>1351</v>
      </c>
      <c r="H41" s="3">
        <f>VLOOKUP(B:B,[2]Sheet1!$A$1:$C$65536,3,0)</f>
        <v>20</v>
      </c>
      <c r="I41" s="3">
        <f>VLOOKUP(B:B,[1]Sheet1!$A$1:$B$65536,2,0)</f>
        <v>20</v>
      </c>
      <c r="J41" s="3">
        <f>VLOOKUP(B:B,[1]Sheet1!$A$1:$C$65536,3,0)</f>
        <v>1867.2</v>
      </c>
      <c r="K41" s="10">
        <f t="shared" si="1"/>
        <v>0</v>
      </c>
      <c r="L41" s="22"/>
    </row>
    <row r="42" spans="1:12">
      <c r="A42" s="5">
        <v>41</v>
      </c>
      <c r="B42" s="5">
        <v>578</v>
      </c>
      <c r="C42" s="5" t="s">
        <v>68</v>
      </c>
      <c r="D42" s="5" t="s">
        <v>23</v>
      </c>
      <c r="E42" s="5" t="s">
        <v>15</v>
      </c>
      <c r="F42" s="3">
        <v>13900</v>
      </c>
      <c r="G42" s="3">
        <v>13733.71</v>
      </c>
      <c r="H42" s="3">
        <f>VLOOKUP(B:B,[2]Sheet1!$A$1:$C$65536,3,0)</f>
        <v>147</v>
      </c>
      <c r="I42" s="3">
        <f>VLOOKUP(B:B,[1]Sheet1!$A$1:$B$65536,2,0)</f>
        <v>139</v>
      </c>
      <c r="J42" s="3">
        <f>VLOOKUP(B:B,[1]Sheet1!$A$1:$C$65536,3,0)</f>
        <v>14524.54</v>
      </c>
      <c r="K42" s="10">
        <f t="shared" si="1"/>
        <v>-0.054421768707483</v>
      </c>
      <c r="L42" s="22"/>
    </row>
    <row r="43" spans="1:12">
      <c r="A43" s="5">
        <v>42</v>
      </c>
      <c r="B43" s="5">
        <v>581</v>
      </c>
      <c r="C43" s="6" t="s">
        <v>69</v>
      </c>
      <c r="D43" s="5" t="s">
        <v>25</v>
      </c>
      <c r="E43" s="5" t="s">
        <v>33</v>
      </c>
      <c r="F43" s="3">
        <v>10700</v>
      </c>
      <c r="G43" s="3">
        <v>3404.5</v>
      </c>
      <c r="H43" s="3">
        <f>VLOOKUP(B:B,[2]Sheet1!$A$1:$C$65536,3,0)</f>
        <v>37</v>
      </c>
      <c r="I43" s="3">
        <f>VLOOKUP(B:B,[1]Sheet1!$A$1:$B$65536,2,0)</f>
        <v>112</v>
      </c>
      <c r="J43" s="3">
        <f>VLOOKUP(B:B,[1]Sheet1!$A$1:$C$65536,3,0)</f>
        <v>10722.49</v>
      </c>
      <c r="K43" s="10">
        <f t="shared" si="1"/>
        <v>2.02702702702703</v>
      </c>
      <c r="L43" s="9" t="s">
        <v>70</v>
      </c>
    </row>
    <row r="44" spans="1:12">
      <c r="A44" s="5">
        <v>43</v>
      </c>
      <c r="B44" s="5">
        <v>582</v>
      </c>
      <c r="C44" s="6" t="s">
        <v>71</v>
      </c>
      <c r="D44" s="5" t="s">
        <v>25</v>
      </c>
      <c r="E44" s="5" t="s">
        <v>29</v>
      </c>
      <c r="F44" s="3">
        <v>19900</v>
      </c>
      <c r="G44" s="3">
        <v>8937.84</v>
      </c>
      <c r="H44" s="3">
        <f>VLOOKUP(B:B,[2]Sheet1!$A$1:$C$65536,3,0)</f>
        <v>98</v>
      </c>
      <c r="I44" s="3">
        <f>VLOOKUP(B:B,[1]Sheet1!$A$1:$B$65536,2,0)</f>
        <v>183</v>
      </c>
      <c r="J44" s="3">
        <f>VLOOKUP(B:B,[1]Sheet1!$A$1:$C$65536,3,0)</f>
        <v>17206.57</v>
      </c>
      <c r="K44" s="10">
        <f t="shared" si="1"/>
        <v>0.86734693877551</v>
      </c>
      <c r="L44" s="9" t="s">
        <v>16</v>
      </c>
    </row>
    <row r="45" spans="1:12">
      <c r="A45" s="5">
        <v>44</v>
      </c>
      <c r="B45" s="5">
        <v>585</v>
      </c>
      <c r="C45" s="5" t="s">
        <v>72</v>
      </c>
      <c r="D45" s="5" t="s">
        <v>25</v>
      </c>
      <c r="E45" s="5" t="s">
        <v>33</v>
      </c>
      <c r="F45" s="3">
        <v>15900</v>
      </c>
      <c r="G45" s="3">
        <v>8371</v>
      </c>
      <c r="H45" s="3">
        <f>VLOOKUP(B:B,[2]Sheet1!$A$1:$C$65536,3,0)</f>
        <v>94</v>
      </c>
      <c r="I45" s="3">
        <f>VLOOKUP(B:B,[1]Sheet1!$A$1:$B$65536,2,0)</f>
        <v>80</v>
      </c>
      <c r="J45" s="3">
        <f>VLOOKUP(B:B,[1]Sheet1!$A$1:$C$65536,3,0)</f>
        <v>8636.31</v>
      </c>
      <c r="K45" s="10">
        <f t="shared" si="1"/>
        <v>-0.148936170212766</v>
      </c>
      <c r="L45" s="22"/>
    </row>
    <row r="46" spans="1:12">
      <c r="A46" s="5">
        <v>45</v>
      </c>
      <c r="B46" s="5">
        <v>587</v>
      </c>
      <c r="C46" s="5" t="s">
        <v>73</v>
      </c>
      <c r="D46" s="5" t="s">
        <v>12</v>
      </c>
      <c r="E46" s="5" t="s">
        <v>27</v>
      </c>
      <c r="F46" s="3">
        <v>5100</v>
      </c>
      <c r="G46" s="3">
        <v>1555</v>
      </c>
      <c r="H46" s="3">
        <f>VLOOKUP(B:B,[2]Sheet1!$A$1:$C$65536,3,0)</f>
        <v>18</v>
      </c>
      <c r="I46" s="3">
        <f>VLOOKUP(B:B,[1]Sheet1!$A$1:$B$65536,2,0)</f>
        <v>19</v>
      </c>
      <c r="J46" s="3">
        <f>VLOOKUP(B:B,[1]Sheet1!$A$1:$C$65536,3,0)</f>
        <v>1390</v>
      </c>
      <c r="K46" s="10">
        <f t="shared" si="1"/>
        <v>0.0555555555555556</v>
      </c>
      <c r="L46" s="22"/>
    </row>
    <row r="47" spans="1:12">
      <c r="A47" s="5">
        <v>46</v>
      </c>
      <c r="B47" s="5">
        <v>591</v>
      </c>
      <c r="C47" s="6" t="s">
        <v>74</v>
      </c>
      <c r="D47" s="5" t="s">
        <v>32</v>
      </c>
      <c r="E47" s="5" t="s">
        <v>13</v>
      </c>
      <c r="F47" s="3">
        <v>5900</v>
      </c>
      <c r="G47" s="3">
        <v>5757.3</v>
      </c>
      <c r="H47" s="3">
        <f>VLOOKUP(B:B,[2]Sheet1!$A$1:$C$65536,3,0)</f>
        <v>64</v>
      </c>
      <c r="I47" s="3">
        <f>VLOOKUP(B:B,[1]Sheet1!$A$1:$B$65536,2,0)</f>
        <v>139</v>
      </c>
      <c r="J47" s="3">
        <f>VLOOKUP(B:B,[1]Sheet1!$A$1:$C$65536,3,0)</f>
        <v>11586.7</v>
      </c>
      <c r="K47" s="10">
        <f t="shared" si="1"/>
        <v>1.171875</v>
      </c>
      <c r="L47" s="9" t="s">
        <v>75</v>
      </c>
    </row>
    <row r="48" spans="1:12">
      <c r="A48" s="5">
        <v>47</v>
      </c>
      <c r="B48" s="5">
        <v>594</v>
      </c>
      <c r="C48" s="6" t="s">
        <v>76</v>
      </c>
      <c r="D48" s="5" t="s">
        <v>59</v>
      </c>
      <c r="E48" s="5" t="s">
        <v>13</v>
      </c>
      <c r="F48" s="3">
        <v>5000</v>
      </c>
      <c r="G48" s="3">
        <v>2485.8</v>
      </c>
      <c r="H48" s="3">
        <f>VLOOKUP(B:B,[2]Sheet1!$A$1:$C$65536,3,0)</f>
        <v>26</v>
      </c>
      <c r="I48" s="3">
        <f>VLOOKUP(B:B,[1]Sheet1!$A$1:$B$65536,2,0)</f>
        <v>68</v>
      </c>
      <c r="J48" s="3">
        <f>VLOOKUP(B:B,[1]Sheet1!$A$1:$C$65536,3,0)</f>
        <v>5755.8</v>
      </c>
      <c r="K48" s="10">
        <f t="shared" si="1"/>
        <v>1.61538461538462</v>
      </c>
      <c r="L48" s="9" t="s">
        <v>75</v>
      </c>
    </row>
    <row r="49" spans="1:12">
      <c r="A49" s="5">
        <v>48</v>
      </c>
      <c r="B49" s="5">
        <v>598</v>
      </c>
      <c r="C49" s="5" t="s">
        <v>77</v>
      </c>
      <c r="D49" s="5" t="s">
        <v>47</v>
      </c>
      <c r="E49" s="5" t="s">
        <v>15</v>
      </c>
      <c r="F49" s="3">
        <v>8900</v>
      </c>
      <c r="G49" s="3">
        <v>3886</v>
      </c>
      <c r="H49" s="3">
        <f>VLOOKUP(B:B,[2]Sheet1!$A$1:$C$65536,3,0)</f>
        <v>43</v>
      </c>
      <c r="I49" s="3">
        <f>VLOOKUP(B:B,[1]Sheet1!$A$1:$B$65536,2,0)</f>
        <v>43</v>
      </c>
      <c r="J49" s="3">
        <f>VLOOKUP(B:B,[1]Sheet1!$A$1:$C$65536,3,0)</f>
        <v>3886.34</v>
      </c>
      <c r="K49" s="10">
        <f t="shared" si="1"/>
        <v>0</v>
      </c>
      <c r="L49" s="22"/>
    </row>
    <row r="50" spans="1:12">
      <c r="A50" s="5">
        <v>49</v>
      </c>
      <c r="B50" s="5">
        <v>704</v>
      </c>
      <c r="C50" s="5" t="s">
        <v>78</v>
      </c>
      <c r="D50" s="5" t="s">
        <v>12</v>
      </c>
      <c r="E50" s="5" t="s">
        <v>13</v>
      </c>
      <c r="F50" s="3">
        <v>4900</v>
      </c>
      <c r="G50" s="3">
        <v>3444.72</v>
      </c>
      <c r="H50" s="3">
        <f>VLOOKUP(B:B,[2]Sheet1!$A$1:$C$65536,3,0)</f>
        <v>45</v>
      </c>
      <c r="I50" s="3">
        <f>VLOOKUP(B:B,[1]Sheet1!$A$1:$B$65536,2,0)</f>
        <v>58</v>
      </c>
      <c r="J50" s="3">
        <f>VLOOKUP(B:B,[1]Sheet1!$A$1:$C$65536,3,0)</f>
        <v>4955.06</v>
      </c>
      <c r="K50" s="10">
        <f t="shared" si="1"/>
        <v>0.288888888888889</v>
      </c>
      <c r="L50" s="22"/>
    </row>
    <row r="51" spans="1:12">
      <c r="A51" s="5">
        <v>50</v>
      </c>
      <c r="B51" s="5">
        <v>706</v>
      </c>
      <c r="C51" s="5" t="s">
        <v>79</v>
      </c>
      <c r="D51" s="5" t="s">
        <v>12</v>
      </c>
      <c r="E51" s="5" t="s">
        <v>18</v>
      </c>
      <c r="F51" s="3">
        <v>4900</v>
      </c>
      <c r="G51" s="3">
        <v>1341.3</v>
      </c>
      <c r="H51" s="3">
        <f>VLOOKUP(B:B,[2]Sheet1!$A$1:$C$65536,3,0)</f>
        <v>17</v>
      </c>
      <c r="I51" s="3">
        <f>VLOOKUP(B:B,[1]Sheet1!$A$1:$B$65536,2,0)</f>
        <v>41</v>
      </c>
      <c r="J51" s="3">
        <f>VLOOKUP(B:B,[1]Sheet1!$A$1:$C$65536,3,0)</f>
        <v>4064.67</v>
      </c>
      <c r="K51" s="10">
        <f t="shared" si="1"/>
        <v>1.41176470588235</v>
      </c>
      <c r="L51" s="22"/>
    </row>
    <row r="52" spans="1:12">
      <c r="A52" s="5">
        <v>51</v>
      </c>
      <c r="B52" s="5">
        <v>707</v>
      </c>
      <c r="C52" s="5" t="s">
        <v>80</v>
      </c>
      <c r="D52" s="5" t="s">
        <v>47</v>
      </c>
      <c r="E52" s="5" t="s">
        <v>33</v>
      </c>
      <c r="F52" s="3">
        <v>21900</v>
      </c>
      <c r="G52" s="3">
        <v>24149.05</v>
      </c>
      <c r="H52" s="3">
        <f>VLOOKUP(B:B,[2]Sheet1!$A$1:$C$65536,3,0)</f>
        <v>265</v>
      </c>
      <c r="I52" s="3">
        <f>VLOOKUP(B:B,[1]Sheet1!$A$1:$B$65536,2,0)</f>
        <v>266</v>
      </c>
      <c r="J52" s="3">
        <f>VLOOKUP(B:B,[1]Sheet1!$A$1:$C$65536,3,0)</f>
        <v>26248.93</v>
      </c>
      <c r="K52" s="10">
        <f t="shared" si="1"/>
        <v>0.00377358490566038</v>
      </c>
      <c r="L52" s="22"/>
    </row>
    <row r="53" spans="1:12">
      <c r="A53" s="5">
        <v>52</v>
      </c>
      <c r="B53" s="5">
        <v>709</v>
      </c>
      <c r="C53" s="5" t="s">
        <v>81</v>
      </c>
      <c r="D53" s="5" t="s">
        <v>25</v>
      </c>
      <c r="E53" s="5" t="s">
        <v>33</v>
      </c>
      <c r="F53" s="3">
        <v>10700</v>
      </c>
      <c r="G53" s="3">
        <v>4160.3</v>
      </c>
      <c r="H53" s="3">
        <f>VLOOKUP(B:B,[2]Sheet1!$A$1:$C$65536,3,0)</f>
        <v>51</v>
      </c>
      <c r="I53" s="3">
        <f>VLOOKUP(B:B,[1]Sheet1!$A$1:$B$65536,2,0)</f>
        <v>41</v>
      </c>
      <c r="J53" s="3">
        <f>VLOOKUP(B:B,[1]Sheet1!$A$1:$C$65536,3,0)</f>
        <v>4687</v>
      </c>
      <c r="K53" s="10">
        <f t="shared" si="1"/>
        <v>-0.196078431372549</v>
      </c>
      <c r="L53" s="22"/>
    </row>
    <row r="54" spans="1:12">
      <c r="A54" s="5">
        <v>53</v>
      </c>
      <c r="B54" s="5">
        <v>710</v>
      </c>
      <c r="C54" s="5" t="s">
        <v>82</v>
      </c>
      <c r="D54" s="5" t="s">
        <v>12</v>
      </c>
      <c r="E54" s="5" t="s">
        <v>18</v>
      </c>
      <c r="F54" s="3">
        <v>4900</v>
      </c>
      <c r="G54" s="3">
        <v>1116</v>
      </c>
      <c r="H54" s="3">
        <f>VLOOKUP(B:B,[2]Sheet1!$A$1:$C$65536,3,0)</f>
        <v>14</v>
      </c>
      <c r="I54" s="3">
        <f>VLOOKUP(B:B,[1]Sheet1!$A$1:$B$65536,2,0)</f>
        <v>14</v>
      </c>
      <c r="J54" s="3">
        <f>VLOOKUP(B:B,[1]Sheet1!$A$1:$C$65536,3,0)</f>
        <v>1186</v>
      </c>
      <c r="K54" s="10">
        <f t="shared" si="1"/>
        <v>0</v>
      </c>
      <c r="L54" s="22"/>
    </row>
    <row r="55" spans="1:12">
      <c r="A55" s="5">
        <v>54</v>
      </c>
      <c r="B55" s="5">
        <v>712</v>
      </c>
      <c r="C55" s="5" t="s">
        <v>83</v>
      </c>
      <c r="D55" s="5" t="s">
        <v>47</v>
      </c>
      <c r="E55" s="5" t="s">
        <v>33</v>
      </c>
      <c r="F55" s="3">
        <v>17900</v>
      </c>
      <c r="G55" s="3">
        <v>16037.07</v>
      </c>
      <c r="H55" s="3">
        <f>VLOOKUP(B:B,[2]Sheet1!$A$1:$C$65536,3,0)</f>
        <v>189</v>
      </c>
      <c r="I55" s="3">
        <f>VLOOKUP(B:B,[1]Sheet1!$A$1:$B$65536,2,0)</f>
        <v>177</v>
      </c>
      <c r="J55" s="3">
        <f>VLOOKUP(B:B,[1]Sheet1!$A$1:$C$65536,3,0)</f>
        <v>16312.28</v>
      </c>
      <c r="K55" s="10">
        <f t="shared" si="1"/>
        <v>-0.0634920634920635</v>
      </c>
      <c r="L55" s="22"/>
    </row>
    <row r="56" spans="1:12">
      <c r="A56" s="5">
        <v>55</v>
      </c>
      <c r="B56" s="5">
        <v>713</v>
      </c>
      <c r="C56" s="5" t="s">
        <v>84</v>
      </c>
      <c r="D56" s="5" t="s">
        <v>12</v>
      </c>
      <c r="E56" s="5" t="s">
        <v>61</v>
      </c>
      <c r="F56" s="3">
        <v>5800</v>
      </c>
      <c r="G56" s="3">
        <v>5880.1</v>
      </c>
      <c r="H56" s="3">
        <f>VLOOKUP(B:B,[2]Sheet1!$A$1:$C$65536,3,0)</f>
        <v>66</v>
      </c>
      <c r="I56" s="3">
        <f>VLOOKUP(B:B,[1]Sheet1!$A$1:$B$65536,2,0)</f>
        <v>58</v>
      </c>
      <c r="J56" s="3">
        <f>VLOOKUP(B:B,[1]Sheet1!$A$1:$C$65536,3,0)</f>
        <v>4719.51</v>
      </c>
      <c r="K56" s="10">
        <f t="shared" si="1"/>
        <v>-0.121212121212121</v>
      </c>
      <c r="L56" s="22"/>
    </row>
    <row r="57" spans="1:12">
      <c r="A57" s="5">
        <v>56</v>
      </c>
      <c r="B57" s="5">
        <v>716</v>
      </c>
      <c r="C57" s="5" t="s">
        <v>85</v>
      </c>
      <c r="D57" s="5" t="s">
        <v>59</v>
      </c>
      <c r="E57" s="5" t="s">
        <v>27</v>
      </c>
      <c r="F57" s="3">
        <v>6000</v>
      </c>
      <c r="G57" s="3">
        <v>3837.1</v>
      </c>
      <c r="H57" s="3">
        <f>VLOOKUP(B:B,[2]Sheet1!$A$1:$C$65536,3,0)</f>
        <v>51</v>
      </c>
      <c r="I57" s="3">
        <f>VLOOKUP(B:B,[1]Sheet1!$A$1:$B$65536,2,0)</f>
        <v>34</v>
      </c>
      <c r="J57" s="3">
        <f>VLOOKUP(B:B,[1]Sheet1!$A$1:$C$65536,3,0)</f>
        <v>3184.41</v>
      </c>
      <c r="K57" s="10">
        <f t="shared" si="1"/>
        <v>-0.333333333333333</v>
      </c>
      <c r="L57" s="22"/>
    </row>
    <row r="58" spans="1:12">
      <c r="A58" s="5">
        <v>57</v>
      </c>
      <c r="B58" s="5">
        <v>717</v>
      </c>
      <c r="C58" s="5" t="s">
        <v>86</v>
      </c>
      <c r="D58" s="5" t="s">
        <v>59</v>
      </c>
      <c r="E58" s="5" t="s">
        <v>13</v>
      </c>
      <c r="F58" s="3">
        <v>4800</v>
      </c>
      <c r="G58" s="3">
        <v>1514</v>
      </c>
      <c r="H58" s="3">
        <f>VLOOKUP(B:B,[2]Sheet1!$A$1:$C$65536,3,0)</f>
        <v>17</v>
      </c>
      <c r="I58" s="3">
        <f>VLOOKUP(B:B,[1]Sheet1!$A$1:$B$65536,2,0)</f>
        <v>15</v>
      </c>
      <c r="J58" s="3">
        <f>VLOOKUP(B:B,[1]Sheet1!$A$1:$C$65536,3,0)</f>
        <v>1616.26</v>
      </c>
      <c r="K58" s="10">
        <f t="shared" si="1"/>
        <v>-0.117647058823529</v>
      </c>
      <c r="L58" s="22"/>
    </row>
    <row r="59" spans="1:12">
      <c r="A59" s="5">
        <v>58</v>
      </c>
      <c r="B59" s="5">
        <v>718</v>
      </c>
      <c r="C59" s="5" t="s">
        <v>87</v>
      </c>
      <c r="D59" s="5" t="s">
        <v>23</v>
      </c>
      <c r="E59" s="5" t="s">
        <v>61</v>
      </c>
      <c r="F59" s="3">
        <v>3900</v>
      </c>
      <c r="G59" s="3">
        <v>217.64</v>
      </c>
      <c r="H59" s="3">
        <f>VLOOKUP(B:B,[2]Sheet1!$A$1:$C$65536,3,0)</f>
        <v>3</v>
      </c>
      <c r="I59" s="3">
        <f>VLOOKUP(B:B,[1]Sheet1!$A$1:$B$65536,2,0)</f>
        <v>14</v>
      </c>
      <c r="J59" s="3">
        <f>VLOOKUP(B:B,[1]Sheet1!$A$1:$C$65536,3,0)</f>
        <v>1013.98</v>
      </c>
      <c r="K59" s="10">
        <f t="shared" si="1"/>
        <v>3.66666666666667</v>
      </c>
      <c r="L59" s="22"/>
    </row>
    <row r="60" spans="1:12">
      <c r="A60" s="5">
        <v>59</v>
      </c>
      <c r="B60" s="5">
        <v>720</v>
      </c>
      <c r="C60" s="5" t="s">
        <v>88</v>
      </c>
      <c r="D60" s="5" t="s">
        <v>59</v>
      </c>
      <c r="E60" s="5" t="s">
        <v>13</v>
      </c>
      <c r="F60" s="3">
        <v>6900</v>
      </c>
      <c r="G60" s="3">
        <v>7946.91</v>
      </c>
      <c r="H60" s="3">
        <f>VLOOKUP(B:B,[2]Sheet1!$A$1:$C$65536,3,0)</f>
        <v>102</v>
      </c>
      <c r="I60" s="3">
        <f>VLOOKUP(B:B,[1]Sheet1!$A$1:$B$65536,2,0)</f>
        <v>114</v>
      </c>
      <c r="J60" s="3">
        <f>VLOOKUP(B:B,[1]Sheet1!$A$1:$C$65536,3,0)</f>
        <v>9769.13</v>
      </c>
      <c r="K60" s="10">
        <f t="shared" si="1"/>
        <v>0.117647058823529</v>
      </c>
      <c r="L60" s="22"/>
    </row>
    <row r="61" spans="1:12">
      <c r="A61" s="5">
        <v>60</v>
      </c>
      <c r="B61" s="5">
        <v>721</v>
      </c>
      <c r="C61" s="5" t="s">
        <v>89</v>
      </c>
      <c r="D61" s="5" t="s">
        <v>32</v>
      </c>
      <c r="E61" s="5" t="s">
        <v>27</v>
      </c>
      <c r="F61" s="3">
        <v>6500</v>
      </c>
      <c r="G61" s="3">
        <v>5264.22</v>
      </c>
      <c r="H61" s="3">
        <f>VLOOKUP(B:B,[2]Sheet1!$A$1:$C$65536,3,0)</f>
        <v>66</v>
      </c>
      <c r="I61" s="3">
        <f>VLOOKUP(B:B,[1]Sheet1!$A$1:$B$65536,2,0)</f>
        <v>98</v>
      </c>
      <c r="J61" s="3">
        <f>VLOOKUP(B:B,[1]Sheet1!$A$1:$C$65536,3,0)</f>
        <v>8708.6</v>
      </c>
      <c r="K61" s="10">
        <f t="shared" si="1"/>
        <v>0.484848484848485</v>
      </c>
      <c r="L61" s="22"/>
    </row>
    <row r="62" spans="1:12">
      <c r="A62" s="5">
        <v>61</v>
      </c>
      <c r="B62" s="5">
        <v>723</v>
      </c>
      <c r="C62" s="5" t="s">
        <v>90</v>
      </c>
      <c r="D62" s="5" t="s">
        <v>23</v>
      </c>
      <c r="E62" s="5" t="s">
        <v>13</v>
      </c>
      <c r="F62" s="3">
        <v>4500</v>
      </c>
      <c r="G62" s="3">
        <v>2312.24</v>
      </c>
      <c r="H62" s="3">
        <f>VLOOKUP(B:B,[2]Sheet1!$A$1:$C$65536,3,0)</f>
        <v>24</v>
      </c>
      <c r="I62" s="3">
        <f>VLOOKUP(B:B,[1]Sheet1!$A$1:$B$65536,2,0)</f>
        <v>34</v>
      </c>
      <c r="J62" s="3">
        <f>VLOOKUP(B:B,[1]Sheet1!$A$1:$C$65536,3,0)</f>
        <v>2840.46</v>
      </c>
      <c r="K62" s="10">
        <f t="shared" si="1"/>
        <v>0.416666666666667</v>
      </c>
      <c r="L62" s="22"/>
    </row>
    <row r="63" spans="1:12">
      <c r="A63" s="5">
        <v>62</v>
      </c>
      <c r="B63" s="5">
        <v>724</v>
      </c>
      <c r="C63" s="5" t="s">
        <v>91</v>
      </c>
      <c r="D63" s="5" t="s">
        <v>47</v>
      </c>
      <c r="E63" s="5" t="s">
        <v>15</v>
      </c>
      <c r="F63" s="3">
        <v>13900</v>
      </c>
      <c r="G63" s="3">
        <v>15294.6</v>
      </c>
      <c r="H63" s="3">
        <f>VLOOKUP(B:B,[2]Sheet1!$A$1:$C$65536,3,0)</f>
        <v>179</v>
      </c>
      <c r="I63" s="3">
        <f>VLOOKUP(B:B,[1]Sheet1!$A$1:$B$65536,2,0)</f>
        <v>75</v>
      </c>
      <c r="J63" s="3">
        <f>VLOOKUP(B:B,[1]Sheet1!$A$1:$C$65536,3,0)</f>
        <v>6584.6</v>
      </c>
      <c r="K63" s="10">
        <f t="shared" si="1"/>
        <v>-0.581005586592179</v>
      </c>
      <c r="L63" s="22"/>
    </row>
    <row r="64" spans="1:12">
      <c r="A64" s="5">
        <v>63</v>
      </c>
      <c r="B64" s="5">
        <v>726</v>
      </c>
      <c r="C64" s="5" t="s">
        <v>92</v>
      </c>
      <c r="D64" s="5" t="s">
        <v>25</v>
      </c>
      <c r="E64" s="5" t="s">
        <v>15</v>
      </c>
      <c r="F64" s="3">
        <v>10700</v>
      </c>
      <c r="G64" s="3">
        <v>7514.45</v>
      </c>
      <c r="H64" s="3">
        <f>VLOOKUP(B:B,[2]Sheet1!$A$1:$C$65536,3,0)</f>
        <v>91</v>
      </c>
      <c r="I64" s="3">
        <f>VLOOKUP(B:B,[1]Sheet1!$A$1:$B$65536,2,0)</f>
        <v>121</v>
      </c>
      <c r="J64" s="3">
        <f>VLOOKUP(B:B,[1]Sheet1!$A$1:$C$65536,3,0)</f>
        <v>10508.55</v>
      </c>
      <c r="K64" s="10">
        <f t="shared" si="1"/>
        <v>0.32967032967033</v>
      </c>
      <c r="L64" s="22"/>
    </row>
    <row r="65" spans="1:12">
      <c r="A65" s="5">
        <v>64</v>
      </c>
      <c r="B65" s="5">
        <v>727</v>
      </c>
      <c r="C65" s="5" t="s">
        <v>93</v>
      </c>
      <c r="D65" s="5" t="s">
        <v>25</v>
      </c>
      <c r="E65" s="5" t="s">
        <v>13</v>
      </c>
      <c r="F65" s="3">
        <v>5000</v>
      </c>
      <c r="G65" s="3">
        <v>3137.1</v>
      </c>
      <c r="H65" s="3">
        <f>VLOOKUP(B:B,[2]Sheet1!$A$1:$C$65536,3,0)</f>
        <v>41</v>
      </c>
      <c r="I65" s="3">
        <f>VLOOKUP(B:B,[1]Sheet1!$A$1:$B$65536,2,0)</f>
        <v>23</v>
      </c>
      <c r="J65" s="3">
        <f>VLOOKUP(B:B,[1]Sheet1!$A$1:$C$65536,3,0)</f>
        <v>2452.66</v>
      </c>
      <c r="K65" s="10">
        <f t="shared" si="1"/>
        <v>-0.439024390243902</v>
      </c>
      <c r="L65" s="22"/>
    </row>
    <row r="66" spans="1:12">
      <c r="A66" s="5">
        <v>65</v>
      </c>
      <c r="B66" s="5">
        <v>730</v>
      </c>
      <c r="C66" s="5" t="s">
        <v>94</v>
      </c>
      <c r="D66" s="5" t="s">
        <v>25</v>
      </c>
      <c r="E66" s="5" t="s">
        <v>33</v>
      </c>
      <c r="F66" s="3">
        <v>15900</v>
      </c>
      <c r="G66" s="3">
        <v>15702.41</v>
      </c>
      <c r="H66" s="3">
        <f>VLOOKUP(B:B,[2]Sheet1!$A$1:$C$65536,3,0)</f>
        <v>190</v>
      </c>
      <c r="I66" s="3">
        <f>VLOOKUP(B:B,[1]Sheet1!$A$1:$B$65536,2,0)</f>
        <v>146</v>
      </c>
      <c r="J66" s="3">
        <f>VLOOKUP(B:B,[1]Sheet1!$A$1:$C$65536,3,0)</f>
        <v>12804.42</v>
      </c>
      <c r="K66" s="10">
        <f t="shared" si="1"/>
        <v>-0.231578947368421</v>
      </c>
      <c r="L66" s="22"/>
    </row>
    <row r="67" spans="1:12">
      <c r="A67" s="5">
        <v>66</v>
      </c>
      <c r="B67" s="5">
        <v>732</v>
      </c>
      <c r="C67" s="5" t="s">
        <v>95</v>
      </c>
      <c r="D67" s="5" t="s">
        <v>32</v>
      </c>
      <c r="E67" s="5" t="s">
        <v>18</v>
      </c>
      <c r="F67" s="3">
        <v>5900</v>
      </c>
      <c r="G67" s="3">
        <v>5795.97</v>
      </c>
      <c r="H67" s="3">
        <f>VLOOKUP(B:B,[2]Sheet1!$A$1:$C$65536,3,0)</f>
        <v>63</v>
      </c>
      <c r="I67" s="3">
        <f>VLOOKUP(B:B,[1]Sheet1!$A$1:$B$65536,2,0)</f>
        <v>32</v>
      </c>
      <c r="J67" s="3">
        <f>VLOOKUP(B:B,[1]Sheet1!$A$1:$C$65536,3,0)</f>
        <v>2859</v>
      </c>
      <c r="K67" s="10">
        <f t="shared" si="1"/>
        <v>-0.492063492063492</v>
      </c>
      <c r="L67" s="22"/>
    </row>
    <row r="68" spans="1:12">
      <c r="A68" s="5">
        <v>67</v>
      </c>
      <c r="B68" s="5">
        <v>733</v>
      </c>
      <c r="C68" s="5" t="s">
        <v>96</v>
      </c>
      <c r="D68" s="5" t="s">
        <v>47</v>
      </c>
      <c r="E68" s="5" t="s">
        <v>18</v>
      </c>
      <c r="F68" s="3">
        <v>4900</v>
      </c>
      <c r="G68" s="3">
        <v>1300</v>
      </c>
      <c r="H68" s="3">
        <f>VLOOKUP(B:B,[2]Sheet1!$A$1:$C$65536,3,0)</f>
        <v>15</v>
      </c>
      <c r="I68" s="3">
        <f>VLOOKUP(B:B,[1]Sheet1!$A$1:$B$65536,2,0)</f>
        <v>24</v>
      </c>
      <c r="J68" s="3">
        <f>VLOOKUP(B:B,[1]Sheet1!$A$1:$C$65536,3,0)</f>
        <v>2142.12</v>
      </c>
      <c r="K68" s="10">
        <f t="shared" si="1"/>
        <v>0.6</v>
      </c>
      <c r="L68" s="22"/>
    </row>
    <row r="69" spans="1:12">
      <c r="A69" s="5">
        <v>68</v>
      </c>
      <c r="B69" s="5">
        <v>737</v>
      </c>
      <c r="C69" s="5" t="s">
        <v>97</v>
      </c>
      <c r="D69" s="5" t="s">
        <v>47</v>
      </c>
      <c r="E69" s="5" t="s">
        <v>27</v>
      </c>
      <c r="F69" s="3">
        <v>5100</v>
      </c>
      <c r="G69" s="3">
        <v>2270</v>
      </c>
      <c r="H69" s="3">
        <f>VLOOKUP(B:B,[2]Sheet1!$A$1:$C$65536,3,0)</f>
        <v>25</v>
      </c>
      <c r="I69" s="3">
        <f>VLOOKUP(B:B,[1]Sheet1!$A$1:$B$65536,2,0)</f>
        <v>28</v>
      </c>
      <c r="J69" s="3">
        <f>VLOOKUP(B:B,[1]Sheet1!$A$1:$C$65536,3,0)</f>
        <v>2654</v>
      </c>
      <c r="K69" s="10">
        <f t="shared" ref="K69:K102" si="2">(I69-H69)/H69</f>
        <v>0.12</v>
      </c>
      <c r="L69" s="22"/>
    </row>
    <row r="70" spans="1:12">
      <c r="A70" s="5">
        <v>69</v>
      </c>
      <c r="B70" s="5">
        <v>738</v>
      </c>
      <c r="C70" s="5" t="s">
        <v>98</v>
      </c>
      <c r="D70" s="5" t="s">
        <v>12</v>
      </c>
      <c r="E70" s="5" t="s">
        <v>18</v>
      </c>
      <c r="F70" s="3">
        <v>5900</v>
      </c>
      <c r="G70" s="3">
        <v>5555.48</v>
      </c>
      <c r="H70" s="3">
        <f>VLOOKUP(B:B,[2]Sheet1!$A$1:$C$65536,3,0)</f>
        <v>68</v>
      </c>
      <c r="I70" s="3">
        <f>VLOOKUP(B:B,[1]Sheet1!$A$1:$B$65536,2,0)</f>
        <v>53</v>
      </c>
      <c r="J70" s="3">
        <f>VLOOKUP(B:B,[1]Sheet1!$A$1:$C$65536,3,0)</f>
        <v>4302.99</v>
      </c>
      <c r="K70" s="10">
        <f t="shared" si="2"/>
        <v>-0.220588235294118</v>
      </c>
      <c r="L70" s="22"/>
    </row>
    <row r="71" spans="1:12">
      <c r="A71" s="5">
        <v>70</v>
      </c>
      <c r="B71" s="5">
        <v>740</v>
      </c>
      <c r="C71" s="5" t="s">
        <v>99</v>
      </c>
      <c r="D71" s="5" t="s">
        <v>47</v>
      </c>
      <c r="E71" s="5" t="s">
        <v>18</v>
      </c>
      <c r="F71" s="3">
        <v>4900</v>
      </c>
      <c r="G71" s="3">
        <v>1478.8</v>
      </c>
      <c r="H71" s="3">
        <f>VLOOKUP(B:B,[2]Sheet1!$A$1:$C$65536,3,0)</f>
        <v>21</v>
      </c>
      <c r="I71" s="3">
        <f>VLOOKUP(B:B,[1]Sheet1!$A$1:$B$65536,2,0)</f>
        <v>22</v>
      </c>
      <c r="J71" s="3">
        <f>VLOOKUP(B:B,[1]Sheet1!$A$1:$C$65536,3,0)</f>
        <v>1707.3</v>
      </c>
      <c r="K71" s="10">
        <f t="shared" si="2"/>
        <v>0.0476190476190476</v>
      </c>
      <c r="L71" s="22"/>
    </row>
    <row r="72" spans="1:12">
      <c r="A72" s="5">
        <v>71</v>
      </c>
      <c r="B72" s="5">
        <v>741</v>
      </c>
      <c r="C72" s="5" t="s">
        <v>100</v>
      </c>
      <c r="D72" s="5" t="s">
        <v>23</v>
      </c>
      <c r="E72" s="5" t="s">
        <v>61</v>
      </c>
      <c r="F72" s="3">
        <v>3900</v>
      </c>
      <c r="G72" s="3">
        <v>642</v>
      </c>
      <c r="H72" s="3">
        <f>VLOOKUP(B:B,[2]Sheet1!$A$1:$C$65536,3,0)</f>
        <v>8</v>
      </c>
      <c r="I72" s="3">
        <f>VLOOKUP(B:B,[1]Sheet1!$A$1:$B$65536,2,0)</f>
        <v>2</v>
      </c>
      <c r="J72" s="3">
        <f>VLOOKUP(B:B,[1]Sheet1!$A$1:$C$65536,3,0)</f>
        <v>198</v>
      </c>
      <c r="K72" s="10">
        <f t="shared" si="2"/>
        <v>-0.75</v>
      </c>
      <c r="L72" s="22"/>
    </row>
    <row r="73" spans="1:12">
      <c r="A73" s="5">
        <v>72</v>
      </c>
      <c r="B73" s="5">
        <v>742</v>
      </c>
      <c r="C73" s="5" t="s">
        <v>101</v>
      </c>
      <c r="D73" s="5" t="s">
        <v>23</v>
      </c>
      <c r="E73" s="5" t="s">
        <v>15</v>
      </c>
      <c r="F73" s="3">
        <v>7700</v>
      </c>
      <c r="G73" s="3">
        <v>1134</v>
      </c>
      <c r="H73" s="3">
        <f>VLOOKUP(B:B,[2]Sheet1!$A$1:$C$65536,3,0)</f>
        <v>20</v>
      </c>
      <c r="I73" s="3">
        <f>VLOOKUP(B:B,[1]Sheet1!$A$1:$B$65536,2,0)</f>
        <v>48</v>
      </c>
      <c r="J73" s="3">
        <f>VLOOKUP(B:B,[1]Sheet1!$A$1:$C$65536,3,0)</f>
        <v>3619.03</v>
      </c>
      <c r="K73" s="10">
        <f t="shared" si="2"/>
        <v>1.4</v>
      </c>
      <c r="L73" s="22"/>
    </row>
    <row r="74" spans="1:12">
      <c r="A74" s="5">
        <v>73</v>
      </c>
      <c r="B74" s="5">
        <v>743</v>
      </c>
      <c r="C74" s="5" t="s">
        <v>102</v>
      </c>
      <c r="D74" s="5" t="s">
        <v>47</v>
      </c>
      <c r="E74" s="5" t="s">
        <v>13</v>
      </c>
      <c r="F74" s="3">
        <v>4800</v>
      </c>
      <c r="G74" s="3">
        <v>1943</v>
      </c>
      <c r="H74" s="3">
        <f>VLOOKUP(B:B,[2]Sheet1!$A$1:$C$65536,3,0)</f>
        <v>25</v>
      </c>
      <c r="I74" s="3">
        <f>VLOOKUP(B:B,[1]Sheet1!$A$1:$B$65536,2,0)</f>
        <v>23</v>
      </c>
      <c r="J74" s="3">
        <f>VLOOKUP(B:B,[1]Sheet1!$A$1:$C$65536,3,0)</f>
        <v>2114.04</v>
      </c>
      <c r="K74" s="10">
        <f t="shared" si="2"/>
        <v>-0.08</v>
      </c>
      <c r="L74" s="22"/>
    </row>
    <row r="75" spans="1:12">
      <c r="A75" s="5">
        <v>74</v>
      </c>
      <c r="B75" s="5">
        <v>744</v>
      </c>
      <c r="C75" s="5" t="s">
        <v>103</v>
      </c>
      <c r="D75" s="5" t="s">
        <v>23</v>
      </c>
      <c r="E75" s="5" t="s">
        <v>15</v>
      </c>
      <c r="F75" s="3">
        <v>5900</v>
      </c>
      <c r="G75" s="3">
        <v>879</v>
      </c>
      <c r="H75" s="3">
        <f>VLOOKUP(B:B,[2]Sheet1!$A$1:$C$65536,3,0)</f>
        <v>9</v>
      </c>
      <c r="I75" s="3">
        <f>VLOOKUP(B:B,[1]Sheet1!$A$1:$B$65536,2,0)</f>
        <v>13</v>
      </c>
      <c r="J75" s="3">
        <f>VLOOKUP(B:B,[1]Sheet1!$A$1:$C$65536,3,0)</f>
        <v>1310.26</v>
      </c>
      <c r="K75" s="10">
        <f t="shared" si="2"/>
        <v>0.444444444444444</v>
      </c>
      <c r="L75" s="22"/>
    </row>
    <row r="76" spans="1:12">
      <c r="A76" s="5">
        <v>75</v>
      </c>
      <c r="B76" s="5">
        <v>745</v>
      </c>
      <c r="C76" s="5" t="s">
        <v>104</v>
      </c>
      <c r="D76" s="5" t="s">
        <v>25</v>
      </c>
      <c r="E76" s="5" t="s">
        <v>27</v>
      </c>
      <c r="F76" s="3">
        <v>5100</v>
      </c>
      <c r="G76" s="3">
        <v>1969.01</v>
      </c>
      <c r="H76" s="3">
        <f>VLOOKUP(B:B,[2]Sheet1!$A$1:$C$65536,3,0)</f>
        <v>18</v>
      </c>
      <c r="I76" s="3">
        <f>VLOOKUP(B:B,[1]Sheet1!$A$1:$B$65536,2,0)</f>
        <v>25</v>
      </c>
      <c r="J76" s="3">
        <f>VLOOKUP(B:B,[1]Sheet1!$A$1:$C$65536,3,0)</f>
        <v>2572</v>
      </c>
      <c r="K76" s="10">
        <f t="shared" si="2"/>
        <v>0.388888888888889</v>
      </c>
      <c r="L76" s="22"/>
    </row>
    <row r="77" spans="1:12">
      <c r="A77" s="5">
        <v>76</v>
      </c>
      <c r="B77" s="5">
        <v>746</v>
      </c>
      <c r="C77" s="5" t="s">
        <v>105</v>
      </c>
      <c r="D77" s="5" t="s">
        <v>59</v>
      </c>
      <c r="E77" s="5" t="s">
        <v>15</v>
      </c>
      <c r="F77" s="3">
        <v>10100</v>
      </c>
      <c r="G77" s="3">
        <v>5938.8</v>
      </c>
      <c r="H77" s="3">
        <f>VLOOKUP(B:B,[2]Sheet1!$A$1:$C$65536,3,0)</f>
        <v>67</v>
      </c>
      <c r="I77" s="3">
        <f>VLOOKUP(B:B,[1]Sheet1!$A$1:$B$65536,2,0)</f>
        <v>31</v>
      </c>
      <c r="J77" s="3">
        <f>VLOOKUP(B:B,[1]Sheet1!$A$1:$C$65536,3,0)</f>
        <v>2523.92</v>
      </c>
      <c r="K77" s="10">
        <f t="shared" si="2"/>
        <v>-0.537313432835821</v>
      </c>
      <c r="L77" s="22"/>
    </row>
    <row r="78" spans="1:12">
      <c r="A78" s="5">
        <v>77</v>
      </c>
      <c r="B78" s="5">
        <v>747</v>
      </c>
      <c r="C78" s="6" t="s">
        <v>106</v>
      </c>
      <c r="D78" s="5" t="s">
        <v>23</v>
      </c>
      <c r="E78" s="5" t="s">
        <v>15</v>
      </c>
      <c r="F78" s="3">
        <v>8500</v>
      </c>
      <c r="G78" s="3">
        <v>3212.99</v>
      </c>
      <c r="H78" s="3">
        <f>VLOOKUP(B:B,[2]Sheet1!$A$1:$C$65536,3,0)</f>
        <v>35</v>
      </c>
      <c r="I78" s="3">
        <f>VLOOKUP(B:B,[1]Sheet1!$A$1:$B$65536,2,0)</f>
        <v>61</v>
      </c>
      <c r="J78" s="3">
        <f>VLOOKUP(B:B,[1]Sheet1!$A$1:$C$65536,3,0)</f>
        <v>6345.63</v>
      </c>
      <c r="K78" s="10">
        <f t="shared" si="2"/>
        <v>0.742857142857143</v>
      </c>
      <c r="L78" s="9" t="s">
        <v>16</v>
      </c>
    </row>
    <row r="79" spans="1:12">
      <c r="A79" s="5">
        <v>78</v>
      </c>
      <c r="B79" s="5">
        <v>748</v>
      </c>
      <c r="C79" s="5" t="s">
        <v>107</v>
      </c>
      <c r="D79" s="5" t="s">
        <v>59</v>
      </c>
      <c r="E79" s="5" t="s">
        <v>27</v>
      </c>
      <c r="F79" s="3">
        <v>6000</v>
      </c>
      <c r="G79" s="3">
        <v>4352.3</v>
      </c>
      <c r="H79" s="3">
        <f>VLOOKUP(B:B,[2]Sheet1!$A$1:$C$65536,3,0)</f>
        <v>46</v>
      </c>
      <c r="I79" s="3">
        <f>VLOOKUP(B:B,[1]Sheet1!$A$1:$B$65536,2,0)</f>
        <v>51</v>
      </c>
      <c r="J79" s="3">
        <f>VLOOKUP(B:B,[1]Sheet1!$A$1:$C$65536,3,0)</f>
        <v>4544.45</v>
      </c>
      <c r="K79" s="10">
        <f t="shared" si="2"/>
        <v>0.108695652173913</v>
      </c>
      <c r="L79" s="22"/>
    </row>
    <row r="80" spans="1:12">
      <c r="A80" s="5">
        <v>79</v>
      </c>
      <c r="B80" s="5">
        <v>750</v>
      </c>
      <c r="C80" s="5" t="s">
        <v>108</v>
      </c>
      <c r="D80" s="5" t="s">
        <v>47</v>
      </c>
      <c r="E80" s="5" t="s">
        <v>29</v>
      </c>
      <c r="F80" s="3">
        <v>39900</v>
      </c>
      <c r="G80" s="3">
        <v>31181.56</v>
      </c>
      <c r="H80" s="3">
        <f>VLOOKUP(B:B,[2]Sheet1!$A$1:$C$65536,3,0)</f>
        <v>340</v>
      </c>
      <c r="I80" s="3">
        <f>VLOOKUP(B:B,[1]Sheet1!$A$1:$B$65536,2,0)</f>
        <v>411</v>
      </c>
      <c r="J80" s="3">
        <f>VLOOKUP(B:B,[1]Sheet1!$A$1:$C$65536,3,0)</f>
        <v>39129.94</v>
      </c>
      <c r="K80" s="10">
        <f t="shared" si="2"/>
        <v>0.208823529411765</v>
      </c>
      <c r="L80" s="22"/>
    </row>
    <row r="81" spans="1:12">
      <c r="A81" s="5">
        <v>80</v>
      </c>
      <c r="B81" s="5">
        <v>752</v>
      </c>
      <c r="C81" s="5" t="s">
        <v>109</v>
      </c>
      <c r="D81" s="5" t="s">
        <v>25</v>
      </c>
      <c r="E81" s="5" t="s">
        <v>18</v>
      </c>
      <c r="F81" s="3">
        <v>5800</v>
      </c>
      <c r="G81" s="3">
        <v>2692</v>
      </c>
      <c r="H81" s="3">
        <f>VLOOKUP(B:B,[2]Sheet1!$A$1:$C$65536,3,0)</f>
        <v>18</v>
      </c>
      <c r="I81" s="3">
        <f>VLOOKUP(B:B,[1]Sheet1!$A$1:$B$65536,2,0)</f>
        <v>20</v>
      </c>
      <c r="J81" s="3">
        <f>VLOOKUP(B:B,[1]Sheet1!$A$1:$C$65536,3,0)</f>
        <v>2495.04</v>
      </c>
      <c r="K81" s="10">
        <f t="shared" si="2"/>
        <v>0.111111111111111</v>
      </c>
      <c r="L81" s="22"/>
    </row>
    <row r="82" spans="1:12">
      <c r="A82" s="5">
        <v>81</v>
      </c>
      <c r="B82" s="5">
        <v>753</v>
      </c>
      <c r="C82" s="5" t="s">
        <v>110</v>
      </c>
      <c r="D82" s="5" t="s">
        <v>47</v>
      </c>
      <c r="E82" s="5" t="s">
        <v>61</v>
      </c>
      <c r="F82" s="3">
        <v>3900</v>
      </c>
      <c r="G82" s="3">
        <v>1096</v>
      </c>
      <c r="H82" s="3">
        <f>VLOOKUP(B:B,[2]Sheet1!$A$1:$C$65536,3,0)</f>
        <v>13</v>
      </c>
      <c r="I82" s="3">
        <f>VLOOKUP(B:B,[1]Sheet1!$A$1:$B$65536,2,0)</f>
        <v>16</v>
      </c>
      <c r="J82" s="3">
        <f>VLOOKUP(B:B,[1]Sheet1!$A$1:$C$65536,3,0)</f>
        <v>1429.24</v>
      </c>
      <c r="K82" s="10">
        <f t="shared" si="2"/>
        <v>0.230769230769231</v>
      </c>
      <c r="L82" s="22"/>
    </row>
    <row r="83" spans="1:12">
      <c r="A83" s="5">
        <v>82</v>
      </c>
      <c r="B83" s="5">
        <v>754</v>
      </c>
      <c r="C83" s="5" t="s">
        <v>111</v>
      </c>
      <c r="D83" s="5" t="s">
        <v>12</v>
      </c>
      <c r="E83" s="5" t="s">
        <v>15</v>
      </c>
      <c r="F83" s="3">
        <v>7600</v>
      </c>
      <c r="G83" s="3">
        <v>2222.8</v>
      </c>
      <c r="H83" s="3">
        <f>VLOOKUP(B:B,[2]Sheet1!$A$1:$C$65536,3,0)</f>
        <v>26</v>
      </c>
      <c r="I83" s="3">
        <f>VLOOKUP(B:B,[1]Sheet1!$A$1:$B$65536,2,0)</f>
        <v>25</v>
      </c>
      <c r="J83" s="3">
        <f>VLOOKUP(B:B,[1]Sheet1!$A$1:$C$65536,3,0)</f>
        <v>2485.64</v>
      </c>
      <c r="K83" s="10">
        <f t="shared" si="2"/>
        <v>-0.0384615384615385</v>
      </c>
      <c r="L83" s="22"/>
    </row>
    <row r="84" spans="1:12">
      <c r="A84" s="5">
        <v>83</v>
      </c>
      <c r="B84" s="5">
        <v>101453</v>
      </c>
      <c r="C84" s="6" t="s">
        <v>112</v>
      </c>
      <c r="D84" s="5" t="s">
        <v>12</v>
      </c>
      <c r="E84" s="5" t="s">
        <v>27</v>
      </c>
      <c r="F84" s="3">
        <v>5000</v>
      </c>
      <c r="G84" s="3">
        <v>2490.8</v>
      </c>
      <c r="H84" s="3">
        <f>VLOOKUP(B:B,[2]Sheet1!$A$1:$C$65536,3,0)</f>
        <v>29</v>
      </c>
      <c r="I84" s="3">
        <f>VLOOKUP(B:B,[1]Sheet1!$A$1:$B$65536,2,0)</f>
        <v>60</v>
      </c>
      <c r="J84" s="3">
        <f>VLOOKUP(B:B,[1]Sheet1!$A$1:$C$65536,3,0)</f>
        <v>5597.44</v>
      </c>
      <c r="K84" s="10">
        <f t="shared" si="2"/>
        <v>1.06896551724138</v>
      </c>
      <c r="L84" s="9" t="s">
        <v>75</v>
      </c>
    </row>
    <row r="85" spans="1:12">
      <c r="A85" s="5">
        <v>84</v>
      </c>
      <c r="B85" s="5">
        <v>102478</v>
      </c>
      <c r="C85" s="5" t="s">
        <v>113</v>
      </c>
      <c r="D85" s="5" t="s">
        <v>23</v>
      </c>
      <c r="E85" s="5" t="s">
        <v>61</v>
      </c>
      <c r="F85" s="3">
        <v>4700</v>
      </c>
      <c r="G85" s="3">
        <v>908.84</v>
      </c>
      <c r="H85" s="3">
        <f>VLOOKUP(B:B,[2]Sheet1!$A$1:$C$65536,3,0)</f>
        <v>14</v>
      </c>
      <c r="I85" s="3">
        <f>VLOOKUP(B:B,[1]Sheet1!$A$1:$B$65536,2,0)</f>
        <v>18</v>
      </c>
      <c r="J85" s="3">
        <f>VLOOKUP(B:B,[1]Sheet1!$A$1:$C$65536,3,0)</f>
        <v>1870.06</v>
      </c>
      <c r="K85" s="10">
        <f t="shared" si="2"/>
        <v>0.285714285714286</v>
      </c>
      <c r="L85" s="22"/>
    </row>
    <row r="86" spans="1:12">
      <c r="A86" s="5">
        <v>85</v>
      </c>
      <c r="B86" s="5">
        <v>102479</v>
      </c>
      <c r="C86" s="5" t="s">
        <v>114</v>
      </c>
      <c r="D86" s="5" t="s">
        <v>23</v>
      </c>
      <c r="E86" s="5" t="s">
        <v>13</v>
      </c>
      <c r="F86" s="3">
        <v>5900</v>
      </c>
      <c r="G86" s="3">
        <v>4844.65</v>
      </c>
      <c r="H86" s="3">
        <f>VLOOKUP(B:B,[2]Sheet1!$A$1:$C$65536,3,0)</f>
        <v>67</v>
      </c>
      <c r="I86" s="3">
        <f>VLOOKUP(B:B,[1]Sheet1!$A$1:$B$65536,2,0)</f>
        <v>35</v>
      </c>
      <c r="J86" s="3">
        <f>VLOOKUP(B:B,[1]Sheet1!$A$1:$C$65536,3,0)</f>
        <v>2899.44</v>
      </c>
      <c r="K86" s="10">
        <f t="shared" si="2"/>
        <v>-0.477611940298507</v>
      </c>
      <c r="L86" s="22"/>
    </row>
    <row r="87" spans="1:12">
      <c r="A87" s="5">
        <v>86</v>
      </c>
      <c r="B87" s="5">
        <v>102564</v>
      </c>
      <c r="C87" s="5" t="s">
        <v>115</v>
      </c>
      <c r="D87" s="5" t="s">
        <v>32</v>
      </c>
      <c r="E87" s="5" t="s">
        <v>18</v>
      </c>
      <c r="F87" s="3">
        <v>5800</v>
      </c>
      <c r="G87" s="3">
        <v>1926</v>
      </c>
      <c r="H87" s="3">
        <f>VLOOKUP(B:B,[2]Sheet1!$A$1:$C$65536,3,0)</f>
        <v>24</v>
      </c>
      <c r="I87" s="3">
        <f>VLOOKUP(B:B,[1]Sheet1!$A$1:$B$65536,2,0)</f>
        <v>26</v>
      </c>
      <c r="J87" s="3">
        <f>VLOOKUP(B:B,[1]Sheet1!$A$1:$C$65536,3,0)</f>
        <v>2717.1</v>
      </c>
      <c r="K87" s="10">
        <f t="shared" si="2"/>
        <v>0.0833333333333333</v>
      </c>
      <c r="L87" s="22"/>
    </row>
    <row r="88" spans="1:12">
      <c r="A88" s="5">
        <v>87</v>
      </c>
      <c r="B88" s="5">
        <v>102565</v>
      </c>
      <c r="C88" s="5" t="s">
        <v>116</v>
      </c>
      <c r="D88" s="5" t="s">
        <v>25</v>
      </c>
      <c r="E88" s="5" t="s">
        <v>27</v>
      </c>
      <c r="F88" s="3">
        <v>4050</v>
      </c>
      <c r="G88" s="3">
        <v>1029.3</v>
      </c>
      <c r="H88" s="3">
        <f>VLOOKUP(B:B,[2]Sheet1!$A$1:$C$65536,3,0)</f>
        <v>14</v>
      </c>
      <c r="I88" s="3">
        <f>VLOOKUP(B:B,[1]Sheet1!$A$1:$B$65536,2,0)</f>
        <v>19</v>
      </c>
      <c r="J88" s="3">
        <f>VLOOKUP(B:B,[1]Sheet1!$A$1:$C$65536,3,0)</f>
        <v>2715.26</v>
      </c>
      <c r="K88" s="10">
        <f t="shared" si="2"/>
        <v>0.357142857142857</v>
      </c>
      <c r="L88" s="22"/>
    </row>
    <row r="89" spans="1:12">
      <c r="A89" s="5">
        <v>88</v>
      </c>
      <c r="B89" s="5">
        <v>102567</v>
      </c>
      <c r="C89" s="5" t="s">
        <v>117</v>
      </c>
      <c r="D89" s="5" t="s">
        <v>44</v>
      </c>
      <c r="E89" s="5" t="s">
        <v>18</v>
      </c>
      <c r="F89" s="3">
        <v>5800</v>
      </c>
      <c r="G89" s="3">
        <v>3047.95</v>
      </c>
      <c r="H89" s="3">
        <f>VLOOKUP(B:B,[2]Sheet1!$A$1:$C$65536,3,0)</f>
        <v>31</v>
      </c>
      <c r="I89" s="3">
        <f>VLOOKUP(B:B,[1]Sheet1!$A$1:$B$65536,2,0)</f>
        <v>10</v>
      </c>
      <c r="J89" s="3">
        <f>VLOOKUP(B:B,[1]Sheet1!$A$1:$C$65536,3,0)</f>
        <v>800</v>
      </c>
      <c r="K89" s="10">
        <f t="shared" si="2"/>
        <v>-0.67741935483871</v>
      </c>
      <c r="L89" s="22"/>
    </row>
    <row r="90" spans="1:12">
      <c r="A90" s="5">
        <v>89</v>
      </c>
      <c r="B90" s="5">
        <v>102934</v>
      </c>
      <c r="C90" s="5" t="s">
        <v>118</v>
      </c>
      <c r="D90" s="5" t="s">
        <v>25</v>
      </c>
      <c r="E90" s="5" t="s">
        <v>15</v>
      </c>
      <c r="F90" s="3">
        <v>8500</v>
      </c>
      <c r="G90" s="3">
        <v>3893.41</v>
      </c>
      <c r="H90" s="3">
        <f>VLOOKUP(B:B,[2]Sheet1!$A$1:$C$65536,3,0)</f>
        <v>46</v>
      </c>
      <c r="I90" s="3">
        <f>VLOOKUP(B:B,[1]Sheet1!$A$1:$B$65536,2,0)</f>
        <v>48</v>
      </c>
      <c r="J90" s="3">
        <f>VLOOKUP(B:B,[1]Sheet1!$A$1:$C$65536,3,0)</f>
        <v>4158.45</v>
      </c>
      <c r="K90" s="10">
        <f t="shared" si="2"/>
        <v>0.0434782608695652</v>
      </c>
      <c r="L90" s="22"/>
    </row>
    <row r="91" spans="1:12">
      <c r="A91" s="5">
        <v>90</v>
      </c>
      <c r="B91" s="5">
        <v>102935</v>
      </c>
      <c r="C91" s="5" t="s">
        <v>119</v>
      </c>
      <c r="D91" s="5" t="s">
        <v>23</v>
      </c>
      <c r="E91" s="5" t="s">
        <v>27</v>
      </c>
      <c r="F91" s="3">
        <v>5700</v>
      </c>
      <c r="G91" s="3">
        <v>4442.8</v>
      </c>
      <c r="H91" s="3">
        <f>VLOOKUP(B:B,[2]Sheet1!$A$1:$C$65536,3,0)</f>
        <v>59</v>
      </c>
      <c r="I91" s="3">
        <f>VLOOKUP(B:B,[1]Sheet1!$A$1:$B$65536,2,0)</f>
        <v>27</v>
      </c>
      <c r="J91" s="3">
        <f>VLOOKUP(B:B,[1]Sheet1!$A$1:$C$65536,3,0)</f>
        <v>2364.88</v>
      </c>
      <c r="K91" s="10">
        <f t="shared" si="2"/>
        <v>-0.542372881355932</v>
      </c>
      <c r="L91" s="22"/>
    </row>
    <row r="92" spans="1:12">
      <c r="A92" s="5">
        <v>91</v>
      </c>
      <c r="B92" s="5">
        <v>103198</v>
      </c>
      <c r="C92" s="5" t="s">
        <v>120</v>
      </c>
      <c r="D92" s="5" t="s">
        <v>25</v>
      </c>
      <c r="E92" s="5" t="s">
        <v>27</v>
      </c>
      <c r="F92" s="3">
        <v>5700</v>
      </c>
      <c r="G92" s="3">
        <v>2337</v>
      </c>
      <c r="H92" s="3">
        <f>VLOOKUP(B:B,[2]Sheet1!$A$1:$C$65536,3,0)</f>
        <v>34</v>
      </c>
      <c r="I92" s="3">
        <f>VLOOKUP(B:B,[1]Sheet1!$A$1:$B$65536,2,0)</f>
        <v>16</v>
      </c>
      <c r="J92" s="3">
        <f>VLOOKUP(B:B,[1]Sheet1!$A$1:$C$65536,3,0)</f>
        <v>1761.68</v>
      </c>
      <c r="K92" s="10">
        <f t="shared" si="2"/>
        <v>-0.529411764705882</v>
      </c>
      <c r="L92" s="22"/>
    </row>
    <row r="93" spans="1:12">
      <c r="A93" s="5">
        <v>92</v>
      </c>
      <c r="B93" s="5">
        <v>103199</v>
      </c>
      <c r="C93" s="5" t="s">
        <v>121</v>
      </c>
      <c r="D93" s="5" t="s">
        <v>25</v>
      </c>
      <c r="E93" s="5" t="s">
        <v>27</v>
      </c>
      <c r="F93" s="3">
        <v>5700</v>
      </c>
      <c r="G93" s="3">
        <v>2066.61</v>
      </c>
      <c r="H93" s="3">
        <f>VLOOKUP(B:B,[2]Sheet1!$A$1:$C$65536,3,0)</f>
        <v>30</v>
      </c>
      <c r="I93" s="3">
        <f>VLOOKUP(B:B,[1]Sheet1!$A$1:$B$65536,2,0)</f>
        <v>22</v>
      </c>
      <c r="J93" s="3">
        <f>VLOOKUP(B:B,[1]Sheet1!$A$1:$C$65536,3,0)</f>
        <v>1804.76</v>
      </c>
      <c r="K93" s="10">
        <f t="shared" si="2"/>
        <v>-0.266666666666667</v>
      </c>
      <c r="L93" s="22"/>
    </row>
    <row r="94" spans="1:12">
      <c r="A94" s="5">
        <v>93</v>
      </c>
      <c r="B94" s="5">
        <v>103639</v>
      </c>
      <c r="C94" s="5" t="s">
        <v>122</v>
      </c>
      <c r="D94" s="5" t="s">
        <v>47</v>
      </c>
      <c r="E94" s="5" t="s">
        <v>27</v>
      </c>
      <c r="F94" s="3">
        <v>5700</v>
      </c>
      <c r="G94" s="3">
        <v>1853.8</v>
      </c>
      <c r="H94" s="3">
        <f>VLOOKUP(B:B,[2]Sheet1!$A$1:$C$65536,3,0)</f>
        <v>23</v>
      </c>
      <c r="I94" s="3">
        <f>VLOOKUP(B:B,[1]Sheet1!$A$1:$B$65536,2,0)</f>
        <v>26</v>
      </c>
      <c r="J94" s="3">
        <f>VLOOKUP(B:B,[1]Sheet1!$A$1:$C$65536,3,0)</f>
        <v>2247.44</v>
      </c>
      <c r="K94" s="10">
        <f t="shared" si="2"/>
        <v>0.130434782608696</v>
      </c>
      <c r="L94" s="22"/>
    </row>
    <row r="95" ht="14.25" spans="1:12">
      <c r="A95" s="5">
        <v>94</v>
      </c>
      <c r="B95" s="23">
        <v>104428</v>
      </c>
      <c r="C95" s="23" t="s">
        <v>123</v>
      </c>
      <c r="D95" s="23" t="s">
        <v>12</v>
      </c>
      <c r="E95" s="5" t="s">
        <v>13</v>
      </c>
      <c r="F95" s="3">
        <v>7900</v>
      </c>
      <c r="G95" s="3">
        <v>6065</v>
      </c>
      <c r="H95" s="3">
        <f>VLOOKUP(B:B,[2]Sheet1!$A$1:$C$65536,3,0)</f>
        <v>85</v>
      </c>
      <c r="I95" s="3">
        <f>VLOOKUP(B:B,[1]Sheet1!$A$1:$B$65536,2,0)</f>
        <v>48</v>
      </c>
      <c r="J95" s="3">
        <f>VLOOKUP(B:B,[1]Sheet1!$A$1:$C$65536,3,0)</f>
        <v>4921.22</v>
      </c>
      <c r="K95" s="10">
        <f t="shared" si="2"/>
        <v>-0.435294117647059</v>
      </c>
      <c r="L95" s="22"/>
    </row>
    <row r="96" ht="14.25" spans="1:12">
      <c r="A96" s="5">
        <v>95</v>
      </c>
      <c r="B96" s="23">
        <v>104429</v>
      </c>
      <c r="C96" s="23" t="s">
        <v>124</v>
      </c>
      <c r="D96" s="23" t="s">
        <v>25</v>
      </c>
      <c r="E96" s="5" t="s">
        <v>61</v>
      </c>
      <c r="F96" s="3">
        <v>5900</v>
      </c>
      <c r="G96" s="3">
        <v>1948.13</v>
      </c>
      <c r="H96" s="3">
        <f>VLOOKUP(B:B,[2]Sheet1!$A$1:$C$65536,3,0)</f>
        <v>19</v>
      </c>
      <c r="I96" s="3">
        <f>VLOOKUP(B:B,[1]Sheet1!$A$1:$B$65536,2,0)</f>
        <v>11</v>
      </c>
      <c r="J96" s="3">
        <f>VLOOKUP(B:B,[1]Sheet1!$A$1:$C$65536,3,0)</f>
        <v>1171.04</v>
      </c>
      <c r="K96" s="10">
        <f t="shared" si="2"/>
        <v>-0.421052631578947</v>
      </c>
      <c r="L96" s="22"/>
    </row>
    <row r="97" ht="14.25" spans="1:12">
      <c r="A97" s="5">
        <v>96</v>
      </c>
      <c r="B97" s="23">
        <v>104430</v>
      </c>
      <c r="C97" s="23" t="s">
        <v>125</v>
      </c>
      <c r="D97" s="23" t="s">
        <v>47</v>
      </c>
      <c r="E97" s="5" t="s">
        <v>18</v>
      </c>
      <c r="F97" s="3">
        <v>4700</v>
      </c>
      <c r="G97" s="3">
        <v>514</v>
      </c>
      <c r="H97" s="3">
        <f>VLOOKUP(B:B,[2]Sheet1!$A$1:$C$65536,3,0)</f>
        <v>6</v>
      </c>
      <c r="I97" s="3">
        <f>VLOOKUP(B:B,[1]Sheet1!$A$1:$B$65536,2,0)</f>
        <v>23</v>
      </c>
      <c r="J97" s="3">
        <f>VLOOKUP(B:B,[1]Sheet1!$A$1:$C$65536,3,0)</f>
        <v>1537.01</v>
      </c>
      <c r="K97" s="10">
        <f t="shared" si="2"/>
        <v>2.83333333333333</v>
      </c>
      <c r="L97" s="22"/>
    </row>
    <row r="98" ht="14.25" spans="1:12">
      <c r="A98" s="5">
        <v>97</v>
      </c>
      <c r="B98" s="23">
        <v>104533</v>
      </c>
      <c r="C98" s="23" t="s">
        <v>126</v>
      </c>
      <c r="D98" s="23" t="s">
        <v>12</v>
      </c>
      <c r="E98" s="5" t="s">
        <v>61</v>
      </c>
      <c r="F98" s="3">
        <v>4900</v>
      </c>
      <c r="G98" s="3">
        <v>3312.6</v>
      </c>
      <c r="H98" s="3">
        <f>VLOOKUP(B:B,[2]Sheet1!$A$1:$C$65536,3,0)</f>
        <v>35</v>
      </c>
      <c r="I98" s="3">
        <f>VLOOKUP(B:B,[1]Sheet1!$A$1:$B$65536,2,0)</f>
        <v>14</v>
      </c>
      <c r="J98" s="3">
        <f>VLOOKUP(B:B,[1]Sheet1!$A$1:$C$65536,3,0)</f>
        <v>1525.24</v>
      </c>
      <c r="K98" s="10">
        <f t="shared" si="2"/>
        <v>-0.6</v>
      </c>
      <c r="L98" s="22"/>
    </row>
    <row r="99" ht="14.25" spans="1:12">
      <c r="A99" s="5">
        <v>98</v>
      </c>
      <c r="B99" s="23">
        <v>104838</v>
      </c>
      <c r="C99" s="23" t="s">
        <v>127</v>
      </c>
      <c r="D99" s="23" t="s">
        <v>12</v>
      </c>
      <c r="E99" s="5" t="s">
        <v>61</v>
      </c>
      <c r="F99" s="3">
        <v>4900</v>
      </c>
      <c r="G99" s="3">
        <v>2764</v>
      </c>
      <c r="H99" s="3">
        <f>VLOOKUP(B:B,[2]Sheet1!$A$1:$C$65536,3,0)</f>
        <v>35</v>
      </c>
      <c r="I99" s="3">
        <f>VLOOKUP(B:B,[1]Sheet1!$A$1:$B$65536,2,0)</f>
        <v>29</v>
      </c>
      <c r="J99" s="3">
        <f>VLOOKUP(B:B,[1]Sheet1!$A$1:$C$65536,3,0)</f>
        <v>2253.3</v>
      </c>
      <c r="K99" s="10">
        <f t="shared" si="2"/>
        <v>-0.171428571428571</v>
      </c>
      <c r="L99" s="22"/>
    </row>
    <row r="100" ht="14.25" spans="1:12">
      <c r="A100" s="5">
        <v>99</v>
      </c>
      <c r="B100" s="23">
        <v>105267</v>
      </c>
      <c r="C100" s="23" t="s">
        <v>128</v>
      </c>
      <c r="D100" s="23" t="s">
        <v>25</v>
      </c>
      <c r="E100" s="5" t="s">
        <v>13</v>
      </c>
      <c r="F100" s="3">
        <v>4800</v>
      </c>
      <c r="G100" s="3">
        <v>961</v>
      </c>
      <c r="H100" s="3">
        <f>VLOOKUP(B:B,[2]Sheet1!$A$1:$C$65536,3,0)</f>
        <v>11</v>
      </c>
      <c r="I100" s="3">
        <f>VLOOKUP(B:B,[1]Sheet1!$A$1:$B$65536,2,0)</f>
        <v>28</v>
      </c>
      <c r="J100" s="3">
        <f>VLOOKUP(B:B,[1]Sheet1!$A$1:$C$65536,3,0)</f>
        <v>2615.84</v>
      </c>
      <c r="K100" s="10">
        <f t="shared" si="2"/>
        <v>1.54545454545455</v>
      </c>
      <c r="L100" s="22"/>
    </row>
    <row r="101" ht="14.25" spans="1:12">
      <c r="A101" s="5">
        <v>100</v>
      </c>
      <c r="B101" s="23">
        <v>105396</v>
      </c>
      <c r="C101" s="23" t="s">
        <v>129</v>
      </c>
      <c r="D101" s="23" t="s">
        <v>47</v>
      </c>
      <c r="E101" s="5" t="s">
        <v>61</v>
      </c>
      <c r="F101" s="3">
        <v>4100</v>
      </c>
      <c r="G101" s="3">
        <v>936.8</v>
      </c>
      <c r="H101" s="3">
        <f>VLOOKUP(B:B,[2]Sheet1!$A$1:$C$65536,3,0)</f>
        <v>11</v>
      </c>
      <c r="I101" s="3">
        <f>VLOOKUP(B:B,[1]Sheet1!$A$1:$B$65536,2,0)</f>
        <v>33</v>
      </c>
      <c r="J101" s="3">
        <f>VLOOKUP(B:B,[1]Sheet1!$A$1:$C$65536,3,0)</f>
        <v>2598.75</v>
      </c>
      <c r="K101" s="10">
        <f t="shared" si="2"/>
        <v>2</v>
      </c>
      <c r="L101" s="22"/>
    </row>
    <row r="102" ht="14.25" spans="1:12">
      <c r="A102" s="5">
        <v>101</v>
      </c>
      <c r="B102" s="23">
        <v>105751</v>
      </c>
      <c r="C102" s="24" t="s">
        <v>130</v>
      </c>
      <c r="D102" s="23" t="s">
        <v>47</v>
      </c>
      <c r="E102" s="5" t="s">
        <v>18</v>
      </c>
      <c r="F102" s="3">
        <v>5800</v>
      </c>
      <c r="G102" s="3">
        <v>2487.9</v>
      </c>
      <c r="H102" s="3">
        <f>VLOOKUP(B:B,[2]Sheet1!$A$1:$C$65536,3,0)</f>
        <v>25</v>
      </c>
      <c r="I102" s="3">
        <f>VLOOKUP(B:B,[1]Sheet1!$A$1:$B$65536,2,0)</f>
        <v>19</v>
      </c>
      <c r="J102" s="3">
        <f>VLOOKUP(B:B,[1]Sheet1!$A$1:$C$65536,3,0)</f>
        <v>1419.64</v>
      </c>
      <c r="K102" s="10">
        <f t="shared" si="2"/>
        <v>-0.24</v>
      </c>
      <c r="L102" s="22"/>
    </row>
    <row r="103" ht="14.25" spans="1:12">
      <c r="A103" s="5">
        <v>102</v>
      </c>
      <c r="B103" s="23">
        <v>105910</v>
      </c>
      <c r="C103" s="24" t="s">
        <v>131</v>
      </c>
      <c r="D103" s="23" t="s">
        <v>47</v>
      </c>
      <c r="E103" s="5" t="s">
        <v>61</v>
      </c>
      <c r="F103" s="3">
        <v>3900</v>
      </c>
      <c r="G103" s="3">
        <v>0</v>
      </c>
      <c r="H103" s="3">
        <f>VLOOKUP(B:B,[2]Sheet1!$A$1:$C$65536,3,0)</f>
        <v>0</v>
      </c>
      <c r="I103" s="3">
        <f>VLOOKUP(B:B,[1]Sheet1!$A$1:$B$65536,2,0)</f>
        <v>11</v>
      </c>
      <c r="J103" s="3">
        <f>VLOOKUP(B:B,[1]Sheet1!$A$1:$C$65536,3,0)</f>
        <v>868</v>
      </c>
      <c r="K103" s="10"/>
      <c r="L103" s="22"/>
    </row>
    <row r="104" ht="14.25" spans="1:12">
      <c r="A104" s="5">
        <v>103</v>
      </c>
      <c r="B104" s="23">
        <v>106066</v>
      </c>
      <c r="C104" s="24" t="s">
        <v>132</v>
      </c>
      <c r="D104" s="23" t="s">
        <v>20</v>
      </c>
      <c r="E104" s="5" t="s">
        <v>13</v>
      </c>
      <c r="F104" s="3">
        <v>6000</v>
      </c>
      <c r="G104" s="3">
        <v>4165.85</v>
      </c>
      <c r="H104" s="3">
        <f>VLOOKUP(B:B,[2]Sheet1!$A$1:$C$65536,3,0)</f>
        <v>52</v>
      </c>
      <c r="I104" s="3">
        <f>VLOOKUP(B:B,[1]Sheet1!$A$1:$B$65536,2,0)</f>
        <v>46</v>
      </c>
      <c r="J104" s="3">
        <f>VLOOKUP(B:B,[1]Sheet1!$A$1:$C$65536,3,0)</f>
        <v>3903.01</v>
      </c>
      <c r="K104" s="10">
        <f>(I104-H104)/H104</f>
        <v>-0.115384615384615</v>
      </c>
      <c r="L104" s="22"/>
    </row>
    <row r="105" ht="14.25" spans="1:12">
      <c r="A105" s="5">
        <v>104</v>
      </c>
      <c r="B105" s="6">
        <v>106399</v>
      </c>
      <c r="C105" s="6" t="s">
        <v>133</v>
      </c>
      <c r="D105" s="23" t="s">
        <v>25</v>
      </c>
      <c r="E105" s="5" t="s">
        <v>61</v>
      </c>
      <c r="F105" s="3">
        <v>2900</v>
      </c>
      <c r="G105" s="3" t="e">
        <v>#N/A</v>
      </c>
      <c r="H105" s="3">
        <v>0</v>
      </c>
      <c r="I105" s="3">
        <f>VLOOKUP(B:B,[1]Sheet1!$A$1:$B$65536,2,0)</f>
        <v>15</v>
      </c>
      <c r="J105" s="3">
        <f>VLOOKUP(B:B,[1]Sheet1!$A$1:$C$65536,3,0)</f>
        <v>1145</v>
      </c>
      <c r="K105" s="10"/>
      <c r="L105" s="22"/>
    </row>
    <row r="106" ht="14.25" spans="1:12">
      <c r="A106" s="5">
        <v>105</v>
      </c>
      <c r="B106" s="6">
        <v>106485</v>
      </c>
      <c r="C106" s="6" t="s">
        <v>134</v>
      </c>
      <c r="D106" s="23" t="s">
        <v>47</v>
      </c>
      <c r="E106" s="5" t="s">
        <v>61</v>
      </c>
      <c r="F106" s="3">
        <v>2900</v>
      </c>
      <c r="G106" s="3" t="e">
        <v>#N/A</v>
      </c>
      <c r="H106" s="3">
        <v>0</v>
      </c>
      <c r="I106" s="3">
        <f>VLOOKUP(B:B,[1]Sheet1!$A$1:$B$65536,2,0)</f>
        <v>1</v>
      </c>
      <c r="J106" s="3">
        <f>VLOOKUP(B:B,[1]Sheet1!$A$1:$C$65536,3,0)</f>
        <v>69</v>
      </c>
      <c r="K106" s="10"/>
      <c r="L106" s="22"/>
    </row>
    <row r="107" ht="14.25" spans="1:12">
      <c r="A107" s="5">
        <v>106</v>
      </c>
      <c r="B107" s="6">
        <v>106568</v>
      </c>
      <c r="C107" s="6" t="s">
        <v>135</v>
      </c>
      <c r="D107" s="23" t="s">
        <v>47</v>
      </c>
      <c r="E107" s="5" t="s">
        <v>61</v>
      </c>
      <c r="F107" s="3">
        <v>2900</v>
      </c>
      <c r="G107" s="3" t="e">
        <v>#N/A</v>
      </c>
      <c r="H107" s="3">
        <v>0</v>
      </c>
      <c r="I107" s="3">
        <f>VLOOKUP(B:B,[1]Sheet1!$A$1:$B$65536,2,0)</f>
        <v>9</v>
      </c>
      <c r="J107" s="3">
        <f>VLOOKUP(B:B,[1]Sheet1!$A$1:$C$65536,3,0)</f>
        <v>720</v>
      </c>
      <c r="K107" s="10"/>
      <c r="L107" s="22"/>
    </row>
    <row r="108" ht="14.25" spans="1:12">
      <c r="A108" s="5">
        <v>107</v>
      </c>
      <c r="B108" s="6">
        <v>106569</v>
      </c>
      <c r="C108" s="6" t="s">
        <v>136</v>
      </c>
      <c r="D108" s="23" t="s">
        <v>25</v>
      </c>
      <c r="E108" s="5" t="s">
        <v>61</v>
      </c>
      <c r="F108" s="3">
        <v>2900</v>
      </c>
      <c r="G108" s="3">
        <v>673</v>
      </c>
      <c r="H108" s="3">
        <f>VLOOKUP(B:B,[2]Sheet1!$A$1:$C$65536,3,0)</f>
        <v>8</v>
      </c>
      <c r="I108" s="3">
        <f>VLOOKUP(B:B,[1]Sheet1!$A$1:$B$65536,2,0)</f>
        <v>40</v>
      </c>
      <c r="J108" s="3">
        <f>VLOOKUP(B:B,[1]Sheet1!$A$1:$C$65536,3,0)</f>
        <v>3121.36</v>
      </c>
      <c r="K108" s="10">
        <f>(I108-H108)/H108</f>
        <v>4</v>
      </c>
      <c r="L108" s="22"/>
    </row>
    <row r="109" spans="1:12">
      <c r="A109" s="3"/>
      <c r="B109" s="3"/>
      <c r="C109" s="25" t="s">
        <v>137</v>
      </c>
      <c r="D109" s="3"/>
      <c r="E109" s="5"/>
      <c r="F109" s="3">
        <f>SUM(F2:F108)</f>
        <v>1000900</v>
      </c>
      <c r="G109" s="3" t="e">
        <f>SUM(G2:G108)</f>
        <v>#N/A</v>
      </c>
      <c r="H109" s="3">
        <f>SUM(H2:H108)</f>
        <v>7484</v>
      </c>
      <c r="I109" s="3">
        <f>SUM(I2:I108)</f>
        <v>7170</v>
      </c>
      <c r="J109" s="3">
        <f>SUM(J2:J108)</f>
        <v>667569.52</v>
      </c>
      <c r="K109" s="10"/>
      <c r="L109" s="26">
        <f>J109/F109</f>
        <v>0.666969247677091</v>
      </c>
    </row>
  </sheetData>
  <sortState ref="A2:F109">
    <sortCondition ref="B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43" workbookViewId="0">
      <selection activeCell="C54" sqref="C54"/>
    </sheetView>
  </sheetViews>
  <sheetFormatPr defaultColWidth="9" defaultRowHeight="13.5"/>
  <cols>
    <col min="1" max="1" width="4.875" customWidth="1"/>
    <col min="2" max="2" width="14" customWidth="1"/>
    <col min="3" max="4" width="9" customWidth="1"/>
    <col min="11" max="11" width="29.375" customWidth="1"/>
  </cols>
  <sheetData>
    <row r="1" spans="1:12">
      <c r="A1" s="17" t="s">
        <v>0</v>
      </c>
      <c r="B1" s="17" t="s">
        <v>138</v>
      </c>
      <c r="C1" s="17"/>
      <c r="D1" s="17"/>
      <c r="E1" s="17" t="s">
        <v>139</v>
      </c>
      <c r="F1" s="17" t="s">
        <v>140</v>
      </c>
      <c r="G1" s="17" t="s">
        <v>141</v>
      </c>
      <c r="H1" s="17" t="s">
        <v>142</v>
      </c>
      <c r="I1" s="17" t="s">
        <v>143</v>
      </c>
      <c r="J1" s="17" t="s">
        <v>144</v>
      </c>
      <c r="K1" s="17" t="s">
        <v>145</v>
      </c>
      <c r="L1" s="17" t="s">
        <v>146</v>
      </c>
    </row>
    <row r="2" ht="35.25" customHeight="1" spans="1:12">
      <c r="A2" s="18">
        <v>1</v>
      </c>
      <c r="B2" s="18">
        <v>159509</v>
      </c>
      <c r="C2" s="18" t="s">
        <v>147</v>
      </c>
      <c r="D2" s="18" t="str">
        <f>B2&amp;C2</f>
        <v>159509,</v>
      </c>
      <c r="E2" s="18" t="s">
        <v>148</v>
      </c>
      <c r="F2" s="18" t="s">
        <v>149</v>
      </c>
      <c r="G2" s="18" t="s">
        <v>150</v>
      </c>
      <c r="H2" s="19" t="s">
        <v>151</v>
      </c>
      <c r="I2" s="18">
        <v>118</v>
      </c>
      <c r="J2" s="19" t="s">
        <v>152</v>
      </c>
      <c r="K2" s="19" t="s">
        <v>153</v>
      </c>
      <c r="L2" s="19" t="s">
        <v>154</v>
      </c>
    </row>
    <row r="3" ht="22.5" spans="1:12">
      <c r="A3" s="18">
        <v>2</v>
      </c>
      <c r="B3" s="18">
        <v>159520</v>
      </c>
      <c r="C3" s="18" t="s">
        <v>147</v>
      </c>
      <c r="D3" s="18" t="str">
        <f t="shared" ref="D3:D44" si="0">B3&amp;C3</f>
        <v>159520,</v>
      </c>
      <c r="E3" s="19" t="s">
        <v>155</v>
      </c>
      <c r="F3" s="18" t="s">
        <v>156</v>
      </c>
      <c r="G3" s="18" t="s">
        <v>150</v>
      </c>
      <c r="H3" s="19" t="s">
        <v>151</v>
      </c>
      <c r="I3" s="18">
        <v>118</v>
      </c>
      <c r="J3" s="19"/>
      <c r="K3" s="19" t="s">
        <v>153</v>
      </c>
      <c r="L3" s="19" t="s">
        <v>154</v>
      </c>
    </row>
    <row r="4" ht="22.5" spans="1:12">
      <c r="A4" s="18">
        <v>3</v>
      </c>
      <c r="B4" s="19">
        <v>157625</v>
      </c>
      <c r="C4" s="18" t="s">
        <v>147</v>
      </c>
      <c r="D4" s="18" t="str">
        <f t="shared" si="0"/>
        <v>157625,</v>
      </c>
      <c r="E4" s="19" t="s">
        <v>157</v>
      </c>
      <c r="F4" s="19" t="s">
        <v>158</v>
      </c>
      <c r="G4" s="19" t="s">
        <v>159</v>
      </c>
      <c r="H4" s="19" t="s">
        <v>151</v>
      </c>
      <c r="I4" s="18">
        <v>148</v>
      </c>
      <c r="J4" s="19" t="s">
        <v>160</v>
      </c>
      <c r="K4" s="19" t="s">
        <v>161</v>
      </c>
      <c r="L4" s="19" t="s">
        <v>154</v>
      </c>
    </row>
    <row r="5" ht="22.5" spans="1:12">
      <c r="A5" s="18">
        <v>4</v>
      </c>
      <c r="B5" s="18">
        <v>162622</v>
      </c>
      <c r="C5" s="18" t="s">
        <v>147</v>
      </c>
      <c r="D5" s="18" t="str">
        <f t="shared" si="0"/>
        <v>162622,</v>
      </c>
      <c r="E5" s="18" t="s">
        <v>162</v>
      </c>
      <c r="F5" s="18" t="s">
        <v>163</v>
      </c>
      <c r="G5" s="18" t="s">
        <v>150</v>
      </c>
      <c r="H5" s="19" t="s">
        <v>151</v>
      </c>
      <c r="I5" s="18">
        <v>348</v>
      </c>
      <c r="J5" s="19" t="s">
        <v>164</v>
      </c>
      <c r="K5" s="19" t="s">
        <v>165</v>
      </c>
      <c r="L5" s="19" t="s">
        <v>154</v>
      </c>
    </row>
    <row r="6" ht="33.75" spans="1:12">
      <c r="A6" s="18">
        <v>5</v>
      </c>
      <c r="B6" s="19">
        <v>159519</v>
      </c>
      <c r="C6" s="18" t="s">
        <v>147</v>
      </c>
      <c r="D6" s="18" t="str">
        <f t="shared" si="0"/>
        <v>159519,</v>
      </c>
      <c r="E6" s="19" t="s">
        <v>166</v>
      </c>
      <c r="F6" s="19" t="s">
        <v>167</v>
      </c>
      <c r="G6" s="19" t="s">
        <v>150</v>
      </c>
      <c r="H6" s="19" t="s">
        <v>151</v>
      </c>
      <c r="I6" s="18">
        <v>168</v>
      </c>
      <c r="J6" s="19" t="s">
        <v>168</v>
      </c>
      <c r="K6" s="19" t="s">
        <v>169</v>
      </c>
      <c r="L6" s="19" t="s">
        <v>154</v>
      </c>
    </row>
    <row r="7" ht="33.75" spans="1:12">
      <c r="A7" s="18">
        <v>6</v>
      </c>
      <c r="B7" s="19">
        <v>166599</v>
      </c>
      <c r="C7" s="18" t="s">
        <v>147</v>
      </c>
      <c r="D7" s="18" t="str">
        <f t="shared" si="0"/>
        <v>166599,</v>
      </c>
      <c r="E7" s="19" t="s">
        <v>170</v>
      </c>
      <c r="F7" s="19" t="s">
        <v>171</v>
      </c>
      <c r="G7" s="19" t="s">
        <v>172</v>
      </c>
      <c r="H7" s="19" t="s">
        <v>173</v>
      </c>
      <c r="I7" s="18">
        <v>228</v>
      </c>
      <c r="J7" s="19" t="s">
        <v>174</v>
      </c>
      <c r="K7" s="19" t="s">
        <v>175</v>
      </c>
      <c r="L7" s="19" t="s">
        <v>154</v>
      </c>
    </row>
    <row r="8" ht="35.25" customHeight="1" spans="1:12">
      <c r="A8" s="18">
        <v>7</v>
      </c>
      <c r="B8" s="19">
        <v>115433</v>
      </c>
      <c r="C8" s="18" t="s">
        <v>147</v>
      </c>
      <c r="D8" s="18" t="str">
        <f t="shared" si="0"/>
        <v>115433,</v>
      </c>
      <c r="E8" s="19" t="s">
        <v>176</v>
      </c>
      <c r="F8" s="19" t="s">
        <v>177</v>
      </c>
      <c r="G8" s="19" t="s">
        <v>178</v>
      </c>
      <c r="H8" s="19" t="s">
        <v>173</v>
      </c>
      <c r="I8" s="18">
        <v>366</v>
      </c>
      <c r="J8" s="19" t="s">
        <v>179</v>
      </c>
      <c r="K8" s="19" t="s">
        <v>180</v>
      </c>
      <c r="L8" s="19" t="s">
        <v>154</v>
      </c>
    </row>
    <row r="9" ht="33.75" spans="1:12">
      <c r="A9" s="18">
        <v>8</v>
      </c>
      <c r="B9" s="19">
        <v>115425</v>
      </c>
      <c r="C9" s="18" t="s">
        <v>147</v>
      </c>
      <c r="D9" s="18" t="str">
        <f t="shared" si="0"/>
        <v>115425,</v>
      </c>
      <c r="E9" s="19" t="s">
        <v>181</v>
      </c>
      <c r="F9" s="19" t="s">
        <v>182</v>
      </c>
      <c r="G9" s="19" t="s">
        <v>178</v>
      </c>
      <c r="H9" s="19" t="s">
        <v>173</v>
      </c>
      <c r="I9" s="18">
        <v>366</v>
      </c>
      <c r="J9" s="19"/>
      <c r="K9" s="19"/>
      <c r="L9" s="19" t="s">
        <v>154</v>
      </c>
    </row>
    <row r="10" ht="35.25" customHeight="1" spans="1:12">
      <c r="A10" s="18">
        <v>9</v>
      </c>
      <c r="B10" s="19">
        <v>115435</v>
      </c>
      <c r="C10" s="18" t="s">
        <v>147</v>
      </c>
      <c r="D10" s="18" t="str">
        <f t="shared" si="0"/>
        <v>115435,</v>
      </c>
      <c r="E10" s="19" t="s">
        <v>183</v>
      </c>
      <c r="F10" s="19" t="s">
        <v>184</v>
      </c>
      <c r="G10" s="19" t="s">
        <v>185</v>
      </c>
      <c r="H10" s="19" t="s">
        <v>173</v>
      </c>
      <c r="I10" s="18">
        <v>199</v>
      </c>
      <c r="J10" s="19" t="s">
        <v>186</v>
      </c>
      <c r="K10" s="19" t="s">
        <v>187</v>
      </c>
      <c r="L10" s="19" t="s">
        <v>154</v>
      </c>
    </row>
    <row r="11" ht="33.75" spans="1:12">
      <c r="A11" s="18">
        <v>10</v>
      </c>
      <c r="B11" s="19">
        <v>115434</v>
      </c>
      <c r="C11" s="18" t="s">
        <v>147</v>
      </c>
      <c r="D11" s="18" t="str">
        <f t="shared" si="0"/>
        <v>115434,</v>
      </c>
      <c r="E11" s="19" t="s">
        <v>188</v>
      </c>
      <c r="F11" s="19" t="s">
        <v>189</v>
      </c>
      <c r="G11" s="19" t="s">
        <v>185</v>
      </c>
      <c r="H11" s="19" t="s">
        <v>151</v>
      </c>
      <c r="I11" s="18">
        <v>199</v>
      </c>
      <c r="J11" s="19"/>
      <c r="K11" s="19"/>
      <c r="L11" s="19" t="s">
        <v>154</v>
      </c>
    </row>
    <row r="12" ht="35.25" customHeight="1" spans="1:12">
      <c r="A12" s="18">
        <v>11</v>
      </c>
      <c r="B12" s="19">
        <v>152404</v>
      </c>
      <c r="C12" s="18" t="s">
        <v>147</v>
      </c>
      <c r="D12" s="18" t="str">
        <f t="shared" si="0"/>
        <v>152404,</v>
      </c>
      <c r="E12" s="19" t="s">
        <v>190</v>
      </c>
      <c r="F12" s="19" t="s">
        <v>191</v>
      </c>
      <c r="G12" s="19" t="s">
        <v>192</v>
      </c>
      <c r="H12" s="19" t="s">
        <v>173</v>
      </c>
      <c r="I12" s="18">
        <v>198</v>
      </c>
      <c r="J12" s="19" t="s">
        <v>193</v>
      </c>
      <c r="K12" s="19" t="s">
        <v>194</v>
      </c>
      <c r="L12" s="19" t="s">
        <v>154</v>
      </c>
    </row>
    <row r="13" ht="22.5" spans="1:12">
      <c r="A13" s="18">
        <v>12</v>
      </c>
      <c r="B13" s="19">
        <v>179327</v>
      </c>
      <c r="C13" s="18" t="s">
        <v>147</v>
      </c>
      <c r="D13" s="18" t="str">
        <f t="shared" si="0"/>
        <v>179327,</v>
      </c>
      <c r="E13" s="19" t="s">
        <v>195</v>
      </c>
      <c r="F13" s="19" t="s">
        <v>196</v>
      </c>
      <c r="G13" s="19" t="s">
        <v>197</v>
      </c>
      <c r="H13" s="19" t="s">
        <v>151</v>
      </c>
      <c r="I13" s="18">
        <v>148</v>
      </c>
      <c r="J13" s="19"/>
      <c r="K13" s="19"/>
      <c r="L13" s="19" t="s">
        <v>154</v>
      </c>
    </row>
    <row r="14" ht="22.5" spans="1:12">
      <c r="A14" s="18">
        <v>13</v>
      </c>
      <c r="B14" s="19">
        <v>111002</v>
      </c>
      <c r="C14" s="18" t="s">
        <v>147</v>
      </c>
      <c r="D14" s="18" t="str">
        <f t="shared" si="0"/>
        <v>111002,</v>
      </c>
      <c r="E14" s="19" t="s">
        <v>198</v>
      </c>
      <c r="F14" s="19" t="s">
        <v>199</v>
      </c>
      <c r="G14" s="19" t="s">
        <v>150</v>
      </c>
      <c r="H14" s="19" t="s">
        <v>173</v>
      </c>
      <c r="I14" s="18">
        <v>138</v>
      </c>
      <c r="J14" s="19"/>
      <c r="K14" s="19"/>
      <c r="L14" s="19" t="s">
        <v>154</v>
      </c>
    </row>
    <row r="15" ht="22.5" spans="1:12">
      <c r="A15" s="18">
        <v>14</v>
      </c>
      <c r="B15" s="19">
        <v>62986</v>
      </c>
      <c r="C15" s="18" t="s">
        <v>147</v>
      </c>
      <c r="D15" s="18" t="str">
        <f t="shared" si="0"/>
        <v>62986,</v>
      </c>
      <c r="E15" s="19" t="s">
        <v>200</v>
      </c>
      <c r="F15" s="19" t="s">
        <v>201</v>
      </c>
      <c r="G15" s="19" t="s">
        <v>192</v>
      </c>
      <c r="H15" s="19" t="s">
        <v>173</v>
      </c>
      <c r="I15" s="18">
        <v>298</v>
      </c>
      <c r="J15" s="19"/>
      <c r="K15" s="19"/>
      <c r="L15" s="19" t="s">
        <v>154</v>
      </c>
    </row>
    <row r="16" ht="33.75" spans="1:12">
      <c r="A16" s="18">
        <v>15</v>
      </c>
      <c r="B16" s="19">
        <v>133385</v>
      </c>
      <c r="C16" s="18" t="s">
        <v>147</v>
      </c>
      <c r="D16" s="18" t="str">
        <f t="shared" si="0"/>
        <v>133385,</v>
      </c>
      <c r="E16" s="19" t="s">
        <v>202</v>
      </c>
      <c r="F16" s="19" t="s">
        <v>203</v>
      </c>
      <c r="G16" s="19" t="s">
        <v>204</v>
      </c>
      <c r="H16" s="19" t="s">
        <v>173</v>
      </c>
      <c r="I16" s="18">
        <v>298</v>
      </c>
      <c r="J16" s="19"/>
      <c r="K16" s="19"/>
      <c r="L16" s="19" t="s">
        <v>154</v>
      </c>
    </row>
    <row r="17" ht="22.5" spans="1:12">
      <c r="A17" s="18">
        <v>16</v>
      </c>
      <c r="B17" s="19">
        <v>159522</v>
      </c>
      <c r="C17" s="18" t="s">
        <v>147</v>
      </c>
      <c r="D17" s="18" t="str">
        <f t="shared" si="0"/>
        <v>159522,</v>
      </c>
      <c r="E17" s="19" t="s">
        <v>205</v>
      </c>
      <c r="F17" s="19" t="s">
        <v>206</v>
      </c>
      <c r="G17" s="19" t="s">
        <v>150</v>
      </c>
      <c r="H17" s="19" t="s">
        <v>151</v>
      </c>
      <c r="I17" s="18">
        <v>198</v>
      </c>
      <c r="J17" s="19"/>
      <c r="K17" s="19"/>
      <c r="L17" s="19" t="s">
        <v>154</v>
      </c>
    </row>
    <row r="18" ht="33.75" spans="1:12">
      <c r="A18" s="18">
        <v>17</v>
      </c>
      <c r="B18" s="19">
        <v>128521</v>
      </c>
      <c r="C18" s="18" t="s">
        <v>147</v>
      </c>
      <c r="D18" s="18" t="str">
        <f t="shared" si="0"/>
        <v>128521,</v>
      </c>
      <c r="E18" s="19" t="s">
        <v>207</v>
      </c>
      <c r="F18" s="19" t="s">
        <v>208</v>
      </c>
      <c r="G18" s="19" t="s">
        <v>150</v>
      </c>
      <c r="H18" s="19" t="s">
        <v>173</v>
      </c>
      <c r="I18" s="18">
        <v>138</v>
      </c>
      <c r="J18" s="19"/>
      <c r="K18" s="19"/>
      <c r="L18" s="19" t="s">
        <v>154</v>
      </c>
    </row>
    <row r="19" ht="22.5" spans="1:12">
      <c r="A19" s="18">
        <v>18</v>
      </c>
      <c r="B19" s="19">
        <v>16644</v>
      </c>
      <c r="C19" s="18" t="s">
        <v>147</v>
      </c>
      <c r="D19" s="18" t="str">
        <f t="shared" si="0"/>
        <v>16644,</v>
      </c>
      <c r="E19" s="19" t="s">
        <v>209</v>
      </c>
      <c r="F19" s="19" t="s">
        <v>210</v>
      </c>
      <c r="G19" s="19" t="s">
        <v>211</v>
      </c>
      <c r="H19" s="19" t="s">
        <v>173</v>
      </c>
      <c r="I19" s="18">
        <v>188</v>
      </c>
      <c r="J19" s="19"/>
      <c r="K19" s="19"/>
      <c r="L19" s="19" t="s">
        <v>154</v>
      </c>
    </row>
    <row r="20" ht="33.75" spans="1:12">
      <c r="A20" s="18">
        <v>19</v>
      </c>
      <c r="B20" s="19">
        <v>16645</v>
      </c>
      <c r="C20" s="18" t="s">
        <v>147</v>
      </c>
      <c r="D20" s="18" t="str">
        <f t="shared" si="0"/>
        <v>16645,</v>
      </c>
      <c r="E20" s="19" t="s">
        <v>212</v>
      </c>
      <c r="F20" s="19" t="s">
        <v>213</v>
      </c>
      <c r="G20" s="19" t="s">
        <v>185</v>
      </c>
      <c r="H20" s="19" t="s">
        <v>173</v>
      </c>
      <c r="I20" s="18">
        <v>168</v>
      </c>
      <c r="J20" s="19"/>
      <c r="K20" s="19"/>
      <c r="L20" s="19" t="s">
        <v>154</v>
      </c>
    </row>
    <row r="21" ht="22.5" spans="1:12">
      <c r="A21" s="18">
        <v>20</v>
      </c>
      <c r="B21" s="19">
        <v>123944</v>
      </c>
      <c r="C21" s="18" t="s">
        <v>147</v>
      </c>
      <c r="D21" s="18" t="str">
        <f t="shared" si="0"/>
        <v>123944,</v>
      </c>
      <c r="E21" s="19" t="s">
        <v>214</v>
      </c>
      <c r="F21" s="19" t="s">
        <v>215</v>
      </c>
      <c r="G21" s="19" t="s">
        <v>192</v>
      </c>
      <c r="H21" s="19" t="s">
        <v>173</v>
      </c>
      <c r="I21" s="18">
        <v>198</v>
      </c>
      <c r="J21" s="19"/>
      <c r="K21" s="19"/>
      <c r="L21" s="19" t="s">
        <v>154</v>
      </c>
    </row>
    <row r="22" ht="22.5" spans="1:12">
      <c r="A22" s="18">
        <v>21</v>
      </c>
      <c r="B22" s="19">
        <v>159536</v>
      </c>
      <c r="C22" s="18" t="s">
        <v>147</v>
      </c>
      <c r="D22" s="18" t="str">
        <f t="shared" si="0"/>
        <v>159536,</v>
      </c>
      <c r="E22" s="19" t="s">
        <v>216</v>
      </c>
      <c r="F22" s="19" t="s">
        <v>217</v>
      </c>
      <c r="G22" s="19" t="s">
        <v>150</v>
      </c>
      <c r="H22" s="19" t="s">
        <v>151</v>
      </c>
      <c r="I22" s="18">
        <v>98</v>
      </c>
      <c r="J22" s="19"/>
      <c r="K22" s="19"/>
      <c r="L22" s="19" t="s">
        <v>154</v>
      </c>
    </row>
    <row r="23" ht="22.5" spans="1:12">
      <c r="A23" s="18">
        <v>22</v>
      </c>
      <c r="B23" s="19">
        <v>62049</v>
      </c>
      <c r="C23" s="18" t="s">
        <v>147</v>
      </c>
      <c r="D23" s="18" t="str">
        <f t="shared" si="0"/>
        <v>62049,</v>
      </c>
      <c r="E23" s="19" t="s">
        <v>218</v>
      </c>
      <c r="F23" s="19" t="s">
        <v>219</v>
      </c>
      <c r="G23" s="19" t="s">
        <v>192</v>
      </c>
      <c r="H23" s="19" t="s">
        <v>173</v>
      </c>
      <c r="I23" s="18">
        <v>299</v>
      </c>
      <c r="J23" s="19"/>
      <c r="K23" s="19"/>
      <c r="L23" s="19" t="s">
        <v>154</v>
      </c>
    </row>
    <row r="24" ht="22.5" spans="1:12">
      <c r="A24" s="18">
        <v>23</v>
      </c>
      <c r="B24" s="19">
        <v>160067</v>
      </c>
      <c r="C24" s="18" t="s">
        <v>147</v>
      </c>
      <c r="D24" s="18" t="str">
        <f t="shared" si="0"/>
        <v>160067,</v>
      </c>
      <c r="E24" s="19" t="s">
        <v>220</v>
      </c>
      <c r="F24" s="19" t="s">
        <v>167</v>
      </c>
      <c r="G24" s="19" t="s">
        <v>221</v>
      </c>
      <c r="H24" s="19" t="s">
        <v>173</v>
      </c>
      <c r="I24" s="18">
        <v>158</v>
      </c>
      <c r="J24" s="19"/>
      <c r="K24" s="19"/>
      <c r="L24" s="19" t="s">
        <v>154</v>
      </c>
    </row>
    <row r="25" ht="22.5" spans="1:12">
      <c r="A25" s="18">
        <v>24</v>
      </c>
      <c r="B25" s="19">
        <v>159521</v>
      </c>
      <c r="C25" s="18" t="s">
        <v>147</v>
      </c>
      <c r="D25" s="18" t="str">
        <f t="shared" si="0"/>
        <v>159521,</v>
      </c>
      <c r="E25" s="19" t="s">
        <v>222</v>
      </c>
      <c r="F25" s="19" t="s">
        <v>223</v>
      </c>
      <c r="G25" s="19" t="s">
        <v>150</v>
      </c>
      <c r="H25" s="19" t="s">
        <v>151</v>
      </c>
      <c r="I25" s="18">
        <v>98</v>
      </c>
      <c r="J25" s="19"/>
      <c r="K25" s="19"/>
      <c r="L25" s="19" t="s">
        <v>154</v>
      </c>
    </row>
    <row r="26" ht="22.5" spans="1:12">
      <c r="A26" s="18">
        <v>25</v>
      </c>
      <c r="B26" s="19">
        <v>74934</v>
      </c>
      <c r="C26" s="18" t="s">
        <v>147</v>
      </c>
      <c r="D26" s="18" t="str">
        <f t="shared" si="0"/>
        <v>74934,</v>
      </c>
      <c r="E26" s="19" t="s">
        <v>224</v>
      </c>
      <c r="F26" s="19" t="s">
        <v>225</v>
      </c>
      <c r="G26" s="19" t="s">
        <v>192</v>
      </c>
      <c r="H26" s="19" t="s">
        <v>173</v>
      </c>
      <c r="I26" s="18">
        <v>198</v>
      </c>
      <c r="J26" s="19"/>
      <c r="K26" s="19"/>
      <c r="L26" s="19" t="s">
        <v>154</v>
      </c>
    </row>
    <row r="27" ht="33.75" spans="1:12">
      <c r="A27" s="18">
        <v>26</v>
      </c>
      <c r="B27" s="19">
        <v>104016</v>
      </c>
      <c r="C27" s="18" t="s">
        <v>147</v>
      </c>
      <c r="D27" s="18" t="str">
        <f t="shared" si="0"/>
        <v>104016,</v>
      </c>
      <c r="E27" s="19" t="s">
        <v>226</v>
      </c>
      <c r="F27" s="19" t="s">
        <v>227</v>
      </c>
      <c r="G27" s="19" t="s">
        <v>150</v>
      </c>
      <c r="H27" s="19" t="s">
        <v>173</v>
      </c>
      <c r="I27" s="18">
        <v>148</v>
      </c>
      <c r="J27" s="19"/>
      <c r="K27" s="19"/>
      <c r="L27" s="19" t="s">
        <v>154</v>
      </c>
    </row>
    <row r="28" ht="33.75" spans="1:12">
      <c r="A28" s="18">
        <v>27</v>
      </c>
      <c r="B28" s="19">
        <v>159506</v>
      </c>
      <c r="C28" s="18" t="s">
        <v>147</v>
      </c>
      <c r="D28" s="18" t="str">
        <f t="shared" si="0"/>
        <v>159506,</v>
      </c>
      <c r="E28" s="19" t="s">
        <v>228</v>
      </c>
      <c r="F28" s="19" t="s">
        <v>206</v>
      </c>
      <c r="G28" s="19" t="s">
        <v>150</v>
      </c>
      <c r="H28" s="19" t="s">
        <v>151</v>
      </c>
      <c r="I28" s="18">
        <v>128</v>
      </c>
      <c r="J28" s="19"/>
      <c r="K28" s="19"/>
      <c r="L28" s="19" t="s">
        <v>154</v>
      </c>
    </row>
    <row r="29" ht="33.75" spans="1:12">
      <c r="A29" s="18">
        <v>28</v>
      </c>
      <c r="B29" s="19">
        <v>120756</v>
      </c>
      <c r="C29" s="18" t="s">
        <v>147</v>
      </c>
      <c r="D29" s="18" t="str">
        <f t="shared" si="0"/>
        <v>120756,</v>
      </c>
      <c r="E29" s="19" t="s">
        <v>229</v>
      </c>
      <c r="F29" s="19" t="s">
        <v>199</v>
      </c>
      <c r="G29" s="19" t="s">
        <v>150</v>
      </c>
      <c r="H29" s="19" t="s">
        <v>173</v>
      </c>
      <c r="I29" s="18">
        <v>148</v>
      </c>
      <c r="J29" s="19"/>
      <c r="K29" s="19"/>
      <c r="L29" s="19" t="s">
        <v>154</v>
      </c>
    </row>
    <row r="30" ht="22.5" spans="1:12">
      <c r="A30" s="18">
        <v>29</v>
      </c>
      <c r="B30" s="19">
        <v>159516</v>
      </c>
      <c r="C30" s="18" t="s">
        <v>147</v>
      </c>
      <c r="D30" s="18" t="str">
        <f t="shared" si="0"/>
        <v>159516,</v>
      </c>
      <c r="E30" s="19" t="s">
        <v>230</v>
      </c>
      <c r="F30" s="19" t="s">
        <v>223</v>
      </c>
      <c r="G30" s="19" t="s">
        <v>150</v>
      </c>
      <c r="H30" s="19" t="s">
        <v>151</v>
      </c>
      <c r="I30" s="18">
        <v>168</v>
      </c>
      <c r="J30" s="19"/>
      <c r="K30" s="19"/>
      <c r="L30" s="19" t="s">
        <v>154</v>
      </c>
    </row>
    <row r="31" ht="22.5" spans="1:12">
      <c r="A31" s="18">
        <v>30</v>
      </c>
      <c r="B31" s="19">
        <v>62051</v>
      </c>
      <c r="C31" s="18" t="s">
        <v>147</v>
      </c>
      <c r="D31" s="18" t="str">
        <f t="shared" si="0"/>
        <v>62051,</v>
      </c>
      <c r="E31" s="19" t="s">
        <v>231</v>
      </c>
      <c r="F31" s="19" t="s">
        <v>232</v>
      </c>
      <c r="G31" s="19" t="s">
        <v>192</v>
      </c>
      <c r="H31" s="19" t="s">
        <v>173</v>
      </c>
      <c r="I31" s="18">
        <v>268</v>
      </c>
      <c r="J31" s="19"/>
      <c r="K31" s="19"/>
      <c r="L31" s="19" t="s">
        <v>154</v>
      </c>
    </row>
    <row r="32" ht="33.75" spans="1:12">
      <c r="A32" s="18">
        <v>31</v>
      </c>
      <c r="B32" s="19">
        <v>159523</v>
      </c>
      <c r="C32" s="18" t="s">
        <v>147</v>
      </c>
      <c r="D32" s="18" t="str">
        <f t="shared" si="0"/>
        <v>159523,</v>
      </c>
      <c r="E32" s="19" t="s">
        <v>233</v>
      </c>
      <c r="F32" s="19" t="s">
        <v>234</v>
      </c>
      <c r="G32" s="19" t="s">
        <v>150</v>
      </c>
      <c r="H32" s="19" t="s">
        <v>151</v>
      </c>
      <c r="I32" s="18">
        <v>118</v>
      </c>
      <c r="J32" s="19"/>
      <c r="K32" s="19"/>
      <c r="L32" s="19" t="s">
        <v>154</v>
      </c>
    </row>
    <row r="33" ht="33.75" spans="1:12">
      <c r="A33" s="18">
        <v>32</v>
      </c>
      <c r="B33" s="19">
        <v>159512</v>
      </c>
      <c r="C33" s="18" t="s">
        <v>147</v>
      </c>
      <c r="D33" s="18" t="str">
        <f t="shared" si="0"/>
        <v>159512,</v>
      </c>
      <c r="E33" s="19" t="s">
        <v>235</v>
      </c>
      <c r="F33" s="19" t="s">
        <v>236</v>
      </c>
      <c r="G33" s="19" t="s">
        <v>150</v>
      </c>
      <c r="H33" s="19" t="s">
        <v>151</v>
      </c>
      <c r="I33" s="18">
        <v>128</v>
      </c>
      <c r="J33" s="19"/>
      <c r="K33" s="19"/>
      <c r="L33" s="19" t="s">
        <v>154</v>
      </c>
    </row>
    <row r="34" ht="22.5" spans="1:12">
      <c r="A34" s="18">
        <v>33</v>
      </c>
      <c r="B34" s="19">
        <v>159511</v>
      </c>
      <c r="C34" s="18" t="s">
        <v>147</v>
      </c>
      <c r="D34" s="18" t="str">
        <f t="shared" si="0"/>
        <v>159511,</v>
      </c>
      <c r="E34" s="19" t="s">
        <v>237</v>
      </c>
      <c r="F34" s="19" t="s">
        <v>238</v>
      </c>
      <c r="G34" s="19" t="s">
        <v>150</v>
      </c>
      <c r="H34" s="19" t="s">
        <v>151</v>
      </c>
      <c r="I34" s="18">
        <v>138</v>
      </c>
      <c r="J34" s="19"/>
      <c r="K34" s="19"/>
      <c r="L34" s="19" t="s">
        <v>154</v>
      </c>
    </row>
    <row r="35" ht="33.75" spans="1:12">
      <c r="A35" s="18">
        <v>34</v>
      </c>
      <c r="B35" s="19">
        <v>62982</v>
      </c>
      <c r="C35" s="18" t="s">
        <v>147</v>
      </c>
      <c r="D35" s="18" t="str">
        <f t="shared" si="0"/>
        <v>62982,</v>
      </c>
      <c r="E35" s="19" t="s">
        <v>239</v>
      </c>
      <c r="F35" s="19" t="s">
        <v>240</v>
      </c>
      <c r="G35" s="19" t="s">
        <v>185</v>
      </c>
      <c r="H35" s="19" t="s">
        <v>173</v>
      </c>
      <c r="I35" s="18">
        <v>168</v>
      </c>
      <c r="J35" s="19"/>
      <c r="K35" s="19"/>
      <c r="L35" s="19" t="s">
        <v>154</v>
      </c>
    </row>
    <row r="36" ht="22.5" spans="1:12">
      <c r="A36" s="18">
        <v>35</v>
      </c>
      <c r="B36" s="19">
        <v>74933</v>
      </c>
      <c r="C36" s="18" t="s">
        <v>147</v>
      </c>
      <c r="D36" s="18" t="str">
        <f t="shared" si="0"/>
        <v>74933,</v>
      </c>
      <c r="E36" s="19" t="s">
        <v>241</v>
      </c>
      <c r="F36" s="19" t="s">
        <v>242</v>
      </c>
      <c r="G36" s="19" t="s">
        <v>192</v>
      </c>
      <c r="H36" s="19" t="s">
        <v>173</v>
      </c>
      <c r="I36" s="18">
        <v>168</v>
      </c>
      <c r="J36" s="19"/>
      <c r="K36" s="19"/>
      <c r="L36" s="19" t="s">
        <v>154</v>
      </c>
    </row>
    <row r="37" ht="22.5" spans="1:12">
      <c r="A37" s="18">
        <v>36</v>
      </c>
      <c r="B37" s="19">
        <v>159510</v>
      </c>
      <c r="C37" s="18" t="s">
        <v>147</v>
      </c>
      <c r="D37" s="18" t="str">
        <f t="shared" si="0"/>
        <v>159510,</v>
      </c>
      <c r="E37" s="19" t="s">
        <v>243</v>
      </c>
      <c r="F37" s="19" t="s">
        <v>244</v>
      </c>
      <c r="G37" s="19" t="s">
        <v>150</v>
      </c>
      <c r="H37" s="19" t="s">
        <v>151</v>
      </c>
      <c r="I37" s="18">
        <v>88</v>
      </c>
      <c r="J37" s="19"/>
      <c r="K37" s="19"/>
      <c r="L37" s="19" t="s">
        <v>154</v>
      </c>
    </row>
    <row r="38" ht="22.5" spans="1:12">
      <c r="A38" s="18">
        <v>37</v>
      </c>
      <c r="B38" s="19">
        <v>128495</v>
      </c>
      <c r="C38" s="18" t="s">
        <v>147</v>
      </c>
      <c r="D38" s="18" t="str">
        <f t="shared" si="0"/>
        <v>128495,</v>
      </c>
      <c r="E38" s="19" t="s">
        <v>245</v>
      </c>
      <c r="F38" s="19" t="s">
        <v>246</v>
      </c>
      <c r="G38" s="19" t="s">
        <v>150</v>
      </c>
      <c r="H38" s="19" t="s">
        <v>173</v>
      </c>
      <c r="I38" s="18">
        <v>238</v>
      </c>
      <c r="J38" s="19"/>
      <c r="K38" s="19"/>
      <c r="L38" s="19" t="s">
        <v>154</v>
      </c>
    </row>
    <row r="39" ht="22.5" spans="1:12">
      <c r="A39" s="18">
        <v>38</v>
      </c>
      <c r="B39" s="19">
        <v>159507</v>
      </c>
      <c r="C39" s="18" t="s">
        <v>147</v>
      </c>
      <c r="D39" s="18" t="str">
        <f t="shared" si="0"/>
        <v>159507,</v>
      </c>
      <c r="E39" s="19" t="s">
        <v>247</v>
      </c>
      <c r="F39" s="19" t="s">
        <v>248</v>
      </c>
      <c r="G39" s="19" t="s">
        <v>150</v>
      </c>
      <c r="H39" s="19" t="s">
        <v>151</v>
      </c>
      <c r="I39" s="18">
        <v>128</v>
      </c>
      <c r="J39" s="19"/>
      <c r="K39" s="19"/>
      <c r="L39" s="19" t="s">
        <v>154</v>
      </c>
    </row>
    <row r="40" ht="33.75" spans="1:12">
      <c r="A40" s="18">
        <v>39</v>
      </c>
      <c r="B40" s="19">
        <v>159518</v>
      </c>
      <c r="C40" s="18" t="s">
        <v>147</v>
      </c>
      <c r="D40" s="18" t="str">
        <f t="shared" si="0"/>
        <v>159518,</v>
      </c>
      <c r="E40" s="19" t="s">
        <v>249</v>
      </c>
      <c r="F40" s="19" t="s">
        <v>199</v>
      </c>
      <c r="G40" s="19" t="s">
        <v>150</v>
      </c>
      <c r="H40" s="19" t="s">
        <v>151</v>
      </c>
      <c r="I40" s="18">
        <v>218</v>
      </c>
      <c r="J40" s="19"/>
      <c r="K40" s="19"/>
      <c r="L40" s="19" t="s">
        <v>154</v>
      </c>
    </row>
    <row r="41" ht="22.5" spans="1:12">
      <c r="A41" s="18">
        <v>40</v>
      </c>
      <c r="B41" s="19">
        <v>128934</v>
      </c>
      <c r="C41" s="18" t="s">
        <v>147</v>
      </c>
      <c r="D41" s="18" t="str">
        <f t="shared" si="0"/>
        <v>128934,</v>
      </c>
      <c r="E41" s="19" t="s">
        <v>250</v>
      </c>
      <c r="F41" s="19" t="s">
        <v>251</v>
      </c>
      <c r="G41" s="19" t="s">
        <v>252</v>
      </c>
      <c r="H41" s="19" t="s">
        <v>173</v>
      </c>
      <c r="I41" s="18">
        <v>158</v>
      </c>
      <c r="J41" s="19"/>
      <c r="K41" s="19"/>
      <c r="L41" s="19" t="s">
        <v>154</v>
      </c>
    </row>
    <row r="42" ht="33.75" spans="1:12">
      <c r="A42" s="18">
        <v>41</v>
      </c>
      <c r="B42" s="19">
        <v>155247</v>
      </c>
      <c r="C42" s="18" t="s">
        <v>147</v>
      </c>
      <c r="D42" s="18" t="str">
        <f t="shared" si="0"/>
        <v>155247,</v>
      </c>
      <c r="E42" s="19" t="s">
        <v>253</v>
      </c>
      <c r="F42" s="19" t="s">
        <v>254</v>
      </c>
      <c r="G42" s="19" t="s">
        <v>221</v>
      </c>
      <c r="H42" s="19" t="s">
        <v>151</v>
      </c>
      <c r="I42" s="18">
        <v>168</v>
      </c>
      <c r="J42" s="19"/>
      <c r="K42" s="19"/>
      <c r="L42" s="19" t="s">
        <v>154</v>
      </c>
    </row>
    <row r="43" ht="22.5" spans="1:12">
      <c r="A43" s="18">
        <v>42</v>
      </c>
      <c r="B43" s="19">
        <v>159515</v>
      </c>
      <c r="C43" s="18" t="s">
        <v>147</v>
      </c>
      <c r="D43" s="18" t="str">
        <f t="shared" si="0"/>
        <v>159515,</v>
      </c>
      <c r="E43" s="19" t="s">
        <v>255</v>
      </c>
      <c r="F43" s="19" t="s">
        <v>167</v>
      </c>
      <c r="G43" s="19" t="s">
        <v>150</v>
      </c>
      <c r="H43" s="19" t="s">
        <v>151</v>
      </c>
      <c r="I43" s="18">
        <v>268</v>
      </c>
      <c r="J43" s="19"/>
      <c r="K43" s="19"/>
      <c r="L43" s="19" t="s">
        <v>154</v>
      </c>
    </row>
    <row r="44" ht="33.75" spans="1:12">
      <c r="A44" s="18">
        <v>43</v>
      </c>
      <c r="B44" s="19">
        <v>128889</v>
      </c>
      <c r="C44" s="18" t="s">
        <v>147</v>
      </c>
      <c r="D44" s="18" t="str">
        <f t="shared" si="0"/>
        <v>128889,</v>
      </c>
      <c r="E44" s="19" t="s">
        <v>256</v>
      </c>
      <c r="F44" s="19" t="s">
        <v>199</v>
      </c>
      <c r="G44" s="19" t="s">
        <v>252</v>
      </c>
      <c r="H44" s="19" t="s">
        <v>173</v>
      </c>
      <c r="I44" s="18">
        <v>228</v>
      </c>
      <c r="J44" s="19"/>
      <c r="K44" s="19"/>
      <c r="L44" s="19" t="s">
        <v>154</v>
      </c>
    </row>
  </sheetData>
  <mergeCells count="7">
    <mergeCell ref="J2:J3"/>
    <mergeCell ref="J8:J9"/>
    <mergeCell ref="J10:J11"/>
    <mergeCell ref="J12:J44"/>
    <mergeCell ref="K8:K9"/>
    <mergeCell ref="K10:K11"/>
    <mergeCell ref="K12:K4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31"/>
  <sheetViews>
    <sheetView topLeftCell="C1" workbookViewId="0">
      <selection activeCell="K36" sqref="K36"/>
    </sheetView>
  </sheetViews>
  <sheetFormatPr defaultColWidth="9" defaultRowHeight="13.5"/>
  <cols>
    <col min="3" max="3" width="13.625" customWidth="1"/>
    <col min="5" max="5" width="40.375" customWidth="1"/>
    <col min="9" max="9" width="9.375"/>
    <col min="10" max="10" width="13.75"/>
    <col min="11" max="11" width="12.625"/>
    <col min="12" max="12" width="26.875" customWidth="1"/>
  </cols>
  <sheetData>
    <row r="1" spans="1:11">
      <c r="A1" s="3" t="s">
        <v>0</v>
      </c>
      <c r="B1" s="12" t="s">
        <v>257</v>
      </c>
      <c r="C1" s="12" t="s">
        <v>258</v>
      </c>
      <c r="D1" s="12" t="s">
        <v>259</v>
      </c>
      <c r="E1" s="12" t="s">
        <v>260</v>
      </c>
      <c r="F1" s="12" t="s">
        <v>261</v>
      </c>
      <c r="G1" s="12" t="s">
        <v>5</v>
      </c>
      <c r="H1" s="12" t="s">
        <v>262</v>
      </c>
      <c r="I1" s="3" t="s">
        <v>263</v>
      </c>
      <c r="J1" s="3" t="s">
        <v>264</v>
      </c>
      <c r="K1" s="3" t="s">
        <v>265</v>
      </c>
    </row>
    <row r="2" spans="1:12">
      <c r="A2" s="3">
        <v>1</v>
      </c>
      <c r="B2" s="13">
        <v>4033</v>
      </c>
      <c r="C2" s="13" t="s">
        <v>266</v>
      </c>
      <c r="D2" s="13">
        <v>750</v>
      </c>
      <c r="E2" s="13" t="s">
        <v>267</v>
      </c>
      <c r="F2" s="13" t="s">
        <v>268</v>
      </c>
      <c r="G2" s="13">
        <v>8489</v>
      </c>
      <c r="H2" s="13">
        <v>134</v>
      </c>
      <c r="I2" s="3">
        <v>13099.4</v>
      </c>
      <c r="J2" s="10">
        <f>(I2-G2)/G2</f>
        <v>0.543102838968076</v>
      </c>
      <c r="K2" s="3"/>
      <c r="L2" t="s">
        <v>269</v>
      </c>
    </row>
    <row r="3" spans="1:12">
      <c r="A3" s="3">
        <v>2</v>
      </c>
      <c r="B3" s="13">
        <v>11051</v>
      </c>
      <c r="C3" s="13" t="s">
        <v>270</v>
      </c>
      <c r="D3" s="13">
        <v>750</v>
      </c>
      <c r="E3" s="13" t="s">
        <v>267</v>
      </c>
      <c r="F3" s="13" t="s">
        <v>271</v>
      </c>
      <c r="G3" s="13">
        <v>8489</v>
      </c>
      <c r="H3" s="13">
        <v>90</v>
      </c>
      <c r="I3" s="3">
        <v>8860.06</v>
      </c>
      <c r="J3" s="10">
        <f t="shared" ref="J3:J66" si="0">(I3-G3)/G3</f>
        <v>0.0437106844151254</v>
      </c>
      <c r="K3" s="3"/>
      <c r="L3" s="14" t="s">
        <v>272</v>
      </c>
    </row>
    <row r="4" spans="1:12">
      <c r="A4" s="3">
        <v>3</v>
      </c>
      <c r="B4" s="13">
        <v>11463</v>
      </c>
      <c r="C4" s="13" t="s">
        <v>273</v>
      </c>
      <c r="D4" s="13">
        <v>750</v>
      </c>
      <c r="E4" s="13" t="s">
        <v>267</v>
      </c>
      <c r="F4" s="13" t="s">
        <v>271</v>
      </c>
      <c r="G4" s="13">
        <v>8489</v>
      </c>
      <c r="H4" s="13">
        <v>74.5</v>
      </c>
      <c r="I4" s="3">
        <v>7012.73</v>
      </c>
      <c r="J4" s="10">
        <f t="shared" si="0"/>
        <v>-0.173903875603723</v>
      </c>
      <c r="K4" s="15">
        <f>ROUND((I4-G4)*0.03,0)</f>
        <v>-44</v>
      </c>
      <c r="L4" s="14" t="s">
        <v>272</v>
      </c>
    </row>
    <row r="5" spans="1:12">
      <c r="A5" s="3">
        <v>4</v>
      </c>
      <c r="B5" s="13">
        <v>12254</v>
      </c>
      <c r="C5" s="13" t="s">
        <v>274</v>
      </c>
      <c r="D5" s="13">
        <v>750</v>
      </c>
      <c r="E5" s="13" t="s">
        <v>267</v>
      </c>
      <c r="F5" s="13" t="s">
        <v>271</v>
      </c>
      <c r="G5" s="13">
        <v>6791</v>
      </c>
      <c r="H5" s="13">
        <v>49</v>
      </c>
      <c r="I5" s="3">
        <v>4639.88</v>
      </c>
      <c r="J5" s="10">
        <f t="shared" si="0"/>
        <v>-0.31676041820056</v>
      </c>
      <c r="K5" s="15">
        <f>ROUND((I5-G5)*0.03,0)</f>
        <v>-65</v>
      </c>
      <c r="L5" t="s">
        <v>275</v>
      </c>
    </row>
    <row r="6" hidden="1" spans="1:11">
      <c r="A6" s="3">
        <v>5</v>
      </c>
      <c r="B6" s="13">
        <v>12474</v>
      </c>
      <c r="C6" s="13" t="s">
        <v>276</v>
      </c>
      <c r="D6" s="13">
        <v>750</v>
      </c>
      <c r="E6" s="13" t="s">
        <v>267</v>
      </c>
      <c r="F6" s="13" t="s">
        <v>277</v>
      </c>
      <c r="G6" s="13">
        <v>1698</v>
      </c>
      <c r="H6" s="13">
        <v>4</v>
      </c>
      <c r="I6" s="3">
        <v>386</v>
      </c>
      <c r="J6" s="10">
        <f t="shared" si="0"/>
        <v>-0.772673733804476</v>
      </c>
      <c r="K6" s="15">
        <f>ROUND((I6-G6)*0.03,0)</f>
        <v>-39</v>
      </c>
    </row>
    <row r="7" hidden="1" spans="1:11">
      <c r="A7" s="3">
        <v>6</v>
      </c>
      <c r="B7" s="13">
        <v>12478</v>
      </c>
      <c r="C7" s="13" t="s">
        <v>278</v>
      </c>
      <c r="D7" s="13">
        <v>750</v>
      </c>
      <c r="E7" s="13" t="s">
        <v>267</v>
      </c>
      <c r="F7" s="13" t="s">
        <v>277</v>
      </c>
      <c r="G7" s="13">
        <v>1698</v>
      </c>
      <c r="H7" s="13">
        <v>5</v>
      </c>
      <c r="I7" s="3">
        <v>354</v>
      </c>
      <c r="J7" s="10">
        <f t="shared" si="0"/>
        <v>-0.791519434628975</v>
      </c>
      <c r="K7" s="15">
        <f>ROUND((I7-G7)*0.03,0)</f>
        <v>-40</v>
      </c>
    </row>
    <row r="8" spans="1:12">
      <c r="A8" s="3">
        <v>7</v>
      </c>
      <c r="B8" s="13">
        <v>12215</v>
      </c>
      <c r="C8" s="13" t="s">
        <v>279</v>
      </c>
      <c r="D8" s="13">
        <v>750</v>
      </c>
      <c r="E8" s="13" t="s">
        <v>267</v>
      </c>
      <c r="F8" s="13" t="s">
        <v>277</v>
      </c>
      <c r="G8" s="13">
        <v>4246</v>
      </c>
      <c r="H8" s="13">
        <v>50.5</v>
      </c>
      <c r="I8" s="3">
        <v>4501.87</v>
      </c>
      <c r="J8" s="10">
        <f t="shared" si="0"/>
        <v>0.0602614225153085</v>
      </c>
      <c r="K8" s="3"/>
      <c r="L8" t="s">
        <v>275</v>
      </c>
    </row>
    <row r="9" hidden="1" spans="1:11">
      <c r="A9" s="3">
        <v>8</v>
      </c>
      <c r="B9" s="13">
        <v>11319</v>
      </c>
      <c r="C9" s="13" t="s">
        <v>280</v>
      </c>
      <c r="D9" s="13">
        <v>106485</v>
      </c>
      <c r="E9" s="13" t="s">
        <v>134</v>
      </c>
      <c r="F9" s="13" t="s">
        <v>268</v>
      </c>
      <c r="G9" s="13">
        <v>1864</v>
      </c>
      <c r="H9" s="13">
        <v>1</v>
      </c>
      <c r="I9" s="3">
        <v>69</v>
      </c>
      <c r="J9" s="10">
        <f t="shared" si="0"/>
        <v>-0.962982832618026</v>
      </c>
      <c r="K9" s="15">
        <f>ROUND((I9-G9)*0.03,0)</f>
        <v>-54</v>
      </c>
    </row>
    <row r="10" hidden="1" spans="1:11">
      <c r="A10" s="3">
        <v>9</v>
      </c>
      <c r="B10" s="13">
        <v>12229</v>
      </c>
      <c r="C10" s="13" t="s">
        <v>281</v>
      </c>
      <c r="D10" s="13">
        <v>106485</v>
      </c>
      <c r="E10" s="13" t="s">
        <v>134</v>
      </c>
      <c r="F10" s="13" t="s">
        <v>282</v>
      </c>
      <c r="G10" s="13">
        <v>1036</v>
      </c>
      <c r="H10" s="13">
        <v>0</v>
      </c>
      <c r="I10" s="3">
        <v>0</v>
      </c>
      <c r="J10" s="10">
        <f t="shared" si="0"/>
        <v>-1</v>
      </c>
      <c r="K10" s="15">
        <f>ROUND((I10-G10)*0.03,0)</f>
        <v>-31</v>
      </c>
    </row>
    <row r="11" spans="1:12">
      <c r="A11" s="3">
        <v>10</v>
      </c>
      <c r="B11" s="13">
        <v>7917</v>
      </c>
      <c r="C11" s="13" t="s">
        <v>283</v>
      </c>
      <c r="D11" s="13">
        <v>515</v>
      </c>
      <c r="E11" s="13" t="s">
        <v>284</v>
      </c>
      <c r="F11" s="13" t="s">
        <v>271</v>
      </c>
      <c r="G11" s="13">
        <v>4186.9</v>
      </c>
      <c r="H11" s="13">
        <v>63</v>
      </c>
      <c r="I11" s="3">
        <v>7148.59</v>
      </c>
      <c r="J11" s="10">
        <f t="shared" si="0"/>
        <v>0.707370608325969</v>
      </c>
      <c r="K11" s="3"/>
      <c r="L11" s="14" t="s">
        <v>272</v>
      </c>
    </row>
    <row r="12" hidden="1" spans="1:11">
      <c r="A12" s="3">
        <v>11</v>
      </c>
      <c r="B12" s="13">
        <v>7006</v>
      </c>
      <c r="C12" s="13" t="s">
        <v>285</v>
      </c>
      <c r="D12" s="13">
        <v>515</v>
      </c>
      <c r="E12" s="13" t="s">
        <v>284</v>
      </c>
      <c r="F12" s="13" t="s">
        <v>268</v>
      </c>
      <c r="G12" s="13">
        <v>4652.2</v>
      </c>
      <c r="H12" s="13">
        <v>12</v>
      </c>
      <c r="I12" s="3">
        <v>937</v>
      </c>
      <c r="J12" s="10">
        <f t="shared" si="0"/>
        <v>-0.798589914449078</v>
      </c>
      <c r="K12" s="15">
        <f>ROUND((I12-G12)*0.03,0)</f>
        <v>-111</v>
      </c>
    </row>
    <row r="13" hidden="1" spans="1:11">
      <c r="A13" s="3">
        <v>12</v>
      </c>
      <c r="B13" s="13">
        <v>12445</v>
      </c>
      <c r="C13" s="13" t="s">
        <v>286</v>
      </c>
      <c r="D13" s="13">
        <v>515</v>
      </c>
      <c r="E13" s="13" t="s">
        <v>284</v>
      </c>
      <c r="F13" s="13" t="s">
        <v>277</v>
      </c>
      <c r="G13" s="13">
        <v>930.5</v>
      </c>
      <c r="H13" s="13">
        <v>5</v>
      </c>
      <c r="I13" s="3">
        <v>413</v>
      </c>
      <c r="J13" s="10">
        <f t="shared" si="0"/>
        <v>-0.556152606125739</v>
      </c>
      <c r="K13" s="15">
        <f>ROUND((I13-G13)*0.03,0)</f>
        <v>-16</v>
      </c>
    </row>
    <row r="14" hidden="1" spans="1:11">
      <c r="A14" s="3">
        <v>13</v>
      </c>
      <c r="B14" s="13">
        <v>12483</v>
      </c>
      <c r="C14" s="13" t="s">
        <v>287</v>
      </c>
      <c r="D14" s="13">
        <v>515</v>
      </c>
      <c r="E14" s="13" t="s">
        <v>284</v>
      </c>
      <c r="F14" s="13" t="s">
        <v>277</v>
      </c>
      <c r="G14" s="13">
        <v>930.4</v>
      </c>
      <c r="H14" s="13">
        <v>1</v>
      </c>
      <c r="I14" s="3">
        <v>107.64</v>
      </c>
      <c r="J14" s="10">
        <f t="shared" si="0"/>
        <v>-0.884307824591574</v>
      </c>
      <c r="K14" s="15">
        <f>ROUND((I14-G14)*0.03,0)</f>
        <v>-25</v>
      </c>
    </row>
    <row r="15" spans="1:12">
      <c r="A15" s="3">
        <v>14</v>
      </c>
      <c r="B15" s="13">
        <v>990487</v>
      </c>
      <c r="C15" s="13" t="s">
        <v>288</v>
      </c>
      <c r="D15" s="13">
        <v>581</v>
      </c>
      <c r="E15" s="13" t="s">
        <v>289</v>
      </c>
      <c r="F15" s="13" t="s">
        <v>290</v>
      </c>
      <c r="G15" s="13">
        <v>2784</v>
      </c>
      <c r="H15" s="13">
        <v>40</v>
      </c>
      <c r="I15" s="3">
        <v>3848.43</v>
      </c>
      <c r="J15" s="10">
        <f t="shared" si="0"/>
        <v>0.382338362068965</v>
      </c>
      <c r="K15" s="3"/>
      <c r="L15" t="s">
        <v>275</v>
      </c>
    </row>
    <row r="16" hidden="1" spans="1:11">
      <c r="A16" s="3">
        <v>15</v>
      </c>
      <c r="B16" s="13">
        <v>5641</v>
      </c>
      <c r="C16" s="13" t="s">
        <v>291</v>
      </c>
      <c r="D16" s="13">
        <v>581</v>
      </c>
      <c r="E16" s="13" t="s">
        <v>289</v>
      </c>
      <c r="F16" s="13" t="s">
        <v>268</v>
      </c>
      <c r="G16" s="13">
        <v>2500</v>
      </c>
      <c r="H16" s="13">
        <v>18</v>
      </c>
      <c r="I16" s="3">
        <v>1831.16</v>
      </c>
      <c r="J16" s="10">
        <f t="shared" si="0"/>
        <v>-0.267536</v>
      </c>
      <c r="K16" s="15">
        <f>ROUND((I16-G16)*0.03,0)</f>
        <v>-20</v>
      </c>
    </row>
    <row r="17" spans="1:12">
      <c r="A17" s="3">
        <v>16</v>
      </c>
      <c r="B17" s="13">
        <v>7279</v>
      </c>
      <c r="C17" s="13" t="s">
        <v>292</v>
      </c>
      <c r="D17" s="13">
        <v>581</v>
      </c>
      <c r="E17" s="13" t="s">
        <v>289</v>
      </c>
      <c r="F17" s="13" t="s">
        <v>271</v>
      </c>
      <c r="G17" s="13">
        <v>2547</v>
      </c>
      <c r="H17" s="13">
        <v>36</v>
      </c>
      <c r="I17" s="3">
        <v>3453.28</v>
      </c>
      <c r="J17" s="10">
        <f t="shared" si="0"/>
        <v>0.355822536317236</v>
      </c>
      <c r="K17" s="3"/>
      <c r="L17" t="s">
        <v>275</v>
      </c>
    </row>
    <row r="18" hidden="1" spans="1:11">
      <c r="A18" s="3">
        <v>17</v>
      </c>
      <c r="B18" s="13">
        <v>11765</v>
      </c>
      <c r="C18" s="13" t="s">
        <v>293</v>
      </c>
      <c r="D18" s="13">
        <v>581</v>
      </c>
      <c r="E18" s="13" t="s">
        <v>289</v>
      </c>
      <c r="F18" s="13" t="s">
        <v>271</v>
      </c>
      <c r="G18" s="13">
        <v>1850</v>
      </c>
      <c r="H18" s="13">
        <v>18</v>
      </c>
      <c r="I18" s="3">
        <v>1589.62</v>
      </c>
      <c r="J18" s="10">
        <f t="shared" si="0"/>
        <v>-0.140745945945946</v>
      </c>
      <c r="K18" s="15">
        <f>ROUND((I18-G18)*0.03,0)</f>
        <v>-8</v>
      </c>
    </row>
    <row r="19" hidden="1" spans="1:11">
      <c r="A19" s="3">
        <v>18</v>
      </c>
      <c r="B19" s="13">
        <v>12487</v>
      </c>
      <c r="C19" s="13" t="s">
        <v>294</v>
      </c>
      <c r="D19" s="13">
        <v>581</v>
      </c>
      <c r="E19" s="13" t="s">
        <v>289</v>
      </c>
      <c r="F19" s="13" t="s">
        <v>295</v>
      </c>
      <c r="G19" s="13">
        <v>509.5</v>
      </c>
      <c r="H19" s="13">
        <v>0</v>
      </c>
      <c r="I19" s="3">
        <v>0</v>
      </c>
      <c r="J19" s="10">
        <f t="shared" si="0"/>
        <v>-1</v>
      </c>
      <c r="K19" s="15">
        <f>ROUND((I19-G19)*0.03,0)</f>
        <v>-15</v>
      </c>
    </row>
    <row r="20" hidden="1" spans="1:11">
      <c r="A20" s="3">
        <v>19</v>
      </c>
      <c r="B20" s="13">
        <v>12494</v>
      </c>
      <c r="C20" s="13" t="s">
        <v>296</v>
      </c>
      <c r="D20" s="13">
        <v>581</v>
      </c>
      <c r="E20" s="13" t="s">
        <v>289</v>
      </c>
      <c r="F20" s="13" t="s">
        <v>295</v>
      </c>
      <c r="G20" s="13">
        <v>509.5</v>
      </c>
      <c r="H20" s="13">
        <v>0</v>
      </c>
      <c r="I20" s="3">
        <v>0</v>
      </c>
      <c r="J20" s="10">
        <f t="shared" si="0"/>
        <v>-1</v>
      </c>
      <c r="K20" s="15">
        <f>ROUND((I20-G20)*0.03,0)</f>
        <v>-15</v>
      </c>
    </row>
    <row r="21" hidden="1" spans="1:11">
      <c r="A21" s="3">
        <v>20</v>
      </c>
      <c r="B21" s="13">
        <v>9749</v>
      </c>
      <c r="C21" s="13" t="s">
        <v>297</v>
      </c>
      <c r="D21" s="13">
        <v>740</v>
      </c>
      <c r="E21" s="13" t="s">
        <v>298</v>
      </c>
      <c r="F21" s="13" t="s">
        <v>271</v>
      </c>
      <c r="G21" s="13">
        <v>2450</v>
      </c>
      <c r="H21" s="13">
        <v>14</v>
      </c>
      <c r="I21" s="3">
        <v>1046</v>
      </c>
      <c r="J21" s="10">
        <f t="shared" si="0"/>
        <v>-0.573061224489796</v>
      </c>
      <c r="K21" s="15">
        <f>ROUND((I21-G21)*0.03,0)</f>
        <v>-42</v>
      </c>
    </row>
    <row r="22" hidden="1" spans="1:11">
      <c r="A22" s="3">
        <v>21</v>
      </c>
      <c r="B22" s="13">
        <v>9328</v>
      </c>
      <c r="C22" s="13" t="s">
        <v>299</v>
      </c>
      <c r="D22" s="13">
        <v>740</v>
      </c>
      <c r="E22" s="13" t="s">
        <v>298</v>
      </c>
      <c r="F22" s="13" t="s">
        <v>268</v>
      </c>
      <c r="G22" s="13">
        <v>2450</v>
      </c>
      <c r="H22" s="13">
        <v>8</v>
      </c>
      <c r="I22" s="3">
        <v>661.3</v>
      </c>
      <c r="J22" s="10">
        <f t="shared" si="0"/>
        <v>-0.730081632653061</v>
      </c>
      <c r="K22" s="15">
        <f>ROUND((I22-G22)*0.03,0)</f>
        <v>-54</v>
      </c>
    </row>
    <row r="23" spans="1:12">
      <c r="A23" s="3">
        <v>22</v>
      </c>
      <c r="B23" s="13">
        <v>8972</v>
      </c>
      <c r="C23" s="13" t="s">
        <v>300</v>
      </c>
      <c r="D23" s="13">
        <v>712</v>
      </c>
      <c r="E23" s="13" t="s">
        <v>301</v>
      </c>
      <c r="F23" s="13" t="s">
        <v>271</v>
      </c>
      <c r="G23" s="13">
        <v>3978</v>
      </c>
      <c r="H23" s="13">
        <v>63</v>
      </c>
      <c r="I23" s="3">
        <v>5955.62</v>
      </c>
      <c r="J23" s="10">
        <f t="shared" si="0"/>
        <v>0.497139265962795</v>
      </c>
      <c r="K23" s="3"/>
      <c r="L23" s="14" t="s">
        <v>272</v>
      </c>
    </row>
    <row r="24" hidden="1" spans="1:11">
      <c r="A24" s="3">
        <v>23</v>
      </c>
      <c r="B24" s="13">
        <v>10650</v>
      </c>
      <c r="C24" s="13" t="s">
        <v>302</v>
      </c>
      <c r="D24" s="13">
        <v>712</v>
      </c>
      <c r="E24" s="13" t="s">
        <v>301</v>
      </c>
      <c r="F24" s="13" t="s">
        <v>268</v>
      </c>
      <c r="G24" s="13">
        <v>3580</v>
      </c>
      <c r="H24" s="13">
        <v>9</v>
      </c>
      <c r="I24" s="3">
        <v>1069</v>
      </c>
      <c r="J24" s="10">
        <f t="shared" si="0"/>
        <v>-0.701396648044693</v>
      </c>
      <c r="K24" s="15">
        <f>ROUND((I24-G24)*0.03,0)</f>
        <v>-75</v>
      </c>
    </row>
    <row r="25" spans="1:12">
      <c r="A25" s="3">
        <v>24</v>
      </c>
      <c r="B25" s="13">
        <v>11383</v>
      </c>
      <c r="C25" s="13" t="s">
        <v>303</v>
      </c>
      <c r="D25" s="13">
        <v>712</v>
      </c>
      <c r="E25" s="13" t="s">
        <v>301</v>
      </c>
      <c r="F25" s="13" t="s">
        <v>271</v>
      </c>
      <c r="G25" s="13">
        <v>3978</v>
      </c>
      <c r="H25" s="13">
        <v>77</v>
      </c>
      <c r="I25" s="3">
        <v>7003.62</v>
      </c>
      <c r="J25" s="10">
        <f t="shared" si="0"/>
        <v>0.760588235294118</v>
      </c>
      <c r="K25" s="3"/>
      <c r="L25" s="14" t="s">
        <v>272</v>
      </c>
    </row>
    <row r="26" hidden="1" spans="1:11">
      <c r="A26" s="3">
        <v>25</v>
      </c>
      <c r="B26" s="13">
        <v>11487</v>
      </c>
      <c r="C26" s="13" t="s">
        <v>304</v>
      </c>
      <c r="D26" s="13">
        <v>712</v>
      </c>
      <c r="E26" s="13" t="s">
        <v>301</v>
      </c>
      <c r="F26" s="13" t="s">
        <v>271</v>
      </c>
      <c r="G26" s="13">
        <v>3978</v>
      </c>
      <c r="H26" s="13">
        <v>13</v>
      </c>
      <c r="I26" s="3">
        <v>1167</v>
      </c>
      <c r="J26" s="10">
        <f t="shared" si="0"/>
        <v>-0.706636500754148</v>
      </c>
      <c r="K26" s="15">
        <f>ROUND((I26-G26)*0.03,0)</f>
        <v>-84</v>
      </c>
    </row>
    <row r="27" hidden="1" spans="1:11">
      <c r="A27" s="3">
        <v>26</v>
      </c>
      <c r="B27" s="13">
        <v>12189</v>
      </c>
      <c r="C27" s="13" t="s">
        <v>305</v>
      </c>
      <c r="D27" s="13">
        <v>712</v>
      </c>
      <c r="E27" s="13" t="s">
        <v>301</v>
      </c>
      <c r="F27" s="13" t="s">
        <v>306</v>
      </c>
      <c r="G27" s="13">
        <v>2386</v>
      </c>
      <c r="H27" s="13">
        <v>18</v>
      </c>
      <c r="I27" s="3">
        <v>1427</v>
      </c>
      <c r="J27" s="10">
        <f t="shared" si="0"/>
        <v>-0.401927912824811</v>
      </c>
      <c r="K27" s="15">
        <f>ROUND((I27-G27)*0.03,0)</f>
        <v>-29</v>
      </c>
    </row>
    <row r="28" spans="1:12">
      <c r="A28" s="3">
        <v>27</v>
      </c>
      <c r="B28" s="13">
        <v>9331</v>
      </c>
      <c r="C28" s="13" t="s">
        <v>307</v>
      </c>
      <c r="D28" s="13">
        <v>578</v>
      </c>
      <c r="E28" s="13" t="s">
        <v>308</v>
      </c>
      <c r="F28" s="13" t="s">
        <v>268</v>
      </c>
      <c r="G28" s="13">
        <v>4811.5</v>
      </c>
      <c r="H28" s="13">
        <v>35</v>
      </c>
      <c r="I28" s="3">
        <v>3795.35</v>
      </c>
      <c r="J28" s="10">
        <f t="shared" si="0"/>
        <v>-0.211191935986699</v>
      </c>
      <c r="K28" s="15">
        <f>ROUND((I28-G28)*0.03,0)</f>
        <v>-30</v>
      </c>
      <c r="L28" t="s">
        <v>275</v>
      </c>
    </row>
    <row r="29" spans="1:12">
      <c r="A29" s="3">
        <v>28</v>
      </c>
      <c r="B29" s="13">
        <v>9140</v>
      </c>
      <c r="C29" s="13" t="s">
        <v>309</v>
      </c>
      <c r="D29" s="13">
        <v>578</v>
      </c>
      <c r="E29" s="13" t="s">
        <v>308</v>
      </c>
      <c r="F29" s="13" t="s">
        <v>310</v>
      </c>
      <c r="G29" s="13">
        <v>6380.8</v>
      </c>
      <c r="H29" s="13">
        <v>68</v>
      </c>
      <c r="I29" s="3">
        <v>7643.89</v>
      </c>
      <c r="J29" s="10">
        <f t="shared" si="0"/>
        <v>0.197951667502508</v>
      </c>
      <c r="K29" s="3"/>
      <c r="L29" s="14" t="s">
        <v>272</v>
      </c>
    </row>
    <row r="30" hidden="1" spans="1:11">
      <c r="A30" s="3">
        <v>29</v>
      </c>
      <c r="B30" s="13">
        <v>11902</v>
      </c>
      <c r="C30" s="13" t="s">
        <v>311</v>
      </c>
      <c r="D30" s="13">
        <v>578</v>
      </c>
      <c r="E30" s="13" t="s">
        <v>308</v>
      </c>
      <c r="F30" s="13" t="s">
        <v>271</v>
      </c>
      <c r="G30" s="13">
        <v>2707.7</v>
      </c>
      <c r="H30" s="13">
        <v>27</v>
      </c>
      <c r="I30" s="3">
        <v>2455.66</v>
      </c>
      <c r="J30" s="10">
        <f t="shared" si="0"/>
        <v>-0.093082690105994</v>
      </c>
      <c r="K30" s="15">
        <f>ROUND((I30-G30)*0.03,0)</f>
        <v>-8</v>
      </c>
    </row>
    <row r="31" hidden="1" spans="1:11">
      <c r="A31" s="3">
        <v>30</v>
      </c>
      <c r="B31" s="13">
        <v>9682</v>
      </c>
      <c r="C31" s="13" t="s">
        <v>312</v>
      </c>
      <c r="D31" s="13">
        <v>103639</v>
      </c>
      <c r="E31" s="13" t="s">
        <v>313</v>
      </c>
      <c r="F31" s="13" t="s">
        <v>268</v>
      </c>
      <c r="G31" s="13">
        <v>1769</v>
      </c>
      <c r="H31" s="13">
        <v>3</v>
      </c>
      <c r="I31" s="3">
        <v>257</v>
      </c>
      <c r="J31" s="10">
        <f t="shared" si="0"/>
        <v>-0.85472018089316</v>
      </c>
      <c r="K31" s="15">
        <f>ROUND((I31-G31)*0.03,0)</f>
        <v>-45</v>
      </c>
    </row>
    <row r="32" hidden="1" spans="1:11">
      <c r="A32" s="3">
        <v>31</v>
      </c>
      <c r="B32" s="13">
        <v>11382</v>
      </c>
      <c r="C32" s="13" t="s">
        <v>314</v>
      </c>
      <c r="D32" s="13">
        <v>103639</v>
      </c>
      <c r="E32" s="13" t="s">
        <v>313</v>
      </c>
      <c r="F32" s="13" t="s">
        <v>271</v>
      </c>
      <c r="G32" s="13">
        <v>1965.5</v>
      </c>
      <c r="H32" s="13">
        <v>10</v>
      </c>
      <c r="I32" s="3">
        <v>933.44</v>
      </c>
      <c r="J32" s="10">
        <f t="shared" si="0"/>
        <v>-0.525087763927754</v>
      </c>
      <c r="K32" s="15">
        <f>ROUND((I32-G32)*0.03,0)</f>
        <v>-31</v>
      </c>
    </row>
    <row r="33" hidden="1" spans="1:11">
      <c r="A33" s="3">
        <v>32</v>
      </c>
      <c r="B33" s="13">
        <v>12164</v>
      </c>
      <c r="C33" s="13" t="s">
        <v>315</v>
      </c>
      <c r="D33" s="13">
        <v>103639</v>
      </c>
      <c r="E33" s="13" t="s">
        <v>313</v>
      </c>
      <c r="F33" s="13" t="s">
        <v>271</v>
      </c>
      <c r="G33" s="13">
        <v>1965.5</v>
      </c>
      <c r="H33" s="13">
        <v>10</v>
      </c>
      <c r="I33" s="3">
        <v>830</v>
      </c>
      <c r="J33" s="10">
        <f t="shared" si="0"/>
        <v>-0.577715593996439</v>
      </c>
      <c r="K33" s="15">
        <f>ROUND((I33-G33)*0.03,0)</f>
        <v>-34</v>
      </c>
    </row>
    <row r="34" spans="1:12">
      <c r="A34" s="3">
        <v>33</v>
      </c>
      <c r="B34" s="13">
        <v>6494</v>
      </c>
      <c r="C34" s="13" t="s">
        <v>316</v>
      </c>
      <c r="D34" s="13">
        <v>707</v>
      </c>
      <c r="E34" s="13" t="s">
        <v>317</v>
      </c>
      <c r="F34" s="13" t="s">
        <v>318</v>
      </c>
      <c r="G34" s="13">
        <v>5615</v>
      </c>
      <c r="H34" s="13">
        <v>80</v>
      </c>
      <c r="I34" s="3">
        <v>7264.46</v>
      </c>
      <c r="J34" s="10">
        <f t="shared" si="0"/>
        <v>0.293759572573464</v>
      </c>
      <c r="K34" s="3"/>
      <c r="L34" s="14" t="s">
        <v>272</v>
      </c>
    </row>
    <row r="35" spans="1:12">
      <c r="A35" s="3">
        <v>34</v>
      </c>
      <c r="B35" s="13">
        <v>10951</v>
      </c>
      <c r="C35" s="13" t="s">
        <v>319</v>
      </c>
      <c r="D35" s="13">
        <v>707</v>
      </c>
      <c r="E35" s="13" t="s">
        <v>317</v>
      </c>
      <c r="F35" s="13" t="s">
        <v>268</v>
      </c>
      <c r="G35" s="13">
        <v>5055</v>
      </c>
      <c r="H35" s="13">
        <v>91</v>
      </c>
      <c r="I35" s="3">
        <v>8517.88</v>
      </c>
      <c r="J35" s="10">
        <f t="shared" si="0"/>
        <v>0.685040553907023</v>
      </c>
      <c r="K35" s="3"/>
      <c r="L35" s="14" t="s">
        <v>272</v>
      </c>
    </row>
    <row r="36" spans="1:12">
      <c r="A36" s="3">
        <v>35</v>
      </c>
      <c r="B36" s="13">
        <v>10952</v>
      </c>
      <c r="C36" s="13" t="s">
        <v>320</v>
      </c>
      <c r="D36" s="13">
        <v>707</v>
      </c>
      <c r="E36" s="13" t="s">
        <v>317</v>
      </c>
      <c r="F36" s="13" t="s">
        <v>318</v>
      </c>
      <c r="G36" s="13">
        <v>5615</v>
      </c>
      <c r="H36" s="13">
        <v>40</v>
      </c>
      <c r="I36" s="3">
        <v>4341.12</v>
      </c>
      <c r="J36" s="10">
        <f t="shared" si="0"/>
        <v>-0.226870881567231</v>
      </c>
      <c r="K36" s="15">
        <f t="shared" ref="K36:K51" si="1">ROUND((I36-G36)*0.03,0)</f>
        <v>-38</v>
      </c>
      <c r="L36" t="s">
        <v>275</v>
      </c>
    </row>
    <row r="37" spans="1:12">
      <c r="A37" s="3">
        <v>36</v>
      </c>
      <c r="B37" s="13">
        <v>11797</v>
      </c>
      <c r="C37" s="13" t="s">
        <v>321</v>
      </c>
      <c r="D37" s="13">
        <v>707</v>
      </c>
      <c r="E37" s="13" t="s">
        <v>317</v>
      </c>
      <c r="F37" s="13" t="s">
        <v>318</v>
      </c>
      <c r="G37" s="13">
        <v>5615</v>
      </c>
      <c r="H37" s="13">
        <v>49</v>
      </c>
      <c r="I37" s="3">
        <v>5501.67</v>
      </c>
      <c r="J37" s="10">
        <f t="shared" si="0"/>
        <v>-0.0201834372217275</v>
      </c>
      <c r="K37" s="15">
        <f t="shared" si="1"/>
        <v>-3</v>
      </c>
      <c r="L37" t="s">
        <v>275</v>
      </c>
    </row>
    <row r="38" hidden="1" spans="1:11">
      <c r="A38" s="3">
        <v>37</v>
      </c>
      <c r="B38" s="13">
        <v>10893</v>
      </c>
      <c r="C38" s="13" t="s">
        <v>322</v>
      </c>
      <c r="D38" s="13">
        <v>743</v>
      </c>
      <c r="E38" s="13" t="s">
        <v>323</v>
      </c>
      <c r="F38" s="13" t="s">
        <v>268</v>
      </c>
      <c r="G38" s="13">
        <v>1600</v>
      </c>
      <c r="H38" s="13">
        <v>13</v>
      </c>
      <c r="I38" s="3">
        <v>1224.04</v>
      </c>
      <c r="J38" s="10">
        <f t="shared" si="0"/>
        <v>-0.234975</v>
      </c>
      <c r="K38" s="15">
        <f t="shared" si="1"/>
        <v>-11</v>
      </c>
    </row>
    <row r="39" hidden="1" spans="1:11">
      <c r="A39" s="3">
        <v>38</v>
      </c>
      <c r="B39" s="13">
        <v>11761</v>
      </c>
      <c r="C39" s="13" t="s">
        <v>324</v>
      </c>
      <c r="D39" s="13">
        <v>743</v>
      </c>
      <c r="E39" s="13" t="s">
        <v>323</v>
      </c>
      <c r="F39" s="13" t="s">
        <v>325</v>
      </c>
      <c r="G39" s="13">
        <v>1600</v>
      </c>
      <c r="H39" s="13">
        <v>2</v>
      </c>
      <c r="I39" s="3">
        <v>198</v>
      </c>
      <c r="J39" s="10">
        <f t="shared" si="0"/>
        <v>-0.87625</v>
      </c>
      <c r="K39" s="15">
        <f t="shared" si="1"/>
        <v>-42</v>
      </c>
    </row>
    <row r="40" hidden="1" spans="1:11">
      <c r="A40" s="3">
        <v>39</v>
      </c>
      <c r="B40" s="13">
        <v>12163</v>
      </c>
      <c r="C40" s="13" t="s">
        <v>326</v>
      </c>
      <c r="D40" s="13">
        <v>743</v>
      </c>
      <c r="E40" s="13" t="s">
        <v>323</v>
      </c>
      <c r="F40" s="13" t="s">
        <v>306</v>
      </c>
      <c r="G40" s="13">
        <v>1600</v>
      </c>
      <c r="H40" s="13">
        <v>5</v>
      </c>
      <c r="I40" s="3">
        <v>485</v>
      </c>
      <c r="J40" s="10">
        <f t="shared" si="0"/>
        <v>-0.696875</v>
      </c>
      <c r="K40" s="15">
        <f t="shared" si="1"/>
        <v>-33</v>
      </c>
    </row>
    <row r="41" hidden="1" spans="1:11">
      <c r="A41" s="3">
        <v>40</v>
      </c>
      <c r="B41" s="13">
        <v>6306</v>
      </c>
      <c r="C41" s="13" t="s">
        <v>327</v>
      </c>
      <c r="D41" s="13">
        <v>103199</v>
      </c>
      <c r="E41" s="13" t="s">
        <v>328</v>
      </c>
      <c r="F41" s="13" t="s">
        <v>329</v>
      </c>
      <c r="G41" s="13">
        <v>1900</v>
      </c>
      <c r="H41" s="13">
        <v>3</v>
      </c>
      <c r="I41" s="3">
        <v>217</v>
      </c>
      <c r="J41" s="10">
        <f t="shared" si="0"/>
        <v>-0.885789473684211</v>
      </c>
      <c r="K41" s="15">
        <f t="shared" si="1"/>
        <v>-50</v>
      </c>
    </row>
    <row r="42" hidden="1" spans="1:11">
      <c r="A42" s="3">
        <v>41</v>
      </c>
      <c r="B42" s="13">
        <v>11796</v>
      </c>
      <c r="C42" s="13" t="s">
        <v>330</v>
      </c>
      <c r="D42" s="13">
        <v>103199</v>
      </c>
      <c r="E42" s="13" t="s">
        <v>328</v>
      </c>
      <c r="F42" s="13" t="s">
        <v>268</v>
      </c>
      <c r="G42" s="13">
        <v>1900</v>
      </c>
      <c r="H42" s="13">
        <v>6</v>
      </c>
      <c r="I42" s="3">
        <v>461.76</v>
      </c>
      <c r="J42" s="10">
        <f t="shared" si="0"/>
        <v>-0.756968421052632</v>
      </c>
      <c r="K42" s="15">
        <f t="shared" si="1"/>
        <v>-43</v>
      </c>
    </row>
    <row r="43" hidden="1" spans="1:11">
      <c r="A43" s="3">
        <v>42</v>
      </c>
      <c r="B43" s="13">
        <v>12190</v>
      </c>
      <c r="C43" s="13" t="s">
        <v>331</v>
      </c>
      <c r="D43" s="13">
        <v>103199</v>
      </c>
      <c r="E43" s="13" t="s">
        <v>328</v>
      </c>
      <c r="F43" s="13" t="s">
        <v>329</v>
      </c>
      <c r="G43" s="13">
        <v>1900</v>
      </c>
      <c r="H43" s="13">
        <v>13</v>
      </c>
      <c r="I43" s="3">
        <v>1126</v>
      </c>
      <c r="J43" s="10">
        <f t="shared" si="0"/>
        <v>-0.407368421052632</v>
      </c>
      <c r="K43" s="15">
        <f t="shared" si="1"/>
        <v>-23</v>
      </c>
    </row>
    <row r="44" hidden="1" spans="1:11">
      <c r="A44" s="3">
        <v>43</v>
      </c>
      <c r="B44" s="13">
        <v>7666</v>
      </c>
      <c r="C44" s="13" t="s">
        <v>332</v>
      </c>
      <c r="D44" s="13">
        <v>741</v>
      </c>
      <c r="E44" s="13" t="s">
        <v>333</v>
      </c>
      <c r="F44" s="13" t="s">
        <v>268</v>
      </c>
      <c r="G44" s="13">
        <v>2166</v>
      </c>
      <c r="H44" s="13">
        <v>2</v>
      </c>
      <c r="I44" s="3">
        <v>198</v>
      </c>
      <c r="J44" s="10">
        <f t="shared" si="0"/>
        <v>-0.908587257617729</v>
      </c>
      <c r="K44" s="15">
        <f t="shared" si="1"/>
        <v>-59</v>
      </c>
    </row>
    <row r="45" hidden="1" spans="1:11">
      <c r="A45" s="3">
        <v>44</v>
      </c>
      <c r="B45" s="13">
        <v>12486</v>
      </c>
      <c r="C45" s="13" t="s">
        <v>334</v>
      </c>
      <c r="D45" s="13">
        <v>741</v>
      </c>
      <c r="E45" s="13" t="s">
        <v>333</v>
      </c>
      <c r="F45" s="13" t="s">
        <v>335</v>
      </c>
      <c r="G45" s="13">
        <v>434</v>
      </c>
      <c r="H45" s="13">
        <v>0</v>
      </c>
      <c r="I45" s="3">
        <v>0</v>
      </c>
      <c r="J45" s="10">
        <f t="shared" si="0"/>
        <v>-1</v>
      </c>
      <c r="K45" s="15">
        <f t="shared" si="1"/>
        <v>-13</v>
      </c>
    </row>
    <row r="46" hidden="1" spans="1:11">
      <c r="A46" s="3">
        <v>45</v>
      </c>
      <c r="B46" s="13">
        <v>12204</v>
      </c>
      <c r="C46" s="13" t="s">
        <v>336</v>
      </c>
      <c r="D46" s="13">
        <v>741</v>
      </c>
      <c r="E46" s="13" t="s">
        <v>333</v>
      </c>
      <c r="F46" s="13" t="s">
        <v>337</v>
      </c>
      <c r="G46" s="13">
        <v>1300</v>
      </c>
      <c r="H46" s="13">
        <v>0</v>
      </c>
      <c r="I46" s="3">
        <v>0</v>
      </c>
      <c r="J46" s="10">
        <f t="shared" si="0"/>
        <v>-1</v>
      </c>
      <c r="K46" s="15">
        <f t="shared" si="1"/>
        <v>-39</v>
      </c>
    </row>
    <row r="47" hidden="1" spans="1:11">
      <c r="A47" s="3">
        <v>46</v>
      </c>
      <c r="B47" s="13">
        <v>6303</v>
      </c>
      <c r="C47" s="13" t="s">
        <v>338</v>
      </c>
      <c r="D47" s="13">
        <v>585</v>
      </c>
      <c r="E47" s="13" t="s">
        <v>339</v>
      </c>
      <c r="F47" s="13" t="s">
        <v>268</v>
      </c>
      <c r="G47" s="13">
        <v>4088</v>
      </c>
      <c r="H47" s="13">
        <v>29</v>
      </c>
      <c r="I47" s="3">
        <v>2720.05</v>
      </c>
      <c r="J47" s="10">
        <f t="shared" si="0"/>
        <v>-0.334625733855186</v>
      </c>
      <c r="K47" s="15">
        <f t="shared" si="1"/>
        <v>-41</v>
      </c>
    </row>
    <row r="48" hidden="1" spans="1:11">
      <c r="A48" s="3">
        <v>47</v>
      </c>
      <c r="B48" s="13">
        <v>7046</v>
      </c>
      <c r="C48" s="13" t="s">
        <v>340</v>
      </c>
      <c r="D48" s="13">
        <v>585</v>
      </c>
      <c r="E48" s="13" t="s">
        <v>339</v>
      </c>
      <c r="F48" s="13" t="s">
        <v>271</v>
      </c>
      <c r="G48" s="13">
        <v>4543</v>
      </c>
      <c r="H48" s="13">
        <v>25.5</v>
      </c>
      <c r="I48" s="3">
        <v>3023.62</v>
      </c>
      <c r="J48" s="10">
        <f t="shared" si="0"/>
        <v>-0.334444199867929</v>
      </c>
      <c r="K48" s="15">
        <f t="shared" si="1"/>
        <v>-46</v>
      </c>
    </row>
    <row r="49" hidden="1" spans="1:11">
      <c r="A49" s="3">
        <v>48</v>
      </c>
      <c r="B49" s="13">
        <v>11639</v>
      </c>
      <c r="C49" s="13" t="s">
        <v>341</v>
      </c>
      <c r="D49" s="13">
        <v>585</v>
      </c>
      <c r="E49" s="13" t="s">
        <v>339</v>
      </c>
      <c r="F49" s="13" t="s">
        <v>271</v>
      </c>
      <c r="G49" s="13">
        <v>4543</v>
      </c>
      <c r="H49" s="13">
        <v>24.5</v>
      </c>
      <c r="I49" s="3">
        <v>2793.64</v>
      </c>
      <c r="J49" s="10">
        <f t="shared" si="0"/>
        <v>-0.385067136253577</v>
      </c>
      <c r="K49" s="15">
        <f t="shared" si="1"/>
        <v>-52</v>
      </c>
    </row>
    <row r="50" hidden="1" spans="1:11">
      <c r="A50" s="3">
        <v>49</v>
      </c>
      <c r="B50" s="13">
        <v>12449</v>
      </c>
      <c r="C50" s="13" t="s">
        <v>342</v>
      </c>
      <c r="D50" s="13">
        <v>585</v>
      </c>
      <c r="E50" s="13" t="s">
        <v>339</v>
      </c>
      <c r="F50" s="13" t="s">
        <v>277</v>
      </c>
      <c r="G50" s="13">
        <v>1363</v>
      </c>
      <c r="H50" s="13">
        <v>0</v>
      </c>
      <c r="I50" s="3">
        <v>0</v>
      </c>
      <c r="J50" s="10">
        <f t="shared" si="0"/>
        <v>-1</v>
      </c>
      <c r="K50" s="15">
        <f t="shared" si="1"/>
        <v>-41</v>
      </c>
    </row>
    <row r="51" hidden="1" spans="1:11">
      <c r="A51" s="3">
        <v>50</v>
      </c>
      <c r="B51" s="13">
        <v>12212</v>
      </c>
      <c r="C51" s="13" t="s">
        <v>343</v>
      </c>
      <c r="D51" s="13">
        <v>585</v>
      </c>
      <c r="E51" s="13" t="s">
        <v>339</v>
      </c>
      <c r="F51" s="13" t="s">
        <v>277</v>
      </c>
      <c r="G51" s="13">
        <v>1363</v>
      </c>
      <c r="H51" s="13">
        <v>1</v>
      </c>
      <c r="I51" s="3">
        <v>99</v>
      </c>
      <c r="J51" s="10">
        <f t="shared" si="0"/>
        <v>-0.927366104181952</v>
      </c>
      <c r="K51" s="15">
        <f t="shared" si="1"/>
        <v>-38</v>
      </c>
    </row>
    <row r="52" hidden="1" spans="1:11">
      <c r="A52" s="3">
        <v>51</v>
      </c>
      <c r="B52" s="13">
        <v>5527</v>
      </c>
      <c r="C52" s="13" t="s">
        <v>344</v>
      </c>
      <c r="D52" s="13">
        <v>511</v>
      </c>
      <c r="E52" s="13" t="s">
        <v>345</v>
      </c>
      <c r="F52" s="13" t="s">
        <v>268</v>
      </c>
      <c r="G52" s="13">
        <v>1378</v>
      </c>
      <c r="H52" s="13">
        <v>17</v>
      </c>
      <c r="I52" s="3">
        <v>1532.2</v>
      </c>
      <c r="J52" s="10">
        <f t="shared" si="0"/>
        <v>0.111901306240929</v>
      </c>
      <c r="K52" s="3"/>
    </row>
    <row r="53" hidden="1" spans="1:11">
      <c r="A53" s="3">
        <v>52</v>
      </c>
      <c r="B53" s="13">
        <v>11602</v>
      </c>
      <c r="C53" s="13" t="s">
        <v>346</v>
      </c>
      <c r="D53" s="13">
        <v>511</v>
      </c>
      <c r="E53" s="13" t="s">
        <v>345</v>
      </c>
      <c r="F53" s="13" t="s">
        <v>271</v>
      </c>
      <c r="G53" s="13">
        <v>1378</v>
      </c>
      <c r="H53" s="13">
        <v>3</v>
      </c>
      <c r="I53" s="3">
        <v>465</v>
      </c>
      <c r="J53" s="10">
        <f t="shared" si="0"/>
        <v>-0.66255442670537</v>
      </c>
      <c r="K53" s="15">
        <f t="shared" ref="K53:K62" si="2">ROUND((I53-G53)*0.03,0)</f>
        <v>-27</v>
      </c>
    </row>
    <row r="54" hidden="1" spans="1:11">
      <c r="A54" s="3">
        <v>53</v>
      </c>
      <c r="B54" s="13">
        <v>11876</v>
      </c>
      <c r="C54" s="13" t="s">
        <v>347</v>
      </c>
      <c r="D54" s="13">
        <v>511</v>
      </c>
      <c r="E54" s="13" t="s">
        <v>345</v>
      </c>
      <c r="F54" s="13" t="s">
        <v>271</v>
      </c>
      <c r="G54" s="13">
        <v>966</v>
      </c>
      <c r="H54" s="13">
        <v>2</v>
      </c>
      <c r="I54" s="3">
        <v>168</v>
      </c>
      <c r="J54" s="10">
        <f t="shared" si="0"/>
        <v>-0.826086956521739</v>
      </c>
      <c r="K54" s="15">
        <f t="shared" si="2"/>
        <v>-24</v>
      </c>
    </row>
    <row r="55" hidden="1" spans="1:11">
      <c r="A55" s="3">
        <v>54</v>
      </c>
      <c r="B55" s="13">
        <v>11829</v>
      </c>
      <c r="C55" s="13" t="s">
        <v>348</v>
      </c>
      <c r="D55" s="13">
        <v>511</v>
      </c>
      <c r="E55" s="13" t="s">
        <v>345</v>
      </c>
      <c r="F55" s="13" t="s">
        <v>271</v>
      </c>
      <c r="G55" s="13">
        <v>1378</v>
      </c>
      <c r="H55" s="13">
        <v>2</v>
      </c>
      <c r="I55" s="3">
        <v>227</v>
      </c>
      <c r="J55" s="10">
        <f t="shared" si="0"/>
        <v>-0.835268505079826</v>
      </c>
      <c r="K55" s="15">
        <f t="shared" si="2"/>
        <v>-35</v>
      </c>
    </row>
    <row r="56" hidden="1" spans="1:11">
      <c r="A56" s="3">
        <v>55</v>
      </c>
      <c r="B56" s="13">
        <v>4540</v>
      </c>
      <c r="C56" s="13" t="s">
        <v>349</v>
      </c>
      <c r="D56" s="13">
        <v>754</v>
      </c>
      <c r="E56" s="13" t="s">
        <v>350</v>
      </c>
      <c r="F56" s="13" t="s">
        <v>268</v>
      </c>
      <c r="G56" s="13">
        <v>1900</v>
      </c>
      <c r="H56" s="13">
        <v>11</v>
      </c>
      <c r="I56" s="3">
        <v>1126.34</v>
      </c>
      <c r="J56" s="10">
        <f t="shared" si="0"/>
        <v>-0.407189473684211</v>
      </c>
      <c r="K56" s="15">
        <f t="shared" si="2"/>
        <v>-23</v>
      </c>
    </row>
    <row r="57" hidden="1" spans="1:11">
      <c r="A57" s="3">
        <v>56</v>
      </c>
      <c r="B57" s="13">
        <v>10900</v>
      </c>
      <c r="C57" s="13" t="s">
        <v>351</v>
      </c>
      <c r="D57" s="13">
        <v>754</v>
      </c>
      <c r="E57" s="13" t="s">
        <v>350</v>
      </c>
      <c r="F57" s="13" t="s">
        <v>329</v>
      </c>
      <c r="G57" s="13">
        <v>2216.5</v>
      </c>
      <c r="H57" s="13">
        <v>2</v>
      </c>
      <c r="I57" s="3">
        <v>198</v>
      </c>
      <c r="J57" s="10">
        <f t="shared" si="0"/>
        <v>-0.910669975186104</v>
      </c>
      <c r="K57" s="15">
        <f t="shared" si="2"/>
        <v>-61</v>
      </c>
    </row>
    <row r="58" hidden="1" spans="1:11">
      <c r="A58" s="3">
        <v>57</v>
      </c>
      <c r="B58" s="13">
        <v>11949</v>
      </c>
      <c r="C58" s="13" t="s">
        <v>352</v>
      </c>
      <c r="D58" s="13">
        <v>754</v>
      </c>
      <c r="E58" s="13" t="s">
        <v>350</v>
      </c>
      <c r="F58" s="13" t="s">
        <v>329</v>
      </c>
      <c r="G58" s="13">
        <v>2216.5</v>
      </c>
      <c r="H58" s="13">
        <v>8</v>
      </c>
      <c r="I58" s="3">
        <v>825.3</v>
      </c>
      <c r="J58" s="10">
        <f t="shared" si="0"/>
        <v>-0.627656214752989</v>
      </c>
      <c r="K58" s="15">
        <f t="shared" si="2"/>
        <v>-42</v>
      </c>
    </row>
    <row r="59" hidden="1" spans="1:11">
      <c r="A59" s="3">
        <v>58</v>
      </c>
      <c r="B59" s="13">
        <v>12377</v>
      </c>
      <c r="C59" s="13" t="s">
        <v>353</v>
      </c>
      <c r="D59" s="13">
        <v>754</v>
      </c>
      <c r="E59" s="13" t="s">
        <v>350</v>
      </c>
      <c r="F59" s="13" t="s">
        <v>354</v>
      </c>
      <c r="G59" s="13">
        <v>1267</v>
      </c>
      <c r="H59" s="13">
        <v>4</v>
      </c>
      <c r="I59" s="3">
        <v>336</v>
      </c>
      <c r="J59" s="10">
        <f t="shared" si="0"/>
        <v>-0.734806629834254</v>
      </c>
      <c r="K59" s="15">
        <f t="shared" si="2"/>
        <v>-28</v>
      </c>
    </row>
    <row r="60" hidden="1" spans="1:11">
      <c r="A60" s="3">
        <v>59</v>
      </c>
      <c r="B60" s="13">
        <v>10218</v>
      </c>
      <c r="C60" s="13" t="s">
        <v>355</v>
      </c>
      <c r="D60" s="13">
        <v>104838</v>
      </c>
      <c r="E60" s="13" t="s">
        <v>356</v>
      </c>
      <c r="F60" s="13" t="s">
        <v>271</v>
      </c>
      <c r="G60" s="13">
        <v>2042</v>
      </c>
      <c r="H60" s="13">
        <v>9</v>
      </c>
      <c r="I60" s="3">
        <v>703.3</v>
      </c>
      <c r="J60" s="10">
        <f t="shared" si="0"/>
        <v>-0.655582761998041</v>
      </c>
      <c r="K60" s="15">
        <f t="shared" si="2"/>
        <v>-40</v>
      </c>
    </row>
    <row r="61" hidden="1" spans="1:11">
      <c r="A61" s="3">
        <v>60</v>
      </c>
      <c r="B61" s="13">
        <v>11241</v>
      </c>
      <c r="C61" s="13" t="s">
        <v>357</v>
      </c>
      <c r="D61" s="13">
        <v>104838</v>
      </c>
      <c r="E61" s="13" t="s">
        <v>356</v>
      </c>
      <c r="F61" s="13" t="s">
        <v>268</v>
      </c>
      <c r="G61" s="13">
        <v>1837</v>
      </c>
      <c r="H61" s="13">
        <v>20</v>
      </c>
      <c r="I61" s="3">
        <v>1550</v>
      </c>
      <c r="J61" s="10">
        <f t="shared" si="0"/>
        <v>-0.156232988568318</v>
      </c>
      <c r="K61" s="15">
        <f t="shared" si="2"/>
        <v>-9</v>
      </c>
    </row>
    <row r="62" hidden="1" spans="1:11">
      <c r="A62" s="3">
        <v>61</v>
      </c>
      <c r="B62" s="13">
        <v>11866</v>
      </c>
      <c r="C62" s="13" t="s">
        <v>358</v>
      </c>
      <c r="D62" s="13">
        <v>104838</v>
      </c>
      <c r="E62" s="13" t="s">
        <v>356</v>
      </c>
      <c r="F62" s="13" t="s">
        <v>359</v>
      </c>
      <c r="G62" s="13">
        <v>1021</v>
      </c>
      <c r="H62" s="13">
        <v>10</v>
      </c>
      <c r="I62" s="3">
        <v>825</v>
      </c>
      <c r="J62" s="10">
        <f t="shared" si="0"/>
        <v>-0.191968658178257</v>
      </c>
      <c r="K62" s="15">
        <f t="shared" si="2"/>
        <v>-6</v>
      </c>
    </row>
    <row r="63" hidden="1" spans="1:11">
      <c r="A63" s="3">
        <v>62</v>
      </c>
      <c r="B63" s="13">
        <v>6472</v>
      </c>
      <c r="C63" s="13" t="s">
        <v>360</v>
      </c>
      <c r="D63" s="13">
        <v>104428</v>
      </c>
      <c r="E63" s="13" t="s">
        <v>361</v>
      </c>
      <c r="F63" s="13" t="s">
        <v>268</v>
      </c>
      <c r="G63" s="13">
        <v>2634</v>
      </c>
      <c r="H63" s="13">
        <v>29</v>
      </c>
      <c r="I63" s="3">
        <v>2739.92</v>
      </c>
      <c r="J63" s="10">
        <f t="shared" si="0"/>
        <v>0.0402126044039484</v>
      </c>
      <c r="K63" s="3"/>
    </row>
    <row r="64" hidden="1" spans="1:11">
      <c r="A64" s="3">
        <v>63</v>
      </c>
      <c r="B64" s="13">
        <v>9841</v>
      </c>
      <c r="C64" s="13" t="s">
        <v>362</v>
      </c>
      <c r="D64" s="13">
        <v>104428</v>
      </c>
      <c r="E64" s="13" t="s">
        <v>361</v>
      </c>
      <c r="F64" s="13" t="s">
        <v>271</v>
      </c>
      <c r="G64" s="13">
        <v>2633</v>
      </c>
      <c r="H64" s="13">
        <v>13</v>
      </c>
      <c r="I64" s="3">
        <v>1613.64</v>
      </c>
      <c r="J64" s="10">
        <f t="shared" si="0"/>
        <v>-0.387147740220281</v>
      </c>
      <c r="K64" s="15">
        <f>ROUND((I64-G64)*0.03,0)</f>
        <v>-31</v>
      </c>
    </row>
    <row r="65" hidden="1" spans="1:11">
      <c r="A65" s="3">
        <v>64</v>
      </c>
      <c r="B65" s="13">
        <v>11446</v>
      </c>
      <c r="C65" s="13" t="s">
        <v>363</v>
      </c>
      <c r="D65" s="13">
        <v>104428</v>
      </c>
      <c r="E65" s="13" t="s">
        <v>361</v>
      </c>
      <c r="F65" s="13" t="s">
        <v>271</v>
      </c>
      <c r="G65" s="13">
        <v>2633</v>
      </c>
      <c r="H65" s="13">
        <v>2</v>
      </c>
      <c r="I65" s="3">
        <v>254.22</v>
      </c>
      <c r="J65" s="10">
        <f t="shared" si="0"/>
        <v>-0.903448537789594</v>
      </c>
      <c r="K65" s="15">
        <f>ROUND((I65-G65)*0.03,0)</f>
        <v>-71</v>
      </c>
    </row>
    <row r="66" hidden="1" spans="1:11">
      <c r="A66" s="3">
        <v>65</v>
      </c>
      <c r="B66" s="13">
        <v>9983</v>
      </c>
      <c r="C66" s="13" t="s">
        <v>364</v>
      </c>
      <c r="D66" s="13">
        <v>52</v>
      </c>
      <c r="E66" s="13" t="s">
        <v>365</v>
      </c>
      <c r="F66" s="13" t="s">
        <v>268</v>
      </c>
      <c r="G66" s="13">
        <v>2034</v>
      </c>
      <c r="H66" s="13">
        <v>8</v>
      </c>
      <c r="I66" s="3">
        <v>613.64</v>
      </c>
      <c r="J66" s="10">
        <f t="shared" si="0"/>
        <v>-0.698308751229105</v>
      </c>
      <c r="K66" s="15">
        <f>ROUND((I66-G66)*0.03,0)</f>
        <v>-43</v>
      </c>
    </row>
    <row r="67" hidden="1" spans="1:11">
      <c r="A67" s="3">
        <v>66</v>
      </c>
      <c r="B67" s="13">
        <v>12186</v>
      </c>
      <c r="C67" s="13" t="s">
        <v>366</v>
      </c>
      <c r="D67" s="13">
        <v>52</v>
      </c>
      <c r="E67" s="13" t="s">
        <v>365</v>
      </c>
      <c r="F67" s="13" t="s">
        <v>271</v>
      </c>
      <c r="G67" s="13">
        <v>2033</v>
      </c>
      <c r="H67" s="13">
        <v>19</v>
      </c>
      <c r="I67" s="3">
        <v>1677.44</v>
      </c>
      <c r="J67" s="10">
        <f t="shared" ref="J67:J130" si="3">(I67-G67)/G67</f>
        <v>-0.17489424495819</v>
      </c>
      <c r="K67" s="15">
        <f>ROUND((I67-G67)*0.03,0)</f>
        <v>-11</v>
      </c>
    </row>
    <row r="68" hidden="1" spans="1:11">
      <c r="A68" s="3">
        <v>67</v>
      </c>
      <c r="B68" s="13">
        <v>12092</v>
      </c>
      <c r="C68" s="13" t="s">
        <v>327</v>
      </c>
      <c r="D68" s="13">
        <v>52</v>
      </c>
      <c r="E68" s="13" t="s">
        <v>365</v>
      </c>
      <c r="F68" s="13" t="s">
        <v>271</v>
      </c>
      <c r="G68" s="13">
        <v>2033</v>
      </c>
      <c r="H68" s="13">
        <v>22</v>
      </c>
      <c r="I68" s="3">
        <v>1847.84</v>
      </c>
      <c r="J68" s="10">
        <f t="shared" si="3"/>
        <v>-0.0910772257747172</v>
      </c>
      <c r="K68" s="15">
        <f>ROUND((I68-G68)*0.03,0)</f>
        <v>-6</v>
      </c>
    </row>
    <row r="69" spans="1:12">
      <c r="A69" s="3">
        <v>68</v>
      </c>
      <c r="B69" s="13">
        <v>6492</v>
      </c>
      <c r="C69" s="13" t="s">
        <v>367</v>
      </c>
      <c r="D69" s="13">
        <v>713</v>
      </c>
      <c r="E69" s="13" t="s">
        <v>368</v>
      </c>
      <c r="F69" s="13" t="s">
        <v>268</v>
      </c>
      <c r="G69" s="13">
        <v>2900</v>
      </c>
      <c r="H69" s="13">
        <v>36</v>
      </c>
      <c r="I69" s="3">
        <v>2949.38</v>
      </c>
      <c r="J69" s="10">
        <f t="shared" si="3"/>
        <v>0.0170275862068966</v>
      </c>
      <c r="K69" s="3"/>
      <c r="L69" t="s">
        <v>275</v>
      </c>
    </row>
    <row r="70" hidden="1" spans="1:11">
      <c r="A70" s="3">
        <v>69</v>
      </c>
      <c r="B70" s="13">
        <v>11961</v>
      </c>
      <c r="C70" s="13" t="s">
        <v>369</v>
      </c>
      <c r="D70" s="13">
        <v>713</v>
      </c>
      <c r="E70" s="13" t="s">
        <v>368</v>
      </c>
      <c r="F70" s="13" t="s">
        <v>271</v>
      </c>
      <c r="G70" s="13">
        <v>2900</v>
      </c>
      <c r="H70" s="13">
        <v>22</v>
      </c>
      <c r="I70" s="3">
        <v>1770.13</v>
      </c>
      <c r="J70" s="10">
        <f t="shared" si="3"/>
        <v>-0.389610344827586</v>
      </c>
      <c r="K70" s="15">
        <f t="shared" ref="K70:K75" si="4">ROUND((I70-G70)*0.03,0)</f>
        <v>-34</v>
      </c>
    </row>
    <row r="71" hidden="1" spans="1:11">
      <c r="A71" s="3">
        <v>70</v>
      </c>
      <c r="B71" s="13">
        <v>6497</v>
      </c>
      <c r="C71" s="13" t="s">
        <v>370</v>
      </c>
      <c r="D71" s="13">
        <v>587</v>
      </c>
      <c r="E71" s="13" t="s">
        <v>371</v>
      </c>
      <c r="F71" s="13" t="s">
        <v>271</v>
      </c>
      <c r="G71" s="13">
        <v>2000</v>
      </c>
      <c r="H71" s="13">
        <v>3.5</v>
      </c>
      <c r="I71" s="3">
        <v>261.5</v>
      </c>
      <c r="J71" s="10">
        <f t="shared" si="3"/>
        <v>-0.86925</v>
      </c>
      <c r="K71" s="15">
        <f t="shared" si="4"/>
        <v>-52</v>
      </c>
    </row>
    <row r="72" hidden="1" spans="1:11">
      <c r="A72" s="3">
        <v>71</v>
      </c>
      <c r="B72" s="13">
        <v>8073</v>
      </c>
      <c r="C72" s="13" t="s">
        <v>372</v>
      </c>
      <c r="D72" s="13">
        <v>587</v>
      </c>
      <c r="E72" s="13" t="s">
        <v>371</v>
      </c>
      <c r="F72" s="13" t="s">
        <v>268</v>
      </c>
      <c r="G72" s="13">
        <v>2000</v>
      </c>
      <c r="H72" s="13">
        <v>11.5</v>
      </c>
      <c r="I72" s="3">
        <v>829.5</v>
      </c>
      <c r="J72" s="10">
        <f t="shared" si="3"/>
        <v>-0.58525</v>
      </c>
      <c r="K72" s="15">
        <f t="shared" si="4"/>
        <v>-35</v>
      </c>
    </row>
    <row r="73" hidden="1" spans="1:11">
      <c r="A73" s="3">
        <v>72</v>
      </c>
      <c r="B73" s="13">
        <v>12109</v>
      </c>
      <c r="C73" s="13" t="s">
        <v>364</v>
      </c>
      <c r="D73" s="13">
        <v>587</v>
      </c>
      <c r="E73" s="13" t="s">
        <v>371</v>
      </c>
      <c r="F73" s="13" t="s">
        <v>271</v>
      </c>
      <c r="G73" s="13">
        <v>1100</v>
      </c>
      <c r="H73" s="13">
        <v>4</v>
      </c>
      <c r="I73" s="3">
        <v>299</v>
      </c>
      <c r="J73" s="10">
        <f t="shared" si="3"/>
        <v>-0.728181818181818</v>
      </c>
      <c r="K73" s="15">
        <f t="shared" si="4"/>
        <v>-24</v>
      </c>
    </row>
    <row r="74" hidden="1" spans="1:11">
      <c r="A74" s="3">
        <v>73</v>
      </c>
      <c r="B74" s="13">
        <v>5698</v>
      </c>
      <c r="C74" s="13" t="s">
        <v>373</v>
      </c>
      <c r="D74" s="13">
        <v>704</v>
      </c>
      <c r="E74" s="13" t="s">
        <v>374</v>
      </c>
      <c r="F74" s="13" t="s">
        <v>271</v>
      </c>
      <c r="G74" s="13">
        <v>1225</v>
      </c>
      <c r="H74" s="13">
        <v>9.5</v>
      </c>
      <c r="I74" s="3">
        <v>805.51</v>
      </c>
      <c r="J74" s="10">
        <f t="shared" si="3"/>
        <v>-0.342440816326531</v>
      </c>
      <c r="K74" s="15">
        <f t="shared" si="4"/>
        <v>-13</v>
      </c>
    </row>
    <row r="75" hidden="1" spans="1:11">
      <c r="A75" s="3">
        <v>74</v>
      </c>
      <c r="B75" s="13">
        <v>6385</v>
      </c>
      <c r="C75" s="13" t="s">
        <v>375</v>
      </c>
      <c r="D75" s="13">
        <v>704</v>
      </c>
      <c r="E75" s="13" t="s">
        <v>374</v>
      </c>
      <c r="F75" s="13" t="s">
        <v>268</v>
      </c>
      <c r="G75" s="13">
        <v>1225</v>
      </c>
      <c r="H75" s="13">
        <v>14.5</v>
      </c>
      <c r="I75" s="3">
        <v>1105</v>
      </c>
      <c r="J75" s="10">
        <f t="shared" si="3"/>
        <v>-0.0979591836734694</v>
      </c>
      <c r="K75" s="15">
        <f t="shared" si="4"/>
        <v>-4</v>
      </c>
    </row>
    <row r="76" hidden="1" spans="1:11">
      <c r="A76" s="3">
        <v>75</v>
      </c>
      <c r="B76" s="13">
        <v>6505</v>
      </c>
      <c r="C76" s="13" t="s">
        <v>376</v>
      </c>
      <c r="D76" s="13">
        <v>704</v>
      </c>
      <c r="E76" s="13" t="s">
        <v>374</v>
      </c>
      <c r="F76" s="13" t="s">
        <v>271</v>
      </c>
      <c r="G76" s="13">
        <v>1225</v>
      </c>
      <c r="H76" s="13">
        <v>19</v>
      </c>
      <c r="I76" s="3">
        <v>1691.19</v>
      </c>
      <c r="J76" s="10">
        <f t="shared" si="3"/>
        <v>0.380563265306122</v>
      </c>
      <c r="K76" s="3"/>
    </row>
    <row r="77" hidden="1" spans="1:11">
      <c r="A77" s="3">
        <v>76</v>
      </c>
      <c r="B77" s="13">
        <v>10953</v>
      </c>
      <c r="C77" s="13" t="s">
        <v>377</v>
      </c>
      <c r="D77" s="13">
        <v>704</v>
      </c>
      <c r="E77" s="13" t="s">
        <v>374</v>
      </c>
      <c r="F77" s="13" t="s">
        <v>271</v>
      </c>
      <c r="G77" s="13">
        <v>1225</v>
      </c>
      <c r="H77" s="13">
        <v>15</v>
      </c>
      <c r="I77" s="3">
        <v>1353.36</v>
      </c>
      <c r="J77" s="10">
        <f t="shared" si="3"/>
        <v>0.104783673469388</v>
      </c>
      <c r="K77" s="3"/>
    </row>
    <row r="78" hidden="1" spans="1:11">
      <c r="A78" s="3">
        <v>77</v>
      </c>
      <c r="B78" s="13">
        <v>6506</v>
      </c>
      <c r="C78" s="13" t="s">
        <v>378</v>
      </c>
      <c r="D78" s="13">
        <v>738</v>
      </c>
      <c r="E78" s="13" t="s">
        <v>379</v>
      </c>
      <c r="F78" s="13" t="s">
        <v>268</v>
      </c>
      <c r="G78" s="13">
        <v>2270</v>
      </c>
      <c r="H78" s="13">
        <v>23</v>
      </c>
      <c r="I78" s="3">
        <v>1945.5</v>
      </c>
      <c r="J78" s="10">
        <f t="shared" si="3"/>
        <v>-0.14295154185022</v>
      </c>
      <c r="K78" s="15">
        <f t="shared" ref="K78:K93" si="5">ROUND((I78-G78)*0.03,0)</f>
        <v>-10</v>
      </c>
    </row>
    <row r="79" hidden="1" spans="1:11">
      <c r="A79" s="3">
        <v>78</v>
      </c>
      <c r="B79" s="13">
        <v>11831</v>
      </c>
      <c r="C79" s="13" t="s">
        <v>380</v>
      </c>
      <c r="D79" s="13">
        <v>738</v>
      </c>
      <c r="E79" s="13" t="s">
        <v>379</v>
      </c>
      <c r="F79" s="13" t="s">
        <v>271</v>
      </c>
      <c r="G79" s="13">
        <v>1815</v>
      </c>
      <c r="H79" s="13">
        <v>15</v>
      </c>
      <c r="I79" s="3">
        <v>1048.43</v>
      </c>
      <c r="J79" s="10">
        <f t="shared" si="3"/>
        <v>-0.42235261707989</v>
      </c>
      <c r="K79" s="15">
        <f t="shared" si="5"/>
        <v>-23</v>
      </c>
    </row>
    <row r="80" hidden="1" spans="1:11">
      <c r="A80" s="3">
        <v>79</v>
      </c>
      <c r="B80" s="13">
        <v>11987</v>
      </c>
      <c r="C80" s="13" t="s">
        <v>381</v>
      </c>
      <c r="D80" s="13">
        <v>738</v>
      </c>
      <c r="E80" s="13" t="s">
        <v>379</v>
      </c>
      <c r="F80" s="13" t="s">
        <v>271</v>
      </c>
      <c r="G80" s="13">
        <v>1815</v>
      </c>
      <c r="H80" s="13">
        <v>15</v>
      </c>
      <c r="I80" s="3">
        <v>1309.06</v>
      </c>
      <c r="J80" s="10">
        <f t="shared" si="3"/>
        <v>-0.278754820936639</v>
      </c>
      <c r="K80" s="15">
        <f t="shared" si="5"/>
        <v>-15</v>
      </c>
    </row>
    <row r="81" hidden="1" spans="1:11">
      <c r="A81" s="3">
        <v>80</v>
      </c>
      <c r="B81" s="13">
        <v>9527</v>
      </c>
      <c r="C81" s="13" t="s">
        <v>382</v>
      </c>
      <c r="D81" s="13">
        <v>710</v>
      </c>
      <c r="E81" s="13" t="s">
        <v>383</v>
      </c>
      <c r="F81" s="13" t="s">
        <v>268</v>
      </c>
      <c r="G81" s="13">
        <v>1633</v>
      </c>
      <c r="H81" s="13">
        <v>6</v>
      </c>
      <c r="I81" s="3">
        <v>484</v>
      </c>
      <c r="J81" s="10">
        <f t="shared" si="3"/>
        <v>-0.703612982241274</v>
      </c>
      <c r="K81" s="15">
        <f t="shared" si="5"/>
        <v>-34</v>
      </c>
    </row>
    <row r="82" hidden="1" spans="1:11">
      <c r="A82" s="3">
        <v>81</v>
      </c>
      <c r="B82" s="13">
        <v>11459</v>
      </c>
      <c r="C82" s="13" t="s">
        <v>384</v>
      </c>
      <c r="D82" s="13">
        <v>710</v>
      </c>
      <c r="E82" s="13" t="s">
        <v>383</v>
      </c>
      <c r="F82" s="13" t="s">
        <v>271</v>
      </c>
      <c r="G82" s="13">
        <v>1634</v>
      </c>
      <c r="H82" s="13">
        <v>6</v>
      </c>
      <c r="I82" s="3">
        <v>504</v>
      </c>
      <c r="J82" s="10">
        <f t="shared" si="3"/>
        <v>-0.69155446756426</v>
      </c>
      <c r="K82" s="15">
        <f t="shared" si="5"/>
        <v>-34</v>
      </c>
    </row>
    <row r="83" hidden="1" spans="1:11">
      <c r="A83" s="3">
        <v>82</v>
      </c>
      <c r="B83" s="13">
        <v>11985</v>
      </c>
      <c r="C83" s="13" t="s">
        <v>385</v>
      </c>
      <c r="D83" s="13">
        <v>710</v>
      </c>
      <c r="E83" s="13" t="s">
        <v>383</v>
      </c>
      <c r="F83" s="13" t="s">
        <v>271</v>
      </c>
      <c r="G83" s="13">
        <v>1633</v>
      </c>
      <c r="H83" s="13">
        <v>2</v>
      </c>
      <c r="I83" s="3">
        <v>198</v>
      </c>
      <c r="J83" s="10">
        <f t="shared" si="3"/>
        <v>-0.878750765462339</v>
      </c>
      <c r="K83" s="15">
        <f t="shared" si="5"/>
        <v>-43</v>
      </c>
    </row>
    <row r="84" hidden="1" spans="1:11">
      <c r="A84" s="3">
        <v>83</v>
      </c>
      <c r="B84" s="13">
        <v>6121</v>
      </c>
      <c r="C84" s="13" t="s">
        <v>386</v>
      </c>
      <c r="D84" s="13">
        <v>706</v>
      </c>
      <c r="E84" s="13" t="s">
        <v>387</v>
      </c>
      <c r="F84" s="13" t="s">
        <v>271</v>
      </c>
      <c r="G84" s="13">
        <v>1689</v>
      </c>
      <c r="H84" s="13">
        <v>13.5</v>
      </c>
      <c r="I84" s="3">
        <v>1258.22</v>
      </c>
      <c r="J84" s="10">
        <f t="shared" si="3"/>
        <v>-0.255050325636471</v>
      </c>
      <c r="K84" s="15">
        <f t="shared" si="5"/>
        <v>-13</v>
      </c>
    </row>
    <row r="85" hidden="1" spans="1:11">
      <c r="A85" s="3">
        <v>84</v>
      </c>
      <c r="B85" s="13">
        <v>9731</v>
      </c>
      <c r="C85" s="13" t="s">
        <v>388</v>
      </c>
      <c r="D85" s="13">
        <v>706</v>
      </c>
      <c r="E85" s="13" t="s">
        <v>387</v>
      </c>
      <c r="F85" s="13" t="s">
        <v>268</v>
      </c>
      <c r="G85" s="13">
        <v>1522</v>
      </c>
      <c r="H85" s="13">
        <v>13</v>
      </c>
      <c r="I85" s="3">
        <v>1372.61</v>
      </c>
      <c r="J85" s="10">
        <f t="shared" si="3"/>
        <v>-0.0981537450722734</v>
      </c>
      <c r="K85" s="15">
        <f t="shared" si="5"/>
        <v>-4</v>
      </c>
    </row>
    <row r="86" hidden="1" spans="1:11">
      <c r="A86" s="3">
        <v>85</v>
      </c>
      <c r="B86" s="13">
        <v>10772</v>
      </c>
      <c r="C86" s="13" t="s">
        <v>389</v>
      </c>
      <c r="D86" s="13">
        <v>706</v>
      </c>
      <c r="E86" s="13" t="s">
        <v>387</v>
      </c>
      <c r="F86" s="13" t="s">
        <v>271</v>
      </c>
      <c r="G86" s="13">
        <v>1689</v>
      </c>
      <c r="H86" s="13">
        <v>14.5</v>
      </c>
      <c r="I86" s="3">
        <v>1433.84</v>
      </c>
      <c r="J86" s="10">
        <f t="shared" si="3"/>
        <v>-0.151071640023683</v>
      </c>
      <c r="K86" s="15">
        <f t="shared" si="5"/>
        <v>-8</v>
      </c>
    </row>
    <row r="87" hidden="1" spans="1:11">
      <c r="A87" s="3">
        <v>86</v>
      </c>
      <c r="B87" s="13">
        <v>8594</v>
      </c>
      <c r="C87" s="13" t="s">
        <v>390</v>
      </c>
      <c r="D87" s="13">
        <v>351</v>
      </c>
      <c r="E87" s="13" t="s">
        <v>391</v>
      </c>
      <c r="F87" s="13" t="s">
        <v>268</v>
      </c>
      <c r="G87" s="13">
        <v>1700</v>
      </c>
      <c r="H87" s="13">
        <v>11</v>
      </c>
      <c r="I87" s="3">
        <v>931.25</v>
      </c>
      <c r="J87" s="10">
        <f t="shared" si="3"/>
        <v>-0.452205882352941</v>
      </c>
      <c r="K87" s="15">
        <f t="shared" si="5"/>
        <v>-23</v>
      </c>
    </row>
    <row r="88" hidden="1" spans="1:11">
      <c r="A88" s="3">
        <v>87</v>
      </c>
      <c r="B88" s="13">
        <v>8606</v>
      </c>
      <c r="C88" s="13" t="s">
        <v>392</v>
      </c>
      <c r="D88" s="13">
        <v>351</v>
      </c>
      <c r="E88" s="13" t="s">
        <v>391</v>
      </c>
      <c r="F88" s="13" t="s">
        <v>271</v>
      </c>
      <c r="G88" s="13">
        <v>1700</v>
      </c>
      <c r="H88" s="13">
        <v>13.5</v>
      </c>
      <c r="I88" s="3">
        <v>1245</v>
      </c>
      <c r="J88" s="10">
        <f t="shared" si="3"/>
        <v>-0.267647058823529</v>
      </c>
      <c r="K88" s="15">
        <f t="shared" si="5"/>
        <v>-14</v>
      </c>
    </row>
    <row r="89" hidden="1" spans="1:11">
      <c r="A89" s="3">
        <v>88</v>
      </c>
      <c r="B89" s="13">
        <v>11256</v>
      </c>
      <c r="C89" s="13" t="s">
        <v>393</v>
      </c>
      <c r="D89" s="13">
        <v>351</v>
      </c>
      <c r="E89" s="13" t="s">
        <v>391</v>
      </c>
      <c r="F89" s="13" t="s">
        <v>271</v>
      </c>
      <c r="G89" s="13">
        <v>1700</v>
      </c>
      <c r="H89" s="13">
        <v>8</v>
      </c>
      <c r="I89" s="3">
        <v>905.74</v>
      </c>
      <c r="J89" s="10">
        <f t="shared" si="3"/>
        <v>-0.467211764705882</v>
      </c>
      <c r="K89" s="15">
        <f t="shared" si="5"/>
        <v>-24</v>
      </c>
    </row>
    <row r="90" hidden="1" spans="1:11">
      <c r="A90" s="3">
        <v>89</v>
      </c>
      <c r="B90" s="13">
        <v>12408</v>
      </c>
      <c r="C90" s="13" t="s">
        <v>394</v>
      </c>
      <c r="D90" s="13">
        <v>351</v>
      </c>
      <c r="E90" s="13" t="s">
        <v>391</v>
      </c>
      <c r="F90" s="13" t="s">
        <v>306</v>
      </c>
      <c r="G90" s="13">
        <v>800</v>
      </c>
      <c r="H90" s="13">
        <v>2.5</v>
      </c>
      <c r="I90" s="3">
        <v>183.01</v>
      </c>
      <c r="J90" s="10">
        <f t="shared" si="3"/>
        <v>-0.7712375</v>
      </c>
      <c r="K90" s="15">
        <f t="shared" si="5"/>
        <v>-19</v>
      </c>
    </row>
    <row r="91" hidden="1" spans="1:11">
      <c r="A91" s="3">
        <v>90</v>
      </c>
      <c r="B91" s="13">
        <v>10468</v>
      </c>
      <c r="C91" s="13" t="s">
        <v>395</v>
      </c>
      <c r="D91" s="13">
        <v>752</v>
      </c>
      <c r="E91" s="13" t="s">
        <v>396</v>
      </c>
      <c r="F91" s="13" t="s">
        <v>268</v>
      </c>
      <c r="G91" s="13">
        <v>2348</v>
      </c>
      <c r="H91" s="13">
        <v>16</v>
      </c>
      <c r="I91" s="3">
        <v>1608.93</v>
      </c>
      <c r="J91" s="10">
        <f t="shared" si="3"/>
        <v>-0.314765758091993</v>
      </c>
      <c r="K91" s="15">
        <f t="shared" si="5"/>
        <v>-22</v>
      </c>
    </row>
    <row r="92" hidden="1" spans="1:11">
      <c r="A92" s="3">
        <v>91</v>
      </c>
      <c r="B92" s="13">
        <v>11318</v>
      </c>
      <c r="C92" s="13" t="s">
        <v>397</v>
      </c>
      <c r="D92" s="13">
        <v>752</v>
      </c>
      <c r="E92" s="13" t="s">
        <v>396</v>
      </c>
      <c r="F92" s="13" t="s">
        <v>271</v>
      </c>
      <c r="G92" s="13">
        <v>2348</v>
      </c>
      <c r="H92" s="13">
        <v>4</v>
      </c>
      <c r="I92" s="3">
        <v>886.11</v>
      </c>
      <c r="J92" s="10">
        <f t="shared" si="3"/>
        <v>-0.62261073253833</v>
      </c>
      <c r="K92" s="15">
        <f t="shared" si="5"/>
        <v>-44</v>
      </c>
    </row>
    <row r="93" hidden="1" spans="1:11">
      <c r="A93" s="3">
        <v>92</v>
      </c>
      <c r="B93" s="13">
        <v>12226</v>
      </c>
      <c r="C93" s="13" t="s">
        <v>398</v>
      </c>
      <c r="D93" s="13">
        <v>752</v>
      </c>
      <c r="E93" s="13" t="s">
        <v>396</v>
      </c>
      <c r="F93" s="13" t="s">
        <v>399</v>
      </c>
      <c r="G93" s="13">
        <v>1104</v>
      </c>
      <c r="H93" s="13">
        <v>1</v>
      </c>
      <c r="I93" s="3">
        <v>59</v>
      </c>
      <c r="J93" s="10">
        <f t="shared" si="3"/>
        <v>-0.946557971014493</v>
      </c>
      <c r="K93" s="15">
        <f t="shared" si="5"/>
        <v>-31</v>
      </c>
    </row>
    <row r="94" spans="1:12">
      <c r="A94" s="3">
        <v>93</v>
      </c>
      <c r="B94" s="13">
        <v>6148</v>
      </c>
      <c r="C94" s="13" t="s">
        <v>400</v>
      </c>
      <c r="D94" s="13">
        <v>594</v>
      </c>
      <c r="E94" s="13" t="s">
        <v>401</v>
      </c>
      <c r="F94" s="13" t="s">
        <v>402</v>
      </c>
      <c r="G94" s="13">
        <v>2273</v>
      </c>
      <c r="H94" s="13">
        <v>32</v>
      </c>
      <c r="I94" s="3">
        <v>2625.32</v>
      </c>
      <c r="J94" s="10">
        <f t="shared" si="3"/>
        <v>0.155002199736032</v>
      </c>
      <c r="K94" s="3"/>
      <c r="L94" t="s">
        <v>275</v>
      </c>
    </row>
    <row r="95" spans="1:12">
      <c r="A95" s="3">
        <v>94</v>
      </c>
      <c r="B95" s="13">
        <v>6232</v>
      </c>
      <c r="C95" s="13" t="s">
        <v>403</v>
      </c>
      <c r="D95" s="13">
        <v>594</v>
      </c>
      <c r="E95" s="13" t="s">
        <v>401</v>
      </c>
      <c r="F95" s="13" t="s">
        <v>310</v>
      </c>
      <c r="G95" s="13">
        <v>2727</v>
      </c>
      <c r="H95" s="13">
        <v>36</v>
      </c>
      <c r="I95" s="3">
        <v>3130.48</v>
      </c>
      <c r="J95" s="10">
        <f t="shared" si="3"/>
        <v>0.147957462412908</v>
      </c>
      <c r="K95" s="3"/>
      <c r="L95" t="s">
        <v>275</v>
      </c>
    </row>
    <row r="96" hidden="1" spans="1:11">
      <c r="A96" s="3">
        <v>95</v>
      </c>
      <c r="B96" s="13">
        <v>7687</v>
      </c>
      <c r="C96" s="13" t="s">
        <v>404</v>
      </c>
      <c r="D96" s="13">
        <v>549</v>
      </c>
      <c r="E96" s="13" t="s">
        <v>405</v>
      </c>
      <c r="F96" s="13" t="s">
        <v>271</v>
      </c>
      <c r="G96" s="13">
        <v>2760</v>
      </c>
      <c r="H96" s="13">
        <v>12</v>
      </c>
      <c r="I96" s="3">
        <v>1166.84</v>
      </c>
      <c r="J96" s="10">
        <f t="shared" si="3"/>
        <v>-0.577231884057971</v>
      </c>
      <c r="K96" s="15">
        <f t="shared" ref="K96:K110" si="6">ROUND((I96-G96)*0.03,0)</f>
        <v>-48</v>
      </c>
    </row>
    <row r="97" hidden="1" spans="1:11">
      <c r="A97" s="3">
        <v>96</v>
      </c>
      <c r="B97" s="13">
        <v>7947</v>
      </c>
      <c r="C97" s="13" t="s">
        <v>406</v>
      </c>
      <c r="D97" s="13">
        <v>549</v>
      </c>
      <c r="E97" s="13" t="s">
        <v>405</v>
      </c>
      <c r="F97" s="13" t="s">
        <v>268</v>
      </c>
      <c r="G97" s="13">
        <v>2484</v>
      </c>
      <c r="H97" s="13">
        <v>10</v>
      </c>
      <c r="I97" s="3">
        <v>1325</v>
      </c>
      <c r="J97" s="10">
        <f t="shared" si="3"/>
        <v>-0.46658615136876</v>
      </c>
      <c r="K97" s="15">
        <f t="shared" si="6"/>
        <v>-35</v>
      </c>
    </row>
    <row r="98" hidden="1" spans="1:11">
      <c r="A98" s="3">
        <v>97</v>
      </c>
      <c r="B98" s="13">
        <v>12184</v>
      </c>
      <c r="C98" s="13" t="s">
        <v>407</v>
      </c>
      <c r="D98" s="13">
        <v>549</v>
      </c>
      <c r="E98" s="13" t="s">
        <v>405</v>
      </c>
      <c r="F98" s="13" t="s">
        <v>408</v>
      </c>
      <c r="G98" s="13">
        <v>1656</v>
      </c>
      <c r="H98" s="13">
        <v>3</v>
      </c>
      <c r="I98" s="3">
        <v>227</v>
      </c>
      <c r="J98" s="10">
        <f t="shared" si="3"/>
        <v>-0.86292270531401</v>
      </c>
      <c r="K98" s="15">
        <f t="shared" si="6"/>
        <v>-43</v>
      </c>
    </row>
    <row r="99" hidden="1" spans="1:11">
      <c r="A99" s="3">
        <v>98</v>
      </c>
      <c r="B99" s="13">
        <v>6537</v>
      </c>
      <c r="C99" s="13" t="s">
        <v>409</v>
      </c>
      <c r="D99" s="13">
        <v>748</v>
      </c>
      <c r="E99" s="13" t="s">
        <v>410</v>
      </c>
      <c r="F99" s="13" t="s">
        <v>411</v>
      </c>
      <c r="G99" s="13">
        <v>2843</v>
      </c>
      <c r="H99" s="13">
        <v>29</v>
      </c>
      <c r="I99" s="3">
        <v>2777.45</v>
      </c>
      <c r="J99" s="10">
        <f t="shared" si="3"/>
        <v>-0.0230566303200845</v>
      </c>
      <c r="K99" s="15">
        <f t="shared" si="6"/>
        <v>-2</v>
      </c>
    </row>
    <row r="100" hidden="1" spans="1:11">
      <c r="A100" s="3">
        <v>99</v>
      </c>
      <c r="B100" s="13">
        <v>11903</v>
      </c>
      <c r="C100" s="13" t="s">
        <v>412</v>
      </c>
      <c r="D100" s="13">
        <v>748</v>
      </c>
      <c r="E100" s="13" t="s">
        <v>410</v>
      </c>
      <c r="F100" s="13" t="s">
        <v>271</v>
      </c>
      <c r="G100" s="13">
        <v>3157</v>
      </c>
      <c r="H100" s="13">
        <v>22</v>
      </c>
      <c r="I100" s="3">
        <v>1767</v>
      </c>
      <c r="J100" s="10">
        <f t="shared" si="3"/>
        <v>-0.440291415901172</v>
      </c>
      <c r="K100" s="15">
        <f t="shared" si="6"/>
        <v>-42</v>
      </c>
    </row>
    <row r="101" hidden="1" spans="1:11">
      <c r="A101" s="3">
        <v>100</v>
      </c>
      <c r="B101" s="13">
        <v>4028</v>
      </c>
      <c r="C101" s="13" t="s">
        <v>413</v>
      </c>
      <c r="D101" s="13">
        <v>746</v>
      </c>
      <c r="E101" s="13" t="s">
        <v>414</v>
      </c>
      <c r="F101" s="13" t="s">
        <v>268</v>
      </c>
      <c r="G101" s="13">
        <v>2658</v>
      </c>
      <c r="H101" s="13">
        <v>6</v>
      </c>
      <c r="I101" s="3">
        <v>593</v>
      </c>
      <c r="J101" s="10">
        <f t="shared" si="3"/>
        <v>-0.776899924755455</v>
      </c>
      <c r="K101" s="15">
        <f t="shared" si="6"/>
        <v>-62</v>
      </c>
    </row>
    <row r="102" hidden="1" spans="1:11">
      <c r="A102" s="3">
        <v>101</v>
      </c>
      <c r="B102" s="13">
        <v>7386</v>
      </c>
      <c r="C102" s="13" t="s">
        <v>415</v>
      </c>
      <c r="D102" s="13">
        <v>746</v>
      </c>
      <c r="E102" s="13" t="s">
        <v>414</v>
      </c>
      <c r="F102" s="13" t="s">
        <v>271</v>
      </c>
      <c r="G102" s="13">
        <v>2658</v>
      </c>
      <c r="H102" s="13">
        <v>11</v>
      </c>
      <c r="I102" s="3">
        <v>813.04</v>
      </c>
      <c r="J102" s="10">
        <f t="shared" si="3"/>
        <v>-0.694115876598947</v>
      </c>
      <c r="K102" s="15">
        <f t="shared" si="6"/>
        <v>-55</v>
      </c>
    </row>
    <row r="103" hidden="1" spans="1:11">
      <c r="A103" s="3">
        <v>102</v>
      </c>
      <c r="B103" s="13">
        <v>8068</v>
      </c>
      <c r="C103" s="13" t="s">
        <v>416</v>
      </c>
      <c r="D103" s="13">
        <v>746</v>
      </c>
      <c r="E103" s="13" t="s">
        <v>414</v>
      </c>
      <c r="F103" s="13" t="s">
        <v>271</v>
      </c>
      <c r="G103" s="13">
        <v>2658</v>
      </c>
      <c r="H103" s="13">
        <v>12</v>
      </c>
      <c r="I103" s="3">
        <v>949.88</v>
      </c>
      <c r="J103" s="10">
        <f t="shared" si="3"/>
        <v>-0.642633559066968</v>
      </c>
      <c r="K103" s="15">
        <f t="shared" si="6"/>
        <v>-51</v>
      </c>
    </row>
    <row r="104" hidden="1" spans="1:11">
      <c r="A104" s="3">
        <v>103</v>
      </c>
      <c r="B104" s="13">
        <v>12113</v>
      </c>
      <c r="C104" s="13" t="s">
        <v>417</v>
      </c>
      <c r="D104" s="13">
        <v>746</v>
      </c>
      <c r="E104" s="13" t="s">
        <v>414</v>
      </c>
      <c r="F104" s="13" t="s">
        <v>271</v>
      </c>
      <c r="G104" s="13">
        <v>2126</v>
      </c>
      <c r="H104" s="13">
        <v>2</v>
      </c>
      <c r="I104" s="3">
        <v>168</v>
      </c>
      <c r="J104" s="10">
        <f t="shared" si="3"/>
        <v>-0.920978363123236</v>
      </c>
      <c r="K104" s="15">
        <f t="shared" si="6"/>
        <v>-59</v>
      </c>
    </row>
    <row r="105" hidden="1" spans="1:11">
      <c r="A105" s="3">
        <v>104</v>
      </c>
      <c r="B105" s="13">
        <v>4081</v>
      </c>
      <c r="C105" s="13" t="s">
        <v>418</v>
      </c>
      <c r="D105" s="13">
        <v>104533</v>
      </c>
      <c r="E105" s="13" t="s">
        <v>419</v>
      </c>
      <c r="F105" s="13" t="s">
        <v>420</v>
      </c>
      <c r="G105" s="13">
        <v>1960</v>
      </c>
      <c r="H105" s="13">
        <v>8</v>
      </c>
      <c r="I105" s="3">
        <v>826.24</v>
      </c>
      <c r="J105" s="10">
        <f t="shared" si="3"/>
        <v>-0.578448979591837</v>
      </c>
      <c r="K105" s="15">
        <f t="shared" si="6"/>
        <v>-34</v>
      </c>
    </row>
    <row r="106" hidden="1" spans="1:11">
      <c r="A106" s="3">
        <v>105</v>
      </c>
      <c r="B106" s="13">
        <v>11977</v>
      </c>
      <c r="C106" s="13" t="s">
        <v>421</v>
      </c>
      <c r="D106" s="13">
        <v>104533</v>
      </c>
      <c r="E106" s="13" t="s">
        <v>419</v>
      </c>
      <c r="F106" s="13" t="s">
        <v>420</v>
      </c>
      <c r="G106" s="13">
        <v>1633</v>
      </c>
      <c r="H106" s="13">
        <v>5</v>
      </c>
      <c r="I106" s="3">
        <v>600</v>
      </c>
      <c r="J106" s="10">
        <f t="shared" si="3"/>
        <v>-0.632578077158604</v>
      </c>
      <c r="K106" s="15">
        <f t="shared" si="6"/>
        <v>-31</v>
      </c>
    </row>
    <row r="107" hidden="1" spans="1:11">
      <c r="A107" s="3">
        <v>106</v>
      </c>
      <c r="B107" s="13">
        <v>12136</v>
      </c>
      <c r="C107" s="13" t="s">
        <v>422</v>
      </c>
      <c r="D107" s="13">
        <v>104533</v>
      </c>
      <c r="E107" s="13" t="s">
        <v>419</v>
      </c>
      <c r="F107" s="13" t="s">
        <v>420</v>
      </c>
      <c r="G107" s="13">
        <v>1307</v>
      </c>
      <c r="H107" s="13">
        <v>1</v>
      </c>
      <c r="I107" s="3">
        <v>99</v>
      </c>
      <c r="J107" s="10">
        <f t="shared" si="3"/>
        <v>-0.924254016832441</v>
      </c>
      <c r="K107" s="15">
        <f t="shared" si="6"/>
        <v>-36</v>
      </c>
    </row>
    <row r="108" hidden="1" spans="1:11">
      <c r="A108" s="3">
        <v>107</v>
      </c>
      <c r="B108" s="13">
        <v>6731</v>
      </c>
      <c r="C108" s="13" t="s">
        <v>423</v>
      </c>
      <c r="D108" s="13">
        <v>717</v>
      </c>
      <c r="E108" s="13" t="s">
        <v>424</v>
      </c>
      <c r="F108" s="13" t="s">
        <v>271</v>
      </c>
      <c r="G108" s="13">
        <v>1600</v>
      </c>
      <c r="H108" s="13">
        <v>9</v>
      </c>
      <c r="I108" s="3">
        <v>1040.38</v>
      </c>
      <c r="J108" s="10">
        <f t="shared" si="3"/>
        <v>-0.3497625</v>
      </c>
      <c r="K108" s="15">
        <f t="shared" si="6"/>
        <v>-17</v>
      </c>
    </row>
    <row r="109" hidden="1" spans="1:11">
      <c r="A109" s="3">
        <v>108</v>
      </c>
      <c r="B109" s="13">
        <v>6752</v>
      </c>
      <c r="C109" s="13" t="s">
        <v>425</v>
      </c>
      <c r="D109" s="13">
        <v>717</v>
      </c>
      <c r="E109" s="13" t="s">
        <v>424</v>
      </c>
      <c r="F109" s="13" t="s">
        <v>268</v>
      </c>
      <c r="G109" s="13">
        <v>1600</v>
      </c>
      <c r="H109" s="13">
        <v>5</v>
      </c>
      <c r="I109" s="3">
        <v>476.88</v>
      </c>
      <c r="J109" s="10">
        <f t="shared" si="3"/>
        <v>-0.70195</v>
      </c>
      <c r="K109" s="15">
        <f t="shared" si="6"/>
        <v>-34</v>
      </c>
    </row>
    <row r="110" hidden="1" spans="1:11">
      <c r="A110" s="3">
        <v>109</v>
      </c>
      <c r="B110" s="13">
        <v>11627</v>
      </c>
      <c r="C110" s="13" t="s">
        <v>426</v>
      </c>
      <c r="D110" s="13">
        <v>717</v>
      </c>
      <c r="E110" s="13" t="s">
        <v>424</v>
      </c>
      <c r="F110" s="13" t="s">
        <v>271</v>
      </c>
      <c r="G110" s="13">
        <v>1600</v>
      </c>
      <c r="H110" s="13">
        <v>1</v>
      </c>
      <c r="I110" s="3">
        <v>99</v>
      </c>
      <c r="J110" s="10">
        <f t="shared" si="3"/>
        <v>-0.938125</v>
      </c>
      <c r="K110" s="15">
        <f t="shared" si="6"/>
        <v>-45</v>
      </c>
    </row>
    <row r="111" spans="1:12">
      <c r="A111" s="3">
        <v>110</v>
      </c>
      <c r="B111" s="13">
        <v>6733</v>
      </c>
      <c r="C111" s="13" t="s">
        <v>427</v>
      </c>
      <c r="D111" s="13">
        <v>539</v>
      </c>
      <c r="E111" s="13" t="s">
        <v>428</v>
      </c>
      <c r="F111" s="13" t="s">
        <v>268</v>
      </c>
      <c r="G111" s="13">
        <v>2957</v>
      </c>
      <c r="H111" s="13">
        <v>43</v>
      </c>
      <c r="I111" s="3">
        <v>4371.25</v>
      </c>
      <c r="J111" s="10">
        <f t="shared" si="3"/>
        <v>0.478271897193101</v>
      </c>
      <c r="K111" s="3"/>
      <c r="L111" t="s">
        <v>275</v>
      </c>
    </row>
    <row r="112" spans="1:12">
      <c r="A112" s="3">
        <v>111</v>
      </c>
      <c r="B112" s="13">
        <v>9320</v>
      </c>
      <c r="C112" s="13" t="s">
        <v>429</v>
      </c>
      <c r="D112" s="13">
        <v>539</v>
      </c>
      <c r="E112" s="13" t="s">
        <v>428</v>
      </c>
      <c r="F112" s="13" t="s">
        <v>310</v>
      </c>
      <c r="G112" s="13">
        <v>3943</v>
      </c>
      <c r="H112" s="13">
        <v>32</v>
      </c>
      <c r="I112" s="3">
        <v>2990.08</v>
      </c>
      <c r="J112" s="10">
        <f t="shared" si="3"/>
        <v>-0.241673852396652</v>
      </c>
      <c r="K112" s="15">
        <f>ROUND((I112-G112)*0.03,0)</f>
        <v>-29</v>
      </c>
      <c r="L112" t="s">
        <v>275</v>
      </c>
    </row>
    <row r="113" hidden="1" spans="1:11">
      <c r="A113" s="3">
        <v>112</v>
      </c>
      <c r="B113" s="13">
        <v>7661</v>
      </c>
      <c r="C113" s="13" t="s">
        <v>279</v>
      </c>
      <c r="D113" s="13">
        <v>716</v>
      </c>
      <c r="E113" s="13" t="s">
        <v>430</v>
      </c>
      <c r="F113" s="13" t="s">
        <v>329</v>
      </c>
      <c r="G113" s="13">
        <v>3000</v>
      </c>
      <c r="H113" s="13">
        <v>26</v>
      </c>
      <c r="I113" s="3">
        <v>2293.01</v>
      </c>
      <c r="J113" s="10">
        <f t="shared" si="3"/>
        <v>-0.235663333333333</v>
      </c>
      <c r="K113" s="15">
        <f>ROUND((I113-G113)*0.03,0)</f>
        <v>-21</v>
      </c>
    </row>
    <row r="114" hidden="1" spans="1:11">
      <c r="A114" s="3">
        <v>113</v>
      </c>
      <c r="B114" s="13">
        <v>8354</v>
      </c>
      <c r="C114" s="13" t="s">
        <v>431</v>
      </c>
      <c r="D114" s="13">
        <v>716</v>
      </c>
      <c r="E114" s="13" t="s">
        <v>430</v>
      </c>
      <c r="F114" s="13" t="s">
        <v>268</v>
      </c>
      <c r="G114" s="13">
        <v>3000</v>
      </c>
      <c r="H114" s="13">
        <v>8</v>
      </c>
      <c r="I114" s="3">
        <v>891.4</v>
      </c>
      <c r="J114" s="10">
        <f t="shared" si="3"/>
        <v>-0.702866666666667</v>
      </c>
      <c r="K114" s="15">
        <f>ROUND((I114-G114)*0.03,0)</f>
        <v>-63</v>
      </c>
    </row>
    <row r="115" spans="1:12">
      <c r="A115" s="3">
        <v>114</v>
      </c>
      <c r="B115" s="13">
        <v>5875</v>
      </c>
      <c r="C115" s="13" t="s">
        <v>432</v>
      </c>
      <c r="D115" s="13">
        <v>720</v>
      </c>
      <c r="E115" s="13" t="s">
        <v>433</v>
      </c>
      <c r="F115" s="13" t="s">
        <v>271</v>
      </c>
      <c r="G115" s="13">
        <v>2300</v>
      </c>
      <c r="H115" s="13">
        <v>50.5</v>
      </c>
      <c r="I115" s="3">
        <v>4231.65</v>
      </c>
      <c r="J115" s="10">
        <f t="shared" si="3"/>
        <v>0.839847826086956</v>
      </c>
      <c r="K115" s="3"/>
      <c r="L115" t="s">
        <v>275</v>
      </c>
    </row>
    <row r="116" spans="1:12">
      <c r="A116" s="3">
        <v>115</v>
      </c>
      <c r="B116" s="13">
        <v>6823</v>
      </c>
      <c r="C116" s="13" t="s">
        <v>434</v>
      </c>
      <c r="D116" s="13">
        <v>720</v>
      </c>
      <c r="E116" s="13" t="s">
        <v>433</v>
      </c>
      <c r="F116" s="13" t="s">
        <v>268</v>
      </c>
      <c r="G116" s="13">
        <v>2300</v>
      </c>
      <c r="H116" s="13">
        <v>41</v>
      </c>
      <c r="I116" s="3">
        <v>3596.94</v>
      </c>
      <c r="J116" s="10">
        <f t="shared" si="3"/>
        <v>0.563886956521739</v>
      </c>
      <c r="K116" s="3"/>
      <c r="L116" t="s">
        <v>275</v>
      </c>
    </row>
    <row r="117" hidden="1" spans="1:11">
      <c r="A117" s="3">
        <v>116</v>
      </c>
      <c r="B117" s="13">
        <v>11142</v>
      </c>
      <c r="C117" s="13" t="s">
        <v>435</v>
      </c>
      <c r="D117" s="13">
        <v>720</v>
      </c>
      <c r="E117" s="13" t="s">
        <v>433</v>
      </c>
      <c r="F117" s="13" t="s">
        <v>271</v>
      </c>
      <c r="G117" s="13">
        <v>2300</v>
      </c>
      <c r="H117" s="13">
        <v>22.5</v>
      </c>
      <c r="I117" s="3">
        <v>1940.54</v>
      </c>
      <c r="J117" s="10">
        <f t="shared" si="3"/>
        <v>-0.156286956521739</v>
      </c>
      <c r="K117" s="15">
        <f>ROUND((I117-G117)*0.03,0)</f>
        <v>-11</v>
      </c>
    </row>
    <row r="118" spans="1:12">
      <c r="A118" s="3">
        <v>117</v>
      </c>
      <c r="B118" s="13">
        <v>4301</v>
      </c>
      <c r="C118" s="13" t="s">
        <v>436</v>
      </c>
      <c r="D118" s="13">
        <v>365</v>
      </c>
      <c r="E118" s="13" t="s">
        <v>437</v>
      </c>
      <c r="F118" s="13" t="s">
        <v>268</v>
      </c>
      <c r="G118" s="13">
        <v>4515</v>
      </c>
      <c r="H118" s="13">
        <v>54</v>
      </c>
      <c r="I118" s="3">
        <v>6219.39</v>
      </c>
      <c r="J118" s="10">
        <f t="shared" si="3"/>
        <v>0.377495016611296</v>
      </c>
      <c r="K118" s="3"/>
      <c r="L118" t="s">
        <v>275</v>
      </c>
    </row>
    <row r="119" hidden="1" spans="1:11">
      <c r="A119" s="3">
        <v>118</v>
      </c>
      <c r="B119" s="13">
        <v>9840</v>
      </c>
      <c r="C119" s="13" t="s">
        <v>438</v>
      </c>
      <c r="D119" s="13">
        <v>365</v>
      </c>
      <c r="E119" s="13" t="s">
        <v>437</v>
      </c>
      <c r="F119" s="13" t="s">
        <v>271</v>
      </c>
      <c r="G119" s="13">
        <v>4515</v>
      </c>
      <c r="H119" s="13">
        <v>9</v>
      </c>
      <c r="I119" s="3">
        <v>892.72</v>
      </c>
      <c r="J119" s="10">
        <f t="shared" si="3"/>
        <v>-0.802276854928018</v>
      </c>
      <c r="K119" s="15">
        <f>ROUND((I119-G119)*0.03,0)</f>
        <v>-109</v>
      </c>
    </row>
    <row r="120" hidden="1" spans="1:11">
      <c r="A120" s="3">
        <v>119</v>
      </c>
      <c r="B120" s="13">
        <v>10931</v>
      </c>
      <c r="C120" s="13" t="s">
        <v>439</v>
      </c>
      <c r="D120" s="13">
        <v>365</v>
      </c>
      <c r="E120" s="13" t="s">
        <v>437</v>
      </c>
      <c r="F120" s="13" t="s">
        <v>271</v>
      </c>
      <c r="G120" s="13">
        <v>4515</v>
      </c>
      <c r="H120" s="13">
        <v>7</v>
      </c>
      <c r="I120" s="3">
        <v>771</v>
      </c>
      <c r="J120" s="10">
        <f t="shared" si="3"/>
        <v>-0.829235880398671</v>
      </c>
      <c r="K120" s="15">
        <f>ROUND((I120-G120)*0.03,0)</f>
        <v>-112</v>
      </c>
    </row>
    <row r="121" hidden="1" spans="1:11">
      <c r="A121" s="3">
        <v>120</v>
      </c>
      <c r="B121" s="13">
        <v>12439</v>
      </c>
      <c r="C121" s="13" t="s">
        <v>440</v>
      </c>
      <c r="D121" s="13">
        <v>365</v>
      </c>
      <c r="E121" s="13" t="s">
        <v>437</v>
      </c>
      <c r="F121" s="13" t="s">
        <v>277</v>
      </c>
      <c r="G121" s="13">
        <v>177.5</v>
      </c>
      <c r="H121" s="13">
        <v>0</v>
      </c>
      <c r="I121" s="3">
        <v>0</v>
      </c>
      <c r="J121" s="10">
        <f t="shared" si="3"/>
        <v>-1</v>
      </c>
      <c r="K121" s="15">
        <f>ROUND((I121-G121)*0.03,0)</f>
        <v>-5</v>
      </c>
    </row>
    <row r="122" hidden="1" spans="1:11">
      <c r="A122" s="3">
        <v>121</v>
      </c>
      <c r="B122" s="13">
        <v>12497</v>
      </c>
      <c r="C122" s="13" t="s">
        <v>441</v>
      </c>
      <c r="D122" s="13">
        <v>365</v>
      </c>
      <c r="E122" s="13" t="s">
        <v>437</v>
      </c>
      <c r="F122" s="13" t="s">
        <v>277</v>
      </c>
      <c r="G122" s="13">
        <v>177.5</v>
      </c>
      <c r="H122" s="13">
        <v>0</v>
      </c>
      <c r="I122" s="3">
        <v>0</v>
      </c>
      <c r="J122" s="10">
        <f t="shared" si="3"/>
        <v>-1</v>
      </c>
      <c r="K122" s="15">
        <f>ROUND((I122-G122)*0.03,0)</f>
        <v>-5</v>
      </c>
    </row>
    <row r="123" hidden="1" spans="1:11">
      <c r="A123" s="3">
        <v>122</v>
      </c>
      <c r="B123" s="13">
        <v>12219</v>
      </c>
      <c r="C123" s="13" t="s">
        <v>442</v>
      </c>
      <c r="D123" s="13">
        <v>365</v>
      </c>
      <c r="E123" s="13" t="s">
        <v>437</v>
      </c>
      <c r="F123" s="13" t="s">
        <v>277</v>
      </c>
      <c r="G123" s="13">
        <v>1000</v>
      </c>
      <c r="H123" s="13">
        <v>3</v>
      </c>
      <c r="I123" s="3">
        <v>253.44</v>
      </c>
      <c r="J123" s="10">
        <f t="shared" si="3"/>
        <v>-0.74656</v>
      </c>
      <c r="K123" s="15">
        <f>ROUND((I123-G123)*0.03,0)</f>
        <v>-22</v>
      </c>
    </row>
    <row r="124" spans="1:12">
      <c r="A124" s="3">
        <v>123</v>
      </c>
      <c r="B124" s="13">
        <v>7583</v>
      </c>
      <c r="C124" s="13" t="s">
        <v>443</v>
      </c>
      <c r="D124" s="13">
        <v>343</v>
      </c>
      <c r="E124" s="13" t="s">
        <v>444</v>
      </c>
      <c r="F124" s="13" t="s">
        <v>268</v>
      </c>
      <c r="G124" s="13">
        <v>7041</v>
      </c>
      <c r="H124" s="13">
        <v>120.5</v>
      </c>
      <c r="I124" s="3">
        <v>10881.52</v>
      </c>
      <c r="J124" s="10">
        <f t="shared" si="3"/>
        <v>0.545450930265587</v>
      </c>
      <c r="K124" s="3"/>
      <c r="L124" t="s">
        <v>269</v>
      </c>
    </row>
    <row r="125" spans="1:12">
      <c r="A125" s="3">
        <v>124</v>
      </c>
      <c r="B125" s="13">
        <v>10932</v>
      </c>
      <c r="C125" s="13" t="s">
        <v>445</v>
      </c>
      <c r="D125" s="13">
        <v>343</v>
      </c>
      <c r="E125" s="13" t="s">
        <v>444</v>
      </c>
      <c r="F125" s="13" t="s">
        <v>318</v>
      </c>
      <c r="G125" s="13">
        <v>7830</v>
      </c>
      <c r="H125" s="13">
        <v>77</v>
      </c>
      <c r="I125" s="3">
        <v>7555.52</v>
      </c>
      <c r="J125" s="10">
        <f t="shared" si="3"/>
        <v>-0.0350549169859514</v>
      </c>
      <c r="K125" s="15">
        <f>ROUND((I125-G125)*0.03,0)</f>
        <v>-8</v>
      </c>
      <c r="L125" s="14" t="s">
        <v>272</v>
      </c>
    </row>
    <row r="126" hidden="1" spans="1:11">
      <c r="A126" s="3">
        <v>125</v>
      </c>
      <c r="B126" s="13">
        <v>997367</v>
      </c>
      <c r="C126" s="13" t="s">
        <v>446</v>
      </c>
      <c r="D126" s="13">
        <v>343</v>
      </c>
      <c r="E126" s="13" t="s">
        <v>444</v>
      </c>
      <c r="F126" s="13" t="s">
        <v>290</v>
      </c>
      <c r="G126" s="13">
        <v>6229</v>
      </c>
      <c r="H126" s="13">
        <v>4</v>
      </c>
      <c r="I126" s="3">
        <v>366</v>
      </c>
      <c r="J126" s="10">
        <f t="shared" si="3"/>
        <v>-0.941242575052175</v>
      </c>
      <c r="K126" s="15">
        <f>ROUND((I126-G126)*0.03,0)</f>
        <v>-176</v>
      </c>
    </row>
    <row r="127" spans="1:12">
      <c r="A127" s="3">
        <v>126</v>
      </c>
      <c r="B127" s="13">
        <v>11517</v>
      </c>
      <c r="C127" s="13" t="s">
        <v>447</v>
      </c>
      <c r="D127" s="13">
        <v>343</v>
      </c>
      <c r="E127" s="13" t="s">
        <v>444</v>
      </c>
      <c r="F127" s="13" t="s">
        <v>318</v>
      </c>
      <c r="G127" s="13">
        <v>7830</v>
      </c>
      <c r="H127" s="13">
        <v>98</v>
      </c>
      <c r="I127" s="3">
        <v>9118.96</v>
      </c>
      <c r="J127" s="10">
        <f t="shared" si="3"/>
        <v>0.164618135376756</v>
      </c>
      <c r="K127" s="3"/>
      <c r="L127" s="14" t="s">
        <v>272</v>
      </c>
    </row>
    <row r="128" spans="1:12">
      <c r="A128" s="3">
        <v>127</v>
      </c>
      <c r="B128" s="13">
        <v>12255</v>
      </c>
      <c r="C128" s="13" t="s">
        <v>448</v>
      </c>
      <c r="D128" s="13">
        <v>343</v>
      </c>
      <c r="E128" s="13" t="s">
        <v>444</v>
      </c>
      <c r="F128" s="13" t="s">
        <v>449</v>
      </c>
      <c r="G128" s="13">
        <v>7830</v>
      </c>
      <c r="H128" s="13">
        <v>61</v>
      </c>
      <c r="I128" s="3">
        <v>5462.16</v>
      </c>
      <c r="J128" s="10">
        <f t="shared" si="3"/>
        <v>-0.302406130268199</v>
      </c>
      <c r="K128" s="15">
        <f>ROUND((I128-G128)*0.03,0)</f>
        <v>-71</v>
      </c>
      <c r="L128" s="14" t="s">
        <v>272</v>
      </c>
    </row>
    <row r="129" hidden="1" spans="1:11">
      <c r="A129" s="3">
        <v>128</v>
      </c>
      <c r="B129" s="13">
        <v>12501</v>
      </c>
      <c r="C129" s="13" t="s">
        <v>450</v>
      </c>
      <c r="D129" s="13">
        <v>343</v>
      </c>
      <c r="E129" s="13" t="s">
        <v>444</v>
      </c>
      <c r="F129" s="13" t="s">
        <v>277</v>
      </c>
      <c r="G129" s="13">
        <v>1570</v>
      </c>
      <c r="H129" s="13">
        <v>8</v>
      </c>
      <c r="I129" s="3">
        <v>537.72</v>
      </c>
      <c r="J129" s="10">
        <f t="shared" si="3"/>
        <v>-0.657503184713376</v>
      </c>
      <c r="K129" s="15">
        <f>ROUND((I129-G129)*0.03,0)</f>
        <v>-31</v>
      </c>
    </row>
    <row r="130" hidden="1" spans="1:11">
      <c r="A130" s="3">
        <v>129</v>
      </c>
      <c r="B130" s="13">
        <v>12506</v>
      </c>
      <c r="C130" s="13" t="s">
        <v>451</v>
      </c>
      <c r="D130" s="13">
        <v>343</v>
      </c>
      <c r="E130" s="13" t="s">
        <v>444</v>
      </c>
      <c r="F130" s="13" t="s">
        <v>277</v>
      </c>
      <c r="G130" s="13">
        <v>1570</v>
      </c>
      <c r="H130" s="13">
        <v>14</v>
      </c>
      <c r="I130" s="3">
        <v>1664</v>
      </c>
      <c r="J130" s="10">
        <f t="shared" si="3"/>
        <v>0.0598726114649682</v>
      </c>
      <c r="K130" s="3"/>
    </row>
    <row r="131" hidden="1" spans="1:11">
      <c r="A131" s="3">
        <v>130</v>
      </c>
      <c r="B131" s="13">
        <v>11109</v>
      </c>
      <c r="C131" s="13" t="s">
        <v>452</v>
      </c>
      <c r="D131" s="13">
        <v>737</v>
      </c>
      <c r="E131" s="13" t="s">
        <v>453</v>
      </c>
      <c r="F131" s="13" t="s">
        <v>268</v>
      </c>
      <c r="G131" s="13">
        <v>2500</v>
      </c>
      <c r="H131" s="13">
        <v>25</v>
      </c>
      <c r="I131" s="3">
        <v>2397</v>
      </c>
      <c r="J131" s="10">
        <f t="shared" ref="J131:J194" si="7">(I131-G131)/G131</f>
        <v>-0.0412</v>
      </c>
      <c r="K131" s="15">
        <f t="shared" ref="K131:K149" si="8">ROUND((I131-G131)*0.03,0)</f>
        <v>-3</v>
      </c>
    </row>
    <row r="132" hidden="1" spans="1:11">
      <c r="A132" s="3">
        <v>131</v>
      </c>
      <c r="B132" s="13">
        <v>12475</v>
      </c>
      <c r="C132" s="13" t="s">
        <v>454</v>
      </c>
      <c r="D132" s="13">
        <v>737</v>
      </c>
      <c r="E132" s="13" t="s">
        <v>453</v>
      </c>
      <c r="F132" s="13" t="s">
        <v>455</v>
      </c>
      <c r="G132" s="13">
        <v>600</v>
      </c>
      <c r="H132" s="13">
        <v>1</v>
      </c>
      <c r="I132" s="3">
        <v>99</v>
      </c>
      <c r="J132" s="10">
        <f t="shared" si="7"/>
        <v>-0.835</v>
      </c>
      <c r="K132" s="15">
        <f t="shared" si="8"/>
        <v>-15</v>
      </c>
    </row>
    <row r="133" hidden="1" spans="1:11">
      <c r="A133" s="3">
        <v>132</v>
      </c>
      <c r="B133" s="13">
        <v>12218</v>
      </c>
      <c r="C133" s="13" t="s">
        <v>456</v>
      </c>
      <c r="D133" s="13">
        <v>737</v>
      </c>
      <c r="E133" s="13" t="s">
        <v>453</v>
      </c>
      <c r="F133" s="13" t="s">
        <v>457</v>
      </c>
      <c r="G133" s="13">
        <v>2000</v>
      </c>
      <c r="H133" s="13">
        <v>2</v>
      </c>
      <c r="I133" s="3">
        <v>158</v>
      </c>
      <c r="J133" s="10">
        <f t="shared" si="7"/>
        <v>-0.921</v>
      </c>
      <c r="K133" s="15">
        <f t="shared" si="8"/>
        <v>-55</v>
      </c>
    </row>
    <row r="134" spans="1:12">
      <c r="A134" s="3">
        <v>133</v>
      </c>
      <c r="B134" s="13">
        <v>5471</v>
      </c>
      <c r="C134" s="13" t="s">
        <v>458</v>
      </c>
      <c r="D134" s="13">
        <v>571</v>
      </c>
      <c r="E134" s="13" t="s">
        <v>459</v>
      </c>
      <c r="F134" s="13" t="s">
        <v>268</v>
      </c>
      <c r="G134" s="13">
        <v>6136</v>
      </c>
      <c r="H134" s="13">
        <v>53</v>
      </c>
      <c r="I134" s="3">
        <v>4761.01</v>
      </c>
      <c r="J134" s="10">
        <f t="shared" si="7"/>
        <v>-0.224085723598435</v>
      </c>
      <c r="K134" s="15">
        <f t="shared" si="8"/>
        <v>-41</v>
      </c>
      <c r="L134" t="s">
        <v>275</v>
      </c>
    </row>
    <row r="135" spans="1:12">
      <c r="A135" s="3">
        <v>134</v>
      </c>
      <c r="B135" s="13">
        <v>6454</v>
      </c>
      <c r="C135" s="13" t="s">
        <v>460</v>
      </c>
      <c r="D135" s="13">
        <v>571</v>
      </c>
      <c r="E135" s="13" t="s">
        <v>459</v>
      </c>
      <c r="F135" s="13" t="s">
        <v>310</v>
      </c>
      <c r="G135" s="13">
        <v>8178</v>
      </c>
      <c r="H135" s="13">
        <v>72</v>
      </c>
      <c r="I135" s="3">
        <v>6905.52</v>
      </c>
      <c r="J135" s="10">
        <f t="shared" si="7"/>
        <v>-0.155597945707997</v>
      </c>
      <c r="K135" s="15">
        <f t="shared" si="8"/>
        <v>-38</v>
      </c>
      <c r="L135" s="14" t="s">
        <v>272</v>
      </c>
    </row>
    <row r="136" spans="1:12">
      <c r="A136" s="3">
        <v>135</v>
      </c>
      <c r="B136" s="13">
        <v>995987</v>
      </c>
      <c r="C136" s="13" t="s">
        <v>461</v>
      </c>
      <c r="D136" s="13">
        <v>571</v>
      </c>
      <c r="E136" s="13" t="s">
        <v>459</v>
      </c>
      <c r="F136" s="13" t="s">
        <v>290</v>
      </c>
      <c r="G136" s="13">
        <v>8178</v>
      </c>
      <c r="H136" s="13">
        <v>57</v>
      </c>
      <c r="I136" s="3">
        <v>5695.78</v>
      </c>
      <c r="J136" s="10">
        <f t="shared" si="7"/>
        <v>-0.30352408901932</v>
      </c>
      <c r="K136" s="15">
        <f t="shared" si="8"/>
        <v>-74</v>
      </c>
      <c r="L136" t="s">
        <v>275</v>
      </c>
    </row>
    <row r="137" hidden="1" spans="1:11">
      <c r="A137" s="3">
        <v>136</v>
      </c>
      <c r="B137" s="13">
        <v>12216</v>
      </c>
      <c r="C137" s="13" t="s">
        <v>462</v>
      </c>
      <c r="D137" s="13">
        <v>571</v>
      </c>
      <c r="E137" s="13" t="s">
        <v>459</v>
      </c>
      <c r="F137" s="13" t="s">
        <v>463</v>
      </c>
      <c r="G137" s="13">
        <v>3408</v>
      </c>
      <c r="H137" s="13">
        <v>15</v>
      </c>
      <c r="I137" s="3">
        <v>1376.69</v>
      </c>
      <c r="J137" s="10">
        <f t="shared" si="7"/>
        <v>-0.596041666666667</v>
      </c>
      <c r="K137" s="15">
        <f t="shared" si="8"/>
        <v>-61</v>
      </c>
    </row>
    <row r="138" hidden="1" spans="1:11">
      <c r="A138" s="3">
        <v>137</v>
      </c>
      <c r="B138" s="13">
        <v>6147</v>
      </c>
      <c r="C138" s="13" t="s">
        <v>464</v>
      </c>
      <c r="D138" s="13">
        <v>105751</v>
      </c>
      <c r="E138" s="13" t="s">
        <v>465</v>
      </c>
      <c r="F138" s="13" t="s">
        <v>268</v>
      </c>
      <c r="G138" s="13">
        <v>2900</v>
      </c>
      <c r="H138" s="13">
        <v>10</v>
      </c>
      <c r="I138" s="3">
        <v>782.64</v>
      </c>
      <c r="J138" s="10">
        <f t="shared" si="7"/>
        <v>-0.730124137931034</v>
      </c>
      <c r="K138" s="15">
        <f t="shared" si="8"/>
        <v>-64</v>
      </c>
    </row>
    <row r="139" hidden="1" spans="1:11">
      <c r="A139" s="3">
        <v>138</v>
      </c>
      <c r="B139" s="13">
        <v>12221</v>
      </c>
      <c r="C139" s="13" t="s">
        <v>466</v>
      </c>
      <c r="D139" s="13">
        <v>105751</v>
      </c>
      <c r="E139" s="13" t="s">
        <v>465</v>
      </c>
      <c r="F139" s="13" t="s">
        <v>463</v>
      </c>
      <c r="G139" s="13">
        <v>1740</v>
      </c>
      <c r="H139" s="13">
        <v>5</v>
      </c>
      <c r="I139" s="3">
        <v>320</v>
      </c>
      <c r="J139" s="10">
        <f t="shared" si="7"/>
        <v>-0.816091954022989</v>
      </c>
      <c r="K139" s="15">
        <f t="shared" si="8"/>
        <v>-43</v>
      </c>
    </row>
    <row r="140" hidden="1" spans="1:11">
      <c r="A140" s="3">
        <v>139</v>
      </c>
      <c r="B140" s="13">
        <v>12395</v>
      </c>
      <c r="C140" s="13" t="s">
        <v>467</v>
      </c>
      <c r="D140" s="13">
        <v>105751</v>
      </c>
      <c r="E140" s="13" t="s">
        <v>465</v>
      </c>
      <c r="F140" s="13" t="s">
        <v>468</v>
      </c>
      <c r="G140" s="13">
        <v>580</v>
      </c>
      <c r="H140" s="13">
        <v>1</v>
      </c>
      <c r="I140" s="3">
        <v>59</v>
      </c>
      <c r="J140" s="10">
        <f t="shared" si="7"/>
        <v>-0.898275862068965</v>
      </c>
      <c r="K140" s="15">
        <f t="shared" si="8"/>
        <v>-16</v>
      </c>
    </row>
    <row r="141" hidden="1" spans="1:11">
      <c r="A141" s="3">
        <v>140</v>
      </c>
      <c r="B141" s="13">
        <v>12396</v>
      </c>
      <c r="C141" s="13" t="s">
        <v>469</v>
      </c>
      <c r="D141" s="13">
        <v>105751</v>
      </c>
      <c r="E141" s="13" t="s">
        <v>465</v>
      </c>
      <c r="F141" s="13" t="s">
        <v>468</v>
      </c>
      <c r="G141" s="13">
        <v>580</v>
      </c>
      <c r="H141" s="13">
        <v>3</v>
      </c>
      <c r="I141" s="3">
        <v>258</v>
      </c>
      <c r="J141" s="10">
        <f t="shared" si="7"/>
        <v>-0.555172413793103</v>
      </c>
      <c r="K141" s="15">
        <f t="shared" si="8"/>
        <v>-10</v>
      </c>
    </row>
    <row r="142" hidden="1" spans="1:11">
      <c r="A142" s="3">
        <v>141</v>
      </c>
      <c r="B142" s="13">
        <v>5665</v>
      </c>
      <c r="C142" s="13" t="s">
        <v>470</v>
      </c>
      <c r="D142" s="13">
        <v>104430</v>
      </c>
      <c r="E142" s="13" t="s">
        <v>471</v>
      </c>
      <c r="F142" s="13" t="s">
        <v>268</v>
      </c>
      <c r="G142" s="13">
        <v>1922</v>
      </c>
      <c r="H142" s="13">
        <v>14</v>
      </c>
      <c r="I142" s="3">
        <v>986.01</v>
      </c>
      <c r="J142" s="10">
        <f t="shared" si="7"/>
        <v>-0.486987513007284</v>
      </c>
      <c r="K142" s="15">
        <f t="shared" si="8"/>
        <v>-28</v>
      </c>
    </row>
    <row r="143" hidden="1" spans="1:11">
      <c r="A143" s="3">
        <v>142</v>
      </c>
      <c r="B143" s="13">
        <v>12048</v>
      </c>
      <c r="C143" s="13" t="s">
        <v>472</v>
      </c>
      <c r="D143" s="13">
        <v>104430</v>
      </c>
      <c r="E143" s="13" t="s">
        <v>471</v>
      </c>
      <c r="F143" s="13" t="s">
        <v>277</v>
      </c>
      <c r="G143" s="13">
        <v>1282</v>
      </c>
      <c r="H143" s="13">
        <v>2</v>
      </c>
      <c r="I143" s="3">
        <v>118</v>
      </c>
      <c r="J143" s="10">
        <f t="shared" si="7"/>
        <v>-0.90795631825273</v>
      </c>
      <c r="K143" s="15">
        <f t="shared" si="8"/>
        <v>-35</v>
      </c>
    </row>
    <row r="144" hidden="1" spans="1:11">
      <c r="A144" s="3">
        <v>143</v>
      </c>
      <c r="B144" s="13">
        <v>12220</v>
      </c>
      <c r="C144" s="13" t="s">
        <v>473</v>
      </c>
      <c r="D144" s="13">
        <v>104430</v>
      </c>
      <c r="E144" s="13" t="s">
        <v>471</v>
      </c>
      <c r="F144" s="13" t="s">
        <v>474</v>
      </c>
      <c r="G144" s="13">
        <v>1068</v>
      </c>
      <c r="H144" s="13">
        <v>2</v>
      </c>
      <c r="I144" s="3">
        <v>118</v>
      </c>
      <c r="J144" s="10">
        <f t="shared" si="7"/>
        <v>-0.889513108614232</v>
      </c>
      <c r="K144" s="15">
        <f t="shared" si="8"/>
        <v>-29</v>
      </c>
    </row>
    <row r="145" hidden="1" spans="1:11">
      <c r="A145" s="3">
        <v>144</v>
      </c>
      <c r="B145" s="13">
        <v>12397</v>
      </c>
      <c r="C145" s="13" t="s">
        <v>475</v>
      </c>
      <c r="D145" s="13">
        <v>104430</v>
      </c>
      <c r="E145" s="13" t="s">
        <v>471</v>
      </c>
      <c r="F145" s="13" t="s">
        <v>476</v>
      </c>
      <c r="G145" s="13">
        <v>428</v>
      </c>
      <c r="H145" s="13">
        <v>5</v>
      </c>
      <c r="I145" s="3">
        <v>315</v>
      </c>
      <c r="J145" s="10">
        <f t="shared" si="7"/>
        <v>-0.264018691588785</v>
      </c>
      <c r="K145" s="15">
        <f t="shared" si="8"/>
        <v>-3</v>
      </c>
    </row>
    <row r="146" hidden="1" spans="1:11">
      <c r="A146" s="3">
        <v>145</v>
      </c>
      <c r="B146" s="13">
        <v>999107</v>
      </c>
      <c r="C146" s="13" t="s">
        <v>477</v>
      </c>
      <c r="D146" s="13">
        <v>106568</v>
      </c>
      <c r="E146" s="13" t="s">
        <v>135</v>
      </c>
      <c r="F146" s="13" t="s">
        <v>268</v>
      </c>
      <c r="G146" s="13">
        <v>1700</v>
      </c>
      <c r="H146" s="13">
        <v>6</v>
      </c>
      <c r="I146" s="3">
        <v>444</v>
      </c>
      <c r="J146" s="10">
        <f t="shared" si="7"/>
        <v>-0.738823529411765</v>
      </c>
      <c r="K146" s="15">
        <f t="shared" si="8"/>
        <v>-38</v>
      </c>
    </row>
    <row r="147" hidden="1" spans="1:11">
      <c r="A147" s="3">
        <v>146</v>
      </c>
      <c r="B147" s="13">
        <v>12222</v>
      </c>
      <c r="C147" s="13" t="s">
        <v>478</v>
      </c>
      <c r="D147" s="13">
        <v>106568</v>
      </c>
      <c r="E147" s="13" t="s">
        <v>135</v>
      </c>
      <c r="F147" s="13" t="s">
        <v>479</v>
      </c>
      <c r="G147" s="13">
        <v>1200</v>
      </c>
      <c r="H147" s="13">
        <v>0</v>
      </c>
      <c r="I147" s="3">
        <v>0</v>
      </c>
      <c r="J147" s="10">
        <f t="shared" si="7"/>
        <v>-1</v>
      </c>
      <c r="K147" s="15">
        <f t="shared" si="8"/>
        <v>-36</v>
      </c>
    </row>
    <row r="148" hidden="1" spans="1:11">
      <c r="A148" s="3">
        <v>147</v>
      </c>
      <c r="B148" s="13">
        <v>11762</v>
      </c>
      <c r="C148" s="13" t="s">
        <v>480</v>
      </c>
      <c r="D148" s="13">
        <v>105910</v>
      </c>
      <c r="E148" s="13" t="s">
        <v>131</v>
      </c>
      <c r="F148" s="13" t="s">
        <v>318</v>
      </c>
      <c r="G148" s="13">
        <v>1835</v>
      </c>
      <c r="H148" s="13">
        <v>9</v>
      </c>
      <c r="I148" s="3">
        <v>621</v>
      </c>
      <c r="J148" s="10">
        <f t="shared" si="7"/>
        <v>-0.66158038147139</v>
      </c>
      <c r="K148" s="15">
        <f t="shared" si="8"/>
        <v>-36</v>
      </c>
    </row>
    <row r="149" hidden="1" spans="1:11">
      <c r="A149" s="3">
        <v>148</v>
      </c>
      <c r="B149" s="13">
        <v>11774</v>
      </c>
      <c r="C149" s="13" t="s">
        <v>481</v>
      </c>
      <c r="D149" s="13">
        <v>105910</v>
      </c>
      <c r="E149" s="13" t="s">
        <v>131</v>
      </c>
      <c r="F149" s="13" t="s">
        <v>268</v>
      </c>
      <c r="G149" s="13">
        <v>2065</v>
      </c>
      <c r="H149" s="13">
        <v>4</v>
      </c>
      <c r="I149" s="3">
        <v>316</v>
      </c>
      <c r="J149" s="10">
        <f t="shared" si="7"/>
        <v>-0.846973365617433</v>
      </c>
      <c r="K149" s="15">
        <f t="shared" si="8"/>
        <v>-52</v>
      </c>
    </row>
    <row r="150" spans="1:12">
      <c r="A150" s="3">
        <v>149</v>
      </c>
      <c r="B150" s="13">
        <v>5407</v>
      </c>
      <c r="C150" s="13" t="s">
        <v>482</v>
      </c>
      <c r="D150" s="13">
        <v>399</v>
      </c>
      <c r="E150" s="13" t="s">
        <v>483</v>
      </c>
      <c r="F150" s="13" t="s">
        <v>271</v>
      </c>
      <c r="G150" s="13">
        <v>3807</v>
      </c>
      <c r="H150" s="13">
        <v>48</v>
      </c>
      <c r="I150" s="3">
        <v>4352.48</v>
      </c>
      <c r="J150" s="10">
        <f t="shared" si="7"/>
        <v>0.143283425269241</v>
      </c>
      <c r="K150" s="3"/>
      <c r="L150" t="s">
        <v>275</v>
      </c>
    </row>
    <row r="151" spans="1:12">
      <c r="A151" s="3">
        <v>150</v>
      </c>
      <c r="B151" s="13">
        <v>6220</v>
      </c>
      <c r="C151" s="13" t="s">
        <v>484</v>
      </c>
      <c r="D151" s="13">
        <v>399</v>
      </c>
      <c r="E151" s="13" t="s">
        <v>483</v>
      </c>
      <c r="F151" s="13" t="s">
        <v>268</v>
      </c>
      <c r="G151" s="13">
        <v>3426</v>
      </c>
      <c r="H151" s="13">
        <v>31</v>
      </c>
      <c r="I151" s="3">
        <v>2888.24</v>
      </c>
      <c r="J151" s="10">
        <f t="shared" si="7"/>
        <v>-0.156964389959136</v>
      </c>
      <c r="K151" s="15">
        <f t="shared" ref="K151:K158" si="9">ROUND((I151-G151)*0.03,0)</f>
        <v>-16</v>
      </c>
      <c r="L151" t="s">
        <v>275</v>
      </c>
    </row>
    <row r="152" hidden="1" spans="1:11">
      <c r="A152" s="3">
        <v>151</v>
      </c>
      <c r="B152" s="13">
        <v>12440</v>
      </c>
      <c r="C152" s="13" t="s">
        <v>485</v>
      </c>
      <c r="D152" s="13">
        <v>399</v>
      </c>
      <c r="E152" s="13" t="s">
        <v>483</v>
      </c>
      <c r="F152" s="13" t="s">
        <v>486</v>
      </c>
      <c r="G152" s="13">
        <v>764</v>
      </c>
      <c r="H152" s="13">
        <v>2</v>
      </c>
      <c r="I152" s="3">
        <v>158</v>
      </c>
      <c r="J152" s="10">
        <f t="shared" si="7"/>
        <v>-0.793193717277487</v>
      </c>
      <c r="K152" s="15">
        <f t="shared" si="9"/>
        <v>-18</v>
      </c>
    </row>
    <row r="153" hidden="1" spans="1:11">
      <c r="A153" s="3">
        <v>152</v>
      </c>
      <c r="B153" s="13">
        <v>12205</v>
      </c>
      <c r="C153" s="13" t="s">
        <v>487</v>
      </c>
      <c r="D153" s="13">
        <v>399</v>
      </c>
      <c r="E153" s="13" t="s">
        <v>483</v>
      </c>
      <c r="F153" s="13" t="s">
        <v>488</v>
      </c>
      <c r="G153" s="13">
        <v>1903</v>
      </c>
      <c r="H153" s="13">
        <v>4</v>
      </c>
      <c r="I153" s="3">
        <v>484</v>
      </c>
      <c r="J153" s="10">
        <f t="shared" si="7"/>
        <v>-0.745664739884393</v>
      </c>
      <c r="K153" s="15">
        <f t="shared" si="9"/>
        <v>-43</v>
      </c>
    </row>
    <row r="154" hidden="1" spans="1:11">
      <c r="A154" s="3">
        <v>153</v>
      </c>
      <c r="B154" s="13">
        <v>4089</v>
      </c>
      <c r="C154" s="13" t="s">
        <v>489</v>
      </c>
      <c r="D154" s="13">
        <v>308</v>
      </c>
      <c r="E154" s="13" t="s">
        <v>490</v>
      </c>
      <c r="F154" s="13" t="s">
        <v>268</v>
      </c>
      <c r="G154" s="13">
        <v>2406</v>
      </c>
      <c r="H154" s="13">
        <v>7</v>
      </c>
      <c r="I154" s="3">
        <v>623</v>
      </c>
      <c r="J154" s="10">
        <f t="shared" si="7"/>
        <v>-0.741064006650042</v>
      </c>
      <c r="K154" s="15">
        <f t="shared" si="9"/>
        <v>-53</v>
      </c>
    </row>
    <row r="155" hidden="1" spans="1:11">
      <c r="A155" s="3">
        <v>154</v>
      </c>
      <c r="B155" s="13">
        <v>5347</v>
      </c>
      <c r="C155" s="13" t="s">
        <v>491</v>
      </c>
      <c r="D155" s="13">
        <v>308</v>
      </c>
      <c r="E155" s="13" t="s">
        <v>490</v>
      </c>
      <c r="F155" s="13" t="s">
        <v>329</v>
      </c>
      <c r="G155" s="13">
        <v>2406</v>
      </c>
      <c r="H155" s="13">
        <v>6</v>
      </c>
      <c r="I155" s="3">
        <v>499.44</v>
      </c>
      <c r="J155" s="10">
        <f t="shared" si="7"/>
        <v>-0.792418952618454</v>
      </c>
      <c r="K155" s="15">
        <f t="shared" si="9"/>
        <v>-57</v>
      </c>
    </row>
    <row r="156" hidden="1" spans="1:11">
      <c r="A156" s="3">
        <v>155</v>
      </c>
      <c r="B156" s="13">
        <v>9200</v>
      </c>
      <c r="C156" s="13" t="s">
        <v>492</v>
      </c>
      <c r="D156" s="13">
        <v>308</v>
      </c>
      <c r="E156" s="13" t="s">
        <v>490</v>
      </c>
      <c r="F156" s="13" t="s">
        <v>329</v>
      </c>
      <c r="G156" s="13">
        <v>2406</v>
      </c>
      <c r="H156" s="13">
        <v>3</v>
      </c>
      <c r="I156" s="3">
        <v>277</v>
      </c>
      <c r="J156" s="10">
        <f t="shared" si="7"/>
        <v>-0.884871155444722</v>
      </c>
      <c r="K156" s="15">
        <f t="shared" si="9"/>
        <v>-64</v>
      </c>
    </row>
    <row r="157" hidden="1" spans="1:11">
      <c r="A157" s="3">
        <v>156</v>
      </c>
      <c r="B157" s="13">
        <v>12515</v>
      </c>
      <c r="C157" s="13" t="s">
        <v>493</v>
      </c>
      <c r="D157" s="13">
        <v>308</v>
      </c>
      <c r="E157" s="13" t="s">
        <v>490</v>
      </c>
      <c r="F157" s="13" t="s">
        <v>494</v>
      </c>
      <c r="G157" s="13">
        <v>241</v>
      </c>
      <c r="H157" s="13">
        <v>0</v>
      </c>
      <c r="I157" s="3">
        <v>0</v>
      </c>
      <c r="J157" s="10">
        <f t="shared" si="7"/>
        <v>-1</v>
      </c>
      <c r="K157" s="15">
        <f t="shared" si="9"/>
        <v>-7</v>
      </c>
    </row>
    <row r="158" hidden="1" spans="1:11">
      <c r="A158" s="3">
        <v>157</v>
      </c>
      <c r="B158" s="13">
        <v>12516</v>
      </c>
      <c r="C158" s="13" t="s">
        <v>495</v>
      </c>
      <c r="D158" s="13">
        <v>308</v>
      </c>
      <c r="E158" s="13" t="s">
        <v>490</v>
      </c>
      <c r="F158" s="13" t="s">
        <v>494</v>
      </c>
      <c r="G158" s="13">
        <v>241</v>
      </c>
      <c r="H158" s="13">
        <v>2</v>
      </c>
      <c r="I158" s="3">
        <v>128</v>
      </c>
      <c r="J158" s="10">
        <f t="shared" si="7"/>
        <v>-0.468879668049793</v>
      </c>
      <c r="K158" s="15">
        <f t="shared" si="9"/>
        <v>-3</v>
      </c>
    </row>
    <row r="159" spans="1:12">
      <c r="A159" s="3">
        <v>158</v>
      </c>
      <c r="B159" s="13">
        <v>6301</v>
      </c>
      <c r="C159" s="13" t="s">
        <v>496</v>
      </c>
      <c r="D159" s="13">
        <v>54</v>
      </c>
      <c r="E159" s="13" t="s">
        <v>497</v>
      </c>
      <c r="F159" s="13" t="s">
        <v>271</v>
      </c>
      <c r="G159" s="13">
        <v>2475</v>
      </c>
      <c r="H159" s="13">
        <v>68</v>
      </c>
      <c r="I159" s="3">
        <v>5402.79</v>
      </c>
      <c r="J159" s="10">
        <f t="shared" si="7"/>
        <v>1.18294545454545</v>
      </c>
      <c r="K159" s="3"/>
      <c r="L159" s="14" t="s">
        <v>272</v>
      </c>
    </row>
    <row r="160" hidden="1" spans="1:11">
      <c r="A160" s="3">
        <v>159</v>
      </c>
      <c r="B160" s="13">
        <v>6884</v>
      </c>
      <c r="C160" s="13" t="s">
        <v>498</v>
      </c>
      <c r="D160" s="13">
        <v>54</v>
      </c>
      <c r="E160" s="13" t="s">
        <v>497</v>
      </c>
      <c r="F160" s="13" t="s">
        <v>268</v>
      </c>
      <c r="G160" s="13">
        <v>2475</v>
      </c>
      <c r="H160" s="13">
        <v>15</v>
      </c>
      <c r="I160" s="3">
        <v>995</v>
      </c>
      <c r="J160" s="10">
        <f t="shared" si="7"/>
        <v>-0.597979797979798</v>
      </c>
      <c r="K160" s="15">
        <f>ROUND((I160-G160)*0.03,0)</f>
        <v>-44</v>
      </c>
    </row>
    <row r="161" hidden="1" spans="1:11">
      <c r="A161" s="3">
        <v>160</v>
      </c>
      <c r="B161" s="13">
        <v>7379</v>
      </c>
      <c r="C161" s="13" t="s">
        <v>499</v>
      </c>
      <c r="D161" s="13">
        <v>54</v>
      </c>
      <c r="E161" s="13" t="s">
        <v>497</v>
      </c>
      <c r="F161" s="13" t="s">
        <v>271</v>
      </c>
      <c r="G161" s="13">
        <v>2475</v>
      </c>
      <c r="H161" s="13">
        <v>23</v>
      </c>
      <c r="I161" s="3">
        <v>1992.65</v>
      </c>
      <c r="J161" s="10">
        <f t="shared" si="7"/>
        <v>-0.194888888888889</v>
      </c>
      <c r="K161" s="15">
        <f>ROUND((I161-G161)*0.03,0)</f>
        <v>-14</v>
      </c>
    </row>
    <row r="162" hidden="1" spans="1:11">
      <c r="A162" s="3">
        <v>161</v>
      </c>
      <c r="B162" s="13">
        <v>10808</v>
      </c>
      <c r="C162" s="13" t="s">
        <v>500</v>
      </c>
      <c r="D162" s="13">
        <v>54</v>
      </c>
      <c r="E162" s="13" t="s">
        <v>497</v>
      </c>
      <c r="F162" s="13" t="s">
        <v>271</v>
      </c>
      <c r="G162" s="13">
        <v>2475</v>
      </c>
      <c r="H162" s="13">
        <v>20</v>
      </c>
      <c r="I162" s="3">
        <v>1687.05</v>
      </c>
      <c r="J162" s="10">
        <f t="shared" si="7"/>
        <v>-0.318363636363636</v>
      </c>
      <c r="K162" s="15">
        <f>ROUND((I162-G162)*0.03,0)</f>
        <v>-24</v>
      </c>
    </row>
    <row r="163" hidden="1" spans="1:11">
      <c r="A163" s="3">
        <v>162</v>
      </c>
      <c r="B163" s="13">
        <v>10043</v>
      </c>
      <c r="C163" s="13" t="s">
        <v>501</v>
      </c>
      <c r="D163" s="13">
        <v>367</v>
      </c>
      <c r="E163" s="13" t="s">
        <v>502</v>
      </c>
      <c r="F163" s="13" t="s">
        <v>411</v>
      </c>
      <c r="G163" s="13">
        <v>1650</v>
      </c>
      <c r="H163" s="13">
        <v>25</v>
      </c>
      <c r="I163" s="3">
        <v>2111.6</v>
      </c>
      <c r="J163" s="10">
        <f t="shared" si="7"/>
        <v>0.279757575757576</v>
      </c>
      <c r="K163" s="3"/>
    </row>
    <row r="164" hidden="1" spans="1:11">
      <c r="A164" s="3">
        <v>163</v>
      </c>
      <c r="B164" s="13">
        <v>10955</v>
      </c>
      <c r="C164" s="13" t="s">
        <v>503</v>
      </c>
      <c r="D164" s="13">
        <v>367</v>
      </c>
      <c r="E164" s="13" t="s">
        <v>502</v>
      </c>
      <c r="F164" s="13" t="s">
        <v>271</v>
      </c>
      <c r="G164" s="13">
        <v>1650</v>
      </c>
      <c r="H164" s="13">
        <v>25</v>
      </c>
      <c r="I164" s="3">
        <v>1986</v>
      </c>
      <c r="J164" s="10">
        <f t="shared" si="7"/>
        <v>0.203636363636364</v>
      </c>
      <c r="K164" s="3"/>
    </row>
    <row r="165" hidden="1" spans="1:11">
      <c r="A165" s="3">
        <v>164</v>
      </c>
      <c r="B165" s="13">
        <v>11799</v>
      </c>
      <c r="C165" s="13" t="s">
        <v>504</v>
      </c>
      <c r="D165" s="13">
        <v>367</v>
      </c>
      <c r="E165" s="13" t="s">
        <v>502</v>
      </c>
      <c r="F165" s="13" t="s">
        <v>354</v>
      </c>
      <c r="G165" s="13">
        <v>1300</v>
      </c>
      <c r="H165" s="13">
        <v>8</v>
      </c>
      <c r="I165" s="3">
        <v>718.44</v>
      </c>
      <c r="J165" s="10">
        <f t="shared" si="7"/>
        <v>-0.447353846153846</v>
      </c>
      <c r="K165" s="15">
        <f t="shared" ref="K165:K182" si="10">ROUND((I165-G165)*0.03,0)</f>
        <v>-17</v>
      </c>
    </row>
    <row r="166" hidden="1" spans="1:11">
      <c r="A166" s="3">
        <v>165</v>
      </c>
      <c r="B166" s="13">
        <v>12277</v>
      </c>
      <c r="C166" s="13" t="s">
        <v>505</v>
      </c>
      <c r="D166" s="13">
        <v>367</v>
      </c>
      <c r="E166" s="13" t="s">
        <v>502</v>
      </c>
      <c r="F166" s="13" t="s">
        <v>354</v>
      </c>
      <c r="G166" s="13">
        <v>1300</v>
      </c>
      <c r="H166" s="13">
        <v>5</v>
      </c>
      <c r="I166" s="3">
        <v>373.6</v>
      </c>
      <c r="J166" s="10">
        <f t="shared" si="7"/>
        <v>-0.712615384615385</v>
      </c>
      <c r="K166" s="15">
        <f t="shared" si="10"/>
        <v>-28</v>
      </c>
    </row>
    <row r="167" hidden="1" spans="1:11">
      <c r="A167" s="3">
        <v>166</v>
      </c>
      <c r="B167" s="13">
        <v>4190</v>
      </c>
      <c r="C167" s="13" t="s">
        <v>506</v>
      </c>
      <c r="D167" s="13">
        <v>724</v>
      </c>
      <c r="E167" s="13" t="s">
        <v>507</v>
      </c>
      <c r="F167" s="13" t="s">
        <v>271</v>
      </c>
      <c r="G167" s="13">
        <v>4212.1</v>
      </c>
      <c r="H167" s="13">
        <v>22</v>
      </c>
      <c r="I167" s="3">
        <v>2398.08</v>
      </c>
      <c r="J167" s="10">
        <f t="shared" si="7"/>
        <v>-0.430668787540657</v>
      </c>
      <c r="K167" s="15">
        <f t="shared" si="10"/>
        <v>-54</v>
      </c>
    </row>
    <row r="168" spans="1:12">
      <c r="A168" s="3">
        <v>167</v>
      </c>
      <c r="B168" s="13">
        <v>10930</v>
      </c>
      <c r="C168" s="13" t="s">
        <v>508</v>
      </c>
      <c r="D168" s="13">
        <v>724</v>
      </c>
      <c r="E168" s="13" t="s">
        <v>507</v>
      </c>
      <c r="F168" s="13" t="s">
        <v>268</v>
      </c>
      <c r="G168" s="13">
        <v>3790.9</v>
      </c>
      <c r="H168" s="13">
        <v>32</v>
      </c>
      <c r="I168" s="3">
        <v>2504.64</v>
      </c>
      <c r="J168" s="10">
        <f t="shared" si="7"/>
        <v>-0.339302012714659</v>
      </c>
      <c r="K168" s="15">
        <f t="shared" si="10"/>
        <v>-39</v>
      </c>
      <c r="L168" t="s">
        <v>275</v>
      </c>
    </row>
    <row r="169" hidden="1" spans="1:11">
      <c r="A169" s="3">
        <v>168</v>
      </c>
      <c r="B169" s="13">
        <v>11447</v>
      </c>
      <c r="C169" s="13" t="s">
        <v>509</v>
      </c>
      <c r="D169" s="13">
        <v>724</v>
      </c>
      <c r="E169" s="13" t="s">
        <v>507</v>
      </c>
      <c r="F169" s="13" t="s">
        <v>271</v>
      </c>
      <c r="G169" s="13">
        <v>4212.1</v>
      </c>
      <c r="H169" s="13">
        <v>17</v>
      </c>
      <c r="I169" s="3">
        <v>1230.44</v>
      </c>
      <c r="J169" s="10">
        <f t="shared" si="7"/>
        <v>-0.707879679969611</v>
      </c>
      <c r="K169" s="15">
        <f t="shared" si="10"/>
        <v>-89</v>
      </c>
    </row>
    <row r="170" hidden="1" spans="1:11">
      <c r="A170" s="3">
        <v>169</v>
      </c>
      <c r="B170" s="13">
        <v>12235</v>
      </c>
      <c r="C170" s="13" t="s">
        <v>510</v>
      </c>
      <c r="D170" s="13">
        <v>724</v>
      </c>
      <c r="E170" s="13" t="s">
        <v>507</v>
      </c>
      <c r="F170" s="13" t="s">
        <v>511</v>
      </c>
      <c r="G170" s="13">
        <v>1684.9</v>
      </c>
      <c r="H170" s="13">
        <v>0</v>
      </c>
      <c r="I170" s="3">
        <v>0</v>
      </c>
      <c r="J170" s="10">
        <f t="shared" si="7"/>
        <v>-1</v>
      </c>
      <c r="K170" s="15">
        <f t="shared" si="10"/>
        <v>-51</v>
      </c>
    </row>
    <row r="171" hidden="1" spans="1:11">
      <c r="A171" s="3">
        <v>170</v>
      </c>
      <c r="B171" s="13">
        <v>11120</v>
      </c>
      <c r="C171" s="13" t="s">
        <v>512</v>
      </c>
      <c r="D171" s="13">
        <v>753</v>
      </c>
      <c r="E171" s="13" t="s">
        <v>513</v>
      </c>
      <c r="F171" s="13" t="s">
        <v>268</v>
      </c>
      <c r="G171" s="13">
        <v>1847.4</v>
      </c>
      <c r="H171" s="13">
        <v>13</v>
      </c>
      <c r="I171" s="3">
        <v>1232.24</v>
      </c>
      <c r="J171" s="10">
        <f t="shared" si="7"/>
        <v>-0.332986900508823</v>
      </c>
      <c r="K171" s="15">
        <f t="shared" si="10"/>
        <v>-18</v>
      </c>
    </row>
    <row r="172" hidden="1" spans="1:11">
      <c r="A172" s="3">
        <v>171</v>
      </c>
      <c r="B172" s="13">
        <v>11178</v>
      </c>
      <c r="C172" s="13" t="s">
        <v>514</v>
      </c>
      <c r="D172" s="13">
        <v>753</v>
      </c>
      <c r="E172" s="13" t="s">
        <v>513</v>
      </c>
      <c r="F172" s="13" t="s">
        <v>271</v>
      </c>
      <c r="G172" s="13">
        <v>2052.6</v>
      </c>
      <c r="H172" s="13">
        <v>3</v>
      </c>
      <c r="I172" s="3">
        <v>197</v>
      </c>
      <c r="J172" s="10">
        <f t="shared" si="7"/>
        <v>-0.904024164474325</v>
      </c>
      <c r="K172" s="15">
        <f t="shared" si="10"/>
        <v>-56</v>
      </c>
    </row>
    <row r="173" hidden="1" spans="1:11">
      <c r="A173" s="3">
        <v>172</v>
      </c>
      <c r="B173" s="13">
        <v>11760</v>
      </c>
      <c r="C173" s="13" t="s">
        <v>515</v>
      </c>
      <c r="D173" s="13">
        <v>102478</v>
      </c>
      <c r="E173" s="13" t="s">
        <v>516</v>
      </c>
      <c r="F173" s="13" t="s">
        <v>271</v>
      </c>
      <c r="G173" s="13">
        <v>2043</v>
      </c>
      <c r="H173" s="13">
        <v>9</v>
      </c>
      <c r="I173" s="3">
        <v>1035.46</v>
      </c>
      <c r="J173" s="10">
        <f t="shared" si="7"/>
        <v>-0.493166911404797</v>
      </c>
      <c r="K173" s="15">
        <f t="shared" si="10"/>
        <v>-30</v>
      </c>
    </row>
    <row r="174" hidden="1" spans="1:11">
      <c r="A174" s="3">
        <v>173</v>
      </c>
      <c r="B174" s="13">
        <v>12536</v>
      </c>
      <c r="C174" s="13" t="s">
        <v>517</v>
      </c>
      <c r="D174" s="13">
        <v>102478</v>
      </c>
      <c r="E174" s="13" t="s">
        <v>516</v>
      </c>
      <c r="F174" s="13" t="s">
        <v>306</v>
      </c>
      <c r="G174" s="13">
        <v>2043</v>
      </c>
      <c r="H174" s="13">
        <v>9</v>
      </c>
      <c r="I174" s="3">
        <v>834.6</v>
      </c>
      <c r="J174" s="10">
        <f t="shared" si="7"/>
        <v>-0.591483113069016</v>
      </c>
      <c r="K174" s="15">
        <f t="shared" si="10"/>
        <v>-36</v>
      </c>
    </row>
    <row r="175" hidden="1" spans="1:11">
      <c r="A175" s="3">
        <v>174</v>
      </c>
      <c r="B175" s="13">
        <v>12519</v>
      </c>
      <c r="C175" s="13" t="s">
        <v>518</v>
      </c>
      <c r="D175" s="13">
        <v>102478</v>
      </c>
      <c r="E175" s="13" t="s">
        <v>516</v>
      </c>
      <c r="F175" s="13" t="s">
        <v>277</v>
      </c>
      <c r="G175" s="13">
        <v>614</v>
      </c>
      <c r="H175" s="13">
        <v>0</v>
      </c>
      <c r="I175" s="3">
        <v>0</v>
      </c>
      <c r="J175" s="10">
        <f t="shared" si="7"/>
        <v>-1</v>
      </c>
      <c r="K175" s="15">
        <f t="shared" si="10"/>
        <v>-18</v>
      </c>
    </row>
    <row r="176" hidden="1" spans="1:11">
      <c r="A176" s="3">
        <v>175</v>
      </c>
      <c r="B176" s="13">
        <v>4311</v>
      </c>
      <c r="C176" s="13" t="s">
        <v>519</v>
      </c>
      <c r="D176" s="13">
        <v>102479</v>
      </c>
      <c r="E176" s="13" t="s">
        <v>520</v>
      </c>
      <c r="F176" s="13" t="s">
        <v>268</v>
      </c>
      <c r="G176" s="13">
        <v>2360</v>
      </c>
      <c r="H176" s="13">
        <v>12</v>
      </c>
      <c r="I176" s="3">
        <v>1013.44</v>
      </c>
      <c r="J176" s="10">
        <f t="shared" si="7"/>
        <v>-0.570576271186441</v>
      </c>
      <c r="K176" s="15">
        <f t="shared" si="10"/>
        <v>-40</v>
      </c>
    </row>
    <row r="177" hidden="1" spans="1:11">
      <c r="A177" s="3">
        <v>176</v>
      </c>
      <c r="B177" s="13">
        <v>999389</v>
      </c>
      <c r="C177" s="13" t="s">
        <v>521</v>
      </c>
      <c r="D177" s="13">
        <v>102479</v>
      </c>
      <c r="E177" s="13" t="s">
        <v>520</v>
      </c>
      <c r="F177" s="13" t="s">
        <v>277</v>
      </c>
      <c r="G177" s="13">
        <v>1180</v>
      </c>
      <c r="H177" s="13">
        <v>11</v>
      </c>
      <c r="I177" s="3">
        <v>928</v>
      </c>
      <c r="J177" s="10">
        <f t="shared" si="7"/>
        <v>-0.213559322033898</v>
      </c>
      <c r="K177" s="15">
        <f t="shared" si="10"/>
        <v>-8</v>
      </c>
    </row>
    <row r="178" hidden="1" spans="1:11">
      <c r="A178" s="3">
        <v>177</v>
      </c>
      <c r="B178" s="13">
        <v>12199</v>
      </c>
      <c r="C178" s="13" t="s">
        <v>522</v>
      </c>
      <c r="D178" s="13">
        <v>102479</v>
      </c>
      <c r="E178" s="13" t="s">
        <v>520</v>
      </c>
      <c r="F178" s="13" t="s">
        <v>277</v>
      </c>
      <c r="G178" s="13">
        <v>2360</v>
      </c>
      <c r="H178" s="13">
        <v>12</v>
      </c>
      <c r="I178" s="3">
        <v>958</v>
      </c>
      <c r="J178" s="10">
        <f t="shared" si="7"/>
        <v>-0.59406779661017</v>
      </c>
      <c r="K178" s="15">
        <f t="shared" si="10"/>
        <v>-42</v>
      </c>
    </row>
    <row r="179" hidden="1" spans="1:11">
      <c r="A179" s="3">
        <v>178</v>
      </c>
      <c r="B179" s="13">
        <v>8386</v>
      </c>
      <c r="C179" s="13" t="s">
        <v>523</v>
      </c>
      <c r="D179" s="13">
        <v>723</v>
      </c>
      <c r="E179" s="13" t="s">
        <v>524</v>
      </c>
      <c r="F179" s="13" t="s">
        <v>525</v>
      </c>
      <c r="G179" s="13">
        <v>1850</v>
      </c>
      <c r="H179" s="13">
        <v>9</v>
      </c>
      <c r="I179" s="3">
        <v>627.3</v>
      </c>
      <c r="J179" s="10">
        <f t="shared" si="7"/>
        <v>-0.660918918918919</v>
      </c>
      <c r="K179" s="15">
        <f t="shared" si="10"/>
        <v>-37</v>
      </c>
    </row>
    <row r="180" hidden="1" spans="1:11">
      <c r="A180" s="3">
        <v>179</v>
      </c>
      <c r="B180" s="13">
        <v>11397</v>
      </c>
      <c r="C180" s="13" t="s">
        <v>526</v>
      </c>
      <c r="D180" s="13">
        <v>723</v>
      </c>
      <c r="E180" s="13" t="s">
        <v>524</v>
      </c>
      <c r="F180" s="13" t="s">
        <v>271</v>
      </c>
      <c r="G180" s="13">
        <v>1590</v>
      </c>
      <c r="H180" s="13">
        <v>18</v>
      </c>
      <c r="I180" s="3">
        <v>1520.16</v>
      </c>
      <c r="J180" s="10">
        <f t="shared" si="7"/>
        <v>-0.0439245283018867</v>
      </c>
      <c r="K180" s="15">
        <f t="shared" si="10"/>
        <v>-2</v>
      </c>
    </row>
    <row r="181" hidden="1" spans="1:11">
      <c r="A181" s="3">
        <v>180</v>
      </c>
      <c r="B181" s="13">
        <v>12233</v>
      </c>
      <c r="C181" s="13" t="s">
        <v>527</v>
      </c>
      <c r="D181" s="13">
        <v>723</v>
      </c>
      <c r="E181" s="13" t="s">
        <v>524</v>
      </c>
      <c r="F181" s="13" t="s">
        <v>528</v>
      </c>
      <c r="G181" s="13">
        <v>1060</v>
      </c>
      <c r="H181" s="13">
        <v>7</v>
      </c>
      <c r="I181" s="3">
        <v>693</v>
      </c>
      <c r="J181" s="10">
        <f t="shared" si="7"/>
        <v>-0.34622641509434</v>
      </c>
      <c r="K181" s="15">
        <f t="shared" si="10"/>
        <v>-11</v>
      </c>
    </row>
    <row r="182" hidden="1" spans="1:11">
      <c r="A182" s="3">
        <v>181</v>
      </c>
      <c r="B182" s="13">
        <v>995671</v>
      </c>
      <c r="C182" s="13" t="s">
        <v>529</v>
      </c>
      <c r="D182" s="13">
        <v>106066</v>
      </c>
      <c r="E182" s="13" t="s">
        <v>530</v>
      </c>
      <c r="F182" s="13" t="s">
        <v>271</v>
      </c>
      <c r="G182" s="13">
        <v>532.3</v>
      </c>
      <c r="H182" s="13">
        <v>1</v>
      </c>
      <c r="I182" s="3">
        <v>99</v>
      </c>
      <c r="J182" s="10">
        <f t="shared" si="7"/>
        <v>-0.814014653390945</v>
      </c>
      <c r="K182" s="15">
        <f t="shared" si="10"/>
        <v>-13</v>
      </c>
    </row>
    <row r="183" hidden="1" spans="1:11">
      <c r="A183" s="3">
        <v>182</v>
      </c>
      <c r="B183" s="13">
        <v>995673</v>
      </c>
      <c r="C183" s="13" t="s">
        <v>531</v>
      </c>
      <c r="D183" s="13">
        <v>106066</v>
      </c>
      <c r="E183" s="13" t="s">
        <v>530</v>
      </c>
      <c r="F183" s="13" t="s">
        <v>271</v>
      </c>
      <c r="G183" s="13">
        <v>629</v>
      </c>
      <c r="H183" s="13">
        <v>10</v>
      </c>
      <c r="I183" s="3">
        <v>829</v>
      </c>
      <c r="J183" s="10">
        <f t="shared" si="7"/>
        <v>0.317965023847377</v>
      </c>
      <c r="K183" s="3"/>
    </row>
    <row r="184" hidden="1" spans="1:11">
      <c r="A184" s="3">
        <v>183</v>
      </c>
      <c r="B184" s="13">
        <v>995676</v>
      </c>
      <c r="C184" s="13" t="s">
        <v>532</v>
      </c>
      <c r="D184" s="13">
        <v>106066</v>
      </c>
      <c r="E184" s="13" t="s">
        <v>530</v>
      </c>
      <c r="F184" s="13" t="s">
        <v>271</v>
      </c>
      <c r="G184" s="13">
        <v>629</v>
      </c>
      <c r="H184" s="13">
        <v>9</v>
      </c>
      <c r="I184" s="3">
        <v>670</v>
      </c>
      <c r="J184" s="10">
        <f t="shared" si="7"/>
        <v>0.0651828298887122</v>
      </c>
      <c r="K184" s="3"/>
    </row>
    <row r="185" hidden="1" spans="1:11">
      <c r="A185" s="3">
        <v>184</v>
      </c>
      <c r="B185" s="13">
        <v>995680</v>
      </c>
      <c r="C185" s="13" t="s">
        <v>533</v>
      </c>
      <c r="D185" s="13">
        <v>106066</v>
      </c>
      <c r="E185" s="13" t="s">
        <v>530</v>
      </c>
      <c r="F185" s="13" t="s">
        <v>271</v>
      </c>
      <c r="G185" s="13">
        <v>532.3</v>
      </c>
      <c r="H185" s="13">
        <v>1</v>
      </c>
      <c r="I185" s="3">
        <v>65.41</v>
      </c>
      <c r="J185" s="10">
        <f t="shared" si="7"/>
        <v>-0.877118166447492</v>
      </c>
      <c r="K185" s="15">
        <f>ROUND((I185-G185)*0.03,0)</f>
        <v>-14</v>
      </c>
    </row>
    <row r="186" hidden="1" spans="1:11">
      <c r="A186" s="3">
        <v>185</v>
      </c>
      <c r="B186" s="13">
        <v>995669</v>
      </c>
      <c r="C186" s="13" t="s">
        <v>534</v>
      </c>
      <c r="D186" s="13">
        <v>106066</v>
      </c>
      <c r="E186" s="13" t="s">
        <v>530</v>
      </c>
      <c r="F186" s="13" t="s">
        <v>271</v>
      </c>
      <c r="G186" s="13">
        <v>532.3</v>
      </c>
      <c r="H186" s="13">
        <v>4</v>
      </c>
      <c r="I186" s="3">
        <v>316</v>
      </c>
      <c r="J186" s="10">
        <f t="shared" si="7"/>
        <v>-0.406349802742814</v>
      </c>
      <c r="K186" s="15">
        <f>ROUND((I186-G186)*0.03,0)</f>
        <v>-6</v>
      </c>
    </row>
    <row r="187" hidden="1" spans="1:11">
      <c r="A187" s="3">
        <v>186</v>
      </c>
      <c r="B187" s="13">
        <v>995590</v>
      </c>
      <c r="C187" s="13" t="s">
        <v>535</v>
      </c>
      <c r="D187" s="13">
        <v>106066</v>
      </c>
      <c r="E187" s="13" t="s">
        <v>530</v>
      </c>
      <c r="F187" s="13" t="s">
        <v>271</v>
      </c>
      <c r="G187" s="13">
        <v>629</v>
      </c>
      <c r="H187" s="13">
        <v>0</v>
      </c>
      <c r="I187" s="3">
        <v>0</v>
      </c>
      <c r="J187" s="10">
        <f t="shared" si="7"/>
        <v>-1</v>
      </c>
      <c r="K187" s="15">
        <f>ROUND((I187-G187)*0.03,0)</f>
        <v>-19</v>
      </c>
    </row>
    <row r="188" hidden="1" spans="1:11">
      <c r="A188" s="3">
        <v>187</v>
      </c>
      <c r="B188" s="13">
        <v>998836</v>
      </c>
      <c r="C188" s="13" t="s">
        <v>536</v>
      </c>
      <c r="D188" s="13">
        <v>106066</v>
      </c>
      <c r="E188" s="13" t="s">
        <v>530</v>
      </c>
      <c r="F188" s="13" t="s">
        <v>271</v>
      </c>
      <c r="G188" s="13">
        <v>629</v>
      </c>
      <c r="H188" s="13">
        <v>0</v>
      </c>
      <c r="I188" s="3">
        <v>0</v>
      </c>
      <c r="J188" s="10">
        <f t="shared" si="7"/>
        <v>-1</v>
      </c>
      <c r="K188" s="15">
        <f>ROUND((I188-G188)*0.03,0)</f>
        <v>-19</v>
      </c>
    </row>
    <row r="189" hidden="1" spans="1:11">
      <c r="A189" s="3">
        <v>188</v>
      </c>
      <c r="B189" s="13">
        <v>998828</v>
      </c>
      <c r="C189" s="13" t="s">
        <v>537</v>
      </c>
      <c r="D189" s="13">
        <v>106066</v>
      </c>
      <c r="E189" s="13" t="s">
        <v>530</v>
      </c>
      <c r="F189" s="13" t="s">
        <v>271</v>
      </c>
      <c r="G189" s="13">
        <v>629</v>
      </c>
      <c r="H189" s="13">
        <v>10</v>
      </c>
      <c r="I189" s="3">
        <v>1105.6</v>
      </c>
      <c r="J189" s="10">
        <f t="shared" si="7"/>
        <v>0.757710651828299</v>
      </c>
      <c r="K189" s="3"/>
    </row>
    <row r="190" hidden="1" spans="1:11">
      <c r="A190" s="3">
        <v>189</v>
      </c>
      <c r="B190" s="13">
        <v>998832</v>
      </c>
      <c r="C190" s="13" t="s">
        <v>538</v>
      </c>
      <c r="D190" s="13">
        <v>106066</v>
      </c>
      <c r="E190" s="13" t="s">
        <v>530</v>
      </c>
      <c r="F190" s="13" t="s">
        <v>271</v>
      </c>
      <c r="G190" s="13">
        <v>629</v>
      </c>
      <c r="H190" s="13">
        <v>6</v>
      </c>
      <c r="I190" s="3">
        <v>354</v>
      </c>
      <c r="J190" s="10">
        <f t="shared" si="7"/>
        <v>-0.437201907790143</v>
      </c>
      <c r="K190" s="15">
        <f>ROUND((I190-G190)*0.03,0)</f>
        <v>-8</v>
      </c>
    </row>
    <row r="191" hidden="1" spans="1:11">
      <c r="A191" s="3">
        <v>190</v>
      </c>
      <c r="B191" s="13">
        <v>998835</v>
      </c>
      <c r="C191" s="13" t="s">
        <v>539</v>
      </c>
      <c r="D191" s="13">
        <v>106066</v>
      </c>
      <c r="E191" s="13" t="s">
        <v>530</v>
      </c>
      <c r="F191" s="13" t="s">
        <v>271</v>
      </c>
      <c r="G191" s="13">
        <v>629</v>
      </c>
      <c r="H191" s="13">
        <v>2</v>
      </c>
      <c r="I191" s="3">
        <v>118</v>
      </c>
      <c r="J191" s="10">
        <f t="shared" si="7"/>
        <v>-0.812400635930048</v>
      </c>
      <c r="K191" s="15">
        <f>ROUND((I191-G191)*0.03,0)</f>
        <v>-15</v>
      </c>
    </row>
    <row r="192" hidden="1" spans="1:11">
      <c r="A192" s="3">
        <v>191</v>
      </c>
      <c r="B192" s="13">
        <v>8763</v>
      </c>
      <c r="C192" s="13" t="s">
        <v>540</v>
      </c>
      <c r="D192" s="13">
        <v>742</v>
      </c>
      <c r="E192" s="13" t="s">
        <v>541</v>
      </c>
      <c r="F192" s="13" t="s">
        <v>268</v>
      </c>
      <c r="G192" s="13">
        <v>1925</v>
      </c>
      <c r="H192" s="13">
        <v>26</v>
      </c>
      <c r="I192" s="3">
        <v>2041.02</v>
      </c>
      <c r="J192" s="10">
        <f t="shared" si="7"/>
        <v>0.0602701298701299</v>
      </c>
      <c r="K192" s="3"/>
    </row>
    <row r="193" hidden="1" spans="1:11">
      <c r="A193" s="3">
        <v>192</v>
      </c>
      <c r="B193" s="13">
        <v>11107</v>
      </c>
      <c r="C193" s="13" t="s">
        <v>542</v>
      </c>
      <c r="D193" s="13">
        <v>742</v>
      </c>
      <c r="E193" s="13" t="s">
        <v>541</v>
      </c>
      <c r="F193" s="13" t="s">
        <v>318</v>
      </c>
      <c r="G193" s="13">
        <v>1925</v>
      </c>
      <c r="H193" s="13">
        <v>5</v>
      </c>
      <c r="I193" s="3">
        <v>295</v>
      </c>
      <c r="J193" s="10">
        <f t="shared" si="7"/>
        <v>-0.846753246753247</v>
      </c>
      <c r="K193" s="15">
        <f>ROUND((I193-G193)*0.03,0)</f>
        <v>-49</v>
      </c>
    </row>
    <row r="194" hidden="1" spans="1:11">
      <c r="A194" s="3">
        <v>193</v>
      </c>
      <c r="B194" s="13">
        <v>11078</v>
      </c>
      <c r="C194" s="13" t="s">
        <v>543</v>
      </c>
      <c r="D194" s="13">
        <v>742</v>
      </c>
      <c r="E194" s="13" t="s">
        <v>541</v>
      </c>
      <c r="F194" s="13" t="s">
        <v>318</v>
      </c>
      <c r="G194" s="13">
        <v>1925</v>
      </c>
      <c r="H194" s="13">
        <v>10</v>
      </c>
      <c r="I194" s="3">
        <v>710.01</v>
      </c>
      <c r="J194" s="10">
        <f t="shared" si="7"/>
        <v>-0.631163636363636</v>
      </c>
      <c r="K194" s="15">
        <f>ROUND((I194-G194)*0.03,0)</f>
        <v>-36</v>
      </c>
    </row>
    <row r="195" hidden="1" spans="1:11">
      <c r="A195" s="3">
        <v>194</v>
      </c>
      <c r="B195" s="13">
        <v>11379</v>
      </c>
      <c r="C195" s="13" t="s">
        <v>544</v>
      </c>
      <c r="D195" s="13">
        <v>742</v>
      </c>
      <c r="E195" s="13" t="s">
        <v>541</v>
      </c>
      <c r="F195" s="13" t="s">
        <v>318</v>
      </c>
      <c r="G195" s="13">
        <v>1925</v>
      </c>
      <c r="H195" s="13">
        <v>7</v>
      </c>
      <c r="I195" s="3">
        <v>573</v>
      </c>
      <c r="J195" s="10">
        <f t="shared" ref="J195:J258" si="11">(I195-G195)/G195</f>
        <v>-0.702337662337662</v>
      </c>
      <c r="K195" s="15">
        <f>ROUND((I195-G195)*0.03,0)</f>
        <v>-41</v>
      </c>
    </row>
    <row r="196" spans="1:12">
      <c r="A196" s="3">
        <v>195</v>
      </c>
      <c r="B196" s="13">
        <v>6123</v>
      </c>
      <c r="C196" s="13" t="s">
        <v>545</v>
      </c>
      <c r="D196" s="13">
        <v>546</v>
      </c>
      <c r="E196" s="13" t="s">
        <v>546</v>
      </c>
      <c r="F196" s="13" t="s">
        <v>268</v>
      </c>
      <c r="G196" s="13">
        <v>6402</v>
      </c>
      <c r="H196" s="13">
        <v>74</v>
      </c>
      <c r="I196" s="3">
        <v>6330.58</v>
      </c>
      <c r="J196" s="10">
        <f t="shared" si="11"/>
        <v>-0.0111558887847548</v>
      </c>
      <c r="K196" s="15">
        <f>ROUND((I196-G196)*0.03,0)</f>
        <v>-2</v>
      </c>
      <c r="L196" s="14" t="s">
        <v>272</v>
      </c>
    </row>
    <row r="197" spans="1:12">
      <c r="A197" s="3">
        <v>196</v>
      </c>
      <c r="B197" s="13">
        <v>10849</v>
      </c>
      <c r="C197" s="13" t="s">
        <v>547</v>
      </c>
      <c r="D197" s="13">
        <v>546</v>
      </c>
      <c r="E197" s="13" t="s">
        <v>546</v>
      </c>
      <c r="F197" s="13" t="s">
        <v>271</v>
      </c>
      <c r="G197" s="13">
        <v>7114</v>
      </c>
      <c r="H197" s="13">
        <v>85</v>
      </c>
      <c r="I197" s="3">
        <v>8535.77</v>
      </c>
      <c r="J197" s="10">
        <f t="shared" si="11"/>
        <v>0.199855215068878</v>
      </c>
      <c r="K197" s="3"/>
      <c r="L197" s="14" t="s">
        <v>272</v>
      </c>
    </row>
    <row r="198" spans="1:12">
      <c r="A198" s="3">
        <v>197</v>
      </c>
      <c r="B198" s="13">
        <v>11377</v>
      </c>
      <c r="C198" s="13" t="s">
        <v>548</v>
      </c>
      <c r="D198" s="13">
        <v>546</v>
      </c>
      <c r="E198" s="13" t="s">
        <v>546</v>
      </c>
      <c r="F198" s="13" t="s">
        <v>271</v>
      </c>
      <c r="G198" s="13">
        <v>7114</v>
      </c>
      <c r="H198" s="13">
        <v>121</v>
      </c>
      <c r="I198" s="3">
        <v>10553.31</v>
      </c>
      <c r="J198" s="10">
        <f t="shared" si="11"/>
        <v>0.483456564520663</v>
      </c>
      <c r="K198" s="3"/>
      <c r="L198" t="s">
        <v>269</v>
      </c>
    </row>
    <row r="199" hidden="1" spans="1:11">
      <c r="A199" s="3">
        <v>198</v>
      </c>
      <c r="B199" s="13">
        <v>12437</v>
      </c>
      <c r="C199" s="13" t="s">
        <v>549</v>
      </c>
      <c r="D199" s="13">
        <v>546</v>
      </c>
      <c r="E199" s="13" t="s">
        <v>546</v>
      </c>
      <c r="F199" s="13" t="s">
        <v>277</v>
      </c>
      <c r="G199" s="13">
        <v>1423</v>
      </c>
      <c r="H199" s="13">
        <v>1</v>
      </c>
      <c r="I199" s="3">
        <v>59</v>
      </c>
      <c r="J199" s="10">
        <f t="shared" si="11"/>
        <v>-0.958538299367533</v>
      </c>
      <c r="K199" s="15">
        <f t="shared" ref="K199:K209" si="12">ROUND((I199-G199)*0.03,0)</f>
        <v>-41</v>
      </c>
    </row>
    <row r="200" hidden="1" spans="1:11">
      <c r="A200" s="3">
        <v>199</v>
      </c>
      <c r="B200" s="13">
        <v>12227</v>
      </c>
      <c r="C200" s="13" t="s">
        <v>550</v>
      </c>
      <c r="D200" s="13">
        <v>546</v>
      </c>
      <c r="E200" s="13" t="s">
        <v>546</v>
      </c>
      <c r="F200" s="13" t="s">
        <v>277</v>
      </c>
      <c r="G200" s="13">
        <v>1423</v>
      </c>
      <c r="H200" s="13">
        <v>7</v>
      </c>
      <c r="I200" s="3">
        <v>1027.64</v>
      </c>
      <c r="J200" s="10">
        <f t="shared" si="11"/>
        <v>-0.277835558678847</v>
      </c>
      <c r="K200" s="15">
        <f t="shared" si="12"/>
        <v>-12</v>
      </c>
    </row>
    <row r="201" hidden="1" spans="1:11">
      <c r="A201" s="3">
        <v>200</v>
      </c>
      <c r="B201" s="13">
        <v>12211</v>
      </c>
      <c r="C201" s="13" t="s">
        <v>551</v>
      </c>
      <c r="D201" s="13">
        <v>546</v>
      </c>
      <c r="E201" s="13" t="s">
        <v>546</v>
      </c>
      <c r="F201" s="13" t="s">
        <v>277</v>
      </c>
      <c r="G201" s="13">
        <v>1424</v>
      </c>
      <c r="H201" s="13">
        <v>13</v>
      </c>
      <c r="I201" s="3">
        <v>1127</v>
      </c>
      <c r="J201" s="10">
        <f t="shared" si="11"/>
        <v>-0.208567415730337</v>
      </c>
      <c r="K201" s="15">
        <f t="shared" si="12"/>
        <v>-9</v>
      </c>
    </row>
    <row r="202" hidden="1" spans="1:11">
      <c r="A202" s="3">
        <v>201</v>
      </c>
      <c r="B202" s="13">
        <v>6662</v>
      </c>
      <c r="C202" s="13" t="s">
        <v>552</v>
      </c>
      <c r="D202" s="13">
        <v>598</v>
      </c>
      <c r="E202" s="13" t="s">
        <v>553</v>
      </c>
      <c r="F202" s="13" t="s">
        <v>268</v>
      </c>
      <c r="G202" s="13">
        <v>2720</v>
      </c>
      <c r="H202" s="13">
        <v>9</v>
      </c>
      <c r="I202" s="3">
        <v>686</v>
      </c>
      <c r="J202" s="10">
        <f t="shared" si="11"/>
        <v>-0.747794117647059</v>
      </c>
      <c r="K202" s="15">
        <f t="shared" si="12"/>
        <v>-61</v>
      </c>
    </row>
    <row r="203" hidden="1" spans="1:11">
      <c r="A203" s="3">
        <v>202</v>
      </c>
      <c r="B203" s="13">
        <v>11145</v>
      </c>
      <c r="C203" s="13" t="s">
        <v>554</v>
      </c>
      <c r="D203" s="13">
        <v>598</v>
      </c>
      <c r="E203" s="13" t="s">
        <v>553</v>
      </c>
      <c r="F203" s="13" t="s">
        <v>271</v>
      </c>
      <c r="G203" s="13">
        <v>2780</v>
      </c>
      <c r="H203" s="13">
        <v>13</v>
      </c>
      <c r="I203" s="3">
        <v>1606.84</v>
      </c>
      <c r="J203" s="10">
        <f t="shared" si="11"/>
        <v>-0.422</v>
      </c>
      <c r="K203" s="15">
        <f t="shared" si="12"/>
        <v>-35</v>
      </c>
    </row>
    <row r="204" hidden="1" spans="1:11">
      <c r="A204" s="3">
        <v>203</v>
      </c>
      <c r="B204" s="13">
        <v>12274</v>
      </c>
      <c r="C204" s="13" t="s">
        <v>555</v>
      </c>
      <c r="D204" s="13">
        <v>598</v>
      </c>
      <c r="E204" s="13" t="s">
        <v>553</v>
      </c>
      <c r="F204" s="13" t="s">
        <v>271</v>
      </c>
      <c r="G204" s="13">
        <v>1700</v>
      </c>
      <c r="H204" s="13">
        <v>12</v>
      </c>
      <c r="I204" s="3">
        <v>902</v>
      </c>
      <c r="J204" s="10">
        <f t="shared" si="11"/>
        <v>-0.469411764705882</v>
      </c>
      <c r="K204" s="15">
        <f t="shared" si="12"/>
        <v>-24</v>
      </c>
    </row>
    <row r="205" hidden="1" spans="1:11">
      <c r="A205" s="3">
        <v>204</v>
      </c>
      <c r="B205" s="13">
        <v>12275</v>
      </c>
      <c r="C205" s="13" t="s">
        <v>556</v>
      </c>
      <c r="D205" s="13">
        <v>598</v>
      </c>
      <c r="E205" s="13" t="s">
        <v>553</v>
      </c>
      <c r="F205" s="13" t="s">
        <v>271</v>
      </c>
      <c r="G205" s="13">
        <v>1700</v>
      </c>
      <c r="H205" s="13">
        <v>9</v>
      </c>
      <c r="I205" s="3">
        <v>691.5</v>
      </c>
      <c r="J205" s="10">
        <f t="shared" si="11"/>
        <v>-0.593235294117647</v>
      </c>
      <c r="K205" s="15">
        <f t="shared" si="12"/>
        <v>-30</v>
      </c>
    </row>
    <row r="206" hidden="1" spans="1:11">
      <c r="A206" s="3">
        <v>205</v>
      </c>
      <c r="B206" s="13">
        <v>6456</v>
      </c>
      <c r="C206" s="13" t="s">
        <v>557</v>
      </c>
      <c r="D206" s="13">
        <v>727</v>
      </c>
      <c r="E206" s="13" t="s">
        <v>558</v>
      </c>
      <c r="F206" s="13" t="s">
        <v>268</v>
      </c>
      <c r="G206" s="13">
        <v>1800</v>
      </c>
      <c r="H206" s="13">
        <v>10</v>
      </c>
      <c r="I206" s="3">
        <v>946.64</v>
      </c>
      <c r="J206" s="10">
        <f t="shared" si="11"/>
        <v>-0.474088888888889</v>
      </c>
      <c r="K206" s="15">
        <f t="shared" si="12"/>
        <v>-26</v>
      </c>
    </row>
    <row r="207" hidden="1" spans="1:11">
      <c r="A207" s="3">
        <v>206</v>
      </c>
      <c r="B207" s="13">
        <v>8060</v>
      </c>
      <c r="C207" s="13" t="s">
        <v>559</v>
      </c>
      <c r="D207" s="13">
        <v>727</v>
      </c>
      <c r="E207" s="13" t="s">
        <v>558</v>
      </c>
      <c r="F207" s="13" t="s">
        <v>271</v>
      </c>
      <c r="G207" s="13">
        <v>2000</v>
      </c>
      <c r="H207" s="13">
        <v>11</v>
      </c>
      <c r="I207" s="3">
        <v>1278.02</v>
      </c>
      <c r="J207" s="10">
        <f t="shared" si="11"/>
        <v>-0.36099</v>
      </c>
      <c r="K207" s="15">
        <f t="shared" si="12"/>
        <v>-22</v>
      </c>
    </row>
    <row r="208" hidden="1" spans="1:11">
      <c r="A208" s="3">
        <v>207</v>
      </c>
      <c r="B208" s="13">
        <v>12052</v>
      </c>
      <c r="C208" s="13" t="s">
        <v>560</v>
      </c>
      <c r="D208" s="13">
        <v>727</v>
      </c>
      <c r="E208" s="13" t="s">
        <v>558</v>
      </c>
      <c r="F208" s="13" t="s">
        <v>271</v>
      </c>
      <c r="G208" s="13">
        <v>1200</v>
      </c>
      <c r="H208" s="13">
        <v>2</v>
      </c>
      <c r="I208" s="3">
        <v>228</v>
      </c>
      <c r="J208" s="10">
        <f t="shared" si="11"/>
        <v>-0.81</v>
      </c>
      <c r="K208" s="15">
        <f t="shared" si="12"/>
        <v>-29</v>
      </c>
    </row>
    <row r="209" hidden="1" spans="1:11">
      <c r="A209" s="3">
        <v>208</v>
      </c>
      <c r="B209" s="13">
        <v>6607</v>
      </c>
      <c r="C209" s="13" t="s">
        <v>561</v>
      </c>
      <c r="D209" s="13">
        <v>726</v>
      </c>
      <c r="E209" s="13" t="s">
        <v>562</v>
      </c>
      <c r="F209" s="13" t="s">
        <v>268</v>
      </c>
      <c r="G209" s="13">
        <v>2743</v>
      </c>
      <c r="H209" s="13">
        <v>29</v>
      </c>
      <c r="I209" s="3">
        <v>2552.52</v>
      </c>
      <c r="J209" s="10">
        <f t="shared" si="11"/>
        <v>-0.0694422165512213</v>
      </c>
      <c r="K209" s="15">
        <f t="shared" si="12"/>
        <v>-6</v>
      </c>
    </row>
    <row r="210" spans="1:12">
      <c r="A210" s="3">
        <v>209</v>
      </c>
      <c r="B210" s="13">
        <v>10177</v>
      </c>
      <c r="C210" s="13" t="s">
        <v>563</v>
      </c>
      <c r="D210" s="13">
        <v>726</v>
      </c>
      <c r="E210" s="13" t="s">
        <v>562</v>
      </c>
      <c r="F210" s="13" t="s">
        <v>271</v>
      </c>
      <c r="G210" s="13">
        <v>2743</v>
      </c>
      <c r="H210" s="13">
        <v>37</v>
      </c>
      <c r="I210" s="3">
        <v>3162.54</v>
      </c>
      <c r="J210" s="10">
        <f t="shared" si="11"/>
        <v>0.152949325555961</v>
      </c>
      <c r="K210" s="3"/>
      <c r="L210" t="s">
        <v>275</v>
      </c>
    </row>
    <row r="211" spans="1:12">
      <c r="A211" s="3">
        <v>210</v>
      </c>
      <c r="B211" s="13">
        <v>11429</v>
      </c>
      <c r="C211" s="13" t="s">
        <v>564</v>
      </c>
      <c r="D211" s="13">
        <v>726</v>
      </c>
      <c r="E211" s="13" t="s">
        <v>562</v>
      </c>
      <c r="F211" s="13" t="s">
        <v>271</v>
      </c>
      <c r="G211" s="13">
        <v>2469</v>
      </c>
      <c r="H211" s="13">
        <v>32</v>
      </c>
      <c r="I211" s="3">
        <v>2641</v>
      </c>
      <c r="J211" s="10">
        <f t="shared" si="11"/>
        <v>0.0696638315107331</v>
      </c>
      <c r="K211" s="3"/>
      <c r="L211" t="s">
        <v>275</v>
      </c>
    </row>
    <row r="212" hidden="1" spans="1:11">
      <c r="A212" s="3">
        <v>211</v>
      </c>
      <c r="B212" s="13">
        <v>11512</v>
      </c>
      <c r="C212" s="13" t="s">
        <v>565</v>
      </c>
      <c r="D212" s="13">
        <v>726</v>
      </c>
      <c r="E212" s="13" t="s">
        <v>562</v>
      </c>
      <c r="F212" s="13" t="s">
        <v>271</v>
      </c>
      <c r="G212" s="13">
        <v>2194</v>
      </c>
      <c r="H212" s="13">
        <v>23</v>
      </c>
      <c r="I212" s="3">
        <v>2152.49</v>
      </c>
      <c r="J212" s="10">
        <f t="shared" si="11"/>
        <v>-0.0189197812215133</v>
      </c>
      <c r="K212" s="15">
        <f t="shared" ref="K212:K233" si="13">ROUND((I212-G212)*0.03,0)</f>
        <v>-1</v>
      </c>
    </row>
    <row r="213" hidden="1" spans="1:11">
      <c r="A213" s="3">
        <v>212</v>
      </c>
      <c r="B213" s="13">
        <v>12509</v>
      </c>
      <c r="C213" s="13" t="s">
        <v>287</v>
      </c>
      <c r="D213" s="13">
        <v>726</v>
      </c>
      <c r="E213" s="13" t="s">
        <v>562</v>
      </c>
      <c r="F213" s="13" t="s">
        <v>277</v>
      </c>
      <c r="G213" s="13">
        <v>551</v>
      </c>
      <c r="H213" s="13">
        <v>2</v>
      </c>
      <c r="I213" s="3">
        <v>138</v>
      </c>
      <c r="J213" s="10">
        <f t="shared" si="11"/>
        <v>-0.749546279491833</v>
      </c>
      <c r="K213" s="15">
        <f t="shared" si="13"/>
        <v>-12</v>
      </c>
    </row>
    <row r="214" hidden="1" spans="1:11">
      <c r="A214" s="3">
        <v>213</v>
      </c>
      <c r="B214" s="13">
        <v>11793</v>
      </c>
      <c r="C214" s="13" t="s">
        <v>566</v>
      </c>
      <c r="D214" s="13">
        <v>745</v>
      </c>
      <c r="E214" s="13" t="s">
        <v>567</v>
      </c>
      <c r="F214" s="13" t="s">
        <v>268</v>
      </c>
      <c r="G214" s="13">
        <v>1912.5</v>
      </c>
      <c r="H214" s="13">
        <v>4</v>
      </c>
      <c r="I214" s="3">
        <v>356</v>
      </c>
      <c r="J214" s="10">
        <f t="shared" si="11"/>
        <v>-0.813856209150327</v>
      </c>
      <c r="K214" s="15">
        <f t="shared" si="13"/>
        <v>-47</v>
      </c>
    </row>
    <row r="215" hidden="1" spans="1:11">
      <c r="A215" s="3">
        <v>214</v>
      </c>
      <c r="B215" s="13">
        <v>12276</v>
      </c>
      <c r="C215" s="13" t="s">
        <v>568</v>
      </c>
      <c r="D215" s="13">
        <v>745</v>
      </c>
      <c r="E215" s="13" t="s">
        <v>567</v>
      </c>
      <c r="F215" s="13" t="s">
        <v>271</v>
      </c>
      <c r="G215" s="13">
        <v>1700</v>
      </c>
      <c r="H215" s="13">
        <v>16</v>
      </c>
      <c r="I215" s="3">
        <v>1613</v>
      </c>
      <c r="J215" s="10">
        <f t="shared" si="11"/>
        <v>-0.0511764705882353</v>
      </c>
      <c r="K215" s="15">
        <f t="shared" si="13"/>
        <v>-3</v>
      </c>
    </row>
    <row r="216" hidden="1" spans="1:11">
      <c r="A216" s="3">
        <v>215</v>
      </c>
      <c r="B216" s="13">
        <v>12209</v>
      </c>
      <c r="C216" s="13" t="s">
        <v>569</v>
      </c>
      <c r="D216" s="13">
        <v>745</v>
      </c>
      <c r="E216" s="13" t="s">
        <v>567</v>
      </c>
      <c r="F216" s="13" t="s">
        <v>277</v>
      </c>
      <c r="G216" s="13">
        <v>850</v>
      </c>
      <c r="H216" s="13">
        <v>3</v>
      </c>
      <c r="I216" s="3">
        <v>465</v>
      </c>
      <c r="J216" s="10">
        <f t="shared" si="11"/>
        <v>-0.452941176470588</v>
      </c>
      <c r="K216" s="15">
        <f t="shared" si="13"/>
        <v>-12</v>
      </c>
    </row>
    <row r="217" hidden="1" spans="1:11">
      <c r="A217" s="3">
        <v>216</v>
      </c>
      <c r="B217" s="13">
        <v>12460</v>
      </c>
      <c r="C217" s="13" t="s">
        <v>570</v>
      </c>
      <c r="D217" s="13">
        <v>745</v>
      </c>
      <c r="E217" s="13" t="s">
        <v>567</v>
      </c>
      <c r="F217" s="13" t="s">
        <v>277</v>
      </c>
      <c r="G217" s="13">
        <v>637.5</v>
      </c>
      <c r="H217" s="13">
        <v>2</v>
      </c>
      <c r="I217" s="3">
        <v>138</v>
      </c>
      <c r="J217" s="10">
        <f t="shared" si="11"/>
        <v>-0.783529411764706</v>
      </c>
      <c r="K217" s="15">
        <f t="shared" si="13"/>
        <v>-15</v>
      </c>
    </row>
    <row r="218" hidden="1" spans="1:11">
      <c r="A218" s="3">
        <v>217</v>
      </c>
      <c r="B218" s="13">
        <v>5457</v>
      </c>
      <c r="C218" s="13" t="s">
        <v>571</v>
      </c>
      <c r="D218" s="13">
        <v>105267</v>
      </c>
      <c r="E218" s="13" t="s">
        <v>572</v>
      </c>
      <c r="F218" s="13" t="s">
        <v>268</v>
      </c>
      <c r="G218" s="13">
        <v>1728</v>
      </c>
      <c r="H218" s="13">
        <v>11</v>
      </c>
      <c r="I218" s="3">
        <v>939</v>
      </c>
      <c r="J218" s="10">
        <f t="shared" si="11"/>
        <v>-0.456597222222222</v>
      </c>
      <c r="K218" s="15">
        <f t="shared" si="13"/>
        <v>-24</v>
      </c>
    </row>
    <row r="219" hidden="1" spans="1:11">
      <c r="A219" s="3">
        <v>218</v>
      </c>
      <c r="B219" s="13">
        <v>10857</v>
      </c>
      <c r="C219" s="13" t="s">
        <v>573</v>
      </c>
      <c r="D219" s="13">
        <v>105267</v>
      </c>
      <c r="E219" s="13" t="s">
        <v>572</v>
      </c>
      <c r="F219" s="13" t="s">
        <v>271</v>
      </c>
      <c r="G219" s="13">
        <v>1920</v>
      </c>
      <c r="H219" s="13">
        <v>8</v>
      </c>
      <c r="I219" s="3">
        <v>850.44</v>
      </c>
      <c r="J219" s="10">
        <f t="shared" si="11"/>
        <v>-0.5570625</v>
      </c>
      <c r="K219" s="15">
        <f t="shared" si="13"/>
        <v>-32</v>
      </c>
    </row>
    <row r="220" hidden="1" spans="1:11">
      <c r="A220" s="3">
        <v>219</v>
      </c>
      <c r="B220" s="13">
        <v>12139</v>
      </c>
      <c r="C220" s="13" t="s">
        <v>574</v>
      </c>
      <c r="D220" s="13">
        <v>105267</v>
      </c>
      <c r="E220" s="13" t="s">
        <v>572</v>
      </c>
      <c r="F220" s="13" t="s">
        <v>575</v>
      </c>
      <c r="G220" s="13">
        <v>1152</v>
      </c>
      <c r="H220" s="13">
        <v>9</v>
      </c>
      <c r="I220" s="3">
        <v>826.4</v>
      </c>
      <c r="J220" s="10">
        <f t="shared" si="11"/>
        <v>-0.282638888888889</v>
      </c>
      <c r="K220" s="15">
        <f t="shared" si="13"/>
        <v>-10</v>
      </c>
    </row>
    <row r="221" hidden="1" spans="1:11">
      <c r="A221" s="3">
        <v>220</v>
      </c>
      <c r="B221" s="13">
        <v>4117</v>
      </c>
      <c r="C221" s="13" t="s">
        <v>576</v>
      </c>
      <c r="D221" s="13">
        <v>102934</v>
      </c>
      <c r="E221" s="13" t="s">
        <v>577</v>
      </c>
      <c r="F221" s="13" t="s">
        <v>268</v>
      </c>
      <c r="G221" s="13">
        <v>1700</v>
      </c>
      <c r="H221" s="13">
        <v>8</v>
      </c>
      <c r="I221" s="3">
        <v>552.1</v>
      </c>
      <c r="J221" s="10">
        <f t="shared" si="11"/>
        <v>-0.675235294117647</v>
      </c>
      <c r="K221" s="15">
        <f t="shared" si="13"/>
        <v>-34</v>
      </c>
    </row>
    <row r="222" hidden="1" spans="1:11">
      <c r="A222" s="3">
        <v>221</v>
      </c>
      <c r="B222" s="13">
        <v>11504</v>
      </c>
      <c r="C222" s="13" t="s">
        <v>578</v>
      </c>
      <c r="D222" s="13">
        <v>102934</v>
      </c>
      <c r="E222" s="13" t="s">
        <v>577</v>
      </c>
      <c r="F222" s="13" t="s">
        <v>271</v>
      </c>
      <c r="G222" s="13">
        <v>1700</v>
      </c>
      <c r="H222" s="13">
        <v>10</v>
      </c>
      <c r="I222" s="3">
        <v>1038</v>
      </c>
      <c r="J222" s="10">
        <f t="shared" si="11"/>
        <v>-0.389411764705882</v>
      </c>
      <c r="K222" s="15">
        <f t="shared" si="13"/>
        <v>-20</v>
      </c>
    </row>
    <row r="223" hidden="1" spans="1:11">
      <c r="A223" s="3">
        <v>222</v>
      </c>
      <c r="B223" s="13">
        <v>12185</v>
      </c>
      <c r="C223" s="13" t="s">
        <v>579</v>
      </c>
      <c r="D223" s="13">
        <v>102934</v>
      </c>
      <c r="E223" s="13" t="s">
        <v>577</v>
      </c>
      <c r="F223" s="13" t="s">
        <v>271</v>
      </c>
      <c r="G223" s="13">
        <v>1360</v>
      </c>
      <c r="H223" s="13">
        <v>11</v>
      </c>
      <c r="I223" s="3">
        <v>1036.36</v>
      </c>
      <c r="J223" s="10">
        <f t="shared" si="11"/>
        <v>-0.237970588235294</v>
      </c>
      <c r="K223" s="15">
        <f t="shared" si="13"/>
        <v>-10</v>
      </c>
    </row>
    <row r="224" hidden="1" spans="1:11">
      <c r="A224" s="3">
        <v>223</v>
      </c>
      <c r="B224" s="13">
        <v>12473</v>
      </c>
      <c r="C224" s="13" t="s">
        <v>580</v>
      </c>
      <c r="D224" s="13">
        <v>102934</v>
      </c>
      <c r="E224" s="13" t="s">
        <v>577</v>
      </c>
      <c r="F224" s="13" t="s">
        <v>277</v>
      </c>
      <c r="G224" s="13">
        <v>340</v>
      </c>
      <c r="H224" s="13">
        <v>3</v>
      </c>
      <c r="I224" s="3">
        <v>187</v>
      </c>
      <c r="J224" s="10">
        <f t="shared" si="11"/>
        <v>-0.45</v>
      </c>
      <c r="K224" s="15">
        <f t="shared" si="13"/>
        <v>-5</v>
      </c>
    </row>
    <row r="225" hidden="1" spans="1:11">
      <c r="A225" s="3">
        <v>224</v>
      </c>
      <c r="B225" s="13">
        <v>12477</v>
      </c>
      <c r="C225" s="13" t="s">
        <v>581</v>
      </c>
      <c r="D225" s="13">
        <v>102934</v>
      </c>
      <c r="E225" s="13" t="s">
        <v>577</v>
      </c>
      <c r="F225" s="13" t="s">
        <v>277</v>
      </c>
      <c r="G225" s="13">
        <v>340</v>
      </c>
      <c r="H225" s="13">
        <v>0</v>
      </c>
      <c r="I225" s="3">
        <v>0</v>
      </c>
      <c r="J225" s="10">
        <f t="shared" si="11"/>
        <v>-1</v>
      </c>
      <c r="K225" s="15">
        <f t="shared" si="13"/>
        <v>-10</v>
      </c>
    </row>
    <row r="226" hidden="1" spans="1:11">
      <c r="A226" s="3">
        <v>225</v>
      </c>
      <c r="B226" s="13">
        <v>12332</v>
      </c>
      <c r="C226" s="13" t="s">
        <v>582</v>
      </c>
      <c r="D226" s="13">
        <v>102934</v>
      </c>
      <c r="E226" s="13" t="s">
        <v>577</v>
      </c>
      <c r="F226" s="13" t="s">
        <v>271</v>
      </c>
      <c r="G226" s="13">
        <v>1360</v>
      </c>
      <c r="H226" s="13">
        <v>3</v>
      </c>
      <c r="I226" s="3">
        <v>237</v>
      </c>
      <c r="J226" s="10">
        <f t="shared" si="11"/>
        <v>-0.825735294117647</v>
      </c>
      <c r="K226" s="15">
        <f t="shared" si="13"/>
        <v>-34</v>
      </c>
    </row>
    <row r="227" hidden="1" spans="1:11">
      <c r="A227" s="3">
        <v>226</v>
      </c>
      <c r="B227" s="13">
        <v>12234</v>
      </c>
      <c r="C227" s="13" t="s">
        <v>583</v>
      </c>
      <c r="D227" s="13">
        <v>102934</v>
      </c>
      <c r="E227" s="13" t="s">
        <v>577</v>
      </c>
      <c r="F227" s="13" t="s">
        <v>271</v>
      </c>
      <c r="G227" s="13">
        <v>1700</v>
      </c>
      <c r="H227" s="13">
        <v>13</v>
      </c>
      <c r="I227" s="3">
        <v>1107.99</v>
      </c>
      <c r="J227" s="10">
        <f t="shared" si="11"/>
        <v>-0.348241176470588</v>
      </c>
      <c r="K227" s="15">
        <f t="shared" si="13"/>
        <v>-18</v>
      </c>
    </row>
    <row r="228" hidden="1" spans="1:11">
      <c r="A228" s="3">
        <v>227</v>
      </c>
      <c r="B228" s="13">
        <v>4188</v>
      </c>
      <c r="C228" s="13" t="s">
        <v>584</v>
      </c>
      <c r="D228" s="13">
        <v>391</v>
      </c>
      <c r="E228" s="13" t="s">
        <v>585</v>
      </c>
      <c r="F228" s="13" t="s">
        <v>268</v>
      </c>
      <c r="G228" s="13">
        <v>3009</v>
      </c>
      <c r="H228" s="13">
        <v>20</v>
      </c>
      <c r="I228" s="3">
        <v>2295.66</v>
      </c>
      <c r="J228" s="10">
        <f t="shared" si="11"/>
        <v>-0.237068793619143</v>
      </c>
      <c r="K228" s="15">
        <f t="shared" si="13"/>
        <v>-21</v>
      </c>
    </row>
    <row r="229" hidden="1" spans="1:11">
      <c r="A229" s="3">
        <v>228</v>
      </c>
      <c r="B229" s="13">
        <v>4246</v>
      </c>
      <c r="C229" s="13" t="s">
        <v>586</v>
      </c>
      <c r="D229" s="13">
        <v>391</v>
      </c>
      <c r="E229" s="13" t="s">
        <v>585</v>
      </c>
      <c r="F229" s="13" t="s">
        <v>318</v>
      </c>
      <c r="G229" s="13">
        <v>3348</v>
      </c>
      <c r="H229" s="13">
        <v>19</v>
      </c>
      <c r="I229" s="3">
        <v>1548.04</v>
      </c>
      <c r="J229" s="10">
        <f t="shared" si="11"/>
        <v>-0.537622461170848</v>
      </c>
      <c r="K229" s="15">
        <f t="shared" si="13"/>
        <v>-54</v>
      </c>
    </row>
    <row r="230" hidden="1" spans="1:11">
      <c r="A230" s="3">
        <v>229</v>
      </c>
      <c r="B230" s="13">
        <v>12127</v>
      </c>
      <c r="C230" s="13" t="s">
        <v>587</v>
      </c>
      <c r="D230" s="13">
        <v>391</v>
      </c>
      <c r="E230" s="13" t="s">
        <v>585</v>
      </c>
      <c r="F230" s="13" t="s">
        <v>318</v>
      </c>
      <c r="G230" s="13">
        <v>2678</v>
      </c>
      <c r="H230" s="13">
        <v>1</v>
      </c>
      <c r="I230" s="3">
        <v>168</v>
      </c>
      <c r="J230" s="10">
        <f t="shared" si="11"/>
        <v>-0.937266616878267</v>
      </c>
      <c r="K230" s="15">
        <f t="shared" si="13"/>
        <v>-75</v>
      </c>
    </row>
    <row r="231" hidden="1" spans="1:11">
      <c r="A231" s="3">
        <v>230</v>
      </c>
      <c r="B231" s="13">
        <v>12197</v>
      </c>
      <c r="C231" s="13" t="s">
        <v>588</v>
      </c>
      <c r="D231" s="13">
        <v>391</v>
      </c>
      <c r="E231" s="13" t="s">
        <v>585</v>
      </c>
      <c r="F231" s="13" t="s">
        <v>277</v>
      </c>
      <c r="G231" s="13">
        <v>1665</v>
      </c>
      <c r="H231" s="13">
        <v>6</v>
      </c>
      <c r="I231" s="3">
        <v>550.24</v>
      </c>
      <c r="J231" s="10">
        <f t="shared" si="11"/>
        <v>-0.669525525525525</v>
      </c>
      <c r="K231" s="15">
        <f t="shared" si="13"/>
        <v>-33</v>
      </c>
    </row>
    <row r="232" hidden="1" spans="1:11">
      <c r="A232" s="3">
        <v>231</v>
      </c>
      <c r="B232" s="13">
        <v>990176</v>
      </c>
      <c r="C232" s="13" t="s">
        <v>589</v>
      </c>
      <c r="D232" s="13">
        <v>337</v>
      </c>
      <c r="E232" s="13" t="s">
        <v>590</v>
      </c>
      <c r="F232" s="13" t="s">
        <v>290</v>
      </c>
      <c r="G232" s="13">
        <v>4335</v>
      </c>
      <c r="H232" s="13">
        <v>21</v>
      </c>
      <c r="I232" s="3">
        <v>1873.08</v>
      </c>
      <c r="J232" s="10">
        <f t="shared" si="11"/>
        <v>-0.567916955017301</v>
      </c>
      <c r="K232" s="15">
        <f t="shared" si="13"/>
        <v>-74</v>
      </c>
    </row>
    <row r="233" hidden="1" spans="1:11">
      <c r="A233" s="3">
        <v>232</v>
      </c>
      <c r="B233" s="13">
        <v>4264</v>
      </c>
      <c r="C233" s="13" t="s">
        <v>591</v>
      </c>
      <c r="D233" s="13">
        <v>337</v>
      </c>
      <c r="E233" s="13" t="s">
        <v>590</v>
      </c>
      <c r="F233" s="13" t="s">
        <v>268</v>
      </c>
      <c r="G233" s="13">
        <v>3251</v>
      </c>
      <c r="H233" s="13">
        <v>29</v>
      </c>
      <c r="I233" s="3">
        <v>2470.44</v>
      </c>
      <c r="J233" s="10">
        <f t="shared" si="11"/>
        <v>-0.240098431251922</v>
      </c>
      <c r="K233" s="15">
        <f t="shared" si="13"/>
        <v>-23</v>
      </c>
    </row>
    <row r="234" spans="1:12">
      <c r="A234" s="3">
        <v>233</v>
      </c>
      <c r="B234" s="13">
        <v>4061</v>
      </c>
      <c r="C234" s="13" t="s">
        <v>592</v>
      </c>
      <c r="D234" s="13">
        <v>337</v>
      </c>
      <c r="E234" s="13" t="s">
        <v>590</v>
      </c>
      <c r="F234" s="13" t="s">
        <v>310</v>
      </c>
      <c r="G234" s="13">
        <v>3613</v>
      </c>
      <c r="H234" s="13">
        <v>45</v>
      </c>
      <c r="I234" s="3">
        <v>4450.63</v>
      </c>
      <c r="J234" s="10">
        <f t="shared" si="11"/>
        <v>0.231837807915859</v>
      </c>
      <c r="K234" s="3"/>
      <c r="L234" t="s">
        <v>275</v>
      </c>
    </row>
    <row r="235" spans="1:12">
      <c r="A235" s="3">
        <v>234</v>
      </c>
      <c r="B235" s="13">
        <v>990451</v>
      </c>
      <c r="C235" s="13" t="s">
        <v>593</v>
      </c>
      <c r="D235" s="13">
        <v>337</v>
      </c>
      <c r="E235" s="13" t="s">
        <v>590</v>
      </c>
      <c r="F235" s="13" t="s">
        <v>290</v>
      </c>
      <c r="G235" s="13">
        <v>4335</v>
      </c>
      <c r="H235" s="13">
        <v>48</v>
      </c>
      <c r="I235" s="3">
        <v>4488.97</v>
      </c>
      <c r="J235" s="10">
        <f t="shared" si="11"/>
        <v>0.0355178777393311</v>
      </c>
      <c r="K235" s="3"/>
      <c r="L235" t="s">
        <v>275</v>
      </c>
    </row>
    <row r="236" spans="1:12">
      <c r="A236" s="3">
        <v>235</v>
      </c>
      <c r="B236" s="13">
        <v>6965</v>
      </c>
      <c r="C236" s="13" t="s">
        <v>594</v>
      </c>
      <c r="D236" s="13">
        <v>337</v>
      </c>
      <c r="E236" s="13" t="s">
        <v>590</v>
      </c>
      <c r="F236" s="13" t="s">
        <v>318</v>
      </c>
      <c r="G236" s="13">
        <v>3613</v>
      </c>
      <c r="H236" s="13">
        <v>45</v>
      </c>
      <c r="I236" s="3">
        <v>3789.2</v>
      </c>
      <c r="J236" s="10">
        <f t="shared" si="11"/>
        <v>0.0487683365624135</v>
      </c>
      <c r="K236" s="3"/>
      <c r="L236" t="s">
        <v>275</v>
      </c>
    </row>
    <row r="237" hidden="1" spans="1:11">
      <c r="A237" s="3">
        <v>236</v>
      </c>
      <c r="B237" s="13">
        <v>10816</v>
      </c>
      <c r="C237" s="13" t="s">
        <v>595</v>
      </c>
      <c r="D237" s="13">
        <v>337</v>
      </c>
      <c r="E237" s="13" t="s">
        <v>590</v>
      </c>
      <c r="F237" s="13" t="s">
        <v>318</v>
      </c>
      <c r="G237" s="13">
        <v>3613</v>
      </c>
      <c r="H237" s="13">
        <v>26</v>
      </c>
      <c r="I237" s="3">
        <v>2604.14</v>
      </c>
      <c r="J237" s="10">
        <f t="shared" si="11"/>
        <v>-0.279230556324384</v>
      </c>
      <c r="K237" s="15">
        <f>ROUND((I237-G237)*0.03,0)</f>
        <v>-30</v>
      </c>
    </row>
    <row r="238" hidden="1" spans="1:11">
      <c r="A238" s="3">
        <v>237</v>
      </c>
      <c r="B238" s="13">
        <v>11883</v>
      </c>
      <c r="C238" s="13" t="s">
        <v>596</v>
      </c>
      <c r="D238" s="13">
        <v>337</v>
      </c>
      <c r="E238" s="13" t="s">
        <v>590</v>
      </c>
      <c r="F238" s="13" t="s">
        <v>271</v>
      </c>
      <c r="G238" s="13">
        <v>3613</v>
      </c>
      <c r="H238" s="13">
        <v>14</v>
      </c>
      <c r="I238" s="3">
        <v>1566.04</v>
      </c>
      <c r="J238" s="10">
        <f t="shared" si="11"/>
        <v>-0.566554110157764</v>
      </c>
      <c r="K238" s="15">
        <f>ROUND((I238-G238)*0.03,0)</f>
        <v>-61</v>
      </c>
    </row>
    <row r="239" hidden="1" spans="1:11">
      <c r="A239" s="3">
        <v>238</v>
      </c>
      <c r="B239" s="13">
        <v>12504</v>
      </c>
      <c r="C239" s="13" t="s">
        <v>597</v>
      </c>
      <c r="D239" s="13">
        <v>337</v>
      </c>
      <c r="E239" s="13" t="s">
        <v>590</v>
      </c>
      <c r="F239" s="13" t="s">
        <v>598</v>
      </c>
      <c r="G239" s="13">
        <v>360</v>
      </c>
      <c r="H239" s="13">
        <v>9</v>
      </c>
      <c r="I239" s="3">
        <v>859</v>
      </c>
      <c r="J239" s="10">
        <f t="shared" si="11"/>
        <v>1.38611111111111</v>
      </c>
      <c r="K239" s="3"/>
    </row>
    <row r="240" hidden="1" spans="1:11">
      <c r="A240" s="3">
        <v>239</v>
      </c>
      <c r="B240" s="13">
        <v>12503</v>
      </c>
      <c r="C240" s="13" t="s">
        <v>599</v>
      </c>
      <c r="D240" s="13">
        <v>337</v>
      </c>
      <c r="E240" s="13" t="s">
        <v>590</v>
      </c>
      <c r="F240" s="13" t="s">
        <v>598</v>
      </c>
      <c r="G240" s="13">
        <v>360</v>
      </c>
      <c r="H240" s="13">
        <v>5</v>
      </c>
      <c r="I240" s="3">
        <v>345</v>
      </c>
      <c r="J240" s="10">
        <f t="shared" si="11"/>
        <v>-0.0416666666666667</v>
      </c>
      <c r="K240" s="15">
        <f>ROUND((I240-G240)*0.03,0)</f>
        <v>0</v>
      </c>
    </row>
    <row r="241" hidden="1" spans="1:11">
      <c r="A241" s="3">
        <v>240</v>
      </c>
      <c r="B241" s="13">
        <v>12210</v>
      </c>
      <c r="C241" s="13" t="s">
        <v>600</v>
      </c>
      <c r="D241" s="13">
        <v>337</v>
      </c>
      <c r="E241" s="13" t="s">
        <v>590</v>
      </c>
      <c r="F241" s="13" t="s">
        <v>601</v>
      </c>
      <c r="G241" s="13">
        <v>1807</v>
      </c>
      <c r="H241" s="13">
        <v>4</v>
      </c>
      <c r="I241" s="3">
        <v>287.01</v>
      </c>
      <c r="J241" s="10">
        <f t="shared" si="11"/>
        <v>-0.841167681239624</v>
      </c>
      <c r="K241" s="15">
        <f>ROUND((I241-G241)*0.03,0)</f>
        <v>-46</v>
      </c>
    </row>
    <row r="242" hidden="1" spans="1:11">
      <c r="A242" s="3">
        <v>241</v>
      </c>
      <c r="B242" s="13">
        <v>9130</v>
      </c>
      <c r="C242" s="13" t="s">
        <v>602</v>
      </c>
      <c r="D242" s="13">
        <v>718</v>
      </c>
      <c r="E242" s="13" t="s">
        <v>603</v>
      </c>
      <c r="F242" s="13" t="s">
        <v>271</v>
      </c>
      <c r="G242" s="13">
        <v>1300</v>
      </c>
      <c r="H242" s="13">
        <v>4</v>
      </c>
      <c r="I242" s="3">
        <v>248.62</v>
      </c>
      <c r="J242" s="10">
        <f t="shared" si="11"/>
        <v>-0.808753846153846</v>
      </c>
      <c r="K242" s="15">
        <f>ROUND((I242-G242)*0.03,0)</f>
        <v>-32</v>
      </c>
    </row>
    <row r="243" hidden="1" spans="1:11">
      <c r="A243" s="3">
        <v>242</v>
      </c>
      <c r="B243" s="13">
        <v>11775</v>
      </c>
      <c r="C243" s="13" t="s">
        <v>604</v>
      </c>
      <c r="D243" s="13">
        <v>718</v>
      </c>
      <c r="E243" s="13" t="s">
        <v>603</v>
      </c>
      <c r="F243" s="13" t="s">
        <v>268</v>
      </c>
      <c r="G243" s="13">
        <v>1300</v>
      </c>
      <c r="H243" s="13">
        <v>4</v>
      </c>
      <c r="I243" s="3">
        <v>329.01</v>
      </c>
      <c r="J243" s="10">
        <f t="shared" si="11"/>
        <v>-0.746915384615385</v>
      </c>
      <c r="K243" s="15">
        <f>ROUND((I243-G243)*0.03,0)</f>
        <v>-29</v>
      </c>
    </row>
    <row r="244" hidden="1" spans="1:11">
      <c r="A244" s="3">
        <v>243</v>
      </c>
      <c r="B244" s="13">
        <v>11993</v>
      </c>
      <c r="C244" s="13" t="s">
        <v>605</v>
      </c>
      <c r="D244" s="13">
        <v>718</v>
      </c>
      <c r="E244" s="13" t="s">
        <v>603</v>
      </c>
      <c r="F244" s="13" t="s">
        <v>271</v>
      </c>
      <c r="G244" s="13">
        <v>1300</v>
      </c>
      <c r="H244" s="13">
        <v>5</v>
      </c>
      <c r="I244" s="3">
        <v>359.98</v>
      </c>
      <c r="J244" s="10">
        <f t="shared" si="11"/>
        <v>-0.723092307692308</v>
      </c>
      <c r="K244" s="15">
        <f>ROUND((I244-G244)*0.03,0)</f>
        <v>-28</v>
      </c>
    </row>
    <row r="245" spans="1:12">
      <c r="A245" s="3">
        <v>244</v>
      </c>
      <c r="B245" s="13">
        <v>11143</v>
      </c>
      <c r="C245" s="13" t="s">
        <v>606</v>
      </c>
      <c r="D245" s="13">
        <v>545</v>
      </c>
      <c r="E245" s="13" t="s">
        <v>607</v>
      </c>
      <c r="F245" s="13" t="s">
        <v>268</v>
      </c>
      <c r="G245" s="13">
        <v>2080</v>
      </c>
      <c r="H245" s="13">
        <v>44</v>
      </c>
      <c r="I245" s="3">
        <v>3393.5</v>
      </c>
      <c r="J245" s="10">
        <f t="shared" si="11"/>
        <v>0.631490384615385</v>
      </c>
      <c r="K245" s="3"/>
      <c r="L245" t="s">
        <v>275</v>
      </c>
    </row>
    <row r="246" hidden="1" spans="1:11">
      <c r="A246" s="3">
        <v>245</v>
      </c>
      <c r="B246" s="13">
        <v>12188</v>
      </c>
      <c r="C246" s="13" t="s">
        <v>608</v>
      </c>
      <c r="D246" s="13">
        <v>545</v>
      </c>
      <c r="E246" s="13" t="s">
        <v>607</v>
      </c>
      <c r="F246" s="13" t="s">
        <v>306</v>
      </c>
      <c r="G246" s="13">
        <v>1820</v>
      </c>
      <c r="H246" s="13">
        <v>4</v>
      </c>
      <c r="I246" s="3">
        <v>397.8</v>
      </c>
      <c r="J246" s="10">
        <f t="shared" si="11"/>
        <v>-0.781428571428571</v>
      </c>
      <c r="K246" s="15">
        <f>ROUND((I246-G246)*0.03,0)</f>
        <v>-43</v>
      </c>
    </row>
    <row r="247" hidden="1" spans="1:11">
      <c r="A247" s="3">
        <v>246</v>
      </c>
      <c r="B247" s="13">
        <v>6390</v>
      </c>
      <c r="C247" s="13" t="s">
        <v>609</v>
      </c>
      <c r="D247" s="13">
        <v>572</v>
      </c>
      <c r="E247" s="13" t="s">
        <v>610</v>
      </c>
      <c r="F247" s="13" t="s">
        <v>271</v>
      </c>
      <c r="G247" s="13">
        <v>1400</v>
      </c>
      <c r="H247" s="13">
        <v>16</v>
      </c>
      <c r="I247" s="3">
        <v>1637.84</v>
      </c>
      <c r="J247" s="10">
        <f t="shared" si="11"/>
        <v>0.169885714285714</v>
      </c>
      <c r="K247" s="3"/>
    </row>
    <row r="248" hidden="1" spans="1:11">
      <c r="A248" s="3">
        <v>247</v>
      </c>
      <c r="B248" s="13">
        <v>8731</v>
      </c>
      <c r="C248" s="13" t="s">
        <v>611</v>
      </c>
      <c r="D248" s="13">
        <v>572</v>
      </c>
      <c r="E248" s="13" t="s">
        <v>610</v>
      </c>
      <c r="F248" s="13" t="s">
        <v>271</v>
      </c>
      <c r="G248" s="13">
        <v>1400</v>
      </c>
      <c r="H248" s="13">
        <v>14</v>
      </c>
      <c r="I248" s="3">
        <v>1182.65</v>
      </c>
      <c r="J248" s="10">
        <f t="shared" si="11"/>
        <v>-0.15525</v>
      </c>
      <c r="K248" s="15">
        <f>ROUND((I248-G248)*0.03,0)</f>
        <v>-7</v>
      </c>
    </row>
    <row r="249" spans="1:12">
      <c r="A249" s="3">
        <v>248</v>
      </c>
      <c r="B249" s="13">
        <v>10186</v>
      </c>
      <c r="C249" s="13" t="s">
        <v>612</v>
      </c>
      <c r="D249" s="13">
        <v>572</v>
      </c>
      <c r="E249" s="13" t="s">
        <v>610</v>
      </c>
      <c r="F249" s="13" t="s">
        <v>268</v>
      </c>
      <c r="G249" s="13">
        <v>1400</v>
      </c>
      <c r="H249" s="13">
        <v>34</v>
      </c>
      <c r="I249" s="3">
        <v>3153.56</v>
      </c>
      <c r="J249" s="10">
        <f t="shared" si="11"/>
        <v>1.25254285714286</v>
      </c>
      <c r="K249" s="3"/>
      <c r="L249" t="s">
        <v>275</v>
      </c>
    </row>
    <row r="250" hidden="1" spans="1:11">
      <c r="A250" s="3">
        <v>249</v>
      </c>
      <c r="B250" s="13">
        <v>11058</v>
      </c>
      <c r="C250" s="13" t="s">
        <v>613</v>
      </c>
      <c r="D250" s="13">
        <v>572</v>
      </c>
      <c r="E250" s="13" t="s">
        <v>610</v>
      </c>
      <c r="F250" s="13" t="s">
        <v>271</v>
      </c>
      <c r="G250" s="13">
        <v>1400</v>
      </c>
      <c r="H250" s="13">
        <v>13</v>
      </c>
      <c r="I250" s="3">
        <v>1312.94</v>
      </c>
      <c r="J250" s="10">
        <f t="shared" si="11"/>
        <v>-0.0621857142857142</v>
      </c>
      <c r="K250" s="15">
        <f>ROUND((I250-G250)*0.03,0)</f>
        <v>-3</v>
      </c>
    </row>
    <row r="251" hidden="1" spans="1:11">
      <c r="A251" s="3">
        <v>250</v>
      </c>
      <c r="B251" s="13">
        <v>12466</v>
      </c>
      <c r="C251" s="13" t="s">
        <v>614</v>
      </c>
      <c r="D251" s="13">
        <v>572</v>
      </c>
      <c r="E251" s="13" t="s">
        <v>610</v>
      </c>
      <c r="F251" s="13" t="s">
        <v>615</v>
      </c>
      <c r="G251" s="13">
        <v>300</v>
      </c>
      <c r="H251" s="13">
        <v>1</v>
      </c>
      <c r="I251" s="3">
        <v>99</v>
      </c>
      <c r="J251" s="10">
        <f t="shared" si="11"/>
        <v>-0.67</v>
      </c>
      <c r="K251" s="15">
        <f>ROUND((I251-G251)*0.03,0)</f>
        <v>-6</v>
      </c>
    </row>
    <row r="252" hidden="1" spans="1:11">
      <c r="A252" s="3">
        <v>251</v>
      </c>
      <c r="B252" s="13">
        <v>10898</v>
      </c>
      <c r="C252" s="13" t="s">
        <v>616</v>
      </c>
      <c r="D252" s="13">
        <v>747</v>
      </c>
      <c r="E252" s="13" t="s">
        <v>617</v>
      </c>
      <c r="F252" s="13" t="s">
        <v>329</v>
      </c>
      <c r="G252" s="13">
        <v>1931</v>
      </c>
      <c r="H252" s="13">
        <v>15</v>
      </c>
      <c r="I252" s="3">
        <v>1263.52</v>
      </c>
      <c r="J252" s="10">
        <f t="shared" si="11"/>
        <v>-0.345665458311756</v>
      </c>
      <c r="K252" s="15">
        <f>ROUND((I252-G252)*0.03,0)</f>
        <v>-20</v>
      </c>
    </row>
    <row r="253" hidden="1" spans="1:11">
      <c r="A253" s="3">
        <v>252</v>
      </c>
      <c r="B253" s="13">
        <v>11023</v>
      </c>
      <c r="C253" s="13" t="s">
        <v>618</v>
      </c>
      <c r="D253" s="13">
        <v>747</v>
      </c>
      <c r="E253" s="13" t="s">
        <v>617</v>
      </c>
      <c r="F253" s="13" t="s">
        <v>329</v>
      </c>
      <c r="G253" s="13">
        <v>1931</v>
      </c>
      <c r="H253" s="13">
        <v>15</v>
      </c>
      <c r="I253" s="3">
        <v>1259.54</v>
      </c>
      <c r="J253" s="10">
        <f t="shared" si="11"/>
        <v>-0.347726566545831</v>
      </c>
      <c r="K253" s="15">
        <f>ROUND((I253-G253)*0.03,0)</f>
        <v>-20</v>
      </c>
    </row>
    <row r="254" hidden="1" spans="1:11">
      <c r="A254" s="3">
        <v>253</v>
      </c>
      <c r="B254" s="13">
        <v>10907</v>
      </c>
      <c r="C254" s="13" t="s">
        <v>619</v>
      </c>
      <c r="D254" s="13">
        <v>747</v>
      </c>
      <c r="E254" s="13" t="s">
        <v>617</v>
      </c>
      <c r="F254" s="13" t="s">
        <v>268</v>
      </c>
      <c r="G254" s="13">
        <v>1931</v>
      </c>
      <c r="H254" s="13">
        <v>16</v>
      </c>
      <c r="I254" s="3">
        <v>2368.56</v>
      </c>
      <c r="J254" s="10">
        <f t="shared" si="11"/>
        <v>0.226597617814604</v>
      </c>
      <c r="K254" s="3"/>
    </row>
    <row r="255" hidden="1" spans="1:11">
      <c r="A255" s="3">
        <v>254</v>
      </c>
      <c r="B255" s="13">
        <v>11964</v>
      </c>
      <c r="C255" s="13" t="s">
        <v>620</v>
      </c>
      <c r="D255" s="13">
        <v>747</v>
      </c>
      <c r="E255" s="13" t="s">
        <v>617</v>
      </c>
      <c r="F255" s="13" t="s">
        <v>271</v>
      </c>
      <c r="G255" s="13">
        <v>1931</v>
      </c>
      <c r="H255" s="13">
        <v>10</v>
      </c>
      <c r="I255" s="3">
        <v>1039.01</v>
      </c>
      <c r="J255" s="10">
        <f t="shared" si="11"/>
        <v>-0.461931641636458</v>
      </c>
      <c r="K255" s="15">
        <f t="shared" ref="K255:K262" si="14">ROUND((I255-G255)*0.03,0)</f>
        <v>-27</v>
      </c>
    </row>
    <row r="256" hidden="1" spans="1:11">
      <c r="A256" s="3">
        <v>255</v>
      </c>
      <c r="B256" s="13">
        <v>12467</v>
      </c>
      <c r="C256" s="13" t="s">
        <v>621</v>
      </c>
      <c r="D256" s="13">
        <v>747</v>
      </c>
      <c r="E256" s="13" t="s">
        <v>617</v>
      </c>
      <c r="F256" s="13" t="s">
        <v>277</v>
      </c>
      <c r="G256" s="13">
        <v>388</v>
      </c>
      <c r="H256" s="13">
        <v>1</v>
      </c>
      <c r="I256" s="3">
        <v>99</v>
      </c>
      <c r="J256" s="10">
        <f t="shared" si="11"/>
        <v>-0.744845360824742</v>
      </c>
      <c r="K256" s="15">
        <f t="shared" si="14"/>
        <v>-9</v>
      </c>
    </row>
    <row r="257" hidden="1" spans="1:11">
      <c r="A257" s="3">
        <v>256</v>
      </c>
      <c r="B257" s="13">
        <v>12398</v>
      </c>
      <c r="C257" s="13" t="s">
        <v>622</v>
      </c>
      <c r="D257" s="13">
        <v>747</v>
      </c>
      <c r="E257" s="13" t="s">
        <v>617</v>
      </c>
      <c r="F257" s="13" t="s">
        <v>277</v>
      </c>
      <c r="G257" s="13">
        <v>388</v>
      </c>
      <c r="H257" s="13">
        <v>4</v>
      </c>
      <c r="I257" s="3">
        <v>316</v>
      </c>
      <c r="J257" s="10">
        <f t="shared" si="11"/>
        <v>-0.185567010309278</v>
      </c>
      <c r="K257" s="15">
        <f t="shared" si="14"/>
        <v>-2</v>
      </c>
    </row>
    <row r="258" hidden="1" spans="1:11">
      <c r="A258" s="3">
        <v>257</v>
      </c>
      <c r="B258" s="13">
        <v>990264</v>
      </c>
      <c r="C258" s="13" t="s">
        <v>623</v>
      </c>
      <c r="D258" s="13">
        <v>307</v>
      </c>
      <c r="E258" s="13" t="s">
        <v>624</v>
      </c>
      <c r="F258" s="13" t="s">
        <v>625</v>
      </c>
      <c r="G258" s="13">
        <v>5579.8</v>
      </c>
      <c r="H258" s="13">
        <v>10</v>
      </c>
      <c r="I258" s="3">
        <v>839.3</v>
      </c>
      <c r="J258" s="10">
        <f t="shared" si="11"/>
        <v>-0.849582422309043</v>
      </c>
      <c r="K258" s="15">
        <f t="shared" si="14"/>
        <v>-142</v>
      </c>
    </row>
    <row r="259" hidden="1" spans="1:11">
      <c r="A259" s="3">
        <v>258</v>
      </c>
      <c r="B259" s="13">
        <v>5880</v>
      </c>
      <c r="C259" s="13" t="s">
        <v>626</v>
      </c>
      <c r="D259" s="13">
        <v>307</v>
      </c>
      <c r="E259" s="13" t="s">
        <v>624</v>
      </c>
      <c r="F259" s="13" t="s">
        <v>271</v>
      </c>
      <c r="G259" s="13">
        <v>6594.4</v>
      </c>
      <c r="H259" s="13">
        <v>25</v>
      </c>
      <c r="I259" s="3">
        <v>2489</v>
      </c>
      <c r="J259" s="10">
        <f t="shared" ref="J259:J322" si="15">(I259-G259)/G259</f>
        <v>-0.622558534514133</v>
      </c>
      <c r="K259" s="15">
        <f t="shared" si="14"/>
        <v>-123</v>
      </c>
    </row>
    <row r="260" spans="1:12">
      <c r="A260" s="3">
        <v>259</v>
      </c>
      <c r="B260" s="13">
        <v>991137</v>
      </c>
      <c r="C260" s="13" t="s">
        <v>627</v>
      </c>
      <c r="D260" s="13">
        <v>307</v>
      </c>
      <c r="E260" s="13" t="s">
        <v>624</v>
      </c>
      <c r="F260" s="13" t="s">
        <v>625</v>
      </c>
      <c r="G260" s="13">
        <v>5579.8</v>
      </c>
      <c r="H260" s="13">
        <v>50</v>
      </c>
      <c r="I260" s="3">
        <v>4697.63</v>
      </c>
      <c r="J260" s="10">
        <f t="shared" si="15"/>
        <v>-0.158100648768773</v>
      </c>
      <c r="K260" s="15">
        <f t="shared" si="14"/>
        <v>-26</v>
      </c>
      <c r="L260" t="s">
        <v>275</v>
      </c>
    </row>
    <row r="261" hidden="1" spans="1:11">
      <c r="A261" s="3">
        <v>260</v>
      </c>
      <c r="B261" s="13">
        <v>993501</v>
      </c>
      <c r="C261" s="13" t="s">
        <v>628</v>
      </c>
      <c r="D261" s="13">
        <v>307</v>
      </c>
      <c r="E261" s="13" t="s">
        <v>624</v>
      </c>
      <c r="F261" s="13" t="s">
        <v>625</v>
      </c>
      <c r="G261" s="13">
        <v>5579.8</v>
      </c>
      <c r="H261" s="13">
        <v>13</v>
      </c>
      <c r="I261" s="3">
        <v>1535</v>
      </c>
      <c r="J261" s="10">
        <f t="shared" si="15"/>
        <v>-0.724900534069322</v>
      </c>
      <c r="K261" s="15">
        <f t="shared" si="14"/>
        <v>-121</v>
      </c>
    </row>
    <row r="262" hidden="1" spans="1:11">
      <c r="A262" s="3">
        <v>261</v>
      </c>
      <c r="B262" s="13">
        <v>7107</v>
      </c>
      <c r="C262" s="13" t="s">
        <v>629</v>
      </c>
      <c r="D262" s="13">
        <v>307</v>
      </c>
      <c r="E262" s="13" t="s">
        <v>624</v>
      </c>
      <c r="F262" s="13" t="s">
        <v>271</v>
      </c>
      <c r="G262" s="13">
        <v>6594.4</v>
      </c>
      <c r="H262" s="13">
        <v>29</v>
      </c>
      <c r="I262" s="3">
        <v>2730</v>
      </c>
      <c r="J262" s="10">
        <f t="shared" si="15"/>
        <v>-0.58601237413563</v>
      </c>
      <c r="K262" s="15">
        <f t="shared" si="14"/>
        <v>-116</v>
      </c>
    </row>
    <row r="263" spans="1:12">
      <c r="A263" s="3">
        <v>262</v>
      </c>
      <c r="B263" s="13">
        <v>9563</v>
      </c>
      <c r="C263" s="13" t="s">
        <v>630</v>
      </c>
      <c r="D263" s="13">
        <v>307</v>
      </c>
      <c r="E263" s="13" t="s">
        <v>624</v>
      </c>
      <c r="F263" s="13" t="s">
        <v>271</v>
      </c>
      <c r="G263" s="13">
        <v>6594.4</v>
      </c>
      <c r="H263" s="13">
        <v>103</v>
      </c>
      <c r="I263" s="3">
        <v>9060</v>
      </c>
      <c r="J263" s="10">
        <f t="shared" si="15"/>
        <v>0.373893000121315</v>
      </c>
      <c r="K263" s="3"/>
      <c r="L263" s="14" t="s">
        <v>272</v>
      </c>
    </row>
    <row r="264" spans="1:12">
      <c r="A264" s="3">
        <v>263</v>
      </c>
      <c r="B264" s="13">
        <v>9669</v>
      </c>
      <c r="C264" s="13" t="s">
        <v>631</v>
      </c>
      <c r="D264" s="13">
        <v>307</v>
      </c>
      <c r="E264" s="13" t="s">
        <v>624</v>
      </c>
      <c r="F264" s="13" t="s">
        <v>271</v>
      </c>
      <c r="G264" s="13">
        <v>6594.4</v>
      </c>
      <c r="H264" s="13">
        <v>53</v>
      </c>
      <c r="I264" s="3">
        <v>5062.45</v>
      </c>
      <c r="J264" s="10">
        <f t="shared" si="15"/>
        <v>-0.232310748513891</v>
      </c>
      <c r="K264" s="15">
        <f t="shared" ref="K264:K279" si="16">ROUND((I264-G264)*0.03,0)</f>
        <v>-46</v>
      </c>
      <c r="L264" t="s">
        <v>275</v>
      </c>
    </row>
    <row r="265" spans="1:12">
      <c r="A265" s="3">
        <v>264</v>
      </c>
      <c r="B265" s="13">
        <v>10886</v>
      </c>
      <c r="C265" s="13" t="s">
        <v>632</v>
      </c>
      <c r="D265" s="13">
        <v>307</v>
      </c>
      <c r="E265" s="13" t="s">
        <v>624</v>
      </c>
      <c r="F265" s="13" t="s">
        <v>271</v>
      </c>
      <c r="G265" s="13">
        <v>6594.4</v>
      </c>
      <c r="H265" s="13">
        <v>32</v>
      </c>
      <c r="I265" s="3">
        <v>3405</v>
      </c>
      <c r="J265" s="10">
        <f t="shared" si="15"/>
        <v>-0.483652796312022</v>
      </c>
      <c r="K265" s="15">
        <f t="shared" si="16"/>
        <v>-96</v>
      </c>
      <c r="L265" t="s">
        <v>275</v>
      </c>
    </row>
    <row r="266" hidden="1" spans="1:11">
      <c r="A266" s="3">
        <v>265</v>
      </c>
      <c r="B266" s="13">
        <v>10989</v>
      </c>
      <c r="C266" s="13" t="s">
        <v>633</v>
      </c>
      <c r="D266" s="13">
        <v>307</v>
      </c>
      <c r="E266" s="13" t="s">
        <v>624</v>
      </c>
      <c r="F266" s="13" t="s">
        <v>271</v>
      </c>
      <c r="G266" s="13">
        <v>6594.4</v>
      </c>
      <c r="H266" s="13">
        <v>22</v>
      </c>
      <c r="I266" s="3">
        <v>3010</v>
      </c>
      <c r="J266" s="10">
        <f t="shared" si="15"/>
        <v>-0.543552104816208</v>
      </c>
      <c r="K266" s="15">
        <f t="shared" si="16"/>
        <v>-108</v>
      </c>
    </row>
    <row r="267" hidden="1" spans="1:11">
      <c r="A267" s="3">
        <v>266</v>
      </c>
      <c r="B267" s="13">
        <v>10613</v>
      </c>
      <c r="C267" s="13" t="s">
        <v>634</v>
      </c>
      <c r="D267" s="13">
        <v>307</v>
      </c>
      <c r="E267" s="13" t="s">
        <v>624</v>
      </c>
      <c r="F267" s="13" t="s">
        <v>271</v>
      </c>
      <c r="G267" s="13">
        <v>6594.4</v>
      </c>
      <c r="H267" s="13">
        <v>21</v>
      </c>
      <c r="I267" s="3">
        <v>1824.44</v>
      </c>
      <c r="J267" s="10">
        <f t="shared" si="15"/>
        <v>-0.723334950867403</v>
      </c>
      <c r="K267" s="15">
        <f t="shared" si="16"/>
        <v>-143</v>
      </c>
    </row>
    <row r="268" hidden="1" spans="1:11">
      <c r="A268" s="3">
        <v>267</v>
      </c>
      <c r="B268" s="13">
        <v>8400</v>
      </c>
      <c r="C268" s="13" t="s">
        <v>635</v>
      </c>
      <c r="D268" s="13">
        <v>347</v>
      </c>
      <c r="E268" s="13" t="s">
        <v>636</v>
      </c>
      <c r="F268" s="13" t="s">
        <v>268</v>
      </c>
      <c r="G268" s="13">
        <v>1513.3</v>
      </c>
      <c r="H268" s="13">
        <v>2</v>
      </c>
      <c r="I268" s="3">
        <v>176.3</v>
      </c>
      <c r="J268" s="10">
        <f t="shared" si="15"/>
        <v>-0.883499636555871</v>
      </c>
      <c r="K268" s="15">
        <f t="shared" si="16"/>
        <v>-40</v>
      </c>
    </row>
    <row r="269" hidden="1" spans="1:11">
      <c r="A269" s="3">
        <v>268</v>
      </c>
      <c r="B269" s="13">
        <v>11768</v>
      </c>
      <c r="C269" s="13" t="s">
        <v>637</v>
      </c>
      <c r="D269" s="13">
        <v>347</v>
      </c>
      <c r="E269" s="13" t="s">
        <v>636</v>
      </c>
      <c r="F269" s="13" t="s">
        <v>271</v>
      </c>
      <c r="G269" s="13">
        <v>1513.3</v>
      </c>
      <c r="H269" s="13">
        <v>8</v>
      </c>
      <c r="I269" s="3">
        <v>1011</v>
      </c>
      <c r="J269" s="10">
        <f t="shared" si="15"/>
        <v>-0.331923610652217</v>
      </c>
      <c r="K269" s="15">
        <f t="shared" si="16"/>
        <v>-15</v>
      </c>
    </row>
    <row r="270" hidden="1" spans="1:11">
      <c r="A270" s="3">
        <v>269</v>
      </c>
      <c r="B270" s="13">
        <v>12528</v>
      </c>
      <c r="C270" s="13" t="s">
        <v>638</v>
      </c>
      <c r="D270" s="13">
        <v>347</v>
      </c>
      <c r="E270" s="13" t="s">
        <v>636</v>
      </c>
      <c r="F270" s="13" t="s">
        <v>639</v>
      </c>
      <c r="G270" s="13">
        <v>302.65</v>
      </c>
      <c r="H270" s="13">
        <v>0</v>
      </c>
      <c r="I270" s="3">
        <v>0</v>
      </c>
      <c r="J270" s="10">
        <f t="shared" si="15"/>
        <v>-1</v>
      </c>
      <c r="K270" s="15">
        <f t="shared" si="16"/>
        <v>-9</v>
      </c>
    </row>
    <row r="271" hidden="1" spans="1:11">
      <c r="A271" s="3">
        <v>270</v>
      </c>
      <c r="B271" s="13">
        <v>12500</v>
      </c>
      <c r="C271" s="13" t="s">
        <v>640</v>
      </c>
      <c r="D271" s="13">
        <v>347</v>
      </c>
      <c r="E271" s="13" t="s">
        <v>636</v>
      </c>
      <c r="F271" s="13" t="s">
        <v>641</v>
      </c>
      <c r="G271" s="13">
        <v>302.65</v>
      </c>
      <c r="H271" s="13">
        <v>0</v>
      </c>
      <c r="I271" s="3">
        <v>0</v>
      </c>
      <c r="J271" s="10">
        <f t="shared" si="15"/>
        <v>-1</v>
      </c>
      <c r="K271" s="15">
        <f t="shared" si="16"/>
        <v>-9</v>
      </c>
    </row>
    <row r="272" spans="1:12">
      <c r="A272" s="3">
        <v>271</v>
      </c>
      <c r="B272" s="13">
        <v>6814</v>
      </c>
      <c r="C272" s="13" t="s">
        <v>642</v>
      </c>
      <c r="D272" s="13">
        <v>357</v>
      </c>
      <c r="E272" s="13" t="s">
        <v>643</v>
      </c>
      <c r="F272" s="13" t="s">
        <v>329</v>
      </c>
      <c r="G272" s="13">
        <v>4115</v>
      </c>
      <c r="H272" s="13">
        <v>34</v>
      </c>
      <c r="I272" s="3">
        <v>3331.04</v>
      </c>
      <c r="J272" s="10">
        <f t="shared" si="15"/>
        <v>-0.190512758201701</v>
      </c>
      <c r="K272" s="15">
        <f t="shared" si="16"/>
        <v>-24</v>
      </c>
      <c r="L272" t="s">
        <v>275</v>
      </c>
    </row>
    <row r="273" hidden="1" spans="1:11">
      <c r="A273" s="3">
        <v>272</v>
      </c>
      <c r="B273" s="13">
        <v>11453</v>
      </c>
      <c r="C273" s="13" t="s">
        <v>644</v>
      </c>
      <c r="D273" s="13">
        <v>357</v>
      </c>
      <c r="E273" s="13" t="s">
        <v>643</v>
      </c>
      <c r="F273" s="13" t="s">
        <v>268</v>
      </c>
      <c r="G273" s="13">
        <v>3704</v>
      </c>
      <c r="H273" s="13">
        <v>18</v>
      </c>
      <c r="I273" s="3">
        <v>1618.01</v>
      </c>
      <c r="J273" s="10">
        <f t="shared" si="15"/>
        <v>-0.563172246220302</v>
      </c>
      <c r="K273" s="15">
        <f t="shared" si="16"/>
        <v>-63</v>
      </c>
    </row>
    <row r="274" hidden="1" spans="1:11">
      <c r="A274" s="3">
        <v>273</v>
      </c>
      <c r="B274" s="13">
        <v>12224</v>
      </c>
      <c r="C274" s="13" t="s">
        <v>645</v>
      </c>
      <c r="D274" s="13">
        <v>357</v>
      </c>
      <c r="E274" s="13" t="s">
        <v>643</v>
      </c>
      <c r="F274" s="13" t="s">
        <v>646</v>
      </c>
      <c r="G274" s="13">
        <v>2058</v>
      </c>
      <c r="H274" s="13">
        <v>1</v>
      </c>
      <c r="I274" s="3">
        <v>59</v>
      </c>
      <c r="J274" s="10">
        <f t="shared" si="15"/>
        <v>-0.971331389698737</v>
      </c>
      <c r="K274" s="15">
        <f t="shared" si="16"/>
        <v>-60</v>
      </c>
    </row>
    <row r="275" hidden="1" spans="1:11">
      <c r="A275" s="3">
        <v>274</v>
      </c>
      <c r="B275" s="13">
        <v>12459</v>
      </c>
      <c r="C275" s="13" t="s">
        <v>647</v>
      </c>
      <c r="D275" s="13">
        <v>357</v>
      </c>
      <c r="E275" s="13" t="s">
        <v>643</v>
      </c>
      <c r="F275" s="13" t="s">
        <v>648</v>
      </c>
      <c r="G275" s="13">
        <v>823</v>
      </c>
      <c r="H275" s="13">
        <v>1</v>
      </c>
      <c r="I275" s="3">
        <v>59</v>
      </c>
      <c r="J275" s="10">
        <f t="shared" si="15"/>
        <v>-0.928311057108141</v>
      </c>
      <c r="K275" s="15">
        <f t="shared" si="16"/>
        <v>-23</v>
      </c>
    </row>
    <row r="276" hidden="1" spans="1:11">
      <c r="A276" s="3">
        <v>275</v>
      </c>
      <c r="B276" s="13">
        <v>8113</v>
      </c>
      <c r="C276" s="13" t="s">
        <v>649</v>
      </c>
      <c r="D276" s="13">
        <v>102564</v>
      </c>
      <c r="E276" s="13" t="s">
        <v>650</v>
      </c>
      <c r="F276" s="13" t="s">
        <v>268</v>
      </c>
      <c r="G276" s="13">
        <v>1933</v>
      </c>
      <c r="H276" s="13">
        <v>7</v>
      </c>
      <c r="I276" s="3">
        <v>723.01</v>
      </c>
      <c r="J276" s="10">
        <f t="shared" si="15"/>
        <v>-0.625964821520952</v>
      </c>
      <c r="K276" s="15">
        <f t="shared" si="16"/>
        <v>-36</v>
      </c>
    </row>
    <row r="277" hidden="1" spans="1:11">
      <c r="A277" s="3">
        <v>276</v>
      </c>
      <c r="B277" s="13">
        <v>11363</v>
      </c>
      <c r="C277" s="13" t="s">
        <v>651</v>
      </c>
      <c r="D277" s="13">
        <v>102564</v>
      </c>
      <c r="E277" s="13" t="s">
        <v>650</v>
      </c>
      <c r="F277" s="13" t="s">
        <v>271</v>
      </c>
      <c r="G277" s="13">
        <v>2149</v>
      </c>
      <c r="H277" s="13">
        <v>18</v>
      </c>
      <c r="I277" s="3">
        <v>1935.09</v>
      </c>
      <c r="J277" s="10">
        <f t="shared" si="15"/>
        <v>-0.0995393206142392</v>
      </c>
      <c r="K277" s="15">
        <f t="shared" si="16"/>
        <v>-6</v>
      </c>
    </row>
    <row r="278" hidden="1" spans="1:11">
      <c r="A278" s="3">
        <v>277</v>
      </c>
      <c r="B278" s="13">
        <v>12534</v>
      </c>
      <c r="C278" s="13" t="s">
        <v>652</v>
      </c>
      <c r="D278" s="13">
        <v>102564</v>
      </c>
      <c r="E278" s="13" t="s">
        <v>650</v>
      </c>
      <c r="F278" s="13" t="s">
        <v>277</v>
      </c>
      <c r="G278" s="13">
        <v>430</v>
      </c>
      <c r="H278" s="13">
        <v>0</v>
      </c>
      <c r="I278" s="3">
        <v>0</v>
      </c>
      <c r="J278" s="10">
        <f t="shared" si="15"/>
        <v>-1</v>
      </c>
      <c r="K278" s="15">
        <f t="shared" si="16"/>
        <v>-13</v>
      </c>
    </row>
    <row r="279" hidden="1" spans="1:11">
      <c r="A279" s="3">
        <v>278</v>
      </c>
      <c r="B279" s="13">
        <v>12410</v>
      </c>
      <c r="C279" s="13" t="s">
        <v>637</v>
      </c>
      <c r="D279" s="13">
        <v>102564</v>
      </c>
      <c r="E279" s="13" t="s">
        <v>650</v>
      </c>
      <c r="F279" s="13" t="s">
        <v>306</v>
      </c>
      <c r="G279" s="13">
        <v>1288</v>
      </c>
      <c r="H279" s="13">
        <v>1</v>
      </c>
      <c r="I279" s="3">
        <v>59</v>
      </c>
      <c r="J279" s="10">
        <f t="shared" si="15"/>
        <v>-0.954192546583851</v>
      </c>
      <c r="K279" s="15">
        <f t="shared" si="16"/>
        <v>-37</v>
      </c>
    </row>
    <row r="280" spans="1:12">
      <c r="A280" s="3">
        <v>279</v>
      </c>
      <c r="B280" s="13">
        <v>4310</v>
      </c>
      <c r="C280" s="13" t="s">
        <v>653</v>
      </c>
      <c r="D280" s="13">
        <v>721</v>
      </c>
      <c r="E280" s="13" t="s">
        <v>654</v>
      </c>
      <c r="F280" s="13" t="s">
        <v>271</v>
      </c>
      <c r="G280" s="13">
        <v>2320</v>
      </c>
      <c r="H280" s="13">
        <v>42</v>
      </c>
      <c r="I280" s="3">
        <v>3146.74</v>
      </c>
      <c r="J280" s="10">
        <f t="shared" si="15"/>
        <v>0.356353448275862</v>
      </c>
      <c r="K280" s="3"/>
      <c r="L280" t="s">
        <v>275</v>
      </c>
    </row>
    <row r="281" hidden="1" spans="1:11">
      <c r="A281" s="3">
        <v>280</v>
      </c>
      <c r="B281" s="13">
        <v>7011</v>
      </c>
      <c r="C281" s="13" t="s">
        <v>655</v>
      </c>
      <c r="D281" s="13">
        <v>721</v>
      </c>
      <c r="E281" s="13" t="s">
        <v>654</v>
      </c>
      <c r="F281" s="13" t="s">
        <v>268</v>
      </c>
      <c r="G281" s="13">
        <v>2090</v>
      </c>
      <c r="H281" s="13">
        <v>26</v>
      </c>
      <c r="I281" s="3">
        <v>2724.86</v>
      </c>
      <c r="J281" s="10">
        <f t="shared" si="15"/>
        <v>0.303760765550239</v>
      </c>
      <c r="K281" s="3"/>
    </row>
    <row r="282" spans="1:12">
      <c r="A282" s="3">
        <v>281</v>
      </c>
      <c r="B282" s="13">
        <v>11619</v>
      </c>
      <c r="C282" s="13" t="s">
        <v>656</v>
      </c>
      <c r="D282" s="13">
        <v>721</v>
      </c>
      <c r="E282" s="13" t="s">
        <v>654</v>
      </c>
      <c r="F282" s="13" t="s">
        <v>271</v>
      </c>
      <c r="G282" s="13">
        <v>2090</v>
      </c>
      <c r="H282" s="13">
        <v>30</v>
      </c>
      <c r="I282" s="3">
        <v>2837</v>
      </c>
      <c r="J282" s="10">
        <f t="shared" si="15"/>
        <v>0.357416267942584</v>
      </c>
      <c r="K282" s="3"/>
      <c r="L282" t="s">
        <v>275</v>
      </c>
    </row>
    <row r="283" spans="1:12">
      <c r="A283" s="3">
        <v>282</v>
      </c>
      <c r="B283" s="13">
        <v>5764</v>
      </c>
      <c r="C283" s="13" t="s">
        <v>657</v>
      </c>
      <c r="D283" s="13">
        <v>591</v>
      </c>
      <c r="E283" s="13" t="s">
        <v>658</v>
      </c>
      <c r="F283" s="13" t="s">
        <v>268</v>
      </c>
      <c r="G283" s="13">
        <v>2795</v>
      </c>
      <c r="H283" s="13">
        <v>61</v>
      </c>
      <c r="I283" s="3">
        <v>4840.52</v>
      </c>
      <c r="J283" s="10">
        <f t="shared" si="15"/>
        <v>0.731849731663685</v>
      </c>
      <c r="K283" s="3"/>
      <c r="L283" s="14" t="s">
        <v>272</v>
      </c>
    </row>
    <row r="284" spans="1:12">
      <c r="A284" s="3">
        <v>283</v>
      </c>
      <c r="B284" s="13">
        <v>7645</v>
      </c>
      <c r="C284" s="13" t="s">
        <v>659</v>
      </c>
      <c r="D284" s="13">
        <v>591</v>
      </c>
      <c r="E284" s="13" t="s">
        <v>658</v>
      </c>
      <c r="F284" s="13" t="s">
        <v>271</v>
      </c>
      <c r="G284" s="13">
        <v>3105</v>
      </c>
      <c r="H284" s="13">
        <v>78</v>
      </c>
      <c r="I284" s="3">
        <v>6746.18</v>
      </c>
      <c r="J284" s="10">
        <f t="shared" si="15"/>
        <v>1.17268276972625</v>
      </c>
      <c r="K284" s="3"/>
      <c r="L284" s="14" t="s">
        <v>272</v>
      </c>
    </row>
    <row r="285" hidden="1" spans="1:11">
      <c r="A285" s="3">
        <v>284</v>
      </c>
      <c r="B285" s="13">
        <v>7403</v>
      </c>
      <c r="C285" s="13" t="s">
        <v>342</v>
      </c>
      <c r="D285" s="13">
        <v>732</v>
      </c>
      <c r="E285" s="13" t="s">
        <v>660</v>
      </c>
      <c r="F285" s="13" t="s">
        <v>268</v>
      </c>
      <c r="G285" s="13">
        <v>1237</v>
      </c>
      <c r="H285" s="13">
        <v>2</v>
      </c>
      <c r="I285" s="3">
        <v>139</v>
      </c>
      <c r="J285" s="10">
        <f t="shared" si="15"/>
        <v>-0.887631366208569</v>
      </c>
      <c r="K285" s="15">
        <f>ROUND((I285-G285)*0.03,0)</f>
        <v>-33</v>
      </c>
    </row>
    <row r="286" hidden="1" spans="1:11">
      <c r="A286" s="3">
        <v>285</v>
      </c>
      <c r="B286" s="13">
        <v>9138</v>
      </c>
      <c r="C286" s="13" t="s">
        <v>661</v>
      </c>
      <c r="D286" s="13">
        <v>732</v>
      </c>
      <c r="E286" s="13" t="s">
        <v>660</v>
      </c>
      <c r="F286" s="13" t="s">
        <v>271</v>
      </c>
      <c r="G286" s="13">
        <v>2893</v>
      </c>
      <c r="H286" s="13">
        <v>15</v>
      </c>
      <c r="I286" s="3">
        <v>1705</v>
      </c>
      <c r="J286" s="10">
        <f t="shared" si="15"/>
        <v>-0.4106463878327</v>
      </c>
      <c r="K286" s="15">
        <f>ROUND((I286-G286)*0.03,0)</f>
        <v>-36</v>
      </c>
    </row>
    <row r="287" hidden="1" spans="1:11">
      <c r="A287" s="3">
        <v>286</v>
      </c>
      <c r="B287" s="13">
        <v>12624</v>
      </c>
      <c r="C287" s="13" t="s">
        <v>662</v>
      </c>
      <c r="D287" s="13">
        <v>732</v>
      </c>
      <c r="E287" s="13" t="s">
        <v>660</v>
      </c>
      <c r="F287" s="13" t="s">
        <v>663</v>
      </c>
      <c r="G287" s="13">
        <v>1770</v>
      </c>
      <c r="H287" s="13">
        <v>15</v>
      </c>
      <c r="I287" s="3">
        <v>1015</v>
      </c>
      <c r="J287" s="10">
        <f t="shared" si="15"/>
        <v>-0.426553672316384</v>
      </c>
      <c r="K287" s="15">
        <f>ROUND((I287-G287)*0.03,0)</f>
        <v>-23</v>
      </c>
    </row>
    <row r="288" hidden="1" spans="1:11">
      <c r="A288" s="3">
        <v>287</v>
      </c>
      <c r="B288" s="13">
        <v>4450</v>
      </c>
      <c r="C288" s="13" t="s">
        <v>664</v>
      </c>
      <c r="D288" s="13">
        <v>341</v>
      </c>
      <c r="E288" s="13" t="s">
        <v>665</v>
      </c>
      <c r="F288" s="13" t="s">
        <v>306</v>
      </c>
      <c r="G288" s="13">
        <v>667</v>
      </c>
      <c r="H288" s="13">
        <v>2</v>
      </c>
      <c r="I288" s="3">
        <v>138</v>
      </c>
      <c r="J288" s="10">
        <f t="shared" si="15"/>
        <v>-0.793103448275862</v>
      </c>
      <c r="K288" s="15">
        <f>ROUND((I288-G288)*0.03,0)</f>
        <v>-16</v>
      </c>
    </row>
    <row r="289" spans="1:12">
      <c r="A289" s="3">
        <v>288</v>
      </c>
      <c r="B289" s="13">
        <v>4187</v>
      </c>
      <c r="C289" s="13" t="s">
        <v>666</v>
      </c>
      <c r="D289" s="13">
        <v>341</v>
      </c>
      <c r="E289" s="13" t="s">
        <v>665</v>
      </c>
      <c r="F289" s="13" t="s">
        <v>268</v>
      </c>
      <c r="G289" s="13">
        <v>3920</v>
      </c>
      <c r="H289" s="13">
        <v>42</v>
      </c>
      <c r="I289" s="3">
        <v>3923.89</v>
      </c>
      <c r="J289" s="10">
        <f t="shared" si="15"/>
        <v>0.000992346938775478</v>
      </c>
      <c r="K289" s="3"/>
      <c r="L289" t="s">
        <v>275</v>
      </c>
    </row>
    <row r="290" spans="1:12">
      <c r="A290" s="3">
        <v>289</v>
      </c>
      <c r="B290" s="13">
        <v>992157</v>
      </c>
      <c r="C290" s="13" t="s">
        <v>667</v>
      </c>
      <c r="D290" s="13">
        <v>341</v>
      </c>
      <c r="E290" s="13" t="s">
        <v>665</v>
      </c>
      <c r="F290" s="13" t="s">
        <v>290</v>
      </c>
      <c r="G290" s="13">
        <v>5750</v>
      </c>
      <c r="H290" s="13">
        <v>52</v>
      </c>
      <c r="I290" s="3">
        <v>6200.32</v>
      </c>
      <c r="J290" s="10">
        <f t="shared" si="15"/>
        <v>0.0783165217391304</v>
      </c>
      <c r="K290" s="3"/>
      <c r="L290" t="s">
        <v>275</v>
      </c>
    </row>
    <row r="291" spans="1:12">
      <c r="A291" s="3">
        <v>290</v>
      </c>
      <c r="B291" s="13">
        <v>11483</v>
      </c>
      <c r="C291" s="13" t="s">
        <v>668</v>
      </c>
      <c r="D291" s="13">
        <v>341</v>
      </c>
      <c r="E291" s="13" t="s">
        <v>665</v>
      </c>
      <c r="F291" s="13" t="s">
        <v>271</v>
      </c>
      <c r="G291" s="13">
        <v>4163</v>
      </c>
      <c r="H291" s="13">
        <v>31</v>
      </c>
      <c r="I291" s="3">
        <v>2836.12</v>
      </c>
      <c r="J291" s="10">
        <f t="shared" si="15"/>
        <v>-0.318731683881816</v>
      </c>
      <c r="K291" s="15">
        <f>ROUND((I291-G291)*0.03,0)</f>
        <v>-40</v>
      </c>
      <c r="L291" t="s">
        <v>275</v>
      </c>
    </row>
    <row r="292" spans="1:12">
      <c r="A292" s="3">
        <v>291</v>
      </c>
      <c r="B292" s="13">
        <v>11372</v>
      </c>
      <c r="C292" s="13" t="s">
        <v>669</v>
      </c>
      <c r="D292" s="13">
        <v>341</v>
      </c>
      <c r="E292" s="13" t="s">
        <v>665</v>
      </c>
      <c r="F292" s="13" t="s">
        <v>271</v>
      </c>
      <c r="G292" s="13">
        <v>6921</v>
      </c>
      <c r="H292" s="13">
        <v>83</v>
      </c>
      <c r="I292" s="3">
        <v>8186.97</v>
      </c>
      <c r="J292" s="10">
        <f t="shared" si="15"/>
        <v>0.182917208495882</v>
      </c>
      <c r="K292" s="3"/>
      <c r="L292" s="14" t="s">
        <v>272</v>
      </c>
    </row>
    <row r="293" spans="1:12">
      <c r="A293" s="3">
        <v>292</v>
      </c>
      <c r="B293" s="13">
        <v>11490</v>
      </c>
      <c r="C293" s="13" t="s">
        <v>670</v>
      </c>
      <c r="D293" s="13">
        <v>341</v>
      </c>
      <c r="E293" s="13" t="s">
        <v>665</v>
      </c>
      <c r="F293" s="13" t="s">
        <v>271</v>
      </c>
      <c r="G293" s="13">
        <v>4748</v>
      </c>
      <c r="H293" s="13">
        <v>43</v>
      </c>
      <c r="I293" s="3">
        <v>4594.33</v>
      </c>
      <c r="J293" s="10">
        <f t="shared" si="15"/>
        <v>-0.0323652064026959</v>
      </c>
      <c r="K293" s="15">
        <f>ROUND((I293-G293)*0.03,0)</f>
        <v>-5</v>
      </c>
      <c r="L293" t="s">
        <v>275</v>
      </c>
    </row>
    <row r="294" spans="1:12">
      <c r="A294" s="3">
        <v>293</v>
      </c>
      <c r="B294" s="13">
        <v>998927</v>
      </c>
      <c r="C294" s="13" t="s">
        <v>671</v>
      </c>
      <c r="D294" s="13">
        <v>341</v>
      </c>
      <c r="E294" s="13" t="s">
        <v>665</v>
      </c>
      <c r="F294" s="13" t="s">
        <v>290</v>
      </c>
      <c r="G294" s="13">
        <v>5920</v>
      </c>
      <c r="H294" s="13">
        <v>68</v>
      </c>
      <c r="I294" s="3">
        <v>6034.58</v>
      </c>
      <c r="J294" s="10">
        <f t="shared" si="15"/>
        <v>0.0193547297297297</v>
      </c>
      <c r="K294" s="3"/>
      <c r="L294" s="14" t="s">
        <v>272</v>
      </c>
    </row>
    <row r="295" spans="1:12">
      <c r="A295" s="3">
        <v>294</v>
      </c>
      <c r="B295" s="13">
        <v>12143</v>
      </c>
      <c r="C295" s="13" t="s">
        <v>672</v>
      </c>
      <c r="D295" s="13">
        <v>341</v>
      </c>
      <c r="E295" s="13" t="s">
        <v>665</v>
      </c>
      <c r="F295" s="13" t="s">
        <v>271</v>
      </c>
      <c r="G295" s="13">
        <v>3577</v>
      </c>
      <c r="H295" s="13">
        <v>44</v>
      </c>
      <c r="I295" s="3">
        <v>3700.48</v>
      </c>
      <c r="J295" s="10">
        <f t="shared" si="15"/>
        <v>0.0345205479452055</v>
      </c>
      <c r="K295" s="3"/>
      <c r="L295" t="s">
        <v>275</v>
      </c>
    </row>
    <row r="296" hidden="1" spans="1:11">
      <c r="A296" s="3">
        <v>295</v>
      </c>
      <c r="B296" s="13">
        <v>12535</v>
      </c>
      <c r="C296" s="13" t="s">
        <v>673</v>
      </c>
      <c r="D296" s="13">
        <v>341</v>
      </c>
      <c r="E296" s="13" t="s">
        <v>665</v>
      </c>
      <c r="F296" s="13" t="s">
        <v>277</v>
      </c>
      <c r="G296" s="13">
        <v>1234</v>
      </c>
      <c r="H296" s="13">
        <v>1</v>
      </c>
      <c r="I296" s="3">
        <v>59</v>
      </c>
      <c r="J296" s="10">
        <f t="shared" si="15"/>
        <v>-0.952188006482982</v>
      </c>
      <c r="K296" s="15">
        <f t="shared" ref="K296:K315" si="17">ROUND((I296-G296)*0.03,0)</f>
        <v>-35</v>
      </c>
    </row>
    <row r="297" hidden="1" spans="1:11">
      <c r="A297" s="3">
        <v>296</v>
      </c>
      <c r="B297" s="13">
        <v>4022</v>
      </c>
      <c r="C297" s="13" t="s">
        <v>674</v>
      </c>
      <c r="D297" s="13">
        <v>517</v>
      </c>
      <c r="E297" s="13" t="s">
        <v>675</v>
      </c>
      <c r="F297" s="13" t="s">
        <v>271</v>
      </c>
      <c r="G297" s="13">
        <v>4225</v>
      </c>
      <c r="H297" s="13">
        <v>11</v>
      </c>
      <c r="I297" s="3">
        <v>1100.05</v>
      </c>
      <c r="J297" s="10">
        <f t="shared" si="15"/>
        <v>-0.739633136094675</v>
      </c>
      <c r="K297" s="15">
        <f t="shared" si="17"/>
        <v>-94</v>
      </c>
    </row>
    <row r="298" hidden="1" spans="1:11">
      <c r="A298" s="3">
        <v>297</v>
      </c>
      <c r="B298" s="13">
        <v>4024</v>
      </c>
      <c r="C298" s="13" t="s">
        <v>676</v>
      </c>
      <c r="D298" s="13">
        <v>517</v>
      </c>
      <c r="E298" s="13" t="s">
        <v>675</v>
      </c>
      <c r="F298" s="13" t="s">
        <v>268</v>
      </c>
      <c r="G298" s="13">
        <v>4225</v>
      </c>
      <c r="H298" s="13">
        <v>21</v>
      </c>
      <c r="I298" s="3">
        <v>1794.64</v>
      </c>
      <c r="J298" s="10">
        <f t="shared" si="15"/>
        <v>-0.575233136094675</v>
      </c>
      <c r="K298" s="15">
        <f t="shared" si="17"/>
        <v>-73</v>
      </c>
    </row>
    <row r="299" hidden="1" spans="1:11">
      <c r="A299" s="3">
        <v>298</v>
      </c>
      <c r="B299" s="13">
        <v>11872</v>
      </c>
      <c r="C299" s="13" t="s">
        <v>677</v>
      </c>
      <c r="D299" s="13">
        <v>517</v>
      </c>
      <c r="E299" s="13" t="s">
        <v>675</v>
      </c>
      <c r="F299" s="13" t="s">
        <v>271</v>
      </c>
      <c r="G299" s="13">
        <v>4225</v>
      </c>
      <c r="H299" s="13">
        <v>21</v>
      </c>
      <c r="I299" s="3">
        <v>1993</v>
      </c>
      <c r="J299" s="10">
        <f t="shared" si="15"/>
        <v>-0.528284023668639</v>
      </c>
      <c r="K299" s="15">
        <f t="shared" si="17"/>
        <v>-67</v>
      </c>
    </row>
    <row r="300" hidden="1" spans="1:11">
      <c r="A300" s="3">
        <v>299</v>
      </c>
      <c r="B300" s="13">
        <v>12471</v>
      </c>
      <c r="C300" s="13" t="s">
        <v>678</v>
      </c>
      <c r="D300" s="13">
        <v>517</v>
      </c>
      <c r="E300" s="13" t="s">
        <v>675</v>
      </c>
      <c r="F300" s="13" t="s">
        <v>615</v>
      </c>
      <c r="G300" s="13">
        <v>1000</v>
      </c>
      <c r="H300" s="13">
        <v>4</v>
      </c>
      <c r="I300" s="3">
        <v>657.64</v>
      </c>
      <c r="J300" s="10">
        <f t="shared" si="15"/>
        <v>-0.34236</v>
      </c>
      <c r="K300" s="15">
        <f t="shared" si="17"/>
        <v>-10</v>
      </c>
    </row>
    <row r="301" hidden="1" spans="1:11">
      <c r="A301" s="3">
        <v>300</v>
      </c>
      <c r="B301" s="13">
        <v>12505</v>
      </c>
      <c r="C301" s="13" t="s">
        <v>679</v>
      </c>
      <c r="D301" s="13">
        <v>517</v>
      </c>
      <c r="E301" s="13" t="s">
        <v>675</v>
      </c>
      <c r="F301" s="13" t="s">
        <v>615</v>
      </c>
      <c r="G301" s="13">
        <v>1000</v>
      </c>
      <c r="H301" s="13">
        <v>9</v>
      </c>
      <c r="I301" s="3">
        <v>683.64</v>
      </c>
      <c r="J301" s="10">
        <f t="shared" si="15"/>
        <v>-0.31636</v>
      </c>
      <c r="K301" s="15">
        <f t="shared" si="17"/>
        <v>-9</v>
      </c>
    </row>
    <row r="302" hidden="1" spans="1:11">
      <c r="A302" s="3">
        <v>301</v>
      </c>
      <c r="B302" s="13">
        <v>12517</v>
      </c>
      <c r="C302" s="13" t="s">
        <v>680</v>
      </c>
      <c r="D302" s="13">
        <v>517</v>
      </c>
      <c r="E302" s="13" t="s">
        <v>675</v>
      </c>
      <c r="F302" s="13" t="s">
        <v>615</v>
      </c>
      <c r="G302" s="13">
        <v>1000</v>
      </c>
      <c r="H302" s="13">
        <v>0</v>
      </c>
      <c r="I302" s="3">
        <v>0</v>
      </c>
      <c r="J302" s="10">
        <f t="shared" si="15"/>
        <v>-1</v>
      </c>
      <c r="K302" s="15">
        <f t="shared" si="17"/>
        <v>-30</v>
      </c>
    </row>
    <row r="303" hidden="1" spans="1:11">
      <c r="A303" s="3">
        <v>302</v>
      </c>
      <c r="B303" s="13">
        <v>12230</v>
      </c>
      <c r="C303" s="13" t="s">
        <v>681</v>
      </c>
      <c r="D303" s="13">
        <v>517</v>
      </c>
      <c r="E303" s="13" t="s">
        <v>675</v>
      </c>
      <c r="F303" s="13" t="s">
        <v>271</v>
      </c>
      <c r="G303" s="13">
        <v>4225</v>
      </c>
      <c r="H303" s="13">
        <v>11</v>
      </c>
      <c r="I303" s="3">
        <v>1134.13</v>
      </c>
      <c r="J303" s="10">
        <f t="shared" si="15"/>
        <v>-0.731566863905325</v>
      </c>
      <c r="K303" s="15">
        <f t="shared" si="17"/>
        <v>-93</v>
      </c>
    </row>
    <row r="304" hidden="1" spans="1:11">
      <c r="A304" s="3">
        <v>303</v>
      </c>
      <c r="B304" s="13">
        <v>4086</v>
      </c>
      <c r="C304" s="13" t="s">
        <v>682</v>
      </c>
      <c r="D304" s="13">
        <v>103198</v>
      </c>
      <c r="E304" s="13" t="s">
        <v>683</v>
      </c>
      <c r="F304" s="13" t="s">
        <v>268</v>
      </c>
      <c r="G304" s="13">
        <v>2850</v>
      </c>
      <c r="H304" s="13">
        <v>8</v>
      </c>
      <c r="I304" s="3">
        <v>832.17</v>
      </c>
      <c r="J304" s="10">
        <f t="shared" si="15"/>
        <v>-0.708010526315789</v>
      </c>
      <c r="K304" s="15">
        <f t="shared" si="17"/>
        <v>-61</v>
      </c>
    </row>
    <row r="305" hidden="1" spans="1:11">
      <c r="A305" s="3">
        <v>304</v>
      </c>
      <c r="B305" s="13">
        <v>12438</v>
      </c>
      <c r="C305" s="13" t="s">
        <v>684</v>
      </c>
      <c r="D305" s="13">
        <v>103198</v>
      </c>
      <c r="E305" s="13" t="s">
        <v>683</v>
      </c>
      <c r="F305" s="13" t="s">
        <v>277</v>
      </c>
      <c r="G305" s="13">
        <v>633.33</v>
      </c>
      <c r="H305" s="13">
        <v>2</v>
      </c>
      <c r="I305" s="3">
        <v>223.5</v>
      </c>
      <c r="J305" s="10">
        <f t="shared" si="15"/>
        <v>-0.647103405807399</v>
      </c>
      <c r="K305" s="15">
        <f t="shared" si="17"/>
        <v>-12</v>
      </c>
    </row>
    <row r="306" hidden="1" spans="1:11">
      <c r="A306" s="3">
        <v>305</v>
      </c>
      <c r="B306" s="13">
        <v>12480</v>
      </c>
      <c r="C306" s="13" t="s">
        <v>685</v>
      </c>
      <c r="D306" s="13">
        <v>103198</v>
      </c>
      <c r="E306" s="13" t="s">
        <v>683</v>
      </c>
      <c r="F306" s="13" t="s">
        <v>277</v>
      </c>
      <c r="G306" s="13">
        <v>633.33</v>
      </c>
      <c r="H306" s="13">
        <v>0</v>
      </c>
      <c r="I306" s="3">
        <v>0</v>
      </c>
      <c r="J306" s="10">
        <f t="shared" si="15"/>
        <v>-1</v>
      </c>
      <c r="K306" s="15">
        <f t="shared" si="17"/>
        <v>-19</v>
      </c>
    </row>
    <row r="307" hidden="1" spans="1:11">
      <c r="A307" s="3">
        <v>306</v>
      </c>
      <c r="B307" s="13">
        <v>12208</v>
      </c>
      <c r="C307" s="13" t="s">
        <v>686</v>
      </c>
      <c r="D307" s="13">
        <v>103198</v>
      </c>
      <c r="E307" s="13" t="s">
        <v>683</v>
      </c>
      <c r="F307" s="13" t="s">
        <v>277</v>
      </c>
      <c r="G307" s="13">
        <v>1583.34</v>
      </c>
      <c r="H307" s="13">
        <v>6</v>
      </c>
      <c r="I307" s="3">
        <v>706.01</v>
      </c>
      <c r="J307" s="10">
        <f t="shared" si="15"/>
        <v>-0.554100824838632</v>
      </c>
      <c r="K307" s="15">
        <f t="shared" si="17"/>
        <v>-26</v>
      </c>
    </row>
    <row r="308" hidden="1" spans="1:11">
      <c r="A308" s="3">
        <v>307</v>
      </c>
      <c r="B308" s="13">
        <v>11537</v>
      </c>
      <c r="C308" s="13" t="s">
        <v>687</v>
      </c>
      <c r="D308" s="13">
        <v>570</v>
      </c>
      <c r="E308" s="13" t="s">
        <v>688</v>
      </c>
      <c r="F308" s="13" t="s">
        <v>268</v>
      </c>
      <c r="G308" s="13">
        <v>1696</v>
      </c>
      <c r="H308" s="13">
        <v>2</v>
      </c>
      <c r="I308" s="3">
        <v>158</v>
      </c>
      <c r="J308" s="10">
        <f t="shared" si="15"/>
        <v>-0.906839622641509</v>
      </c>
      <c r="K308" s="15">
        <f t="shared" si="17"/>
        <v>-46</v>
      </c>
    </row>
    <row r="309" hidden="1" spans="1:11">
      <c r="A309" s="3">
        <v>308</v>
      </c>
      <c r="B309" s="13">
        <v>12147</v>
      </c>
      <c r="C309" s="13" t="s">
        <v>689</v>
      </c>
      <c r="D309" s="13">
        <v>570</v>
      </c>
      <c r="E309" s="13" t="s">
        <v>688</v>
      </c>
      <c r="F309" s="13" t="s">
        <v>271</v>
      </c>
      <c r="G309" s="13">
        <v>1025</v>
      </c>
      <c r="H309" s="13">
        <v>1</v>
      </c>
      <c r="I309" s="3">
        <v>244</v>
      </c>
      <c r="J309" s="10">
        <f t="shared" si="15"/>
        <v>-0.761951219512195</v>
      </c>
      <c r="K309" s="15">
        <f t="shared" si="17"/>
        <v>-23</v>
      </c>
    </row>
    <row r="310" hidden="1" spans="1:11">
      <c r="A310" s="3">
        <v>309</v>
      </c>
      <c r="B310" s="13">
        <v>12451</v>
      </c>
      <c r="C310" s="13" t="s">
        <v>690</v>
      </c>
      <c r="D310" s="13">
        <v>570</v>
      </c>
      <c r="E310" s="13" t="s">
        <v>688</v>
      </c>
      <c r="F310" s="13" t="s">
        <v>691</v>
      </c>
      <c r="G310" s="13">
        <v>856</v>
      </c>
      <c r="H310" s="13">
        <v>0</v>
      </c>
      <c r="I310" s="3">
        <v>0</v>
      </c>
      <c r="J310" s="10">
        <f t="shared" si="15"/>
        <v>-1</v>
      </c>
      <c r="K310" s="15">
        <f t="shared" si="17"/>
        <v>-26</v>
      </c>
    </row>
    <row r="311" hidden="1" spans="1:11">
      <c r="A311" s="3">
        <v>310</v>
      </c>
      <c r="B311" s="13">
        <v>12225</v>
      </c>
      <c r="C311" s="13" t="s">
        <v>692</v>
      </c>
      <c r="D311" s="13">
        <v>570</v>
      </c>
      <c r="E311" s="13" t="s">
        <v>688</v>
      </c>
      <c r="F311" s="13" t="s">
        <v>693</v>
      </c>
      <c r="G311" s="13">
        <v>1223</v>
      </c>
      <c r="H311" s="13">
        <v>3</v>
      </c>
      <c r="I311" s="3">
        <v>257</v>
      </c>
      <c r="J311" s="10">
        <f t="shared" si="15"/>
        <v>-0.789860997547016</v>
      </c>
      <c r="K311" s="15">
        <f t="shared" si="17"/>
        <v>-29</v>
      </c>
    </row>
    <row r="312" hidden="1" spans="1:11">
      <c r="A312" s="3">
        <v>311</v>
      </c>
      <c r="B312" s="13">
        <v>4444</v>
      </c>
      <c r="C312" s="13" t="s">
        <v>694</v>
      </c>
      <c r="D312" s="13">
        <v>582</v>
      </c>
      <c r="E312" s="13" t="s">
        <v>695</v>
      </c>
      <c r="F312" s="13" t="s">
        <v>271</v>
      </c>
      <c r="G312" s="13">
        <v>3200</v>
      </c>
      <c r="H312" s="13">
        <v>12</v>
      </c>
      <c r="I312" s="3">
        <v>1240.64</v>
      </c>
      <c r="J312" s="10">
        <f t="shared" si="15"/>
        <v>-0.6123</v>
      </c>
      <c r="K312" s="15">
        <f t="shared" si="17"/>
        <v>-59</v>
      </c>
    </row>
    <row r="313" spans="1:12">
      <c r="A313" s="3">
        <v>312</v>
      </c>
      <c r="B313" s="13">
        <v>990035</v>
      </c>
      <c r="C313" s="13" t="s">
        <v>696</v>
      </c>
      <c r="D313" s="13">
        <v>582</v>
      </c>
      <c r="E313" s="13" t="s">
        <v>695</v>
      </c>
      <c r="F313" s="13" t="s">
        <v>625</v>
      </c>
      <c r="G313" s="13">
        <v>3200</v>
      </c>
      <c r="H313" s="13">
        <v>32</v>
      </c>
      <c r="I313" s="3">
        <v>3017.04</v>
      </c>
      <c r="J313" s="10">
        <f t="shared" si="15"/>
        <v>-0.057175</v>
      </c>
      <c r="K313" s="15">
        <f t="shared" si="17"/>
        <v>-5</v>
      </c>
      <c r="L313" t="s">
        <v>275</v>
      </c>
    </row>
    <row r="314" spans="1:12">
      <c r="A314" s="3">
        <v>313</v>
      </c>
      <c r="B314" s="13">
        <v>4044</v>
      </c>
      <c r="C314" s="13" t="s">
        <v>697</v>
      </c>
      <c r="D314" s="13">
        <v>582</v>
      </c>
      <c r="E314" s="13" t="s">
        <v>695</v>
      </c>
      <c r="F314" s="13" t="s">
        <v>268</v>
      </c>
      <c r="G314" s="13">
        <v>3200</v>
      </c>
      <c r="H314" s="13">
        <v>36</v>
      </c>
      <c r="I314" s="3">
        <v>2880.43</v>
      </c>
      <c r="J314" s="10">
        <f t="shared" si="15"/>
        <v>-0.0998656250000001</v>
      </c>
      <c r="K314" s="15">
        <f t="shared" si="17"/>
        <v>-10</v>
      </c>
      <c r="L314" t="s">
        <v>275</v>
      </c>
    </row>
    <row r="315" hidden="1" spans="1:11">
      <c r="A315" s="3">
        <v>314</v>
      </c>
      <c r="B315" s="13">
        <v>4147</v>
      </c>
      <c r="C315" s="13" t="s">
        <v>698</v>
      </c>
      <c r="D315" s="13">
        <v>582</v>
      </c>
      <c r="E315" s="13" t="s">
        <v>695</v>
      </c>
      <c r="F315" s="13" t="s">
        <v>271</v>
      </c>
      <c r="G315" s="13">
        <v>3200</v>
      </c>
      <c r="H315" s="13">
        <v>24</v>
      </c>
      <c r="I315" s="3">
        <v>2393.48</v>
      </c>
      <c r="J315" s="10">
        <f t="shared" si="15"/>
        <v>-0.2520375</v>
      </c>
      <c r="K315" s="15">
        <f t="shared" si="17"/>
        <v>-24</v>
      </c>
    </row>
    <row r="316" spans="1:12">
      <c r="A316" s="3">
        <v>315</v>
      </c>
      <c r="B316" s="13">
        <v>11099</v>
      </c>
      <c r="C316" s="13" t="s">
        <v>699</v>
      </c>
      <c r="D316" s="13">
        <v>582</v>
      </c>
      <c r="E316" s="13" t="s">
        <v>695</v>
      </c>
      <c r="F316" s="13" t="s">
        <v>271</v>
      </c>
      <c r="G316" s="13">
        <v>3200</v>
      </c>
      <c r="H316" s="13">
        <v>42</v>
      </c>
      <c r="I316" s="3">
        <v>4502.88</v>
      </c>
      <c r="J316" s="10">
        <f t="shared" si="15"/>
        <v>0.40715</v>
      </c>
      <c r="K316" s="3"/>
      <c r="L316" t="s">
        <v>275</v>
      </c>
    </row>
    <row r="317" hidden="1" spans="1:11">
      <c r="A317" s="3">
        <v>316</v>
      </c>
      <c r="B317" s="13">
        <v>11656</v>
      </c>
      <c r="C317" s="13" t="s">
        <v>700</v>
      </c>
      <c r="D317" s="13">
        <v>582</v>
      </c>
      <c r="E317" s="13" t="s">
        <v>695</v>
      </c>
      <c r="F317" s="13" t="s">
        <v>271</v>
      </c>
      <c r="G317" s="13">
        <v>3200</v>
      </c>
      <c r="H317" s="13">
        <v>27</v>
      </c>
      <c r="I317" s="3">
        <v>2108.1</v>
      </c>
      <c r="J317" s="10">
        <f t="shared" si="15"/>
        <v>-0.34121875</v>
      </c>
      <c r="K317" s="15">
        <f>ROUND((I317-G317)*0.03,0)</f>
        <v>-33</v>
      </c>
    </row>
    <row r="318" hidden="1" spans="1:11">
      <c r="A318" s="3">
        <v>317</v>
      </c>
      <c r="B318" s="13">
        <v>12463</v>
      </c>
      <c r="C318" s="13" t="s">
        <v>701</v>
      </c>
      <c r="D318" s="13">
        <v>582</v>
      </c>
      <c r="E318" s="13" t="s">
        <v>695</v>
      </c>
      <c r="F318" s="13" t="s">
        <v>277</v>
      </c>
      <c r="G318" s="13">
        <v>700</v>
      </c>
      <c r="H318" s="13">
        <v>10</v>
      </c>
      <c r="I318" s="3">
        <v>1064</v>
      </c>
      <c r="J318" s="10">
        <f t="shared" si="15"/>
        <v>0.52</v>
      </c>
      <c r="K318" s="3"/>
    </row>
    <row r="319" hidden="1" spans="1:11">
      <c r="A319" s="3">
        <v>318</v>
      </c>
      <c r="B319" s="13">
        <v>10860</v>
      </c>
      <c r="C319" s="13" t="s">
        <v>702</v>
      </c>
      <c r="D319" s="13">
        <v>106399</v>
      </c>
      <c r="E319" s="13" t="s">
        <v>133</v>
      </c>
      <c r="F319" s="13" t="s">
        <v>268</v>
      </c>
      <c r="G319" s="13">
        <v>1208</v>
      </c>
      <c r="H319" s="13">
        <v>3</v>
      </c>
      <c r="I319" s="3">
        <v>237</v>
      </c>
      <c r="J319" s="10">
        <f t="shared" si="15"/>
        <v>-0.803807947019868</v>
      </c>
      <c r="K319" s="15">
        <f t="shared" ref="K319:K335" si="18">ROUND((I319-G319)*0.03,0)</f>
        <v>-29</v>
      </c>
    </row>
    <row r="320" hidden="1" spans="1:11">
      <c r="A320" s="3">
        <v>319</v>
      </c>
      <c r="B320" s="13">
        <v>12158</v>
      </c>
      <c r="C320" s="13" t="s">
        <v>703</v>
      </c>
      <c r="D320" s="13">
        <v>106399</v>
      </c>
      <c r="E320" s="13" t="s">
        <v>133</v>
      </c>
      <c r="F320" s="13" t="s">
        <v>271</v>
      </c>
      <c r="G320" s="13">
        <v>966</v>
      </c>
      <c r="H320" s="13">
        <v>12</v>
      </c>
      <c r="I320" s="3">
        <v>908</v>
      </c>
      <c r="J320" s="10">
        <f t="shared" si="15"/>
        <v>-0.0600414078674948</v>
      </c>
      <c r="K320" s="15">
        <f t="shared" si="18"/>
        <v>-2</v>
      </c>
    </row>
    <row r="321" hidden="1" spans="1:11">
      <c r="A321" s="3">
        <v>320</v>
      </c>
      <c r="B321" s="13">
        <v>12144</v>
      </c>
      <c r="C321" s="13" t="s">
        <v>704</v>
      </c>
      <c r="D321" s="13">
        <v>106399</v>
      </c>
      <c r="E321" s="13" t="s">
        <v>133</v>
      </c>
      <c r="F321" s="13" t="s">
        <v>271</v>
      </c>
      <c r="G321" s="13">
        <v>726</v>
      </c>
      <c r="H321" s="13">
        <v>0</v>
      </c>
      <c r="I321" s="3">
        <v>0</v>
      </c>
      <c r="J321" s="10">
        <f t="shared" si="15"/>
        <v>-1</v>
      </c>
      <c r="K321" s="15">
        <f t="shared" si="18"/>
        <v>-22</v>
      </c>
    </row>
    <row r="322" hidden="1" spans="1:11">
      <c r="A322" s="3">
        <v>321</v>
      </c>
      <c r="B322" s="13">
        <v>11059</v>
      </c>
      <c r="C322" s="13" t="s">
        <v>705</v>
      </c>
      <c r="D322" s="13">
        <v>102935</v>
      </c>
      <c r="E322" s="13" t="s">
        <v>706</v>
      </c>
      <c r="F322" s="13" t="s">
        <v>271</v>
      </c>
      <c r="G322" s="13">
        <v>1500</v>
      </c>
      <c r="H322" s="13">
        <v>3</v>
      </c>
      <c r="I322" s="3">
        <v>271.24</v>
      </c>
      <c r="J322" s="10">
        <f t="shared" si="15"/>
        <v>-0.819173333333333</v>
      </c>
      <c r="K322" s="15">
        <f t="shared" si="18"/>
        <v>-37</v>
      </c>
    </row>
    <row r="323" hidden="1" spans="1:11">
      <c r="A323" s="3">
        <v>322</v>
      </c>
      <c r="B323" s="13">
        <v>11621</v>
      </c>
      <c r="C323" s="13" t="s">
        <v>707</v>
      </c>
      <c r="D323" s="13">
        <v>102935</v>
      </c>
      <c r="E323" s="13" t="s">
        <v>706</v>
      </c>
      <c r="F323" s="13" t="s">
        <v>268</v>
      </c>
      <c r="G323" s="13">
        <v>1350</v>
      </c>
      <c r="H323" s="13">
        <v>4</v>
      </c>
      <c r="I323" s="3">
        <v>326</v>
      </c>
      <c r="J323" s="10">
        <f t="shared" ref="J323:J386" si="19">(I323-G323)/G323</f>
        <v>-0.758518518518518</v>
      </c>
      <c r="K323" s="15">
        <f t="shared" si="18"/>
        <v>-31</v>
      </c>
    </row>
    <row r="324" hidden="1" spans="1:11">
      <c r="A324" s="3">
        <v>323</v>
      </c>
      <c r="B324" s="13">
        <v>11844</v>
      </c>
      <c r="C324" s="13" t="s">
        <v>708</v>
      </c>
      <c r="D324" s="13">
        <v>102935</v>
      </c>
      <c r="E324" s="13" t="s">
        <v>706</v>
      </c>
      <c r="F324" s="13" t="s">
        <v>271</v>
      </c>
      <c r="G324" s="13">
        <v>1500</v>
      </c>
      <c r="H324" s="13">
        <v>13</v>
      </c>
      <c r="I324" s="3">
        <v>1105.64</v>
      </c>
      <c r="J324" s="10">
        <f t="shared" si="19"/>
        <v>-0.262906666666667</v>
      </c>
      <c r="K324" s="15">
        <f t="shared" si="18"/>
        <v>-12</v>
      </c>
    </row>
    <row r="325" hidden="1" spans="1:11">
      <c r="A325" s="3">
        <v>324</v>
      </c>
      <c r="B325" s="13">
        <v>12347</v>
      </c>
      <c r="C325" s="13" t="s">
        <v>709</v>
      </c>
      <c r="D325" s="13">
        <v>102935</v>
      </c>
      <c r="E325" s="13" t="s">
        <v>706</v>
      </c>
      <c r="F325" s="13" t="s">
        <v>306</v>
      </c>
      <c r="G325" s="13">
        <v>1050</v>
      </c>
      <c r="H325" s="13">
        <v>6</v>
      </c>
      <c r="I325" s="3">
        <v>464</v>
      </c>
      <c r="J325" s="10">
        <f t="shared" si="19"/>
        <v>-0.558095238095238</v>
      </c>
      <c r="K325" s="15">
        <f t="shared" si="18"/>
        <v>-18</v>
      </c>
    </row>
    <row r="326" hidden="1" spans="1:11">
      <c r="A326" s="3">
        <v>325</v>
      </c>
      <c r="B326" s="13">
        <v>12499</v>
      </c>
      <c r="C326" s="13" t="s">
        <v>710</v>
      </c>
      <c r="D326" s="13">
        <v>102935</v>
      </c>
      <c r="E326" s="13" t="s">
        <v>706</v>
      </c>
      <c r="F326" s="13" t="s">
        <v>277</v>
      </c>
      <c r="G326" s="13">
        <v>300</v>
      </c>
      <c r="H326" s="13">
        <v>1</v>
      </c>
      <c r="I326" s="3">
        <v>198</v>
      </c>
      <c r="J326" s="10">
        <f t="shared" si="19"/>
        <v>-0.34</v>
      </c>
      <c r="K326" s="15">
        <f t="shared" si="18"/>
        <v>-3</v>
      </c>
    </row>
    <row r="327" hidden="1" spans="1:11">
      <c r="A327" s="3">
        <v>326</v>
      </c>
      <c r="B327" s="13">
        <v>11841</v>
      </c>
      <c r="C327" s="13" t="s">
        <v>711</v>
      </c>
      <c r="D327" s="13">
        <v>349</v>
      </c>
      <c r="E327" s="13" t="s">
        <v>712</v>
      </c>
      <c r="F327" s="13" t="s">
        <v>268</v>
      </c>
      <c r="G327" s="13">
        <v>1275</v>
      </c>
      <c r="H327" s="13">
        <v>3</v>
      </c>
      <c r="I327" s="3">
        <v>207</v>
      </c>
      <c r="J327" s="10">
        <f t="shared" si="19"/>
        <v>-0.837647058823529</v>
      </c>
      <c r="K327" s="15">
        <f t="shared" si="18"/>
        <v>-32</v>
      </c>
    </row>
    <row r="328" hidden="1" spans="1:11">
      <c r="A328" s="3">
        <v>327</v>
      </c>
      <c r="B328" s="13">
        <v>12091</v>
      </c>
      <c r="C328" s="13" t="s">
        <v>713</v>
      </c>
      <c r="D328" s="13">
        <v>349</v>
      </c>
      <c r="E328" s="13" t="s">
        <v>712</v>
      </c>
      <c r="F328" s="13" t="s">
        <v>271</v>
      </c>
      <c r="G328" s="13">
        <v>1275</v>
      </c>
      <c r="H328" s="13">
        <v>5</v>
      </c>
      <c r="I328" s="3">
        <v>354</v>
      </c>
      <c r="J328" s="10">
        <f t="shared" si="19"/>
        <v>-0.722352941176471</v>
      </c>
      <c r="K328" s="15">
        <f t="shared" si="18"/>
        <v>-28</v>
      </c>
    </row>
    <row r="329" hidden="1" spans="1:11">
      <c r="A329" s="3">
        <v>328</v>
      </c>
      <c r="B329" s="13">
        <v>12200</v>
      </c>
      <c r="C329" s="13" t="s">
        <v>714</v>
      </c>
      <c r="D329" s="13">
        <v>349</v>
      </c>
      <c r="E329" s="13" t="s">
        <v>712</v>
      </c>
      <c r="F329" s="13" t="s">
        <v>715</v>
      </c>
      <c r="G329" s="13">
        <v>1275</v>
      </c>
      <c r="H329" s="13">
        <v>1</v>
      </c>
      <c r="I329" s="3">
        <v>59</v>
      </c>
      <c r="J329" s="10">
        <f t="shared" si="19"/>
        <v>-0.953725490196078</v>
      </c>
      <c r="K329" s="15">
        <f t="shared" si="18"/>
        <v>-36</v>
      </c>
    </row>
    <row r="330" hidden="1" spans="1:11">
      <c r="A330" s="3">
        <v>329</v>
      </c>
      <c r="B330" s="13">
        <v>12201</v>
      </c>
      <c r="C330" s="13" t="s">
        <v>716</v>
      </c>
      <c r="D330" s="13">
        <v>349</v>
      </c>
      <c r="E330" s="13" t="s">
        <v>712</v>
      </c>
      <c r="F330" s="13" t="s">
        <v>715</v>
      </c>
      <c r="G330" s="13">
        <v>1275</v>
      </c>
      <c r="H330" s="13">
        <v>2</v>
      </c>
      <c r="I330" s="3">
        <v>215.04</v>
      </c>
      <c r="J330" s="10">
        <f t="shared" si="19"/>
        <v>-0.831341176470588</v>
      </c>
      <c r="K330" s="15">
        <f t="shared" si="18"/>
        <v>-32</v>
      </c>
    </row>
    <row r="331" hidden="1" spans="1:11">
      <c r="A331" s="3">
        <v>330</v>
      </c>
      <c r="B331" s="13">
        <v>997727</v>
      </c>
      <c r="C331" s="13" t="s">
        <v>717</v>
      </c>
      <c r="D331" s="13">
        <v>339</v>
      </c>
      <c r="E331" s="13" t="s">
        <v>718</v>
      </c>
      <c r="F331" s="13" t="s">
        <v>268</v>
      </c>
      <c r="G331" s="13">
        <v>1062.5</v>
      </c>
      <c r="H331" s="13">
        <v>0</v>
      </c>
      <c r="I331" s="3">
        <v>0</v>
      </c>
      <c r="J331" s="10">
        <f t="shared" si="19"/>
        <v>-1</v>
      </c>
      <c r="K331" s="15">
        <f t="shared" si="18"/>
        <v>-32</v>
      </c>
    </row>
    <row r="332" hidden="1" spans="1:11">
      <c r="A332" s="3">
        <v>331</v>
      </c>
      <c r="B332" s="13">
        <v>11394</v>
      </c>
      <c r="C332" s="13" t="s">
        <v>719</v>
      </c>
      <c r="D332" s="13">
        <v>339</v>
      </c>
      <c r="E332" s="13" t="s">
        <v>718</v>
      </c>
      <c r="F332" s="13" t="s">
        <v>271</v>
      </c>
      <c r="G332" s="13">
        <v>2125</v>
      </c>
      <c r="H332" s="13">
        <v>12</v>
      </c>
      <c r="I332" s="3">
        <v>1228</v>
      </c>
      <c r="J332" s="10">
        <f t="shared" si="19"/>
        <v>-0.422117647058824</v>
      </c>
      <c r="K332" s="15">
        <f t="shared" si="18"/>
        <v>-27</v>
      </c>
    </row>
    <row r="333" hidden="1" spans="1:11">
      <c r="A333" s="3">
        <v>332</v>
      </c>
      <c r="B333" s="13">
        <v>12118</v>
      </c>
      <c r="C333" s="13" t="s">
        <v>720</v>
      </c>
      <c r="D333" s="13">
        <v>339</v>
      </c>
      <c r="E333" s="13" t="s">
        <v>718</v>
      </c>
      <c r="F333" s="13" t="s">
        <v>721</v>
      </c>
      <c r="G333" s="13">
        <v>1275</v>
      </c>
      <c r="H333" s="13">
        <v>1</v>
      </c>
      <c r="I333" s="3">
        <v>69</v>
      </c>
      <c r="J333" s="10">
        <f t="shared" si="19"/>
        <v>-0.945882352941177</v>
      </c>
      <c r="K333" s="15">
        <f t="shared" si="18"/>
        <v>-36</v>
      </c>
    </row>
    <row r="334" hidden="1" spans="1:11">
      <c r="A334" s="3">
        <v>333</v>
      </c>
      <c r="B334" s="13">
        <v>12348</v>
      </c>
      <c r="C334" s="13" t="s">
        <v>722</v>
      </c>
      <c r="D334" s="13">
        <v>339</v>
      </c>
      <c r="E334" s="13" t="s">
        <v>718</v>
      </c>
      <c r="F334" s="13" t="s">
        <v>721</v>
      </c>
      <c r="G334" s="13">
        <v>637.5</v>
      </c>
      <c r="H334" s="13">
        <v>1</v>
      </c>
      <c r="I334" s="3">
        <v>69</v>
      </c>
      <c r="J334" s="10">
        <f t="shared" si="19"/>
        <v>-0.891764705882353</v>
      </c>
      <c r="K334" s="15">
        <f t="shared" si="18"/>
        <v>-17</v>
      </c>
    </row>
    <row r="335" hidden="1" spans="1:11">
      <c r="A335" s="3">
        <v>334</v>
      </c>
      <c r="B335" s="13">
        <v>7948</v>
      </c>
      <c r="C335" s="13" t="s">
        <v>723</v>
      </c>
      <c r="D335" s="13">
        <v>56</v>
      </c>
      <c r="E335" s="13" t="s">
        <v>724</v>
      </c>
      <c r="F335" s="13" t="s">
        <v>271</v>
      </c>
      <c r="G335" s="13">
        <v>1700</v>
      </c>
      <c r="H335" s="13">
        <v>19</v>
      </c>
      <c r="I335" s="3">
        <v>1481</v>
      </c>
      <c r="J335" s="10">
        <f t="shared" si="19"/>
        <v>-0.128823529411765</v>
      </c>
      <c r="K335" s="15">
        <f t="shared" si="18"/>
        <v>-7</v>
      </c>
    </row>
    <row r="336" hidden="1" spans="1:11">
      <c r="A336" s="3">
        <v>335</v>
      </c>
      <c r="B336" s="13">
        <v>10983</v>
      </c>
      <c r="C336" s="13" t="s">
        <v>725</v>
      </c>
      <c r="D336" s="13">
        <v>56</v>
      </c>
      <c r="E336" s="13" t="s">
        <v>724</v>
      </c>
      <c r="F336" s="13" t="s">
        <v>268</v>
      </c>
      <c r="G336" s="13">
        <v>1700</v>
      </c>
      <c r="H336" s="13">
        <v>28</v>
      </c>
      <c r="I336" s="3">
        <v>2684.42</v>
      </c>
      <c r="J336" s="10">
        <f t="shared" si="19"/>
        <v>0.579070588235294</v>
      </c>
      <c r="K336" s="3"/>
    </row>
    <row r="337" hidden="1" spans="1:11">
      <c r="A337" s="3">
        <v>336</v>
      </c>
      <c r="B337" s="13">
        <v>11830</v>
      </c>
      <c r="C337" s="13" t="s">
        <v>726</v>
      </c>
      <c r="D337" s="13">
        <v>56</v>
      </c>
      <c r="E337" s="13" t="s">
        <v>724</v>
      </c>
      <c r="F337" s="13" t="s">
        <v>271</v>
      </c>
      <c r="G337" s="13">
        <v>1700</v>
      </c>
      <c r="H337" s="13">
        <v>11</v>
      </c>
      <c r="I337" s="3">
        <v>1157.84</v>
      </c>
      <c r="J337" s="10">
        <f t="shared" si="19"/>
        <v>-0.318917647058824</v>
      </c>
      <c r="K337" s="15">
        <f>ROUND((I337-G337)*0.03,0)</f>
        <v>-16</v>
      </c>
    </row>
    <row r="338" spans="1:12">
      <c r="A338" s="3">
        <v>337</v>
      </c>
      <c r="B338" s="13">
        <v>990467</v>
      </c>
      <c r="C338" s="13" t="s">
        <v>727</v>
      </c>
      <c r="D338" s="13">
        <v>355</v>
      </c>
      <c r="E338" s="13" t="s">
        <v>728</v>
      </c>
      <c r="F338" s="13" t="s">
        <v>290</v>
      </c>
      <c r="G338" s="13">
        <v>3661</v>
      </c>
      <c r="H338" s="13">
        <v>43</v>
      </c>
      <c r="I338" s="3">
        <v>3485.65</v>
      </c>
      <c r="J338" s="10">
        <f t="shared" si="19"/>
        <v>-0.0478967495219885</v>
      </c>
      <c r="K338" s="15">
        <f>ROUND((I338-G338)*0.03,0)</f>
        <v>-5</v>
      </c>
      <c r="L338" t="s">
        <v>275</v>
      </c>
    </row>
    <row r="339" hidden="1" spans="1:11">
      <c r="A339" s="3">
        <v>338</v>
      </c>
      <c r="B339" s="13">
        <v>8233</v>
      </c>
      <c r="C339" s="13" t="s">
        <v>729</v>
      </c>
      <c r="D339" s="13">
        <v>355</v>
      </c>
      <c r="E339" s="13" t="s">
        <v>728</v>
      </c>
      <c r="F339" s="13" t="s">
        <v>271</v>
      </c>
      <c r="G339" s="13">
        <v>3051</v>
      </c>
      <c r="H339" s="13">
        <v>11</v>
      </c>
      <c r="I339" s="3">
        <v>918</v>
      </c>
      <c r="J339" s="10">
        <f t="shared" si="19"/>
        <v>-0.699115044247788</v>
      </c>
      <c r="K339" s="15">
        <f>ROUND((I339-G339)*0.03,0)</f>
        <v>-64</v>
      </c>
    </row>
    <row r="340" spans="1:12">
      <c r="A340" s="3">
        <v>339</v>
      </c>
      <c r="B340" s="13">
        <v>9895</v>
      </c>
      <c r="C340" s="13" t="s">
        <v>730</v>
      </c>
      <c r="D340" s="13">
        <v>355</v>
      </c>
      <c r="E340" s="13" t="s">
        <v>728</v>
      </c>
      <c r="F340" s="13" t="s">
        <v>268</v>
      </c>
      <c r="G340" s="13">
        <v>2746</v>
      </c>
      <c r="H340" s="13">
        <v>31</v>
      </c>
      <c r="I340" s="3">
        <v>3220</v>
      </c>
      <c r="J340" s="10">
        <f t="shared" si="19"/>
        <v>0.172614712308813</v>
      </c>
      <c r="K340" s="3"/>
      <c r="L340" t="s">
        <v>275</v>
      </c>
    </row>
    <row r="341" hidden="1" spans="1:11">
      <c r="A341" s="3">
        <v>340</v>
      </c>
      <c r="B341" s="13">
        <v>11251</v>
      </c>
      <c r="C341" s="13" t="s">
        <v>731</v>
      </c>
      <c r="D341" s="13">
        <v>355</v>
      </c>
      <c r="E341" s="13" t="s">
        <v>728</v>
      </c>
      <c r="F341" s="13" t="s">
        <v>329</v>
      </c>
      <c r="G341" s="13">
        <v>2442</v>
      </c>
      <c r="H341" s="13">
        <v>11</v>
      </c>
      <c r="I341" s="3">
        <v>1124</v>
      </c>
      <c r="J341" s="10">
        <f t="shared" si="19"/>
        <v>-0.53972153972154</v>
      </c>
      <c r="K341" s="15">
        <f t="shared" ref="K341:K355" si="20">ROUND((I341-G341)*0.03,0)</f>
        <v>-40</v>
      </c>
    </row>
    <row r="342" hidden="1" spans="1:11">
      <c r="A342" s="3">
        <v>341</v>
      </c>
      <c r="B342" s="13">
        <v>4435</v>
      </c>
      <c r="C342" s="13" t="s">
        <v>732</v>
      </c>
      <c r="D342" s="13">
        <v>733</v>
      </c>
      <c r="E342" s="13" t="s">
        <v>733</v>
      </c>
      <c r="F342" s="13" t="s">
        <v>268</v>
      </c>
      <c r="G342" s="13">
        <v>2130.4</v>
      </c>
      <c r="H342" s="13">
        <v>18</v>
      </c>
      <c r="I342" s="3">
        <v>1668.12</v>
      </c>
      <c r="J342" s="10">
        <f t="shared" si="19"/>
        <v>-0.216992114156966</v>
      </c>
      <c r="K342" s="15">
        <f t="shared" si="20"/>
        <v>-14</v>
      </c>
    </row>
    <row r="343" hidden="1" spans="1:11">
      <c r="A343" s="3">
        <v>342</v>
      </c>
      <c r="B343" s="13">
        <v>11004</v>
      </c>
      <c r="C343" s="13" t="s">
        <v>734</v>
      </c>
      <c r="D343" s="13">
        <v>733</v>
      </c>
      <c r="E343" s="13" t="s">
        <v>733</v>
      </c>
      <c r="F343" s="13" t="s">
        <v>449</v>
      </c>
      <c r="G343" s="13">
        <v>1917.4</v>
      </c>
      <c r="H343" s="13">
        <v>0</v>
      </c>
      <c r="I343" s="3">
        <v>0</v>
      </c>
      <c r="J343" s="10">
        <f t="shared" si="19"/>
        <v>-1</v>
      </c>
      <c r="K343" s="15">
        <f t="shared" si="20"/>
        <v>-58</v>
      </c>
    </row>
    <row r="344" hidden="1" spans="1:11">
      <c r="A344" s="3">
        <v>343</v>
      </c>
      <c r="B344" s="13">
        <v>12213</v>
      </c>
      <c r="C344" s="13" t="s">
        <v>735</v>
      </c>
      <c r="D344" s="13">
        <v>733</v>
      </c>
      <c r="E344" s="13" t="s">
        <v>733</v>
      </c>
      <c r="F344" s="13" t="s">
        <v>277</v>
      </c>
      <c r="G344" s="13">
        <v>426.1</v>
      </c>
      <c r="H344" s="13">
        <v>4</v>
      </c>
      <c r="I344" s="3">
        <v>336</v>
      </c>
      <c r="J344" s="10">
        <f t="shared" si="19"/>
        <v>-0.211452710631307</v>
      </c>
      <c r="K344" s="15">
        <f t="shared" si="20"/>
        <v>-3</v>
      </c>
    </row>
    <row r="345" hidden="1" spans="1:11">
      <c r="A345" s="3">
        <v>344</v>
      </c>
      <c r="B345" s="13">
        <v>12393</v>
      </c>
      <c r="C345" s="13" t="s">
        <v>736</v>
      </c>
      <c r="D345" s="13">
        <v>733</v>
      </c>
      <c r="E345" s="13" t="s">
        <v>733</v>
      </c>
      <c r="F345" s="13" t="s">
        <v>277</v>
      </c>
      <c r="G345" s="13">
        <v>426.1</v>
      </c>
      <c r="H345" s="13">
        <v>2</v>
      </c>
      <c r="I345" s="3">
        <v>138</v>
      </c>
      <c r="J345" s="10">
        <f t="shared" si="19"/>
        <v>-0.676132363295001</v>
      </c>
      <c r="K345" s="15">
        <f t="shared" si="20"/>
        <v>-9</v>
      </c>
    </row>
    <row r="346" hidden="1" spans="1:11">
      <c r="A346" s="3">
        <v>345</v>
      </c>
      <c r="B346" s="13">
        <v>5501</v>
      </c>
      <c r="C346" s="13" t="s">
        <v>737</v>
      </c>
      <c r="D346" s="13">
        <v>573</v>
      </c>
      <c r="E346" s="13" t="s">
        <v>738</v>
      </c>
      <c r="F346" s="13" t="s">
        <v>268</v>
      </c>
      <c r="G346" s="13">
        <v>2273.68</v>
      </c>
      <c r="H346" s="13">
        <v>4</v>
      </c>
      <c r="I346" s="3">
        <v>480.16</v>
      </c>
      <c r="J346" s="10">
        <f t="shared" si="19"/>
        <v>-0.788818127440977</v>
      </c>
      <c r="K346" s="15">
        <f t="shared" si="20"/>
        <v>-54</v>
      </c>
    </row>
    <row r="347" hidden="1" spans="1:11">
      <c r="A347" s="3">
        <v>346</v>
      </c>
      <c r="B347" s="13">
        <v>12108</v>
      </c>
      <c r="C347" s="13" t="s">
        <v>739</v>
      </c>
      <c r="D347" s="13">
        <v>573</v>
      </c>
      <c r="E347" s="13" t="s">
        <v>738</v>
      </c>
      <c r="F347" s="13" t="s">
        <v>271</v>
      </c>
      <c r="G347" s="13">
        <v>2021.06</v>
      </c>
      <c r="H347" s="13">
        <v>15</v>
      </c>
      <c r="I347" s="3">
        <v>1288.04</v>
      </c>
      <c r="J347" s="10">
        <f t="shared" si="19"/>
        <v>-0.362690865189554</v>
      </c>
      <c r="K347" s="15">
        <f t="shared" si="20"/>
        <v>-22</v>
      </c>
    </row>
    <row r="348" hidden="1" spans="1:11">
      <c r="A348" s="3">
        <v>347</v>
      </c>
      <c r="B348" s="13">
        <v>12446</v>
      </c>
      <c r="C348" s="13" t="s">
        <v>740</v>
      </c>
      <c r="D348" s="13">
        <v>573</v>
      </c>
      <c r="E348" s="13" t="s">
        <v>738</v>
      </c>
      <c r="F348" s="13" t="s">
        <v>277</v>
      </c>
      <c r="G348" s="13">
        <v>505.26</v>
      </c>
      <c r="H348" s="13">
        <v>1</v>
      </c>
      <c r="I348" s="3">
        <v>99</v>
      </c>
      <c r="J348" s="10">
        <f t="shared" si="19"/>
        <v>-0.804061275382971</v>
      </c>
      <c r="K348" s="15">
        <f t="shared" si="20"/>
        <v>-12</v>
      </c>
    </row>
    <row r="349" hidden="1" spans="1:11">
      <c r="A349" s="3">
        <v>348</v>
      </c>
      <c r="B349" s="13">
        <v>5344</v>
      </c>
      <c r="C349" s="13" t="s">
        <v>741</v>
      </c>
      <c r="D349" s="13">
        <v>379</v>
      </c>
      <c r="E349" s="13" t="s">
        <v>742</v>
      </c>
      <c r="F349" s="13" t="s">
        <v>271</v>
      </c>
      <c r="G349" s="13">
        <v>2750</v>
      </c>
      <c r="H349" s="13">
        <v>8</v>
      </c>
      <c r="I349" s="3">
        <v>776</v>
      </c>
      <c r="J349" s="10">
        <f t="shared" si="19"/>
        <v>-0.717818181818182</v>
      </c>
      <c r="K349" s="15">
        <f t="shared" si="20"/>
        <v>-59</v>
      </c>
    </row>
    <row r="350" hidden="1" spans="1:11">
      <c r="A350" s="3">
        <v>349</v>
      </c>
      <c r="B350" s="13">
        <v>6830</v>
      </c>
      <c r="C350" s="13" t="s">
        <v>743</v>
      </c>
      <c r="D350" s="13">
        <v>379</v>
      </c>
      <c r="E350" s="13" t="s">
        <v>742</v>
      </c>
      <c r="F350" s="13" t="s">
        <v>268</v>
      </c>
      <c r="G350" s="13">
        <v>2750</v>
      </c>
      <c r="H350" s="13">
        <v>7</v>
      </c>
      <c r="I350" s="3">
        <v>497.24</v>
      </c>
      <c r="J350" s="10">
        <f t="shared" si="19"/>
        <v>-0.819185454545455</v>
      </c>
      <c r="K350" s="15">
        <f t="shared" si="20"/>
        <v>-68</v>
      </c>
    </row>
    <row r="351" hidden="1" spans="1:11">
      <c r="A351" s="3">
        <v>350</v>
      </c>
      <c r="B351" s="13">
        <v>12206</v>
      </c>
      <c r="C351" s="13" t="s">
        <v>744</v>
      </c>
      <c r="D351" s="13">
        <v>379</v>
      </c>
      <c r="E351" s="13" t="s">
        <v>742</v>
      </c>
      <c r="F351" s="13" t="s">
        <v>277</v>
      </c>
      <c r="G351" s="13">
        <v>1100</v>
      </c>
      <c r="H351" s="13">
        <v>3</v>
      </c>
      <c r="I351" s="3">
        <v>177</v>
      </c>
      <c r="J351" s="10">
        <f t="shared" si="19"/>
        <v>-0.839090909090909</v>
      </c>
      <c r="K351" s="15">
        <f t="shared" si="20"/>
        <v>-28</v>
      </c>
    </row>
    <row r="352" hidden="1" spans="1:11">
      <c r="A352" s="3">
        <v>351</v>
      </c>
      <c r="B352" s="13">
        <v>12207</v>
      </c>
      <c r="C352" s="13" t="s">
        <v>745</v>
      </c>
      <c r="D352" s="13">
        <v>379</v>
      </c>
      <c r="E352" s="13" t="s">
        <v>742</v>
      </c>
      <c r="F352" s="13" t="s">
        <v>277</v>
      </c>
      <c r="G352" s="13">
        <v>1100</v>
      </c>
      <c r="H352" s="13">
        <v>3</v>
      </c>
      <c r="I352" s="3">
        <v>400</v>
      </c>
      <c r="J352" s="10">
        <f t="shared" si="19"/>
        <v>-0.636363636363636</v>
      </c>
      <c r="K352" s="15">
        <f t="shared" si="20"/>
        <v>-21</v>
      </c>
    </row>
    <row r="353" hidden="1" spans="1:11">
      <c r="A353" s="3">
        <v>352</v>
      </c>
      <c r="B353" s="13">
        <v>8075</v>
      </c>
      <c r="C353" s="13" t="s">
        <v>746</v>
      </c>
      <c r="D353" s="13">
        <v>373</v>
      </c>
      <c r="E353" s="13" t="s">
        <v>747</v>
      </c>
      <c r="F353" s="13" t="s">
        <v>271</v>
      </c>
      <c r="G353" s="13">
        <v>3740</v>
      </c>
      <c r="H353" s="13">
        <v>16</v>
      </c>
      <c r="I353" s="3">
        <v>1334</v>
      </c>
      <c r="J353" s="10">
        <f t="shared" si="19"/>
        <v>-0.64331550802139</v>
      </c>
      <c r="K353" s="15">
        <f t="shared" si="20"/>
        <v>-72</v>
      </c>
    </row>
    <row r="354" hidden="1" spans="1:11">
      <c r="A354" s="3">
        <v>353</v>
      </c>
      <c r="B354" s="13">
        <v>8903</v>
      </c>
      <c r="C354" s="13" t="s">
        <v>748</v>
      </c>
      <c r="D354" s="13">
        <v>373</v>
      </c>
      <c r="E354" s="13" t="s">
        <v>747</v>
      </c>
      <c r="F354" s="13" t="s">
        <v>525</v>
      </c>
      <c r="G354" s="13">
        <v>3366</v>
      </c>
      <c r="H354" s="13">
        <v>7</v>
      </c>
      <c r="I354" s="3">
        <v>937.8</v>
      </c>
      <c r="J354" s="10">
        <f t="shared" si="19"/>
        <v>-0.721390374331551</v>
      </c>
      <c r="K354" s="15">
        <f t="shared" si="20"/>
        <v>-73</v>
      </c>
    </row>
    <row r="355" hidden="1" spans="1:11">
      <c r="A355" s="3">
        <v>354</v>
      </c>
      <c r="B355" s="13">
        <v>12349</v>
      </c>
      <c r="C355" s="13" t="s">
        <v>749</v>
      </c>
      <c r="D355" s="13">
        <v>373</v>
      </c>
      <c r="E355" s="13" t="s">
        <v>747</v>
      </c>
      <c r="F355" s="13" t="s">
        <v>271</v>
      </c>
      <c r="G355" s="13">
        <v>2244</v>
      </c>
      <c r="H355" s="13">
        <v>5</v>
      </c>
      <c r="I355" s="3">
        <v>457.64</v>
      </c>
      <c r="J355" s="10">
        <f t="shared" si="19"/>
        <v>-0.796060606060606</v>
      </c>
      <c r="K355" s="15">
        <f t="shared" si="20"/>
        <v>-54</v>
      </c>
    </row>
    <row r="356" hidden="1" spans="1:11">
      <c r="A356" s="3">
        <v>355</v>
      </c>
      <c r="B356" s="13">
        <v>12507</v>
      </c>
      <c r="C356" s="13" t="s">
        <v>750</v>
      </c>
      <c r="D356" s="13">
        <v>373</v>
      </c>
      <c r="E356" s="13" t="s">
        <v>747</v>
      </c>
      <c r="F356" s="13" t="s">
        <v>277</v>
      </c>
      <c r="G356" s="13">
        <v>750</v>
      </c>
      <c r="H356" s="13">
        <v>9</v>
      </c>
      <c r="I356" s="3">
        <v>1020.45</v>
      </c>
      <c r="J356" s="10">
        <f t="shared" si="19"/>
        <v>0.3606</v>
      </c>
      <c r="K356" s="3"/>
    </row>
    <row r="357" hidden="1" spans="1:11">
      <c r="A357" s="3">
        <v>356</v>
      </c>
      <c r="B357" s="13">
        <v>6989</v>
      </c>
      <c r="C357" s="13" t="s">
        <v>751</v>
      </c>
      <c r="D357" s="13">
        <v>104429</v>
      </c>
      <c r="E357" s="13" t="s">
        <v>752</v>
      </c>
      <c r="F357" s="13" t="s">
        <v>420</v>
      </c>
      <c r="G357" s="13">
        <v>916</v>
      </c>
      <c r="H357" s="13">
        <v>5</v>
      </c>
      <c r="I357" s="3">
        <v>575</v>
      </c>
      <c r="J357" s="10">
        <f t="shared" si="19"/>
        <v>-0.372270742358079</v>
      </c>
      <c r="K357" s="15">
        <f>ROUND((I357-G357)*0.03,0)</f>
        <v>-10</v>
      </c>
    </row>
    <row r="358" hidden="1" spans="1:11">
      <c r="A358" s="3">
        <v>357</v>
      </c>
      <c r="B358" s="13">
        <v>8798</v>
      </c>
      <c r="C358" s="13" t="s">
        <v>753</v>
      </c>
      <c r="D358" s="13">
        <v>104429</v>
      </c>
      <c r="E358" s="13" t="s">
        <v>752</v>
      </c>
      <c r="F358" s="13" t="s">
        <v>420</v>
      </c>
      <c r="G358" s="13">
        <v>2034</v>
      </c>
      <c r="H358" s="13">
        <v>29.5</v>
      </c>
      <c r="I358" s="3">
        <v>2785.29</v>
      </c>
      <c r="J358" s="10">
        <f t="shared" si="19"/>
        <v>0.369365781710914</v>
      </c>
      <c r="K358" s="3"/>
    </row>
    <row r="359" hidden="1" spans="1:11">
      <c r="A359" s="3">
        <v>358</v>
      </c>
      <c r="B359" s="13">
        <v>11089</v>
      </c>
      <c r="C359" s="13" t="s">
        <v>754</v>
      </c>
      <c r="D359" s="13">
        <v>104429</v>
      </c>
      <c r="E359" s="13" t="s">
        <v>752</v>
      </c>
      <c r="F359" s="13" t="s">
        <v>420</v>
      </c>
      <c r="G359" s="13">
        <v>916</v>
      </c>
      <c r="H359" s="13">
        <v>0</v>
      </c>
      <c r="I359" s="3">
        <v>0</v>
      </c>
      <c r="J359" s="10">
        <f t="shared" si="19"/>
        <v>-1</v>
      </c>
      <c r="K359" s="15">
        <f>ROUND((I359-G359)*0.03,0)</f>
        <v>-27</v>
      </c>
    </row>
    <row r="360" hidden="1" spans="1:11">
      <c r="A360" s="3">
        <v>359</v>
      </c>
      <c r="B360" s="13">
        <v>11863</v>
      </c>
      <c r="C360" s="13" t="s">
        <v>755</v>
      </c>
      <c r="D360" s="13">
        <v>104429</v>
      </c>
      <c r="E360" s="13" t="s">
        <v>752</v>
      </c>
      <c r="F360" s="13" t="s">
        <v>420</v>
      </c>
      <c r="G360" s="13">
        <v>2034</v>
      </c>
      <c r="H360" s="13">
        <v>2</v>
      </c>
      <c r="I360" s="3">
        <v>198</v>
      </c>
      <c r="J360" s="10">
        <f t="shared" si="19"/>
        <v>-0.902654867256637</v>
      </c>
      <c r="K360" s="15">
        <f>ROUND((I360-G360)*0.03,0)</f>
        <v>-55</v>
      </c>
    </row>
    <row r="361" hidden="1" spans="1:11">
      <c r="A361" s="3">
        <v>360</v>
      </c>
      <c r="B361" s="13">
        <v>11776</v>
      </c>
      <c r="C361" s="13" t="s">
        <v>756</v>
      </c>
      <c r="D361" s="13">
        <v>106569</v>
      </c>
      <c r="E361" s="13" t="s">
        <v>136</v>
      </c>
      <c r="F361" s="13" t="s">
        <v>268</v>
      </c>
      <c r="G361" s="13">
        <v>967</v>
      </c>
      <c r="H361" s="13">
        <v>15</v>
      </c>
      <c r="I361" s="3">
        <v>1074.04</v>
      </c>
      <c r="J361" s="10">
        <f t="shared" si="19"/>
        <v>0.110692864529473</v>
      </c>
      <c r="K361" s="3"/>
    </row>
    <row r="362" hidden="1" spans="1:11">
      <c r="A362" s="3">
        <v>361</v>
      </c>
      <c r="B362" s="13">
        <v>12157</v>
      </c>
      <c r="C362" s="13" t="s">
        <v>757</v>
      </c>
      <c r="D362" s="13">
        <v>106569</v>
      </c>
      <c r="E362" s="13" t="s">
        <v>136</v>
      </c>
      <c r="F362" s="13" t="s">
        <v>271</v>
      </c>
      <c r="G362" s="13">
        <v>580.2</v>
      </c>
      <c r="H362" s="13">
        <v>8</v>
      </c>
      <c r="I362" s="3">
        <v>621.16</v>
      </c>
      <c r="J362" s="10">
        <f t="shared" si="19"/>
        <v>0.0705963460875559</v>
      </c>
      <c r="K362" s="3"/>
    </row>
    <row r="363" hidden="1" spans="1:11">
      <c r="A363" s="3">
        <v>362</v>
      </c>
      <c r="B363" s="13">
        <v>12135</v>
      </c>
      <c r="C363" s="13" t="s">
        <v>758</v>
      </c>
      <c r="D363" s="13">
        <v>106569</v>
      </c>
      <c r="E363" s="13" t="s">
        <v>136</v>
      </c>
      <c r="F363" s="13" t="s">
        <v>271</v>
      </c>
      <c r="G363" s="13">
        <v>967</v>
      </c>
      <c r="H363" s="13">
        <v>10</v>
      </c>
      <c r="I363" s="3">
        <v>993.16</v>
      </c>
      <c r="J363" s="10">
        <f t="shared" si="19"/>
        <v>0.027052740434333</v>
      </c>
      <c r="K363" s="3"/>
    </row>
    <row r="364" hidden="1" spans="1:11">
      <c r="A364" s="3">
        <v>363</v>
      </c>
      <c r="B364" s="13">
        <v>12452</v>
      </c>
      <c r="C364" s="13" t="s">
        <v>759</v>
      </c>
      <c r="D364" s="13">
        <v>106569</v>
      </c>
      <c r="E364" s="13" t="s">
        <v>136</v>
      </c>
      <c r="F364" s="13" t="s">
        <v>277</v>
      </c>
      <c r="G364" s="13">
        <v>385.8</v>
      </c>
      <c r="H364" s="13">
        <v>7</v>
      </c>
      <c r="I364" s="3">
        <v>433</v>
      </c>
      <c r="J364" s="10">
        <f t="shared" si="19"/>
        <v>0.122343182996371</v>
      </c>
      <c r="K364" s="3"/>
    </row>
    <row r="365" hidden="1" spans="1:11">
      <c r="A365" s="3">
        <v>364</v>
      </c>
      <c r="B365" s="13">
        <v>11110</v>
      </c>
      <c r="C365" s="13" t="s">
        <v>760</v>
      </c>
      <c r="D365" s="13">
        <v>105396</v>
      </c>
      <c r="E365" s="13" t="s">
        <v>761</v>
      </c>
      <c r="F365" s="13" t="s">
        <v>271</v>
      </c>
      <c r="G365" s="13">
        <v>2158</v>
      </c>
      <c r="H365" s="13">
        <v>8</v>
      </c>
      <c r="I365" s="3">
        <v>672</v>
      </c>
      <c r="J365" s="10">
        <f t="shared" si="19"/>
        <v>-0.688600556070436</v>
      </c>
      <c r="K365" s="15">
        <f>ROUND((I365-G365)*0.03,0)</f>
        <v>-45</v>
      </c>
    </row>
    <row r="366" hidden="1" spans="1:11">
      <c r="A366" s="3">
        <v>365</v>
      </c>
      <c r="B366" s="13">
        <v>11868</v>
      </c>
      <c r="C366" s="13" t="s">
        <v>762</v>
      </c>
      <c r="D366" s="13">
        <v>105396</v>
      </c>
      <c r="E366" s="13" t="s">
        <v>761</v>
      </c>
      <c r="F366" s="13" t="s">
        <v>268</v>
      </c>
      <c r="G366" s="13">
        <v>1942</v>
      </c>
      <c r="H366" s="13">
        <v>6</v>
      </c>
      <c r="I366" s="3">
        <v>486.65</v>
      </c>
      <c r="J366" s="10">
        <f t="shared" si="19"/>
        <v>-0.749407826982492</v>
      </c>
      <c r="K366" s="15">
        <f>ROUND((I366-G366)*0.03,0)</f>
        <v>-44</v>
      </c>
    </row>
    <row r="367" hidden="1" spans="1:11">
      <c r="A367" s="3">
        <v>366</v>
      </c>
      <c r="B367" s="13">
        <v>4569</v>
      </c>
      <c r="C367" s="13" t="s">
        <v>355</v>
      </c>
      <c r="D367" s="13">
        <v>102565</v>
      </c>
      <c r="E367" s="13" t="s">
        <v>763</v>
      </c>
      <c r="F367" s="13" t="s">
        <v>268</v>
      </c>
      <c r="G367" s="13">
        <v>1350</v>
      </c>
      <c r="H367" s="13">
        <v>3</v>
      </c>
      <c r="I367" s="3">
        <v>395.22</v>
      </c>
      <c r="J367" s="10">
        <f t="shared" si="19"/>
        <v>-0.707244444444444</v>
      </c>
      <c r="K367" s="15">
        <f>ROUND((I367-G367)*0.03,0)</f>
        <v>-29</v>
      </c>
    </row>
    <row r="368" hidden="1" spans="1:11">
      <c r="A368" s="3">
        <v>367</v>
      </c>
      <c r="B368" s="13">
        <v>11686</v>
      </c>
      <c r="C368" s="13" t="s">
        <v>764</v>
      </c>
      <c r="D368" s="13">
        <v>102565</v>
      </c>
      <c r="E368" s="13" t="s">
        <v>763</v>
      </c>
      <c r="F368" s="13" t="s">
        <v>271</v>
      </c>
      <c r="G368" s="13">
        <v>1350</v>
      </c>
      <c r="H368" s="13">
        <v>2</v>
      </c>
      <c r="I368" s="3">
        <v>138</v>
      </c>
      <c r="J368" s="10">
        <f t="shared" si="19"/>
        <v>-0.897777777777778</v>
      </c>
      <c r="K368" s="15">
        <f>ROUND((I368-G368)*0.03,0)</f>
        <v>-36</v>
      </c>
    </row>
    <row r="369" hidden="1" spans="1:11">
      <c r="A369" s="3">
        <v>368</v>
      </c>
      <c r="B369" s="13">
        <v>11880</v>
      </c>
      <c r="C369" s="13" t="s">
        <v>765</v>
      </c>
      <c r="D369" s="13">
        <v>102565</v>
      </c>
      <c r="E369" s="13" t="s">
        <v>763</v>
      </c>
      <c r="F369" s="13" t="s">
        <v>277</v>
      </c>
      <c r="G369" s="13">
        <v>1350</v>
      </c>
      <c r="H369" s="13">
        <v>14</v>
      </c>
      <c r="I369" s="3">
        <v>2182.04</v>
      </c>
      <c r="J369" s="10">
        <f t="shared" si="19"/>
        <v>0.616325925925926</v>
      </c>
      <c r="K369" s="3"/>
    </row>
    <row r="370" hidden="1" spans="1:11">
      <c r="A370" s="3">
        <v>369</v>
      </c>
      <c r="B370" s="13">
        <v>8957</v>
      </c>
      <c r="C370" s="13" t="s">
        <v>766</v>
      </c>
      <c r="D370" s="13">
        <v>744</v>
      </c>
      <c r="E370" s="13" t="s">
        <v>767</v>
      </c>
      <c r="F370" s="13" t="s">
        <v>268</v>
      </c>
      <c r="G370" s="13">
        <v>1500</v>
      </c>
      <c r="H370" s="13">
        <v>7</v>
      </c>
      <c r="I370" s="3">
        <v>764.9</v>
      </c>
      <c r="J370" s="10">
        <f t="shared" si="19"/>
        <v>-0.490066666666667</v>
      </c>
      <c r="K370" s="15">
        <f>ROUND((I370-G370)*0.03,0)</f>
        <v>-22</v>
      </c>
    </row>
    <row r="371" hidden="1" spans="1:11">
      <c r="A371" s="3">
        <v>370</v>
      </c>
      <c r="B371" s="13">
        <v>11333</v>
      </c>
      <c r="C371" s="13" t="s">
        <v>768</v>
      </c>
      <c r="D371" s="13">
        <v>744</v>
      </c>
      <c r="E371" s="13" t="s">
        <v>767</v>
      </c>
      <c r="F371" s="13" t="s">
        <v>271</v>
      </c>
      <c r="G371" s="13">
        <v>1350</v>
      </c>
      <c r="H371" s="13">
        <v>5</v>
      </c>
      <c r="I371" s="3">
        <v>398.72</v>
      </c>
      <c r="J371" s="10">
        <f t="shared" si="19"/>
        <v>-0.704651851851852</v>
      </c>
      <c r="K371" s="15">
        <f>ROUND((I371-G371)*0.03,0)</f>
        <v>-29</v>
      </c>
    </row>
    <row r="372" hidden="1" spans="1:11">
      <c r="A372" s="3">
        <v>371</v>
      </c>
      <c r="B372" s="13">
        <v>11620</v>
      </c>
      <c r="C372" s="13" t="s">
        <v>769</v>
      </c>
      <c r="D372" s="13">
        <v>744</v>
      </c>
      <c r="E372" s="13" t="s">
        <v>767</v>
      </c>
      <c r="F372" s="13" t="s">
        <v>271</v>
      </c>
      <c r="G372" s="13">
        <v>1350</v>
      </c>
      <c r="H372" s="13">
        <v>1</v>
      </c>
      <c r="I372" s="3">
        <v>146.64</v>
      </c>
      <c r="J372" s="10">
        <f t="shared" si="19"/>
        <v>-0.891377777777778</v>
      </c>
      <c r="K372" s="15">
        <f>ROUND((I372-G372)*0.03,0)</f>
        <v>-36</v>
      </c>
    </row>
    <row r="373" hidden="1" spans="1:11">
      <c r="A373" s="3">
        <v>372</v>
      </c>
      <c r="B373" s="13">
        <v>11769</v>
      </c>
      <c r="C373" s="13" t="s">
        <v>770</v>
      </c>
      <c r="D373" s="13">
        <v>744</v>
      </c>
      <c r="E373" s="13" t="s">
        <v>767</v>
      </c>
      <c r="F373" s="13" t="s">
        <v>771</v>
      </c>
      <c r="G373" s="13">
        <v>1350</v>
      </c>
      <c r="H373" s="13">
        <v>0</v>
      </c>
      <c r="I373" s="3">
        <v>0</v>
      </c>
      <c r="J373" s="10">
        <f t="shared" si="19"/>
        <v>-1</v>
      </c>
      <c r="K373" s="15">
        <f>ROUND((I373-G373)*0.03,0)</f>
        <v>-41</v>
      </c>
    </row>
    <row r="374" hidden="1" spans="1:11">
      <c r="A374" s="3">
        <v>373</v>
      </c>
      <c r="B374" s="13">
        <v>12232</v>
      </c>
      <c r="C374" s="13" t="s">
        <v>772</v>
      </c>
      <c r="D374" s="13">
        <v>744</v>
      </c>
      <c r="E374" s="13" t="s">
        <v>767</v>
      </c>
      <c r="F374" s="13" t="s">
        <v>277</v>
      </c>
      <c r="G374" s="13">
        <v>350</v>
      </c>
      <c r="H374" s="13">
        <v>0</v>
      </c>
      <c r="I374" s="3">
        <v>0</v>
      </c>
      <c r="J374" s="10">
        <f t="shared" si="19"/>
        <v>-1</v>
      </c>
      <c r="K374" s="15">
        <f>ROUND((I374-G374)*0.03,0)</f>
        <v>-11</v>
      </c>
    </row>
    <row r="375" spans="1:12">
      <c r="A375" s="3">
        <v>374</v>
      </c>
      <c r="B375" s="13">
        <v>9760</v>
      </c>
      <c r="C375" s="13" t="s">
        <v>773</v>
      </c>
      <c r="D375" s="13">
        <v>513</v>
      </c>
      <c r="E375" s="13" t="s">
        <v>774</v>
      </c>
      <c r="F375" s="13" t="s">
        <v>268</v>
      </c>
      <c r="G375" s="13">
        <v>3567</v>
      </c>
      <c r="H375" s="13">
        <v>66</v>
      </c>
      <c r="I375" s="3">
        <v>6520.48</v>
      </c>
      <c r="J375" s="10">
        <f t="shared" si="19"/>
        <v>0.828001121390524</v>
      </c>
      <c r="K375" s="3"/>
      <c r="L375" s="14" t="s">
        <v>272</v>
      </c>
    </row>
    <row r="376" hidden="1" spans="1:11">
      <c r="A376" s="3">
        <v>375</v>
      </c>
      <c r="B376" s="13">
        <v>11329</v>
      </c>
      <c r="C376" s="13" t="s">
        <v>775</v>
      </c>
      <c r="D376" s="13">
        <v>513</v>
      </c>
      <c r="E376" s="13" t="s">
        <v>774</v>
      </c>
      <c r="F376" s="13" t="s">
        <v>271</v>
      </c>
      <c r="G376" s="13">
        <v>2774</v>
      </c>
      <c r="H376" s="13">
        <v>9</v>
      </c>
      <c r="I376" s="3">
        <v>646</v>
      </c>
      <c r="J376" s="10">
        <f t="shared" si="19"/>
        <v>-0.767123287671233</v>
      </c>
      <c r="K376" s="15">
        <f>ROUND((I376-G376)*0.03,0)</f>
        <v>-64</v>
      </c>
    </row>
    <row r="377" hidden="1" spans="1:11">
      <c r="A377" s="3">
        <v>376</v>
      </c>
      <c r="B377" s="13">
        <v>12054</v>
      </c>
      <c r="C377" s="13" t="s">
        <v>776</v>
      </c>
      <c r="D377" s="13">
        <v>513</v>
      </c>
      <c r="E377" s="13" t="s">
        <v>774</v>
      </c>
      <c r="F377" s="13" t="s">
        <v>777</v>
      </c>
      <c r="G377" s="13">
        <v>2378</v>
      </c>
      <c r="H377" s="13">
        <v>13</v>
      </c>
      <c r="I377" s="3">
        <v>1049.04</v>
      </c>
      <c r="J377" s="10">
        <f t="shared" si="19"/>
        <v>-0.558856181665265</v>
      </c>
      <c r="K377" s="15">
        <f>ROUND((I377-G377)*0.03,0)</f>
        <v>-40</v>
      </c>
    </row>
    <row r="378" hidden="1" spans="1:11">
      <c r="A378" s="3">
        <v>377</v>
      </c>
      <c r="B378" s="13">
        <v>12217</v>
      </c>
      <c r="C378" s="13" t="s">
        <v>778</v>
      </c>
      <c r="D378" s="13">
        <v>513</v>
      </c>
      <c r="E378" s="13" t="s">
        <v>774</v>
      </c>
      <c r="F378" s="13" t="s">
        <v>779</v>
      </c>
      <c r="G378" s="13">
        <v>1981</v>
      </c>
      <c r="H378" s="13">
        <v>3</v>
      </c>
      <c r="I378" s="3">
        <v>177</v>
      </c>
      <c r="J378" s="10">
        <f t="shared" si="19"/>
        <v>-0.910651186269561</v>
      </c>
      <c r="K378" s="15">
        <f>ROUND((I378-G378)*0.03,0)</f>
        <v>-54</v>
      </c>
    </row>
    <row r="379" hidden="1" spans="1:11">
      <c r="A379" s="3">
        <v>378</v>
      </c>
      <c r="B379" s="13">
        <v>9988</v>
      </c>
      <c r="C379" s="13" t="s">
        <v>780</v>
      </c>
      <c r="D379" s="13">
        <v>329</v>
      </c>
      <c r="E379" s="13" t="s">
        <v>781</v>
      </c>
      <c r="F379" s="13" t="s">
        <v>268</v>
      </c>
      <c r="G379" s="13">
        <v>1435.2</v>
      </c>
      <c r="H379" s="13">
        <v>27</v>
      </c>
      <c r="I379" s="3">
        <v>2492.04</v>
      </c>
      <c r="J379" s="10">
        <f t="shared" si="19"/>
        <v>0.736371237458194</v>
      </c>
      <c r="K379" s="3"/>
    </row>
    <row r="380" hidden="1" spans="1:11">
      <c r="A380" s="3">
        <v>379</v>
      </c>
      <c r="B380" s="13">
        <v>11825</v>
      </c>
      <c r="C380" s="13" t="s">
        <v>782</v>
      </c>
      <c r="D380" s="13">
        <v>329</v>
      </c>
      <c r="E380" s="13" t="s">
        <v>781</v>
      </c>
      <c r="F380" s="13" t="s">
        <v>271</v>
      </c>
      <c r="G380" s="13">
        <v>1594.6</v>
      </c>
      <c r="H380" s="13">
        <v>21</v>
      </c>
      <c r="I380" s="3">
        <v>2391</v>
      </c>
      <c r="J380" s="10">
        <f t="shared" si="19"/>
        <v>0.499435595133576</v>
      </c>
      <c r="K380" s="3"/>
    </row>
    <row r="381" hidden="1" spans="1:11">
      <c r="A381" s="3">
        <v>380</v>
      </c>
      <c r="B381" s="13">
        <v>11711</v>
      </c>
      <c r="C381" s="13" t="s">
        <v>783</v>
      </c>
      <c r="D381" s="13">
        <v>329</v>
      </c>
      <c r="E381" s="13" t="s">
        <v>781</v>
      </c>
      <c r="F381" s="13" t="s">
        <v>271</v>
      </c>
      <c r="G381" s="13">
        <v>1594.6</v>
      </c>
      <c r="H381" s="13">
        <v>5</v>
      </c>
      <c r="I381" s="3">
        <v>435</v>
      </c>
      <c r="J381" s="10">
        <f t="shared" si="19"/>
        <v>-0.727204314561646</v>
      </c>
      <c r="K381" s="15">
        <f>ROUND((I381-G381)*0.03,0)</f>
        <v>-35</v>
      </c>
    </row>
    <row r="382" hidden="1" spans="1:11">
      <c r="A382" s="3">
        <v>381</v>
      </c>
      <c r="B382" s="13">
        <v>12491</v>
      </c>
      <c r="C382" s="13" t="s">
        <v>686</v>
      </c>
      <c r="D382" s="13">
        <v>329</v>
      </c>
      <c r="E382" s="13" t="s">
        <v>781</v>
      </c>
      <c r="F382" s="13" t="s">
        <v>277</v>
      </c>
      <c r="G382" s="13">
        <v>637.8</v>
      </c>
      <c r="H382" s="13">
        <v>7</v>
      </c>
      <c r="I382" s="3">
        <v>695.04</v>
      </c>
      <c r="J382" s="10">
        <f t="shared" si="19"/>
        <v>0.0897460018814676</v>
      </c>
      <c r="K382" s="3"/>
    </row>
    <row r="383" hidden="1" spans="1:11">
      <c r="A383" s="3">
        <v>382</v>
      </c>
      <c r="B383" s="13">
        <v>12493</v>
      </c>
      <c r="C383" s="13" t="s">
        <v>784</v>
      </c>
      <c r="D383" s="13">
        <v>329</v>
      </c>
      <c r="E383" s="13" t="s">
        <v>781</v>
      </c>
      <c r="F383" s="13" t="s">
        <v>277</v>
      </c>
      <c r="G383" s="13">
        <v>637.8</v>
      </c>
      <c r="H383" s="13">
        <v>3</v>
      </c>
      <c r="I383" s="3">
        <v>449.1</v>
      </c>
      <c r="J383" s="10">
        <f t="shared" si="19"/>
        <v>-0.295860771401693</v>
      </c>
      <c r="K383" s="15">
        <f>ROUND((I383-G383)*0.03,0)</f>
        <v>-6</v>
      </c>
    </row>
    <row r="384" hidden="1" spans="1:11">
      <c r="A384" s="3">
        <v>383</v>
      </c>
      <c r="B384" s="13">
        <v>4518</v>
      </c>
      <c r="C384" s="13" t="s">
        <v>785</v>
      </c>
      <c r="D384" s="13">
        <v>101453</v>
      </c>
      <c r="E384" s="13" t="s">
        <v>786</v>
      </c>
      <c r="F384" s="13" t="s">
        <v>271</v>
      </c>
      <c r="G384" s="13">
        <v>1562.5</v>
      </c>
      <c r="H384" s="13">
        <v>19</v>
      </c>
      <c r="I384" s="3">
        <v>1940.64</v>
      </c>
      <c r="J384" s="10">
        <f t="shared" si="19"/>
        <v>0.2420096</v>
      </c>
      <c r="K384" s="3"/>
    </row>
    <row r="385" hidden="1" spans="1:11">
      <c r="A385" s="3">
        <v>384</v>
      </c>
      <c r="B385" s="13">
        <v>10927</v>
      </c>
      <c r="C385" s="13" t="s">
        <v>787</v>
      </c>
      <c r="D385" s="13">
        <v>101453</v>
      </c>
      <c r="E385" s="13" t="s">
        <v>786</v>
      </c>
      <c r="F385" s="13" t="s">
        <v>268</v>
      </c>
      <c r="G385" s="13">
        <v>1406.25</v>
      </c>
      <c r="H385" s="13">
        <v>8</v>
      </c>
      <c r="I385" s="3">
        <v>621.8</v>
      </c>
      <c r="J385" s="10">
        <f t="shared" si="19"/>
        <v>-0.557831111111111</v>
      </c>
      <c r="K385" s="15">
        <f>ROUND((I385-G385)*0.03,0)</f>
        <v>-24</v>
      </c>
    </row>
    <row r="386" hidden="1" spans="1:11">
      <c r="A386" s="3">
        <v>385</v>
      </c>
      <c r="B386" s="13">
        <v>11824</v>
      </c>
      <c r="C386" s="13" t="s">
        <v>788</v>
      </c>
      <c r="D386" s="13">
        <v>101453</v>
      </c>
      <c r="E386" s="13" t="s">
        <v>786</v>
      </c>
      <c r="F386" s="13" t="s">
        <v>271</v>
      </c>
      <c r="G386" s="13">
        <v>1562.5</v>
      </c>
      <c r="H386" s="13">
        <v>21</v>
      </c>
      <c r="I386" s="3">
        <v>2032</v>
      </c>
      <c r="J386" s="10">
        <f t="shared" si="19"/>
        <v>0.30048</v>
      </c>
      <c r="K386" s="3"/>
    </row>
    <row r="387" hidden="1" spans="1:11">
      <c r="A387" s="3">
        <v>386</v>
      </c>
      <c r="B387" s="13">
        <v>12372</v>
      </c>
      <c r="C387" s="13" t="s">
        <v>789</v>
      </c>
      <c r="D387" s="13">
        <v>101453</v>
      </c>
      <c r="E387" s="13" t="s">
        <v>786</v>
      </c>
      <c r="F387" s="13" t="s">
        <v>277</v>
      </c>
      <c r="G387" s="13">
        <v>468.75</v>
      </c>
      <c r="H387" s="13">
        <v>2</v>
      </c>
      <c r="I387" s="3">
        <v>178</v>
      </c>
      <c r="J387" s="10">
        <f t="shared" ref="J387:J431" si="21">(I387-G387)/G387</f>
        <v>-0.620266666666667</v>
      </c>
      <c r="K387" s="15">
        <f t="shared" ref="K387:K393" si="22">ROUND((I387-G387)*0.03,0)</f>
        <v>-9</v>
      </c>
    </row>
    <row r="388" hidden="1" spans="1:11">
      <c r="A388" s="3">
        <v>387</v>
      </c>
      <c r="B388" s="13">
        <v>5954</v>
      </c>
      <c r="C388" s="13" t="s">
        <v>790</v>
      </c>
      <c r="D388" s="13">
        <v>385</v>
      </c>
      <c r="E388" s="13" t="s">
        <v>791</v>
      </c>
      <c r="F388" s="13" t="s">
        <v>310</v>
      </c>
      <c r="G388" s="13">
        <v>5021</v>
      </c>
      <c r="H388" s="13">
        <v>11</v>
      </c>
      <c r="I388" s="3">
        <v>854</v>
      </c>
      <c r="J388" s="10">
        <f t="shared" si="21"/>
        <v>-0.829914359689305</v>
      </c>
      <c r="K388" s="15">
        <f t="shared" si="22"/>
        <v>-125</v>
      </c>
    </row>
    <row r="389" hidden="1" spans="1:11">
      <c r="A389" s="3">
        <v>388</v>
      </c>
      <c r="B389" s="13">
        <v>7317</v>
      </c>
      <c r="C389" s="13" t="s">
        <v>792</v>
      </c>
      <c r="D389" s="13">
        <v>385</v>
      </c>
      <c r="E389" s="13" t="s">
        <v>791</v>
      </c>
      <c r="F389" s="13" t="s">
        <v>793</v>
      </c>
      <c r="G389" s="13">
        <v>4184</v>
      </c>
      <c r="H389" s="13">
        <v>28</v>
      </c>
      <c r="I389" s="3">
        <v>2502.57</v>
      </c>
      <c r="J389" s="10">
        <f t="shared" si="21"/>
        <v>-0.401871414913958</v>
      </c>
      <c r="K389" s="15">
        <f t="shared" si="22"/>
        <v>-50</v>
      </c>
    </row>
    <row r="390" spans="1:12">
      <c r="A390" s="3">
        <v>389</v>
      </c>
      <c r="B390" s="13">
        <v>7749</v>
      </c>
      <c r="C390" s="13" t="s">
        <v>794</v>
      </c>
      <c r="D390" s="13">
        <v>385</v>
      </c>
      <c r="E390" s="13" t="s">
        <v>791</v>
      </c>
      <c r="F390" s="13" t="s">
        <v>271</v>
      </c>
      <c r="G390" s="13">
        <v>4184</v>
      </c>
      <c r="H390" s="13">
        <v>37</v>
      </c>
      <c r="I390" s="3">
        <v>3070.14</v>
      </c>
      <c r="J390" s="10">
        <f t="shared" si="21"/>
        <v>-0.266218929254302</v>
      </c>
      <c r="K390" s="15">
        <f t="shared" si="22"/>
        <v>-33</v>
      </c>
      <c r="L390" t="s">
        <v>275</v>
      </c>
    </row>
    <row r="391" hidden="1" spans="1:11">
      <c r="A391" s="3">
        <v>390</v>
      </c>
      <c r="B391" s="13">
        <v>11458</v>
      </c>
      <c r="C391" s="13" t="s">
        <v>795</v>
      </c>
      <c r="D391" s="13">
        <v>385</v>
      </c>
      <c r="E391" s="13" t="s">
        <v>791</v>
      </c>
      <c r="F391" s="13" t="s">
        <v>318</v>
      </c>
      <c r="G391" s="13">
        <v>2511</v>
      </c>
      <c r="H391" s="13">
        <v>2</v>
      </c>
      <c r="I391" s="3">
        <v>158</v>
      </c>
      <c r="J391" s="10">
        <f t="shared" si="21"/>
        <v>-0.937076861808045</v>
      </c>
      <c r="K391" s="15">
        <f t="shared" si="22"/>
        <v>-71</v>
      </c>
    </row>
    <row r="392" hidden="1" spans="1:11">
      <c r="A392" s="3">
        <v>391</v>
      </c>
      <c r="B392" s="13">
        <v>4093</v>
      </c>
      <c r="C392" s="13" t="s">
        <v>796</v>
      </c>
      <c r="D392" s="13">
        <v>311</v>
      </c>
      <c r="E392" s="13" t="s">
        <v>797</v>
      </c>
      <c r="F392" s="13" t="s">
        <v>268</v>
      </c>
      <c r="G392" s="13">
        <v>2950</v>
      </c>
      <c r="H392" s="13">
        <v>1</v>
      </c>
      <c r="I392" s="3">
        <v>99</v>
      </c>
      <c r="J392" s="10">
        <f t="shared" si="21"/>
        <v>-0.966440677966102</v>
      </c>
      <c r="K392" s="15">
        <f t="shared" si="22"/>
        <v>-86</v>
      </c>
    </row>
    <row r="393" hidden="1" spans="1:11">
      <c r="A393" s="3">
        <v>392</v>
      </c>
      <c r="B393" s="13">
        <v>4302</v>
      </c>
      <c r="C393" s="13" t="s">
        <v>798</v>
      </c>
      <c r="D393" s="13">
        <v>311</v>
      </c>
      <c r="E393" s="13" t="s">
        <v>797</v>
      </c>
      <c r="F393" s="13" t="s">
        <v>271</v>
      </c>
      <c r="G393" s="13">
        <v>2950</v>
      </c>
      <c r="H393" s="13">
        <v>10</v>
      </c>
      <c r="I393" s="3">
        <v>1040</v>
      </c>
      <c r="J393" s="10">
        <f t="shared" si="21"/>
        <v>-0.647457627118644</v>
      </c>
      <c r="K393" s="15">
        <f t="shared" si="22"/>
        <v>-57</v>
      </c>
    </row>
    <row r="394" hidden="1" spans="1:11">
      <c r="A394" s="3">
        <v>393</v>
      </c>
      <c r="B394" s="13">
        <v>7662</v>
      </c>
      <c r="C394" s="13" t="s">
        <v>799</v>
      </c>
      <c r="D394" s="13">
        <v>709</v>
      </c>
      <c r="E394" s="13" t="s">
        <v>800</v>
      </c>
      <c r="F394" s="13" t="s">
        <v>329</v>
      </c>
      <c r="G394" s="13">
        <v>2744</v>
      </c>
      <c r="H394" s="13">
        <v>25</v>
      </c>
      <c r="I394" s="3">
        <v>2826.28</v>
      </c>
      <c r="J394" s="10">
        <f t="shared" si="21"/>
        <v>0.0299854227405249</v>
      </c>
      <c r="K394" s="3"/>
    </row>
    <row r="395" hidden="1" spans="1:11">
      <c r="A395" s="3">
        <v>394</v>
      </c>
      <c r="B395" s="13">
        <v>10191</v>
      </c>
      <c r="C395" s="13" t="s">
        <v>801</v>
      </c>
      <c r="D395" s="13">
        <v>709</v>
      </c>
      <c r="E395" s="13" t="s">
        <v>800</v>
      </c>
      <c r="F395" s="13" t="s">
        <v>318</v>
      </c>
      <c r="G395" s="13">
        <v>2468</v>
      </c>
      <c r="H395" s="13">
        <v>6</v>
      </c>
      <c r="I395" s="3">
        <v>857.72</v>
      </c>
      <c r="J395" s="10">
        <f t="shared" si="21"/>
        <v>-0.652463533225284</v>
      </c>
      <c r="K395" s="15">
        <f>ROUND((I395-G395)*0.03,0)</f>
        <v>-48</v>
      </c>
    </row>
    <row r="396" hidden="1" spans="1:11">
      <c r="A396" s="3">
        <v>395</v>
      </c>
      <c r="B396" s="13">
        <v>11465</v>
      </c>
      <c r="C396" s="13" t="s">
        <v>802</v>
      </c>
      <c r="D396" s="13">
        <v>709</v>
      </c>
      <c r="E396" s="13" t="s">
        <v>800</v>
      </c>
      <c r="F396" s="13" t="s">
        <v>329</v>
      </c>
      <c r="G396" s="13">
        <v>2744</v>
      </c>
      <c r="H396" s="13">
        <v>2</v>
      </c>
      <c r="I396" s="3">
        <v>158</v>
      </c>
      <c r="J396" s="10">
        <f t="shared" si="21"/>
        <v>-0.942419825072886</v>
      </c>
      <c r="K396" s="15">
        <f>ROUND((I396-G396)*0.03,0)</f>
        <v>-78</v>
      </c>
    </row>
    <row r="397" hidden="1" spans="1:11">
      <c r="A397" s="3">
        <v>396</v>
      </c>
      <c r="B397" s="13">
        <v>11486</v>
      </c>
      <c r="C397" s="13" t="s">
        <v>803</v>
      </c>
      <c r="D397" s="13">
        <v>709</v>
      </c>
      <c r="E397" s="13" t="s">
        <v>800</v>
      </c>
      <c r="F397" s="13" t="s">
        <v>329</v>
      </c>
      <c r="G397" s="13">
        <v>2744</v>
      </c>
      <c r="H397" s="13">
        <v>8</v>
      </c>
      <c r="I397" s="3">
        <v>845</v>
      </c>
      <c r="J397" s="10">
        <f t="shared" si="21"/>
        <v>-0.692055393586006</v>
      </c>
      <c r="K397" s="15">
        <f>ROUND((I397-G397)*0.03,0)</f>
        <v>-57</v>
      </c>
    </row>
    <row r="398" hidden="1" spans="1:11">
      <c r="A398" s="3">
        <v>397</v>
      </c>
      <c r="B398" s="13">
        <v>4325</v>
      </c>
      <c r="C398" s="13" t="s">
        <v>804</v>
      </c>
      <c r="D398" s="13">
        <v>730</v>
      </c>
      <c r="E398" s="13" t="s">
        <v>805</v>
      </c>
      <c r="F398" s="13" t="s">
        <v>268</v>
      </c>
      <c r="G398" s="13">
        <v>3018</v>
      </c>
      <c r="H398" s="13">
        <v>25</v>
      </c>
      <c r="I398" s="3">
        <v>1915</v>
      </c>
      <c r="J398" s="10">
        <f t="shared" si="21"/>
        <v>-0.365473823724321</v>
      </c>
      <c r="K398" s="15">
        <f>ROUND((I398-G398)*0.03,0)</f>
        <v>-33</v>
      </c>
    </row>
    <row r="399" spans="1:12">
      <c r="A399" s="3">
        <v>398</v>
      </c>
      <c r="B399" s="13">
        <v>6810</v>
      </c>
      <c r="C399" s="13" t="s">
        <v>806</v>
      </c>
      <c r="D399" s="13">
        <v>730</v>
      </c>
      <c r="E399" s="13" t="s">
        <v>805</v>
      </c>
      <c r="F399" s="13" t="s">
        <v>271</v>
      </c>
      <c r="G399" s="13">
        <v>3390</v>
      </c>
      <c r="H399" s="13">
        <v>38</v>
      </c>
      <c r="I399" s="3">
        <v>3575.44</v>
      </c>
      <c r="J399" s="10">
        <f t="shared" si="21"/>
        <v>0.0547020648967552</v>
      </c>
      <c r="K399" s="3"/>
      <c r="L399" t="s">
        <v>275</v>
      </c>
    </row>
    <row r="400" hidden="1" spans="1:11">
      <c r="A400" s="3">
        <v>399</v>
      </c>
      <c r="B400" s="13">
        <v>8038</v>
      </c>
      <c r="C400" s="13" t="s">
        <v>807</v>
      </c>
      <c r="D400" s="13">
        <v>730</v>
      </c>
      <c r="E400" s="13" t="s">
        <v>805</v>
      </c>
      <c r="F400" s="13" t="s">
        <v>271</v>
      </c>
      <c r="G400" s="13">
        <v>3390</v>
      </c>
      <c r="H400" s="13">
        <v>24</v>
      </c>
      <c r="I400" s="3">
        <v>2449.25</v>
      </c>
      <c r="J400" s="10">
        <f t="shared" si="21"/>
        <v>-0.277507374631268</v>
      </c>
      <c r="K400" s="15">
        <f>ROUND((I400-G400)*0.03,0)</f>
        <v>-28</v>
      </c>
    </row>
    <row r="401" spans="1:12">
      <c r="A401" s="3">
        <v>400</v>
      </c>
      <c r="B401" s="13">
        <v>8338</v>
      </c>
      <c r="C401" s="13" t="s">
        <v>808</v>
      </c>
      <c r="D401" s="13">
        <v>730</v>
      </c>
      <c r="E401" s="13" t="s">
        <v>805</v>
      </c>
      <c r="F401" s="13" t="s">
        <v>310</v>
      </c>
      <c r="G401" s="13">
        <v>4068</v>
      </c>
      <c r="H401" s="13">
        <v>52</v>
      </c>
      <c r="I401" s="3">
        <v>4107.99</v>
      </c>
      <c r="J401" s="10">
        <f t="shared" si="21"/>
        <v>0.0098303834808259</v>
      </c>
      <c r="K401" s="3"/>
      <c r="L401" t="s">
        <v>275</v>
      </c>
    </row>
    <row r="402" hidden="1" spans="1:11">
      <c r="A402" s="3">
        <v>401</v>
      </c>
      <c r="B402" s="13">
        <v>11596</v>
      </c>
      <c r="C402" s="13" t="s">
        <v>809</v>
      </c>
      <c r="D402" s="13">
        <v>730</v>
      </c>
      <c r="E402" s="13" t="s">
        <v>805</v>
      </c>
      <c r="F402" s="13" t="s">
        <v>271</v>
      </c>
      <c r="G402" s="13">
        <v>2034</v>
      </c>
      <c r="H402" s="13">
        <v>7</v>
      </c>
      <c r="I402" s="3">
        <v>756.74</v>
      </c>
      <c r="J402" s="10">
        <f t="shared" si="21"/>
        <v>-0.62795476892822</v>
      </c>
      <c r="K402" s="15">
        <f t="shared" ref="K402:K411" si="23">ROUND((I402-G402)*0.03,0)</f>
        <v>-38</v>
      </c>
    </row>
    <row r="403" hidden="1" spans="1:11">
      <c r="A403" s="3">
        <v>402</v>
      </c>
      <c r="B403" s="13">
        <v>4330</v>
      </c>
      <c r="C403" s="13" t="s">
        <v>810</v>
      </c>
      <c r="D403" s="13">
        <v>514</v>
      </c>
      <c r="E403" s="13" t="s">
        <v>811</v>
      </c>
      <c r="F403" s="13" t="s">
        <v>271</v>
      </c>
      <c r="G403" s="13">
        <v>3960</v>
      </c>
      <c r="H403" s="13">
        <v>4</v>
      </c>
      <c r="I403" s="3">
        <v>444.26</v>
      </c>
      <c r="J403" s="10">
        <f t="shared" si="21"/>
        <v>-0.887813131313131</v>
      </c>
      <c r="K403" s="15">
        <f t="shared" si="23"/>
        <v>-105</v>
      </c>
    </row>
    <row r="404" hidden="1" spans="1:11">
      <c r="A404" s="3">
        <v>403</v>
      </c>
      <c r="B404" s="13">
        <v>5406</v>
      </c>
      <c r="C404" s="13" t="s">
        <v>812</v>
      </c>
      <c r="D404" s="13">
        <v>514</v>
      </c>
      <c r="E404" s="13" t="s">
        <v>811</v>
      </c>
      <c r="F404" s="13" t="s">
        <v>268</v>
      </c>
      <c r="G404" s="13">
        <v>3564</v>
      </c>
      <c r="H404" s="13">
        <v>19</v>
      </c>
      <c r="I404" s="3">
        <v>1666</v>
      </c>
      <c r="J404" s="10">
        <f t="shared" si="21"/>
        <v>-0.532547699214366</v>
      </c>
      <c r="K404" s="15">
        <f t="shared" si="23"/>
        <v>-57</v>
      </c>
    </row>
    <row r="405" hidden="1" spans="1:11">
      <c r="A405" s="3">
        <v>404</v>
      </c>
      <c r="B405" s="13">
        <v>12338</v>
      </c>
      <c r="C405" s="13" t="s">
        <v>813</v>
      </c>
      <c r="D405" s="13">
        <v>514</v>
      </c>
      <c r="E405" s="13" t="s">
        <v>811</v>
      </c>
      <c r="F405" s="13" t="s">
        <v>271</v>
      </c>
      <c r="G405" s="13">
        <v>2376</v>
      </c>
      <c r="H405" s="13">
        <v>2</v>
      </c>
      <c r="I405" s="3">
        <v>198</v>
      </c>
      <c r="J405" s="10">
        <f t="shared" si="21"/>
        <v>-0.916666666666667</v>
      </c>
      <c r="K405" s="15">
        <f t="shared" si="23"/>
        <v>-65</v>
      </c>
    </row>
    <row r="406" hidden="1" spans="1:11">
      <c r="A406" s="3">
        <v>405</v>
      </c>
      <c r="B406" s="13">
        <v>4196</v>
      </c>
      <c r="C406" s="13" t="s">
        <v>814</v>
      </c>
      <c r="D406" s="13">
        <v>102567</v>
      </c>
      <c r="E406" s="13" t="s">
        <v>815</v>
      </c>
      <c r="F406" s="13" t="s">
        <v>268</v>
      </c>
      <c r="G406" s="13">
        <v>1699</v>
      </c>
      <c r="H406" s="13">
        <v>2</v>
      </c>
      <c r="I406" s="3">
        <v>138</v>
      </c>
      <c r="J406" s="10">
        <f t="shared" si="21"/>
        <v>-0.918775750441436</v>
      </c>
      <c r="K406" s="15">
        <f t="shared" si="23"/>
        <v>-47</v>
      </c>
    </row>
    <row r="407" hidden="1" spans="1:11">
      <c r="A407" s="3">
        <v>406</v>
      </c>
      <c r="B407" s="13">
        <v>6251</v>
      </c>
      <c r="C407" s="13" t="s">
        <v>816</v>
      </c>
      <c r="D407" s="13">
        <v>102567</v>
      </c>
      <c r="E407" s="13" t="s">
        <v>815</v>
      </c>
      <c r="F407" s="13" t="s">
        <v>271</v>
      </c>
      <c r="G407" s="13">
        <v>398</v>
      </c>
      <c r="H407" s="13">
        <v>3</v>
      </c>
      <c r="I407" s="3">
        <v>328.04</v>
      </c>
      <c r="J407" s="10">
        <f t="shared" si="21"/>
        <v>-0.175778894472362</v>
      </c>
      <c r="K407" s="15">
        <f t="shared" si="23"/>
        <v>-2</v>
      </c>
    </row>
    <row r="408" hidden="1" spans="1:11">
      <c r="A408" s="3">
        <v>407</v>
      </c>
      <c r="B408" s="13">
        <v>8489</v>
      </c>
      <c r="C408" s="13" t="s">
        <v>817</v>
      </c>
      <c r="D408" s="13">
        <v>102567</v>
      </c>
      <c r="E408" s="13" t="s">
        <v>815</v>
      </c>
      <c r="F408" s="13" t="s">
        <v>310</v>
      </c>
      <c r="G408" s="13">
        <v>1762</v>
      </c>
      <c r="H408" s="13">
        <v>6</v>
      </c>
      <c r="I408" s="3">
        <v>494</v>
      </c>
      <c r="J408" s="10">
        <f t="shared" si="21"/>
        <v>-0.719636776390465</v>
      </c>
      <c r="K408" s="15">
        <f t="shared" si="23"/>
        <v>-38</v>
      </c>
    </row>
    <row r="409" hidden="1" spans="1:11">
      <c r="A409" s="3">
        <v>408</v>
      </c>
      <c r="B409" s="13">
        <v>11642</v>
      </c>
      <c r="C409" s="13" t="s">
        <v>818</v>
      </c>
      <c r="D409" s="13">
        <v>102567</v>
      </c>
      <c r="E409" s="13" t="s">
        <v>815</v>
      </c>
      <c r="F409" s="13" t="s">
        <v>271</v>
      </c>
      <c r="G409" s="13">
        <v>1201</v>
      </c>
      <c r="H409" s="13">
        <v>0</v>
      </c>
      <c r="I409" s="3">
        <v>0</v>
      </c>
      <c r="J409" s="10">
        <f t="shared" si="21"/>
        <v>-1</v>
      </c>
      <c r="K409" s="15">
        <f t="shared" si="23"/>
        <v>-36</v>
      </c>
    </row>
    <row r="410" hidden="1" spans="1:11">
      <c r="A410" s="3">
        <v>409</v>
      </c>
      <c r="B410" s="13">
        <v>12556</v>
      </c>
      <c r="C410" s="13" t="s">
        <v>819</v>
      </c>
      <c r="D410" s="13">
        <v>102567</v>
      </c>
      <c r="E410" s="13" t="s">
        <v>815</v>
      </c>
      <c r="F410" s="13" t="s">
        <v>306</v>
      </c>
      <c r="G410" s="13">
        <v>740</v>
      </c>
      <c r="H410" s="13">
        <v>1</v>
      </c>
      <c r="I410" s="3">
        <v>69</v>
      </c>
      <c r="J410" s="10">
        <f t="shared" si="21"/>
        <v>-0.906756756756757</v>
      </c>
      <c r="K410" s="15">
        <f t="shared" si="23"/>
        <v>-20</v>
      </c>
    </row>
    <row r="411" hidden="1" spans="1:11">
      <c r="A411" s="3">
        <v>410</v>
      </c>
      <c r="B411" s="13">
        <v>5408</v>
      </c>
      <c r="C411" s="13" t="s">
        <v>820</v>
      </c>
      <c r="D411" s="13">
        <v>387</v>
      </c>
      <c r="E411" s="13" t="s">
        <v>821</v>
      </c>
      <c r="F411" s="13" t="s">
        <v>268</v>
      </c>
      <c r="G411" s="13">
        <v>3110.9</v>
      </c>
      <c r="H411" s="13">
        <v>14</v>
      </c>
      <c r="I411" s="3">
        <v>1056</v>
      </c>
      <c r="J411" s="10">
        <f t="shared" si="21"/>
        <v>-0.660548394355331</v>
      </c>
      <c r="K411" s="15">
        <f t="shared" si="23"/>
        <v>-62</v>
      </c>
    </row>
    <row r="412" spans="1:12">
      <c r="A412" s="3">
        <v>411</v>
      </c>
      <c r="B412" s="13">
        <v>5701</v>
      </c>
      <c r="C412" s="13" t="s">
        <v>822</v>
      </c>
      <c r="D412" s="13">
        <v>387</v>
      </c>
      <c r="E412" s="13" t="s">
        <v>821</v>
      </c>
      <c r="F412" s="13" t="s">
        <v>271</v>
      </c>
      <c r="G412" s="13">
        <v>3456.5</v>
      </c>
      <c r="H412" s="13">
        <v>34</v>
      </c>
      <c r="I412" s="3">
        <v>3716.88</v>
      </c>
      <c r="J412" s="10">
        <f t="shared" si="21"/>
        <v>0.075330536670042</v>
      </c>
      <c r="K412" s="3"/>
      <c r="L412" t="s">
        <v>275</v>
      </c>
    </row>
    <row r="413" hidden="1" spans="1:11">
      <c r="A413" s="3">
        <v>412</v>
      </c>
      <c r="B413" s="13">
        <v>10856</v>
      </c>
      <c r="C413" s="13" t="s">
        <v>823</v>
      </c>
      <c r="D413" s="13">
        <v>387</v>
      </c>
      <c r="E413" s="13" t="s">
        <v>821</v>
      </c>
      <c r="F413" s="13" t="s">
        <v>271</v>
      </c>
      <c r="G413" s="13">
        <v>3456.5</v>
      </c>
      <c r="H413" s="13">
        <v>18</v>
      </c>
      <c r="I413" s="3">
        <v>1600.8</v>
      </c>
      <c r="J413" s="10">
        <f t="shared" si="21"/>
        <v>-0.536872558946912</v>
      </c>
      <c r="K413" s="15">
        <f t="shared" ref="K413:K430" si="24">ROUND((I413-G413)*0.03,0)</f>
        <v>-56</v>
      </c>
    </row>
    <row r="414" hidden="1" spans="1:11">
      <c r="A414" s="3">
        <v>413</v>
      </c>
      <c r="B414" s="13">
        <v>12146</v>
      </c>
      <c r="C414" s="13" t="s">
        <v>824</v>
      </c>
      <c r="D414" s="13">
        <v>387</v>
      </c>
      <c r="E414" s="13" t="s">
        <v>821</v>
      </c>
      <c r="F414" s="13" t="s">
        <v>277</v>
      </c>
      <c r="G414" s="13">
        <v>2073.9</v>
      </c>
      <c r="H414" s="13">
        <v>6</v>
      </c>
      <c r="I414" s="3">
        <v>550</v>
      </c>
      <c r="J414" s="10">
        <f t="shared" si="21"/>
        <v>-0.734799170644679</v>
      </c>
      <c r="K414" s="15">
        <f t="shared" si="24"/>
        <v>-46</v>
      </c>
    </row>
    <row r="415" hidden="1" spans="1:11">
      <c r="A415" s="3">
        <v>414</v>
      </c>
      <c r="B415" s="13">
        <v>12484</v>
      </c>
      <c r="C415" s="13" t="s">
        <v>825</v>
      </c>
      <c r="D415" s="13">
        <v>387</v>
      </c>
      <c r="E415" s="13" t="s">
        <v>821</v>
      </c>
      <c r="F415" s="13" t="s">
        <v>277</v>
      </c>
      <c r="G415" s="13">
        <v>691.3</v>
      </c>
      <c r="H415" s="13">
        <v>3</v>
      </c>
      <c r="I415" s="3">
        <v>299.04</v>
      </c>
      <c r="J415" s="10">
        <f t="shared" si="21"/>
        <v>-0.567423694488644</v>
      </c>
      <c r="K415" s="15">
        <f t="shared" si="24"/>
        <v>-12</v>
      </c>
    </row>
    <row r="416" hidden="1" spans="1:11">
      <c r="A416" s="3">
        <v>415</v>
      </c>
      <c r="B416" s="13">
        <v>12214</v>
      </c>
      <c r="C416" s="13" t="s">
        <v>826</v>
      </c>
      <c r="D416" s="13">
        <v>387</v>
      </c>
      <c r="E416" s="13" t="s">
        <v>821</v>
      </c>
      <c r="F416" s="13" t="s">
        <v>277</v>
      </c>
      <c r="G416" s="13">
        <v>1728.3</v>
      </c>
      <c r="H416" s="13">
        <v>2</v>
      </c>
      <c r="I416" s="3">
        <v>270</v>
      </c>
      <c r="J416" s="10">
        <f t="shared" si="21"/>
        <v>-0.843777122027426</v>
      </c>
      <c r="K416" s="15">
        <f t="shared" si="24"/>
        <v>-44</v>
      </c>
    </row>
    <row r="417" hidden="1" spans="1:11">
      <c r="A417" s="3">
        <v>416</v>
      </c>
      <c r="B417" s="13">
        <v>12394</v>
      </c>
      <c r="C417" s="13" t="s">
        <v>827</v>
      </c>
      <c r="D417" s="13">
        <v>387</v>
      </c>
      <c r="E417" s="13" t="s">
        <v>821</v>
      </c>
      <c r="F417" s="13" t="s">
        <v>771</v>
      </c>
      <c r="G417" s="13">
        <v>1382.6</v>
      </c>
      <c r="H417" s="13">
        <v>8</v>
      </c>
      <c r="I417" s="3">
        <v>802</v>
      </c>
      <c r="J417" s="10">
        <f t="shared" si="21"/>
        <v>-0.419933458700998</v>
      </c>
      <c r="K417" s="15">
        <f t="shared" si="24"/>
        <v>-17</v>
      </c>
    </row>
    <row r="418" hidden="1" spans="1:11">
      <c r="A418" s="3">
        <v>417</v>
      </c>
      <c r="B418" s="13">
        <v>8940</v>
      </c>
      <c r="C418" s="13" t="s">
        <v>828</v>
      </c>
      <c r="D418" s="13">
        <v>377</v>
      </c>
      <c r="E418" s="13" t="s">
        <v>829</v>
      </c>
      <c r="F418" s="13" t="s">
        <v>268</v>
      </c>
      <c r="G418" s="13">
        <v>2389.7</v>
      </c>
      <c r="H418" s="13">
        <v>6</v>
      </c>
      <c r="I418" s="3">
        <v>522.64</v>
      </c>
      <c r="J418" s="10">
        <f t="shared" si="21"/>
        <v>-0.781294723187011</v>
      </c>
      <c r="K418" s="15">
        <f t="shared" si="24"/>
        <v>-56</v>
      </c>
    </row>
    <row r="419" hidden="1" spans="1:11">
      <c r="A419" s="3">
        <v>418</v>
      </c>
      <c r="B419" s="13">
        <v>11323</v>
      </c>
      <c r="C419" s="13" t="s">
        <v>830</v>
      </c>
      <c r="D419" s="13">
        <v>377</v>
      </c>
      <c r="E419" s="13" t="s">
        <v>829</v>
      </c>
      <c r="F419" s="13" t="s">
        <v>271</v>
      </c>
      <c r="G419" s="13">
        <v>2655.2</v>
      </c>
      <c r="H419" s="13">
        <v>10</v>
      </c>
      <c r="I419" s="3">
        <v>848.64</v>
      </c>
      <c r="J419" s="10">
        <f t="shared" si="21"/>
        <v>-0.680385658330823</v>
      </c>
      <c r="K419" s="15">
        <f t="shared" si="24"/>
        <v>-54</v>
      </c>
    </row>
    <row r="420" hidden="1" spans="1:11">
      <c r="A420" s="3">
        <v>419</v>
      </c>
      <c r="B420" s="13">
        <v>12453</v>
      </c>
      <c r="C420" s="13" t="s">
        <v>831</v>
      </c>
      <c r="D420" s="13">
        <v>377</v>
      </c>
      <c r="E420" s="13" t="s">
        <v>829</v>
      </c>
      <c r="F420" s="13" t="s">
        <v>306</v>
      </c>
      <c r="G420" s="13">
        <v>1593.1</v>
      </c>
      <c r="H420" s="13">
        <v>4</v>
      </c>
      <c r="I420" s="3">
        <v>236</v>
      </c>
      <c r="J420" s="10">
        <f t="shared" si="21"/>
        <v>-0.851861151214613</v>
      </c>
      <c r="K420" s="15">
        <f t="shared" si="24"/>
        <v>-41</v>
      </c>
    </row>
    <row r="421" hidden="1" spans="1:11">
      <c r="A421" s="3">
        <v>420</v>
      </c>
      <c r="B421" s="13">
        <v>12498</v>
      </c>
      <c r="C421" s="13" t="s">
        <v>832</v>
      </c>
      <c r="D421" s="13">
        <v>377</v>
      </c>
      <c r="E421" s="13" t="s">
        <v>829</v>
      </c>
      <c r="F421" s="13" t="s">
        <v>833</v>
      </c>
      <c r="G421" s="13">
        <v>531</v>
      </c>
      <c r="H421" s="13">
        <v>2</v>
      </c>
      <c r="I421" s="3">
        <v>366</v>
      </c>
      <c r="J421" s="10">
        <f t="shared" si="21"/>
        <v>-0.310734463276836</v>
      </c>
      <c r="K421" s="15">
        <f t="shared" si="24"/>
        <v>-5</v>
      </c>
    </row>
    <row r="422" hidden="1" spans="1:11">
      <c r="A422" s="3">
        <v>421</v>
      </c>
      <c r="B422" s="13">
        <v>12464</v>
      </c>
      <c r="C422" s="13" t="s">
        <v>834</v>
      </c>
      <c r="D422" s="13">
        <v>377</v>
      </c>
      <c r="E422" s="13" t="s">
        <v>829</v>
      </c>
      <c r="F422" s="13" t="s">
        <v>833</v>
      </c>
      <c r="G422" s="13">
        <v>531</v>
      </c>
      <c r="H422" s="13">
        <v>4</v>
      </c>
      <c r="I422" s="3">
        <v>391.44</v>
      </c>
      <c r="J422" s="10">
        <f t="shared" si="21"/>
        <v>-0.262824858757062</v>
      </c>
      <c r="K422" s="15">
        <f t="shared" si="24"/>
        <v>-4</v>
      </c>
    </row>
    <row r="423" hidden="1" spans="1:11">
      <c r="A423" s="3">
        <v>422</v>
      </c>
      <c r="B423" s="13">
        <v>9112</v>
      </c>
      <c r="C423" s="13" t="s">
        <v>835</v>
      </c>
      <c r="D423" s="13">
        <v>371</v>
      </c>
      <c r="E423" s="13" t="s">
        <v>836</v>
      </c>
      <c r="F423" s="13" t="s">
        <v>268</v>
      </c>
      <c r="G423" s="13">
        <v>2450</v>
      </c>
      <c r="H423" s="13">
        <v>12</v>
      </c>
      <c r="I423" s="3">
        <v>1328</v>
      </c>
      <c r="J423" s="10">
        <f t="shared" si="21"/>
        <v>-0.457959183673469</v>
      </c>
      <c r="K423" s="15">
        <f t="shared" si="24"/>
        <v>-34</v>
      </c>
    </row>
    <row r="424" hidden="1" spans="1:11">
      <c r="A424" s="3">
        <v>423</v>
      </c>
      <c r="B424" s="13">
        <v>11388</v>
      </c>
      <c r="C424" s="13" t="s">
        <v>837</v>
      </c>
      <c r="D424" s="13">
        <v>371</v>
      </c>
      <c r="E424" s="13" t="s">
        <v>836</v>
      </c>
      <c r="F424" s="13" t="s">
        <v>271</v>
      </c>
      <c r="G424" s="13">
        <v>2450</v>
      </c>
      <c r="H424" s="13">
        <v>9</v>
      </c>
      <c r="I424" s="3">
        <v>573.49</v>
      </c>
      <c r="J424" s="10">
        <f t="shared" si="21"/>
        <v>-0.765922448979592</v>
      </c>
      <c r="K424" s="15">
        <f t="shared" si="24"/>
        <v>-56</v>
      </c>
    </row>
    <row r="425" hidden="1" spans="1:11">
      <c r="A425" s="3">
        <v>424</v>
      </c>
      <c r="B425" s="13">
        <v>11101</v>
      </c>
      <c r="C425" s="13" t="s">
        <v>838</v>
      </c>
      <c r="D425" s="13">
        <v>359</v>
      </c>
      <c r="E425" s="13" t="s">
        <v>839</v>
      </c>
      <c r="F425" s="13" t="s">
        <v>268</v>
      </c>
      <c r="G425" s="13">
        <v>1258</v>
      </c>
      <c r="H425" s="13">
        <v>0</v>
      </c>
      <c r="I425" s="3">
        <v>0</v>
      </c>
      <c r="J425" s="10">
        <f t="shared" si="21"/>
        <v>-1</v>
      </c>
      <c r="K425" s="15">
        <f t="shared" si="24"/>
        <v>-38</v>
      </c>
    </row>
    <row r="426" hidden="1" spans="1:11">
      <c r="A426" s="3">
        <v>425</v>
      </c>
      <c r="B426" s="13">
        <v>11231</v>
      </c>
      <c r="C426" s="13" t="s">
        <v>840</v>
      </c>
      <c r="D426" s="13">
        <v>359</v>
      </c>
      <c r="E426" s="13" t="s">
        <v>839</v>
      </c>
      <c r="F426" s="13" t="s">
        <v>268</v>
      </c>
      <c r="G426" s="13">
        <v>908</v>
      </c>
      <c r="H426" s="13">
        <v>6</v>
      </c>
      <c r="I426" s="3">
        <v>613</v>
      </c>
      <c r="J426" s="10">
        <f t="shared" si="21"/>
        <v>-0.32488986784141</v>
      </c>
      <c r="K426" s="15">
        <f t="shared" si="24"/>
        <v>-9</v>
      </c>
    </row>
    <row r="427" hidden="1" spans="1:11">
      <c r="A427" s="3">
        <v>426</v>
      </c>
      <c r="B427" s="13">
        <v>11871</v>
      </c>
      <c r="C427" s="13" t="s">
        <v>841</v>
      </c>
      <c r="D427" s="13">
        <v>359</v>
      </c>
      <c r="E427" s="13" t="s">
        <v>839</v>
      </c>
      <c r="F427" s="13" t="s">
        <v>271</v>
      </c>
      <c r="G427" s="13">
        <v>2406</v>
      </c>
      <c r="H427" s="13">
        <v>1</v>
      </c>
      <c r="I427" s="3">
        <v>99</v>
      </c>
      <c r="J427" s="10">
        <f t="shared" si="21"/>
        <v>-0.958852867830424</v>
      </c>
      <c r="K427" s="15">
        <f t="shared" si="24"/>
        <v>-69</v>
      </c>
    </row>
    <row r="428" hidden="1" spans="1:11">
      <c r="A428" s="3">
        <v>427</v>
      </c>
      <c r="B428" s="13">
        <v>12137</v>
      </c>
      <c r="C428" s="13" t="s">
        <v>842</v>
      </c>
      <c r="D428" s="13">
        <v>359</v>
      </c>
      <c r="E428" s="13" t="s">
        <v>839</v>
      </c>
      <c r="F428" s="13" t="s">
        <v>843</v>
      </c>
      <c r="G428" s="13">
        <v>1444</v>
      </c>
      <c r="H428" s="13">
        <v>0</v>
      </c>
      <c r="I428" s="3">
        <v>0</v>
      </c>
      <c r="J428" s="10">
        <f t="shared" si="21"/>
        <v>-1</v>
      </c>
      <c r="K428" s="15">
        <f t="shared" si="24"/>
        <v>-43</v>
      </c>
    </row>
    <row r="429" hidden="1" spans="1:11">
      <c r="A429" s="3">
        <v>428</v>
      </c>
      <c r="B429" s="13">
        <v>12482</v>
      </c>
      <c r="C429" s="13" t="s">
        <v>844</v>
      </c>
      <c r="D429" s="13">
        <v>359</v>
      </c>
      <c r="E429" s="13" t="s">
        <v>839</v>
      </c>
      <c r="F429" s="13" t="s">
        <v>845</v>
      </c>
      <c r="G429" s="13">
        <v>481</v>
      </c>
      <c r="H429" s="13">
        <v>0</v>
      </c>
      <c r="I429" s="3">
        <v>0</v>
      </c>
      <c r="J429" s="10">
        <f t="shared" si="21"/>
        <v>-1</v>
      </c>
      <c r="K429" s="15">
        <f t="shared" si="24"/>
        <v>-14</v>
      </c>
    </row>
    <row r="430" hidden="1" spans="1:11">
      <c r="A430" s="3">
        <v>429</v>
      </c>
      <c r="B430" s="13">
        <v>12223</v>
      </c>
      <c r="C430" s="13" t="s">
        <v>846</v>
      </c>
      <c r="D430" s="13">
        <v>359</v>
      </c>
      <c r="E430" s="13" t="s">
        <v>839</v>
      </c>
      <c r="F430" s="13" t="s">
        <v>847</v>
      </c>
      <c r="G430" s="13">
        <v>1203</v>
      </c>
      <c r="H430" s="13">
        <v>1</v>
      </c>
      <c r="I430" s="3">
        <v>99</v>
      </c>
      <c r="J430" s="10">
        <f t="shared" si="21"/>
        <v>-0.917705735660848</v>
      </c>
      <c r="K430" s="15">
        <f t="shared" si="24"/>
        <v>-33</v>
      </c>
    </row>
    <row r="431" hidden="1" spans="1:11">
      <c r="A431" s="3"/>
      <c r="B431" s="13"/>
      <c r="C431" s="13" t="s">
        <v>420</v>
      </c>
      <c r="D431" s="13"/>
      <c r="E431" s="16" t="s">
        <v>137</v>
      </c>
      <c r="F431" s="13" t="s">
        <v>420</v>
      </c>
      <c r="G431" s="13"/>
      <c r="H431" s="13">
        <v>0</v>
      </c>
      <c r="I431" s="3"/>
      <c r="J431" s="10"/>
      <c r="K431" s="3">
        <f>SUM(K2:K430)</f>
        <v>-12417</v>
      </c>
    </row>
  </sheetData>
  <autoFilter ref="A1:L431">
    <filterColumn colId="11">
      <filters>
        <filter val="蛋白粉1罐或金润珍珠面膜1盒"/>
        <filter val="蛋白粉2罐或金润珍珠面膜2盒"/>
        <filter val="蛋白粉3罐或金润珍珠面膜3盒"/>
      </filters>
    </filterColumn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workbookViewId="0">
      <selection activeCell="J16" sqref="J16"/>
    </sheetView>
  </sheetViews>
  <sheetFormatPr defaultColWidth="9" defaultRowHeight="18" customHeight="1"/>
  <cols>
    <col min="1" max="1" width="5.25" customWidth="1"/>
    <col min="2" max="2" width="10.125" customWidth="1"/>
    <col min="3" max="3" width="26.625" customWidth="1"/>
    <col min="4" max="4" width="14.5" customWidth="1"/>
    <col min="5" max="5" width="6.375" customWidth="1"/>
    <col min="7" max="7" width="11.5" customWidth="1"/>
    <col min="8" max="8" width="13" customWidth="1"/>
    <col min="9" max="9" width="12.75" customWidth="1"/>
    <col min="10" max="10" width="29.25" customWidth="1"/>
    <col min="11" max="11" width="32.5" customWidth="1"/>
  </cols>
  <sheetData>
    <row r="1" customHeight="1" spans="1:11">
      <c r="A1" s="1" t="s">
        <v>848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3" t="s">
        <v>8</v>
      </c>
      <c r="J2" s="3" t="s">
        <v>9</v>
      </c>
      <c r="K2" s="9" t="s">
        <v>10</v>
      </c>
    </row>
    <row r="3" customHeight="1" spans="1:11">
      <c r="A3" s="5">
        <v>1</v>
      </c>
      <c r="B3" s="5">
        <v>54</v>
      </c>
      <c r="C3" s="6" t="s">
        <v>14</v>
      </c>
      <c r="D3" s="5" t="s">
        <v>12</v>
      </c>
      <c r="E3" s="5" t="s">
        <v>15</v>
      </c>
      <c r="F3" s="3">
        <v>9900</v>
      </c>
      <c r="G3" s="3">
        <v>73</v>
      </c>
      <c r="H3" s="3">
        <v>126</v>
      </c>
      <c r="I3" s="3">
        <v>10077.49</v>
      </c>
      <c r="J3" s="10">
        <v>0.726027397260274</v>
      </c>
      <c r="K3" s="9" t="s">
        <v>16</v>
      </c>
    </row>
    <row r="4" customHeight="1" spans="1:11">
      <c r="A4" s="5">
        <v>2</v>
      </c>
      <c r="B4" s="5">
        <v>517</v>
      </c>
      <c r="C4" s="6" t="s">
        <v>57</v>
      </c>
      <c r="D4" s="5" t="s">
        <v>23</v>
      </c>
      <c r="E4" s="5" t="s">
        <v>29</v>
      </c>
      <c r="F4" s="3">
        <v>19900</v>
      </c>
      <c r="G4" s="3">
        <v>48</v>
      </c>
      <c r="H4" s="3">
        <v>77</v>
      </c>
      <c r="I4" s="3">
        <v>7363.1</v>
      </c>
      <c r="J4" s="10">
        <v>0.604166666666667</v>
      </c>
      <c r="K4" s="9" t="s">
        <v>16</v>
      </c>
    </row>
    <row r="5" customHeight="1" spans="1:11">
      <c r="A5" s="5">
        <v>3</v>
      </c>
      <c r="B5" s="5">
        <v>581</v>
      </c>
      <c r="C5" s="6" t="s">
        <v>69</v>
      </c>
      <c r="D5" s="5" t="s">
        <v>25</v>
      </c>
      <c r="E5" s="5" t="s">
        <v>33</v>
      </c>
      <c r="F5" s="3">
        <v>10700</v>
      </c>
      <c r="G5" s="3">
        <v>37</v>
      </c>
      <c r="H5" s="3">
        <v>112</v>
      </c>
      <c r="I5" s="3">
        <v>10722.49</v>
      </c>
      <c r="J5" s="10">
        <v>2.02702702702703</v>
      </c>
      <c r="K5" s="9" t="s">
        <v>70</v>
      </c>
    </row>
    <row r="6" customHeight="1" spans="1:11">
      <c r="A6" s="5">
        <v>4</v>
      </c>
      <c r="B6" s="5">
        <v>582</v>
      </c>
      <c r="C6" s="6" t="s">
        <v>71</v>
      </c>
      <c r="D6" s="5" t="s">
        <v>25</v>
      </c>
      <c r="E6" s="5" t="s">
        <v>29</v>
      </c>
      <c r="F6" s="3">
        <v>19900</v>
      </c>
      <c r="G6" s="3">
        <v>98</v>
      </c>
      <c r="H6" s="3">
        <v>183</v>
      </c>
      <c r="I6" s="3">
        <v>17206.57</v>
      </c>
      <c r="J6" s="10">
        <v>0.86734693877551</v>
      </c>
      <c r="K6" s="9" t="s">
        <v>16</v>
      </c>
    </row>
    <row r="7" customHeight="1" spans="1:11">
      <c r="A7" s="5">
        <v>5</v>
      </c>
      <c r="B7" s="5">
        <v>591</v>
      </c>
      <c r="C7" s="6" t="s">
        <v>74</v>
      </c>
      <c r="D7" s="5" t="s">
        <v>32</v>
      </c>
      <c r="E7" s="5" t="s">
        <v>13</v>
      </c>
      <c r="F7" s="3">
        <v>5900</v>
      </c>
      <c r="G7" s="3">
        <v>64</v>
      </c>
      <c r="H7" s="3">
        <v>139</v>
      </c>
      <c r="I7" s="3">
        <v>11586.7</v>
      </c>
      <c r="J7" s="10">
        <v>1.171875</v>
      </c>
      <c r="K7" s="9" t="s">
        <v>75</v>
      </c>
    </row>
    <row r="8" customHeight="1" spans="1:11">
      <c r="A8" s="5">
        <v>6</v>
      </c>
      <c r="B8" s="5">
        <v>594</v>
      </c>
      <c r="C8" s="6" t="s">
        <v>76</v>
      </c>
      <c r="D8" s="5" t="s">
        <v>59</v>
      </c>
      <c r="E8" s="5" t="s">
        <v>13</v>
      </c>
      <c r="F8" s="3">
        <v>5000</v>
      </c>
      <c r="G8" s="3">
        <v>26</v>
      </c>
      <c r="H8" s="3">
        <v>68</v>
      </c>
      <c r="I8" s="3">
        <v>5755.8</v>
      </c>
      <c r="J8" s="10">
        <v>1.61538461538462</v>
      </c>
      <c r="K8" s="9" t="s">
        <v>75</v>
      </c>
    </row>
    <row r="9" customHeight="1" spans="1:11">
      <c r="A9" s="5">
        <v>7</v>
      </c>
      <c r="B9" s="5">
        <v>747</v>
      </c>
      <c r="C9" s="6" t="s">
        <v>106</v>
      </c>
      <c r="D9" s="5" t="s">
        <v>23</v>
      </c>
      <c r="E9" s="5" t="s">
        <v>15</v>
      </c>
      <c r="F9" s="3">
        <v>8500</v>
      </c>
      <c r="G9" s="3">
        <v>35</v>
      </c>
      <c r="H9" s="3">
        <v>61</v>
      </c>
      <c r="I9" s="3">
        <v>6345.63</v>
      </c>
      <c r="J9" s="10">
        <v>0.742857142857143</v>
      </c>
      <c r="K9" s="9" t="s">
        <v>16</v>
      </c>
    </row>
    <row r="10" customHeight="1" spans="1:11">
      <c r="A10" s="5">
        <v>8</v>
      </c>
      <c r="B10" s="5">
        <v>101453</v>
      </c>
      <c r="C10" s="6" t="s">
        <v>112</v>
      </c>
      <c r="D10" s="5" t="s">
        <v>12</v>
      </c>
      <c r="E10" s="5" t="s">
        <v>27</v>
      </c>
      <c r="F10" s="3">
        <v>5000</v>
      </c>
      <c r="G10" s="3">
        <v>29</v>
      </c>
      <c r="H10" s="3">
        <v>60</v>
      </c>
      <c r="I10" s="3">
        <v>5597.44</v>
      </c>
      <c r="J10" s="10">
        <v>1.06896551724138</v>
      </c>
      <c r="K10" s="9" t="s">
        <v>75</v>
      </c>
    </row>
    <row r="12" customHeight="1" spans="1:10">
      <c r="A12" s="1" t="s">
        <v>849</v>
      </c>
      <c r="B12" s="1"/>
      <c r="C12" s="1"/>
      <c r="D12" s="1"/>
      <c r="E12" s="1"/>
      <c r="F12" s="1"/>
      <c r="G12" s="1"/>
      <c r="H12" s="1"/>
      <c r="I12" s="1"/>
      <c r="J12" s="1"/>
    </row>
    <row r="13" customHeight="1" spans="1:10">
      <c r="A13" s="7" t="s">
        <v>0</v>
      </c>
      <c r="B13" s="2" t="s">
        <v>258</v>
      </c>
      <c r="C13" s="2" t="s">
        <v>260</v>
      </c>
      <c r="D13" s="2" t="s">
        <v>259</v>
      </c>
      <c r="E13" s="2" t="s">
        <v>261</v>
      </c>
      <c r="F13" s="2" t="s">
        <v>5</v>
      </c>
      <c r="G13" s="2" t="s">
        <v>262</v>
      </c>
      <c r="H13" s="3" t="s">
        <v>263</v>
      </c>
      <c r="I13" s="3" t="s">
        <v>264</v>
      </c>
      <c r="J13" s="3" t="s">
        <v>850</v>
      </c>
    </row>
    <row r="14" customHeight="1" spans="1:10">
      <c r="A14" s="3">
        <v>1</v>
      </c>
      <c r="B14" s="8" t="s">
        <v>266</v>
      </c>
      <c r="C14" s="8" t="s">
        <v>267</v>
      </c>
      <c r="D14" s="8">
        <v>750</v>
      </c>
      <c r="E14" s="8" t="s">
        <v>268</v>
      </c>
      <c r="F14" s="8">
        <v>8489</v>
      </c>
      <c r="G14" s="8">
        <v>134</v>
      </c>
      <c r="H14" s="3">
        <v>13099.4</v>
      </c>
      <c r="I14" s="10">
        <v>0.543102838968076</v>
      </c>
      <c r="J14" s="3" t="s">
        <v>269</v>
      </c>
    </row>
    <row r="15" customHeight="1" spans="1:10">
      <c r="A15" s="3">
        <v>2</v>
      </c>
      <c r="B15" s="8" t="s">
        <v>270</v>
      </c>
      <c r="C15" s="8" t="s">
        <v>267</v>
      </c>
      <c r="D15" s="8">
        <v>750</v>
      </c>
      <c r="E15" s="8" t="s">
        <v>271</v>
      </c>
      <c r="F15" s="8">
        <v>8489</v>
      </c>
      <c r="G15" s="8">
        <v>90</v>
      </c>
      <c r="H15" s="3">
        <v>8860.06</v>
      </c>
      <c r="I15" s="10">
        <v>0.0437106844151254</v>
      </c>
      <c r="J15" s="11" t="s">
        <v>272</v>
      </c>
    </row>
    <row r="16" customHeight="1" spans="1:10">
      <c r="A16" s="3">
        <v>3</v>
      </c>
      <c r="B16" s="8" t="s">
        <v>273</v>
      </c>
      <c r="C16" s="8" t="s">
        <v>267</v>
      </c>
      <c r="D16" s="8">
        <v>750</v>
      </c>
      <c r="E16" s="8" t="s">
        <v>271</v>
      </c>
      <c r="F16" s="8">
        <v>8489</v>
      </c>
      <c r="G16" s="8">
        <v>74.5</v>
      </c>
      <c r="H16" s="3">
        <v>7012.73</v>
      </c>
      <c r="I16" s="10">
        <v>-0.173903875603723</v>
      </c>
      <c r="J16" s="11" t="s">
        <v>272</v>
      </c>
    </row>
    <row r="17" customHeight="1" spans="1:10">
      <c r="A17" s="3">
        <v>4</v>
      </c>
      <c r="B17" s="8" t="s">
        <v>274</v>
      </c>
      <c r="C17" s="8" t="s">
        <v>267</v>
      </c>
      <c r="D17" s="8">
        <v>750</v>
      </c>
      <c r="E17" s="8" t="s">
        <v>271</v>
      </c>
      <c r="F17" s="8">
        <v>6791</v>
      </c>
      <c r="G17" s="8">
        <v>49</v>
      </c>
      <c r="H17" s="3">
        <v>4639.88</v>
      </c>
      <c r="I17" s="10">
        <v>-0.31676041820056</v>
      </c>
      <c r="J17" s="3" t="s">
        <v>275</v>
      </c>
    </row>
    <row r="18" customHeight="1" spans="1:10">
      <c r="A18" s="3">
        <v>5</v>
      </c>
      <c r="B18" s="8" t="s">
        <v>279</v>
      </c>
      <c r="C18" s="8" t="s">
        <v>267</v>
      </c>
      <c r="D18" s="8">
        <v>750</v>
      </c>
      <c r="E18" s="8" t="s">
        <v>277</v>
      </c>
      <c r="F18" s="8">
        <v>4246</v>
      </c>
      <c r="G18" s="8">
        <v>50.5</v>
      </c>
      <c r="H18" s="3">
        <v>4501.87</v>
      </c>
      <c r="I18" s="10">
        <v>0.0602614225153085</v>
      </c>
      <c r="J18" s="3" t="s">
        <v>275</v>
      </c>
    </row>
    <row r="19" customHeight="1" spans="1:10">
      <c r="A19" s="3">
        <v>6</v>
      </c>
      <c r="B19" s="8" t="s">
        <v>283</v>
      </c>
      <c r="C19" s="8" t="s">
        <v>284</v>
      </c>
      <c r="D19" s="8">
        <v>515</v>
      </c>
      <c r="E19" s="8" t="s">
        <v>271</v>
      </c>
      <c r="F19" s="8">
        <v>4186.9</v>
      </c>
      <c r="G19" s="8">
        <v>63</v>
      </c>
      <c r="H19" s="3">
        <v>7148.59</v>
      </c>
      <c r="I19" s="10">
        <v>0.707370608325969</v>
      </c>
      <c r="J19" s="11" t="s">
        <v>272</v>
      </c>
    </row>
    <row r="20" customHeight="1" spans="1:10">
      <c r="A20" s="3">
        <v>7</v>
      </c>
      <c r="B20" s="8" t="s">
        <v>288</v>
      </c>
      <c r="C20" s="8" t="s">
        <v>289</v>
      </c>
      <c r="D20" s="8">
        <v>581</v>
      </c>
      <c r="E20" s="8" t="s">
        <v>290</v>
      </c>
      <c r="F20" s="8">
        <v>2784</v>
      </c>
      <c r="G20" s="8">
        <v>40</v>
      </c>
      <c r="H20" s="3">
        <v>3848.43</v>
      </c>
      <c r="I20" s="10">
        <v>0.382338362068965</v>
      </c>
      <c r="J20" s="3" t="s">
        <v>275</v>
      </c>
    </row>
    <row r="21" customHeight="1" spans="1:10">
      <c r="A21" s="3">
        <v>8</v>
      </c>
      <c r="B21" s="8" t="s">
        <v>292</v>
      </c>
      <c r="C21" s="8" t="s">
        <v>289</v>
      </c>
      <c r="D21" s="8">
        <v>581</v>
      </c>
      <c r="E21" s="8" t="s">
        <v>271</v>
      </c>
      <c r="F21" s="8">
        <v>2547</v>
      </c>
      <c r="G21" s="8">
        <v>36</v>
      </c>
      <c r="H21" s="3">
        <v>3453.28</v>
      </c>
      <c r="I21" s="10">
        <v>0.355822536317236</v>
      </c>
      <c r="J21" s="3" t="s">
        <v>275</v>
      </c>
    </row>
    <row r="22" customHeight="1" spans="1:10">
      <c r="A22" s="3">
        <v>9</v>
      </c>
      <c r="B22" s="8" t="s">
        <v>300</v>
      </c>
      <c r="C22" s="8" t="s">
        <v>301</v>
      </c>
      <c r="D22" s="8">
        <v>712</v>
      </c>
      <c r="E22" s="8" t="s">
        <v>271</v>
      </c>
      <c r="F22" s="8">
        <v>3978</v>
      </c>
      <c r="G22" s="8">
        <v>63</v>
      </c>
      <c r="H22" s="3">
        <v>5955.62</v>
      </c>
      <c r="I22" s="10">
        <v>0.497139265962795</v>
      </c>
      <c r="J22" s="11" t="s">
        <v>272</v>
      </c>
    </row>
    <row r="23" customHeight="1" spans="1:10">
      <c r="A23" s="3">
        <v>10</v>
      </c>
      <c r="B23" s="8" t="s">
        <v>303</v>
      </c>
      <c r="C23" s="8" t="s">
        <v>301</v>
      </c>
      <c r="D23" s="8">
        <v>712</v>
      </c>
      <c r="E23" s="8" t="s">
        <v>271</v>
      </c>
      <c r="F23" s="8">
        <v>3978</v>
      </c>
      <c r="G23" s="8">
        <v>77</v>
      </c>
      <c r="H23" s="3">
        <v>7003.62</v>
      </c>
      <c r="I23" s="10">
        <v>0.760588235294118</v>
      </c>
      <c r="J23" s="11" t="s">
        <v>272</v>
      </c>
    </row>
    <row r="24" customHeight="1" spans="1:10">
      <c r="A24" s="3">
        <v>11</v>
      </c>
      <c r="B24" s="8" t="s">
        <v>307</v>
      </c>
      <c r="C24" s="8" t="s">
        <v>308</v>
      </c>
      <c r="D24" s="8">
        <v>578</v>
      </c>
      <c r="E24" s="8" t="s">
        <v>268</v>
      </c>
      <c r="F24" s="8">
        <v>4811.5</v>
      </c>
      <c r="G24" s="8">
        <v>35</v>
      </c>
      <c r="H24" s="3">
        <v>3795.35</v>
      </c>
      <c r="I24" s="10">
        <v>-0.211191935986699</v>
      </c>
      <c r="J24" s="3" t="s">
        <v>275</v>
      </c>
    </row>
    <row r="25" customHeight="1" spans="1:10">
      <c r="A25" s="3">
        <v>12</v>
      </c>
      <c r="B25" s="8" t="s">
        <v>309</v>
      </c>
      <c r="C25" s="8" t="s">
        <v>308</v>
      </c>
      <c r="D25" s="8">
        <v>578</v>
      </c>
      <c r="E25" s="8" t="s">
        <v>310</v>
      </c>
      <c r="F25" s="8">
        <v>6380.8</v>
      </c>
      <c r="G25" s="8">
        <v>68</v>
      </c>
      <c r="H25" s="3">
        <v>7643.89</v>
      </c>
      <c r="I25" s="10">
        <v>0.197951667502508</v>
      </c>
      <c r="J25" s="11" t="s">
        <v>272</v>
      </c>
    </row>
    <row r="26" customHeight="1" spans="1:10">
      <c r="A26" s="3">
        <v>13</v>
      </c>
      <c r="B26" s="8" t="s">
        <v>316</v>
      </c>
      <c r="C26" s="8" t="s">
        <v>317</v>
      </c>
      <c r="D26" s="8">
        <v>707</v>
      </c>
      <c r="E26" s="8" t="s">
        <v>318</v>
      </c>
      <c r="F26" s="8">
        <v>5615</v>
      </c>
      <c r="G26" s="8">
        <v>80</v>
      </c>
      <c r="H26" s="3">
        <v>7264.46</v>
      </c>
      <c r="I26" s="10">
        <v>0.293759572573464</v>
      </c>
      <c r="J26" s="11" t="s">
        <v>272</v>
      </c>
    </row>
    <row r="27" customHeight="1" spans="1:10">
      <c r="A27" s="3">
        <v>14</v>
      </c>
      <c r="B27" s="8" t="s">
        <v>319</v>
      </c>
      <c r="C27" s="8" t="s">
        <v>317</v>
      </c>
      <c r="D27" s="8">
        <v>707</v>
      </c>
      <c r="E27" s="8" t="s">
        <v>268</v>
      </c>
      <c r="F27" s="8">
        <v>5055</v>
      </c>
      <c r="G27" s="8">
        <v>91</v>
      </c>
      <c r="H27" s="3">
        <v>8517.88</v>
      </c>
      <c r="I27" s="10">
        <v>0.685040553907023</v>
      </c>
      <c r="J27" s="11" t="s">
        <v>272</v>
      </c>
    </row>
    <row r="28" customHeight="1" spans="1:10">
      <c r="A28" s="3">
        <v>15</v>
      </c>
      <c r="B28" s="8" t="s">
        <v>320</v>
      </c>
      <c r="C28" s="8" t="s">
        <v>317</v>
      </c>
      <c r="D28" s="8">
        <v>707</v>
      </c>
      <c r="E28" s="8" t="s">
        <v>318</v>
      </c>
      <c r="F28" s="8">
        <v>5615</v>
      </c>
      <c r="G28" s="8">
        <v>40</v>
      </c>
      <c r="H28" s="3">
        <v>4341.12</v>
      </c>
      <c r="I28" s="10">
        <v>-0.226870881567231</v>
      </c>
      <c r="J28" s="3" t="s">
        <v>275</v>
      </c>
    </row>
    <row r="29" customHeight="1" spans="1:10">
      <c r="A29" s="3">
        <v>16</v>
      </c>
      <c r="B29" s="8" t="s">
        <v>321</v>
      </c>
      <c r="C29" s="8" t="s">
        <v>317</v>
      </c>
      <c r="D29" s="8">
        <v>707</v>
      </c>
      <c r="E29" s="8" t="s">
        <v>318</v>
      </c>
      <c r="F29" s="8">
        <v>5615</v>
      </c>
      <c r="G29" s="8">
        <v>49</v>
      </c>
      <c r="H29" s="3">
        <v>5501.67</v>
      </c>
      <c r="I29" s="10">
        <v>-0.0201834372217275</v>
      </c>
      <c r="J29" s="3" t="s">
        <v>275</v>
      </c>
    </row>
    <row r="30" customHeight="1" spans="1:10">
      <c r="A30" s="3">
        <v>17</v>
      </c>
      <c r="B30" s="8" t="s">
        <v>367</v>
      </c>
      <c r="C30" s="8" t="s">
        <v>368</v>
      </c>
      <c r="D30" s="8">
        <v>713</v>
      </c>
      <c r="E30" s="8" t="s">
        <v>268</v>
      </c>
      <c r="F30" s="8">
        <v>2900</v>
      </c>
      <c r="G30" s="8">
        <v>36</v>
      </c>
      <c r="H30" s="3">
        <v>2949.38</v>
      </c>
      <c r="I30" s="10">
        <v>0.0170275862068966</v>
      </c>
      <c r="J30" s="3" t="s">
        <v>275</v>
      </c>
    </row>
    <row r="31" customHeight="1" spans="1:10">
      <c r="A31" s="3">
        <v>18</v>
      </c>
      <c r="B31" s="8" t="s">
        <v>400</v>
      </c>
      <c r="C31" s="8" t="s">
        <v>401</v>
      </c>
      <c r="D31" s="8">
        <v>594</v>
      </c>
      <c r="E31" s="8" t="s">
        <v>402</v>
      </c>
      <c r="F31" s="8">
        <v>2273</v>
      </c>
      <c r="G31" s="8">
        <v>32</v>
      </c>
      <c r="H31" s="3">
        <v>2625.32</v>
      </c>
      <c r="I31" s="10">
        <v>0.155002199736032</v>
      </c>
      <c r="J31" s="3" t="s">
        <v>275</v>
      </c>
    </row>
    <row r="32" customHeight="1" spans="1:10">
      <c r="A32" s="3">
        <v>19</v>
      </c>
      <c r="B32" s="8" t="s">
        <v>403</v>
      </c>
      <c r="C32" s="8" t="s">
        <v>401</v>
      </c>
      <c r="D32" s="8">
        <v>594</v>
      </c>
      <c r="E32" s="8" t="s">
        <v>310</v>
      </c>
      <c r="F32" s="8">
        <v>2727</v>
      </c>
      <c r="G32" s="8">
        <v>36</v>
      </c>
      <c r="H32" s="3">
        <v>3130.48</v>
      </c>
      <c r="I32" s="10">
        <v>0.147957462412908</v>
      </c>
      <c r="J32" s="3" t="s">
        <v>275</v>
      </c>
    </row>
    <row r="33" customHeight="1" spans="1:10">
      <c r="A33" s="3">
        <v>20</v>
      </c>
      <c r="B33" s="8" t="s">
        <v>427</v>
      </c>
      <c r="C33" s="8" t="s">
        <v>428</v>
      </c>
      <c r="D33" s="8">
        <v>539</v>
      </c>
      <c r="E33" s="8" t="s">
        <v>268</v>
      </c>
      <c r="F33" s="8">
        <v>2957</v>
      </c>
      <c r="G33" s="8">
        <v>43</v>
      </c>
      <c r="H33" s="3">
        <v>4371.25</v>
      </c>
      <c r="I33" s="10">
        <v>0.478271897193101</v>
      </c>
      <c r="J33" s="3" t="s">
        <v>275</v>
      </c>
    </row>
    <row r="34" customHeight="1" spans="1:10">
      <c r="A34" s="3">
        <v>21</v>
      </c>
      <c r="B34" s="8" t="s">
        <v>429</v>
      </c>
      <c r="C34" s="8" t="s">
        <v>428</v>
      </c>
      <c r="D34" s="8">
        <v>539</v>
      </c>
      <c r="E34" s="8" t="s">
        <v>310</v>
      </c>
      <c r="F34" s="8">
        <v>3943</v>
      </c>
      <c r="G34" s="8">
        <v>32</v>
      </c>
      <c r="H34" s="3">
        <v>2990.08</v>
      </c>
      <c r="I34" s="10">
        <v>-0.241673852396652</v>
      </c>
      <c r="J34" s="3" t="s">
        <v>275</v>
      </c>
    </row>
    <row r="35" customHeight="1" spans="1:10">
      <c r="A35" s="3">
        <v>22</v>
      </c>
      <c r="B35" s="8" t="s">
        <v>432</v>
      </c>
      <c r="C35" s="8" t="s">
        <v>433</v>
      </c>
      <c r="D35" s="8">
        <v>720</v>
      </c>
      <c r="E35" s="8" t="s">
        <v>271</v>
      </c>
      <c r="F35" s="8">
        <v>2300</v>
      </c>
      <c r="G35" s="8">
        <v>50.5</v>
      </c>
      <c r="H35" s="3">
        <v>4231.65</v>
      </c>
      <c r="I35" s="10">
        <v>0.839847826086956</v>
      </c>
      <c r="J35" s="3" t="s">
        <v>275</v>
      </c>
    </row>
    <row r="36" customHeight="1" spans="1:10">
      <c r="A36" s="3">
        <v>23</v>
      </c>
      <c r="B36" s="8" t="s">
        <v>434</v>
      </c>
      <c r="C36" s="8" t="s">
        <v>433</v>
      </c>
      <c r="D36" s="8">
        <v>720</v>
      </c>
      <c r="E36" s="8" t="s">
        <v>268</v>
      </c>
      <c r="F36" s="8">
        <v>2300</v>
      </c>
      <c r="G36" s="8">
        <v>41</v>
      </c>
      <c r="H36" s="3">
        <v>3596.94</v>
      </c>
      <c r="I36" s="10">
        <v>0.563886956521739</v>
      </c>
      <c r="J36" s="3" t="s">
        <v>275</v>
      </c>
    </row>
    <row r="37" customHeight="1" spans="1:10">
      <c r="A37" s="3">
        <v>24</v>
      </c>
      <c r="B37" s="8" t="s">
        <v>436</v>
      </c>
      <c r="C37" s="8" t="s">
        <v>437</v>
      </c>
      <c r="D37" s="8">
        <v>365</v>
      </c>
      <c r="E37" s="8" t="s">
        <v>268</v>
      </c>
      <c r="F37" s="8">
        <v>4515</v>
      </c>
      <c r="G37" s="8">
        <v>54</v>
      </c>
      <c r="H37" s="3">
        <v>6219.39</v>
      </c>
      <c r="I37" s="10">
        <v>0.377495016611296</v>
      </c>
      <c r="J37" s="3" t="s">
        <v>275</v>
      </c>
    </row>
    <row r="38" customHeight="1" spans="1:10">
      <c r="A38" s="3">
        <v>25</v>
      </c>
      <c r="B38" s="8" t="s">
        <v>443</v>
      </c>
      <c r="C38" s="8" t="s">
        <v>444</v>
      </c>
      <c r="D38" s="8">
        <v>343</v>
      </c>
      <c r="E38" s="8" t="s">
        <v>268</v>
      </c>
      <c r="F38" s="8">
        <v>7041</v>
      </c>
      <c r="G38" s="8">
        <v>120.5</v>
      </c>
      <c r="H38" s="3">
        <v>10881.52</v>
      </c>
      <c r="I38" s="10">
        <v>0.545450930265587</v>
      </c>
      <c r="J38" s="3" t="s">
        <v>269</v>
      </c>
    </row>
    <row r="39" customHeight="1" spans="1:10">
      <c r="A39" s="3">
        <v>26</v>
      </c>
      <c r="B39" s="8" t="s">
        <v>445</v>
      </c>
      <c r="C39" s="8" t="s">
        <v>444</v>
      </c>
      <c r="D39" s="8">
        <v>343</v>
      </c>
      <c r="E39" s="8" t="s">
        <v>318</v>
      </c>
      <c r="F39" s="8">
        <v>7830</v>
      </c>
      <c r="G39" s="8">
        <v>77</v>
      </c>
      <c r="H39" s="3">
        <v>7555.52</v>
      </c>
      <c r="I39" s="10">
        <v>-0.0350549169859514</v>
      </c>
      <c r="J39" s="11" t="s">
        <v>272</v>
      </c>
    </row>
    <row r="40" customHeight="1" spans="1:10">
      <c r="A40" s="3">
        <v>27</v>
      </c>
      <c r="B40" s="8" t="s">
        <v>447</v>
      </c>
      <c r="C40" s="8" t="s">
        <v>444</v>
      </c>
      <c r="D40" s="8">
        <v>343</v>
      </c>
      <c r="E40" s="8" t="s">
        <v>318</v>
      </c>
      <c r="F40" s="8">
        <v>7830</v>
      </c>
      <c r="G40" s="8">
        <v>98</v>
      </c>
      <c r="H40" s="3">
        <v>9118.96</v>
      </c>
      <c r="I40" s="10">
        <v>0.164618135376756</v>
      </c>
      <c r="J40" s="11" t="s">
        <v>272</v>
      </c>
    </row>
    <row r="41" customHeight="1" spans="1:10">
      <c r="A41" s="3">
        <v>28</v>
      </c>
      <c r="B41" s="8" t="s">
        <v>448</v>
      </c>
      <c r="C41" s="8" t="s">
        <v>444</v>
      </c>
      <c r="D41" s="8">
        <v>343</v>
      </c>
      <c r="E41" s="8" t="s">
        <v>449</v>
      </c>
      <c r="F41" s="8">
        <v>7830</v>
      </c>
      <c r="G41" s="8">
        <v>61</v>
      </c>
      <c r="H41" s="3">
        <v>5462.16</v>
      </c>
      <c r="I41" s="10">
        <v>-0.302406130268199</v>
      </c>
      <c r="J41" s="11" t="s">
        <v>272</v>
      </c>
    </row>
    <row r="42" customHeight="1" spans="1:10">
      <c r="A42" s="3">
        <v>29</v>
      </c>
      <c r="B42" s="8" t="s">
        <v>458</v>
      </c>
      <c r="C42" s="8" t="s">
        <v>459</v>
      </c>
      <c r="D42" s="8">
        <v>571</v>
      </c>
      <c r="E42" s="8" t="s">
        <v>268</v>
      </c>
      <c r="F42" s="8">
        <v>6136</v>
      </c>
      <c r="G42" s="8">
        <v>53</v>
      </c>
      <c r="H42" s="3">
        <v>4761.01</v>
      </c>
      <c r="I42" s="10">
        <v>-0.224085723598435</v>
      </c>
      <c r="J42" s="3" t="s">
        <v>275</v>
      </c>
    </row>
    <row r="43" customHeight="1" spans="1:10">
      <c r="A43" s="3">
        <v>30</v>
      </c>
      <c r="B43" s="8" t="s">
        <v>460</v>
      </c>
      <c r="C43" s="8" t="s">
        <v>459</v>
      </c>
      <c r="D43" s="8">
        <v>571</v>
      </c>
      <c r="E43" s="8" t="s">
        <v>310</v>
      </c>
      <c r="F43" s="8">
        <v>8178</v>
      </c>
      <c r="G43" s="8">
        <v>72</v>
      </c>
      <c r="H43" s="3">
        <v>6905.52</v>
      </c>
      <c r="I43" s="10">
        <v>-0.155597945707997</v>
      </c>
      <c r="J43" s="11" t="s">
        <v>272</v>
      </c>
    </row>
    <row r="44" customHeight="1" spans="1:10">
      <c r="A44" s="3">
        <v>31</v>
      </c>
      <c r="B44" s="8" t="s">
        <v>461</v>
      </c>
      <c r="C44" s="8" t="s">
        <v>459</v>
      </c>
      <c r="D44" s="8">
        <v>571</v>
      </c>
      <c r="E44" s="8" t="s">
        <v>290</v>
      </c>
      <c r="F44" s="8">
        <v>8178</v>
      </c>
      <c r="G44" s="8">
        <v>57</v>
      </c>
      <c r="H44" s="3">
        <v>5695.78</v>
      </c>
      <c r="I44" s="10">
        <v>-0.30352408901932</v>
      </c>
      <c r="J44" s="3" t="s">
        <v>275</v>
      </c>
    </row>
    <row r="45" customHeight="1" spans="1:10">
      <c r="A45" s="3">
        <v>32</v>
      </c>
      <c r="B45" s="8" t="s">
        <v>482</v>
      </c>
      <c r="C45" s="8" t="s">
        <v>483</v>
      </c>
      <c r="D45" s="8">
        <v>399</v>
      </c>
      <c r="E45" s="8" t="s">
        <v>271</v>
      </c>
      <c r="F45" s="8">
        <v>3807</v>
      </c>
      <c r="G45" s="8">
        <v>48</v>
      </c>
      <c r="H45" s="3">
        <v>4352.48</v>
      </c>
      <c r="I45" s="10">
        <v>0.143283425269241</v>
      </c>
      <c r="J45" s="3" t="s">
        <v>275</v>
      </c>
    </row>
    <row r="46" customHeight="1" spans="1:10">
      <c r="A46" s="3">
        <v>33</v>
      </c>
      <c r="B46" s="8" t="s">
        <v>484</v>
      </c>
      <c r="C46" s="8" t="s">
        <v>483</v>
      </c>
      <c r="D46" s="8">
        <v>399</v>
      </c>
      <c r="E46" s="8" t="s">
        <v>268</v>
      </c>
      <c r="F46" s="8">
        <v>3426</v>
      </c>
      <c r="G46" s="8">
        <v>31</v>
      </c>
      <c r="H46" s="3">
        <v>2888.24</v>
      </c>
      <c r="I46" s="10">
        <v>-0.156964389959136</v>
      </c>
      <c r="J46" s="3" t="s">
        <v>275</v>
      </c>
    </row>
    <row r="47" customHeight="1" spans="1:10">
      <c r="A47" s="3">
        <v>34</v>
      </c>
      <c r="B47" s="8" t="s">
        <v>496</v>
      </c>
      <c r="C47" s="8" t="s">
        <v>497</v>
      </c>
      <c r="D47" s="8">
        <v>54</v>
      </c>
      <c r="E47" s="8" t="s">
        <v>271</v>
      </c>
      <c r="F47" s="8">
        <v>2475</v>
      </c>
      <c r="G47" s="8">
        <v>68</v>
      </c>
      <c r="H47" s="3">
        <v>5402.79</v>
      </c>
      <c r="I47" s="10">
        <v>1.18294545454545</v>
      </c>
      <c r="J47" s="11" t="s">
        <v>272</v>
      </c>
    </row>
    <row r="48" customHeight="1" spans="1:10">
      <c r="A48" s="3">
        <v>35</v>
      </c>
      <c r="B48" s="8" t="s">
        <v>508</v>
      </c>
      <c r="C48" s="8" t="s">
        <v>507</v>
      </c>
      <c r="D48" s="8">
        <v>724</v>
      </c>
      <c r="E48" s="8" t="s">
        <v>268</v>
      </c>
      <c r="F48" s="8">
        <v>3790.9</v>
      </c>
      <c r="G48" s="8">
        <v>32</v>
      </c>
      <c r="H48" s="3">
        <v>2504.64</v>
      </c>
      <c r="I48" s="10">
        <v>-0.339302012714659</v>
      </c>
      <c r="J48" s="3" t="s">
        <v>275</v>
      </c>
    </row>
    <row r="49" customHeight="1" spans="1:10">
      <c r="A49" s="3">
        <v>36</v>
      </c>
      <c r="B49" s="8" t="s">
        <v>545</v>
      </c>
      <c r="C49" s="8" t="s">
        <v>546</v>
      </c>
      <c r="D49" s="8">
        <v>546</v>
      </c>
      <c r="E49" s="8" t="s">
        <v>268</v>
      </c>
      <c r="F49" s="8">
        <v>6402</v>
      </c>
      <c r="G49" s="8">
        <v>74</v>
      </c>
      <c r="H49" s="3">
        <v>6330.58</v>
      </c>
      <c r="I49" s="10">
        <v>-0.0111558887847548</v>
      </c>
      <c r="J49" s="11" t="s">
        <v>272</v>
      </c>
    </row>
    <row r="50" customHeight="1" spans="1:10">
      <c r="A50" s="3">
        <v>37</v>
      </c>
      <c r="B50" s="8" t="s">
        <v>547</v>
      </c>
      <c r="C50" s="8" t="s">
        <v>546</v>
      </c>
      <c r="D50" s="8">
        <v>546</v>
      </c>
      <c r="E50" s="8" t="s">
        <v>271</v>
      </c>
      <c r="F50" s="8">
        <v>7114</v>
      </c>
      <c r="G50" s="8">
        <v>85</v>
      </c>
      <c r="H50" s="3">
        <v>8535.77</v>
      </c>
      <c r="I50" s="10">
        <v>0.199855215068878</v>
      </c>
      <c r="J50" s="11" t="s">
        <v>272</v>
      </c>
    </row>
    <row r="51" customHeight="1" spans="1:10">
      <c r="A51" s="3">
        <v>38</v>
      </c>
      <c r="B51" s="8" t="s">
        <v>548</v>
      </c>
      <c r="C51" s="8" t="s">
        <v>546</v>
      </c>
      <c r="D51" s="8">
        <v>546</v>
      </c>
      <c r="E51" s="8" t="s">
        <v>271</v>
      </c>
      <c r="F51" s="8">
        <v>7114</v>
      </c>
      <c r="G51" s="8">
        <v>121</v>
      </c>
      <c r="H51" s="3">
        <v>10553.31</v>
      </c>
      <c r="I51" s="10">
        <v>0.483456564520663</v>
      </c>
      <c r="J51" s="3" t="s">
        <v>269</v>
      </c>
    </row>
    <row r="52" customHeight="1" spans="1:10">
      <c r="A52" s="3">
        <v>39</v>
      </c>
      <c r="B52" s="8" t="s">
        <v>563</v>
      </c>
      <c r="C52" s="8" t="s">
        <v>562</v>
      </c>
      <c r="D52" s="8">
        <v>726</v>
      </c>
      <c r="E52" s="8" t="s">
        <v>271</v>
      </c>
      <c r="F52" s="8">
        <v>2743</v>
      </c>
      <c r="G52" s="8">
        <v>37</v>
      </c>
      <c r="H52" s="3">
        <v>3162.54</v>
      </c>
      <c r="I52" s="10">
        <v>0.152949325555961</v>
      </c>
      <c r="J52" s="3" t="s">
        <v>275</v>
      </c>
    </row>
    <row r="53" customHeight="1" spans="1:10">
      <c r="A53" s="3">
        <v>40</v>
      </c>
      <c r="B53" s="8" t="s">
        <v>564</v>
      </c>
      <c r="C53" s="8" t="s">
        <v>562</v>
      </c>
      <c r="D53" s="8">
        <v>726</v>
      </c>
      <c r="E53" s="8" t="s">
        <v>271</v>
      </c>
      <c r="F53" s="8">
        <v>2469</v>
      </c>
      <c r="G53" s="8">
        <v>32</v>
      </c>
      <c r="H53" s="3">
        <v>2641</v>
      </c>
      <c r="I53" s="10">
        <v>0.0696638315107331</v>
      </c>
      <c r="J53" s="3" t="s">
        <v>275</v>
      </c>
    </row>
    <row r="54" customHeight="1" spans="1:10">
      <c r="A54" s="3">
        <v>41</v>
      </c>
      <c r="B54" s="8" t="s">
        <v>592</v>
      </c>
      <c r="C54" s="8" t="s">
        <v>590</v>
      </c>
      <c r="D54" s="8">
        <v>337</v>
      </c>
      <c r="E54" s="8" t="s">
        <v>310</v>
      </c>
      <c r="F54" s="8">
        <v>3613</v>
      </c>
      <c r="G54" s="8">
        <v>45</v>
      </c>
      <c r="H54" s="3">
        <v>4450.63</v>
      </c>
      <c r="I54" s="10">
        <v>0.231837807915859</v>
      </c>
      <c r="J54" s="3" t="s">
        <v>275</v>
      </c>
    </row>
    <row r="55" customHeight="1" spans="1:10">
      <c r="A55" s="3">
        <v>42</v>
      </c>
      <c r="B55" s="8" t="s">
        <v>593</v>
      </c>
      <c r="C55" s="8" t="s">
        <v>590</v>
      </c>
      <c r="D55" s="8">
        <v>337</v>
      </c>
      <c r="E55" s="8" t="s">
        <v>290</v>
      </c>
      <c r="F55" s="8">
        <v>4335</v>
      </c>
      <c r="G55" s="8">
        <v>48</v>
      </c>
      <c r="H55" s="3">
        <v>4488.97</v>
      </c>
      <c r="I55" s="10">
        <v>0.0355178777393311</v>
      </c>
      <c r="J55" s="3" t="s">
        <v>275</v>
      </c>
    </row>
    <row r="56" customHeight="1" spans="1:10">
      <c r="A56" s="3">
        <v>43</v>
      </c>
      <c r="B56" s="8" t="s">
        <v>594</v>
      </c>
      <c r="C56" s="8" t="s">
        <v>590</v>
      </c>
      <c r="D56" s="8">
        <v>337</v>
      </c>
      <c r="E56" s="8" t="s">
        <v>318</v>
      </c>
      <c r="F56" s="8">
        <v>3613</v>
      </c>
      <c r="G56" s="8">
        <v>45</v>
      </c>
      <c r="H56" s="3">
        <v>3789.2</v>
      </c>
      <c r="I56" s="10">
        <v>0.0487683365624135</v>
      </c>
      <c r="J56" s="3" t="s">
        <v>275</v>
      </c>
    </row>
    <row r="57" customHeight="1" spans="1:10">
      <c r="A57" s="3">
        <v>44</v>
      </c>
      <c r="B57" s="8" t="s">
        <v>606</v>
      </c>
      <c r="C57" s="8" t="s">
        <v>607</v>
      </c>
      <c r="D57" s="8">
        <v>545</v>
      </c>
      <c r="E57" s="8" t="s">
        <v>268</v>
      </c>
      <c r="F57" s="8">
        <v>2080</v>
      </c>
      <c r="G57" s="8">
        <v>44</v>
      </c>
      <c r="H57" s="3">
        <v>3393.5</v>
      </c>
      <c r="I57" s="10">
        <v>0.631490384615385</v>
      </c>
      <c r="J57" s="3" t="s">
        <v>275</v>
      </c>
    </row>
    <row r="58" customHeight="1" spans="1:10">
      <c r="A58" s="3">
        <v>45</v>
      </c>
      <c r="B58" s="8" t="s">
        <v>612</v>
      </c>
      <c r="C58" s="8" t="s">
        <v>610</v>
      </c>
      <c r="D58" s="8">
        <v>572</v>
      </c>
      <c r="E58" s="8" t="s">
        <v>268</v>
      </c>
      <c r="F58" s="8">
        <v>1400</v>
      </c>
      <c r="G58" s="8">
        <v>34</v>
      </c>
      <c r="H58" s="3">
        <v>3153.56</v>
      </c>
      <c r="I58" s="10">
        <v>1.25254285714286</v>
      </c>
      <c r="J58" s="3" t="s">
        <v>275</v>
      </c>
    </row>
    <row r="59" customHeight="1" spans="1:10">
      <c r="A59" s="3">
        <v>46</v>
      </c>
      <c r="B59" s="8" t="s">
        <v>627</v>
      </c>
      <c r="C59" s="8" t="s">
        <v>624</v>
      </c>
      <c r="D59" s="8">
        <v>307</v>
      </c>
      <c r="E59" s="8" t="s">
        <v>625</v>
      </c>
      <c r="F59" s="8">
        <v>5579.8</v>
      </c>
      <c r="G59" s="8">
        <v>50</v>
      </c>
      <c r="H59" s="3">
        <v>4697.63</v>
      </c>
      <c r="I59" s="10">
        <v>-0.158100648768773</v>
      </c>
      <c r="J59" s="3" t="s">
        <v>275</v>
      </c>
    </row>
    <row r="60" customHeight="1" spans="1:10">
      <c r="A60" s="3">
        <v>47</v>
      </c>
      <c r="B60" s="8" t="s">
        <v>630</v>
      </c>
      <c r="C60" s="8" t="s">
        <v>624</v>
      </c>
      <c r="D60" s="8">
        <v>307</v>
      </c>
      <c r="E60" s="8" t="s">
        <v>271</v>
      </c>
      <c r="F60" s="8">
        <v>6594.4</v>
      </c>
      <c r="G60" s="8">
        <v>103</v>
      </c>
      <c r="H60" s="3">
        <v>9060</v>
      </c>
      <c r="I60" s="10">
        <v>0.373893000121315</v>
      </c>
      <c r="J60" s="11" t="s">
        <v>272</v>
      </c>
    </row>
    <row r="61" customHeight="1" spans="1:10">
      <c r="A61" s="3">
        <v>48</v>
      </c>
      <c r="B61" s="8" t="s">
        <v>631</v>
      </c>
      <c r="C61" s="8" t="s">
        <v>624</v>
      </c>
      <c r="D61" s="8">
        <v>307</v>
      </c>
      <c r="E61" s="8" t="s">
        <v>271</v>
      </c>
      <c r="F61" s="8">
        <v>6594.4</v>
      </c>
      <c r="G61" s="8">
        <v>53</v>
      </c>
      <c r="H61" s="3">
        <v>5062.45</v>
      </c>
      <c r="I61" s="10">
        <v>-0.232310748513891</v>
      </c>
      <c r="J61" s="3" t="s">
        <v>275</v>
      </c>
    </row>
    <row r="62" customHeight="1" spans="1:10">
      <c r="A62" s="3">
        <v>49</v>
      </c>
      <c r="B62" s="8" t="s">
        <v>632</v>
      </c>
      <c r="C62" s="8" t="s">
        <v>624</v>
      </c>
      <c r="D62" s="8">
        <v>307</v>
      </c>
      <c r="E62" s="8" t="s">
        <v>271</v>
      </c>
      <c r="F62" s="8">
        <v>6594.4</v>
      </c>
      <c r="G62" s="8">
        <v>32</v>
      </c>
      <c r="H62" s="3">
        <v>3405</v>
      </c>
      <c r="I62" s="10">
        <v>-0.483652796312022</v>
      </c>
      <c r="J62" s="3" t="s">
        <v>275</v>
      </c>
    </row>
    <row r="63" customHeight="1" spans="1:10">
      <c r="A63" s="3">
        <v>50</v>
      </c>
      <c r="B63" s="8" t="s">
        <v>642</v>
      </c>
      <c r="C63" s="8" t="s">
        <v>643</v>
      </c>
      <c r="D63" s="8">
        <v>357</v>
      </c>
      <c r="E63" s="8" t="s">
        <v>329</v>
      </c>
      <c r="F63" s="8">
        <v>4115</v>
      </c>
      <c r="G63" s="8">
        <v>34</v>
      </c>
      <c r="H63" s="3">
        <v>3331.04</v>
      </c>
      <c r="I63" s="10">
        <v>-0.190512758201701</v>
      </c>
      <c r="J63" s="3" t="s">
        <v>275</v>
      </c>
    </row>
    <row r="64" customHeight="1" spans="1:10">
      <c r="A64" s="3">
        <v>51</v>
      </c>
      <c r="B64" s="8" t="s">
        <v>653</v>
      </c>
      <c r="C64" s="8" t="s">
        <v>654</v>
      </c>
      <c r="D64" s="8">
        <v>721</v>
      </c>
      <c r="E64" s="8" t="s">
        <v>271</v>
      </c>
      <c r="F64" s="8">
        <v>2320</v>
      </c>
      <c r="G64" s="8">
        <v>42</v>
      </c>
      <c r="H64" s="3">
        <v>3146.74</v>
      </c>
      <c r="I64" s="10">
        <v>0.356353448275862</v>
      </c>
      <c r="J64" s="3" t="s">
        <v>275</v>
      </c>
    </row>
    <row r="65" customHeight="1" spans="1:10">
      <c r="A65" s="3">
        <v>52</v>
      </c>
      <c r="B65" s="8" t="s">
        <v>656</v>
      </c>
      <c r="C65" s="8" t="s">
        <v>654</v>
      </c>
      <c r="D65" s="8">
        <v>721</v>
      </c>
      <c r="E65" s="8" t="s">
        <v>271</v>
      </c>
      <c r="F65" s="8">
        <v>2090</v>
      </c>
      <c r="G65" s="8">
        <v>30</v>
      </c>
      <c r="H65" s="3">
        <v>2837</v>
      </c>
      <c r="I65" s="10">
        <v>0.357416267942584</v>
      </c>
      <c r="J65" s="3" t="s">
        <v>275</v>
      </c>
    </row>
    <row r="66" customHeight="1" spans="1:10">
      <c r="A66" s="3">
        <v>53</v>
      </c>
      <c r="B66" s="8" t="s">
        <v>657</v>
      </c>
      <c r="C66" s="8" t="s">
        <v>658</v>
      </c>
      <c r="D66" s="8">
        <v>591</v>
      </c>
      <c r="E66" s="8" t="s">
        <v>268</v>
      </c>
      <c r="F66" s="8">
        <v>2795</v>
      </c>
      <c r="G66" s="8">
        <v>61</v>
      </c>
      <c r="H66" s="3">
        <v>4840.52</v>
      </c>
      <c r="I66" s="10">
        <v>0.731849731663685</v>
      </c>
      <c r="J66" s="11" t="s">
        <v>272</v>
      </c>
    </row>
    <row r="67" customHeight="1" spans="1:10">
      <c r="A67" s="3">
        <v>54</v>
      </c>
      <c r="B67" s="8" t="s">
        <v>659</v>
      </c>
      <c r="C67" s="8" t="s">
        <v>658</v>
      </c>
      <c r="D67" s="8">
        <v>591</v>
      </c>
      <c r="E67" s="8" t="s">
        <v>271</v>
      </c>
      <c r="F67" s="8">
        <v>3105</v>
      </c>
      <c r="G67" s="8">
        <v>78</v>
      </c>
      <c r="H67" s="3">
        <v>6746.18</v>
      </c>
      <c r="I67" s="10">
        <v>1.17268276972625</v>
      </c>
      <c r="J67" s="11" t="s">
        <v>272</v>
      </c>
    </row>
    <row r="68" customHeight="1" spans="1:10">
      <c r="A68" s="3">
        <v>55</v>
      </c>
      <c r="B68" s="8" t="s">
        <v>666</v>
      </c>
      <c r="C68" s="8" t="s">
        <v>665</v>
      </c>
      <c r="D68" s="8">
        <v>341</v>
      </c>
      <c r="E68" s="8" t="s">
        <v>268</v>
      </c>
      <c r="F68" s="8">
        <v>3920</v>
      </c>
      <c r="G68" s="8">
        <v>42</v>
      </c>
      <c r="H68" s="3">
        <v>3923.89</v>
      </c>
      <c r="I68" s="10">
        <v>0.000992346938775478</v>
      </c>
      <c r="J68" s="3" t="s">
        <v>275</v>
      </c>
    </row>
    <row r="69" customHeight="1" spans="1:10">
      <c r="A69" s="3">
        <v>56</v>
      </c>
      <c r="B69" s="8" t="s">
        <v>667</v>
      </c>
      <c r="C69" s="8" t="s">
        <v>665</v>
      </c>
      <c r="D69" s="8">
        <v>341</v>
      </c>
      <c r="E69" s="8" t="s">
        <v>290</v>
      </c>
      <c r="F69" s="8">
        <v>5750</v>
      </c>
      <c r="G69" s="8">
        <v>52</v>
      </c>
      <c r="H69" s="3">
        <v>6200.32</v>
      </c>
      <c r="I69" s="10">
        <v>0.0783165217391304</v>
      </c>
      <c r="J69" s="3" t="s">
        <v>275</v>
      </c>
    </row>
    <row r="70" customHeight="1" spans="1:10">
      <c r="A70" s="3">
        <v>57</v>
      </c>
      <c r="B70" s="8" t="s">
        <v>668</v>
      </c>
      <c r="C70" s="8" t="s">
        <v>665</v>
      </c>
      <c r="D70" s="8">
        <v>341</v>
      </c>
      <c r="E70" s="8" t="s">
        <v>271</v>
      </c>
      <c r="F70" s="8">
        <v>4163</v>
      </c>
      <c r="G70" s="8">
        <v>31</v>
      </c>
      <c r="H70" s="3">
        <v>2836.12</v>
      </c>
      <c r="I70" s="10">
        <v>-0.318731683881816</v>
      </c>
      <c r="J70" s="3" t="s">
        <v>275</v>
      </c>
    </row>
    <row r="71" customHeight="1" spans="1:10">
      <c r="A71" s="3">
        <v>58</v>
      </c>
      <c r="B71" s="8" t="s">
        <v>669</v>
      </c>
      <c r="C71" s="8" t="s">
        <v>665</v>
      </c>
      <c r="D71" s="8">
        <v>341</v>
      </c>
      <c r="E71" s="8" t="s">
        <v>271</v>
      </c>
      <c r="F71" s="8">
        <v>6921</v>
      </c>
      <c r="G71" s="8">
        <v>83</v>
      </c>
      <c r="H71" s="3">
        <v>8186.97</v>
      </c>
      <c r="I71" s="10">
        <v>0.182917208495882</v>
      </c>
      <c r="J71" s="11" t="s">
        <v>272</v>
      </c>
    </row>
    <row r="72" customHeight="1" spans="1:10">
      <c r="A72" s="3">
        <v>59</v>
      </c>
      <c r="B72" s="8" t="s">
        <v>670</v>
      </c>
      <c r="C72" s="8" t="s">
        <v>665</v>
      </c>
      <c r="D72" s="8">
        <v>341</v>
      </c>
      <c r="E72" s="8" t="s">
        <v>271</v>
      </c>
      <c r="F72" s="8">
        <v>4748</v>
      </c>
      <c r="G72" s="8">
        <v>43</v>
      </c>
      <c r="H72" s="3">
        <v>4594.33</v>
      </c>
      <c r="I72" s="10">
        <v>-0.0323652064026959</v>
      </c>
      <c r="J72" s="3" t="s">
        <v>275</v>
      </c>
    </row>
    <row r="73" customHeight="1" spans="1:10">
      <c r="A73" s="3">
        <v>60</v>
      </c>
      <c r="B73" s="8" t="s">
        <v>671</v>
      </c>
      <c r="C73" s="8" t="s">
        <v>665</v>
      </c>
      <c r="D73" s="8">
        <v>341</v>
      </c>
      <c r="E73" s="8" t="s">
        <v>290</v>
      </c>
      <c r="F73" s="8">
        <v>5920</v>
      </c>
      <c r="G73" s="8">
        <v>68</v>
      </c>
      <c r="H73" s="3">
        <v>6034.58</v>
      </c>
      <c r="I73" s="10">
        <v>0.0193547297297297</v>
      </c>
      <c r="J73" s="11" t="s">
        <v>272</v>
      </c>
    </row>
    <row r="74" customHeight="1" spans="1:10">
      <c r="A74" s="3">
        <v>61</v>
      </c>
      <c r="B74" s="8" t="s">
        <v>672</v>
      </c>
      <c r="C74" s="8" t="s">
        <v>665</v>
      </c>
      <c r="D74" s="8">
        <v>341</v>
      </c>
      <c r="E74" s="8" t="s">
        <v>271</v>
      </c>
      <c r="F74" s="8">
        <v>3577</v>
      </c>
      <c r="G74" s="8">
        <v>44</v>
      </c>
      <c r="H74" s="3">
        <v>3700.48</v>
      </c>
      <c r="I74" s="10">
        <v>0.0345205479452055</v>
      </c>
      <c r="J74" s="3" t="s">
        <v>275</v>
      </c>
    </row>
    <row r="75" customHeight="1" spans="1:10">
      <c r="A75" s="3">
        <v>62</v>
      </c>
      <c r="B75" s="8" t="s">
        <v>696</v>
      </c>
      <c r="C75" s="8" t="s">
        <v>695</v>
      </c>
      <c r="D75" s="8">
        <v>582</v>
      </c>
      <c r="E75" s="8" t="s">
        <v>625</v>
      </c>
      <c r="F75" s="8">
        <v>3200</v>
      </c>
      <c r="G75" s="8">
        <v>32</v>
      </c>
      <c r="H75" s="3">
        <v>3017.04</v>
      </c>
      <c r="I75" s="10">
        <v>-0.057175</v>
      </c>
      <c r="J75" s="3" t="s">
        <v>275</v>
      </c>
    </row>
    <row r="76" customHeight="1" spans="1:10">
      <c r="A76" s="3">
        <v>63</v>
      </c>
      <c r="B76" s="8" t="s">
        <v>697</v>
      </c>
      <c r="C76" s="8" t="s">
        <v>695</v>
      </c>
      <c r="D76" s="8">
        <v>582</v>
      </c>
      <c r="E76" s="8" t="s">
        <v>268</v>
      </c>
      <c r="F76" s="8">
        <v>3200</v>
      </c>
      <c r="G76" s="8">
        <v>36</v>
      </c>
      <c r="H76" s="3">
        <v>2880.43</v>
      </c>
      <c r="I76" s="10">
        <v>-0.0998656250000001</v>
      </c>
      <c r="J76" s="3" t="s">
        <v>275</v>
      </c>
    </row>
    <row r="77" customHeight="1" spans="1:10">
      <c r="A77" s="3">
        <v>64</v>
      </c>
      <c r="B77" s="8" t="s">
        <v>699</v>
      </c>
      <c r="C77" s="8" t="s">
        <v>695</v>
      </c>
      <c r="D77" s="8">
        <v>582</v>
      </c>
      <c r="E77" s="8" t="s">
        <v>271</v>
      </c>
      <c r="F77" s="8">
        <v>3200</v>
      </c>
      <c r="G77" s="8">
        <v>42</v>
      </c>
      <c r="H77" s="3">
        <v>4502.88</v>
      </c>
      <c r="I77" s="10">
        <v>0.40715</v>
      </c>
      <c r="J77" s="3" t="s">
        <v>275</v>
      </c>
    </row>
    <row r="78" customHeight="1" spans="1:10">
      <c r="A78" s="3">
        <v>65</v>
      </c>
      <c r="B78" s="8" t="s">
        <v>727</v>
      </c>
      <c r="C78" s="8" t="s">
        <v>728</v>
      </c>
      <c r="D78" s="8">
        <v>355</v>
      </c>
      <c r="E78" s="8" t="s">
        <v>290</v>
      </c>
      <c r="F78" s="8">
        <v>3661</v>
      </c>
      <c r="G78" s="8">
        <v>43</v>
      </c>
      <c r="H78" s="3">
        <v>3485.65</v>
      </c>
      <c r="I78" s="10">
        <v>-0.0478967495219885</v>
      </c>
      <c r="J78" s="3" t="s">
        <v>275</v>
      </c>
    </row>
    <row r="79" customHeight="1" spans="1:10">
      <c r="A79" s="3">
        <v>66</v>
      </c>
      <c r="B79" s="8" t="s">
        <v>730</v>
      </c>
      <c r="C79" s="8" t="s">
        <v>728</v>
      </c>
      <c r="D79" s="8">
        <v>355</v>
      </c>
      <c r="E79" s="8" t="s">
        <v>268</v>
      </c>
      <c r="F79" s="8">
        <v>2746</v>
      </c>
      <c r="G79" s="8">
        <v>31</v>
      </c>
      <c r="H79" s="3">
        <v>3220</v>
      </c>
      <c r="I79" s="10">
        <v>0.172614712308813</v>
      </c>
      <c r="J79" s="3" t="s">
        <v>275</v>
      </c>
    </row>
    <row r="80" customHeight="1" spans="1:10">
      <c r="A80" s="3">
        <v>67</v>
      </c>
      <c r="B80" s="8" t="s">
        <v>773</v>
      </c>
      <c r="C80" s="8" t="s">
        <v>774</v>
      </c>
      <c r="D80" s="8">
        <v>513</v>
      </c>
      <c r="E80" s="8" t="s">
        <v>268</v>
      </c>
      <c r="F80" s="8">
        <v>3567</v>
      </c>
      <c r="G80" s="8">
        <v>66</v>
      </c>
      <c r="H80" s="3">
        <v>6520.48</v>
      </c>
      <c r="I80" s="10">
        <v>0.828001121390524</v>
      </c>
      <c r="J80" s="11" t="s">
        <v>272</v>
      </c>
    </row>
    <row r="81" customHeight="1" spans="1:10">
      <c r="A81" s="3">
        <v>68</v>
      </c>
      <c r="B81" s="8" t="s">
        <v>794</v>
      </c>
      <c r="C81" s="8" t="s">
        <v>791</v>
      </c>
      <c r="D81" s="8">
        <v>385</v>
      </c>
      <c r="E81" s="8" t="s">
        <v>271</v>
      </c>
      <c r="F81" s="8">
        <v>4184</v>
      </c>
      <c r="G81" s="8">
        <v>37</v>
      </c>
      <c r="H81" s="3">
        <v>3070.14</v>
      </c>
      <c r="I81" s="10">
        <v>-0.266218929254302</v>
      </c>
      <c r="J81" s="3" t="s">
        <v>275</v>
      </c>
    </row>
    <row r="82" customHeight="1" spans="1:10">
      <c r="A82" s="3">
        <v>69</v>
      </c>
      <c r="B82" s="8" t="s">
        <v>806</v>
      </c>
      <c r="C82" s="8" t="s">
        <v>805</v>
      </c>
      <c r="D82" s="8">
        <v>730</v>
      </c>
      <c r="E82" s="8" t="s">
        <v>271</v>
      </c>
      <c r="F82" s="8">
        <v>3390</v>
      </c>
      <c r="G82" s="8">
        <v>38</v>
      </c>
      <c r="H82" s="3">
        <v>3575.44</v>
      </c>
      <c r="I82" s="10">
        <v>0.0547020648967552</v>
      </c>
      <c r="J82" s="3" t="s">
        <v>275</v>
      </c>
    </row>
    <row r="83" customHeight="1" spans="1:10">
      <c r="A83" s="3">
        <v>70</v>
      </c>
      <c r="B83" s="8" t="s">
        <v>808</v>
      </c>
      <c r="C83" s="8" t="s">
        <v>805</v>
      </c>
      <c r="D83" s="8">
        <v>730</v>
      </c>
      <c r="E83" s="8" t="s">
        <v>310</v>
      </c>
      <c r="F83" s="8">
        <v>4068</v>
      </c>
      <c r="G83" s="8">
        <v>52</v>
      </c>
      <c r="H83" s="3">
        <v>4107.99</v>
      </c>
      <c r="I83" s="10">
        <v>0.0098303834808259</v>
      </c>
      <c r="J83" s="3" t="s">
        <v>275</v>
      </c>
    </row>
    <row r="84" customHeight="1" spans="1:10">
      <c r="A84" s="3">
        <v>71</v>
      </c>
      <c r="B84" s="8" t="s">
        <v>822</v>
      </c>
      <c r="C84" s="8" t="s">
        <v>821</v>
      </c>
      <c r="D84" s="8">
        <v>387</v>
      </c>
      <c r="E84" s="8" t="s">
        <v>271</v>
      </c>
      <c r="F84" s="8">
        <v>3456.5</v>
      </c>
      <c r="G84" s="8">
        <v>34</v>
      </c>
      <c r="H84" s="3">
        <v>3716.88</v>
      </c>
      <c r="I84" s="10">
        <v>0.075330536670042</v>
      </c>
      <c r="J84" s="3" t="s">
        <v>275</v>
      </c>
    </row>
  </sheetData>
  <mergeCells count="2">
    <mergeCell ref="A1:K1"/>
    <mergeCell ref="A12:J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门店完成情况</vt:lpstr>
      <vt:lpstr>品种</vt:lpstr>
      <vt:lpstr>个人完成情况</vt:lpstr>
      <vt:lpstr>获奖清单汇总表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2019-08-01T08:31:00Z</dcterms:created>
  <dcterms:modified xsi:type="dcterms:W3CDTF">2019-10-14T06:12:07Z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false</vt:bool>
  </property>
</Properties>
</file>