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Sheet2!$A$1:$Q$32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<sst xmlns="http://schemas.openxmlformats.org/spreadsheetml/2006/main" count="95">
  <si>
    <t>价格调整申请表</t>
  </si>
  <si>
    <t>申请部门：商品部                                                      申请人： 黄华</t>
  </si>
  <si>
    <t>申报日期：2019年1月17日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</si>
  <si>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</si>
  <si>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</si>
  <si>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</si>
  <si>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</si>
  <si>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</si>
  <si>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</si>
  <si>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</si>
  <si>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</si>
  <si>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</si>
  <si>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</si>
  <si>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</si>
  <si>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</si>
  <si>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</si>
  <si>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</si>
  <si>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</si>
  <si>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</si>
  <si>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</si>
  <si>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灸热贴</t>
  </si>
  <si>
    <t>HC-E骨质增生贴x2贴</t>
  </si>
  <si>
    <t>济南汉磁生物科技有限公司</t>
  </si>
  <si>
    <t>盒</t>
  </si>
  <si>
    <t>供货价上涨，厂家维价</t>
  </si>
  <si>
    <t>↓</t>
  </si>
  <si>
    <t>所有门店</t>
  </si>
  <si>
    <t>HC-D风湿贴x2贴</t>
  </si>
  <si>
    <t>HC-C腰痛贴x2贴</t>
  </si>
  <si>
    <t>HC-A颈痛贴x2贴</t>
  </si>
  <si>
    <t>HC-I强效型x2贴</t>
  </si>
  <si>
    <t>HC-F痛经贴x2贴</t>
  </si>
  <si>
    <t>HC-B肩痛贴x2贴</t>
  </si>
  <si>
    <t>布洛芬混悬液(美林)</t>
  </si>
  <si>
    <t>100ml:2g</t>
  </si>
  <si>
    <t>上海强生制药有限公司</t>
  </si>
  <si>
    <t>瓶</t>
  </si>
  <si>
    <t>厂家维价</t>
  </si>
  <si>
    <t>↑</t>
  </si>
  <si>
    <t>布洛芬混悬滴剂(美林)</t>
  </si>
  <si>
    <t>20ml(15ml:0.6g)</t>
  </si>
  <si>
    <t>酮康唑乳膏(金达克宁)</t>
  </si>
  <si>
    <t>15g（10g:0.2g）</t>
  </si>
  <si>
    <t>西安杨森制药有限公司</t>
  </si>
  <si>
    <t>支</t>
  </si>
  <si>
    <t>硝酸咪康唑乳膏(达克宁乳膏)</t>
  </si>
  <si>
    <t>20g</t>
  </si>
  <si>
    <t>盐酸特比萘芬喷雾剂(达克宁)</t>
  </si>
  <si>
    <t>1%：30ml</t>
  </si>
  <si>
    <t>山东京卫制药有限公司</t>
  </si>
  <si>
    <t>1%:15ml</t>
  </si>
  <si>
    <t>硝酸咪康唑散(达克宁散)</t>
  </si>
  <si>
    <t>20g(1g:20mg)</t>
  </si>
  <si>
    <t>硝酸咪康唑栓</t>
  </si>
  <si>
    <t>7枚</t>
  </si>
  <si>
    <t>布地奈德鼻喷雾剂</t>
  </si>
  <si>
    <t>32ug:120喷</t>
  </si>
  <si>
    <t>硝酸咪康唑阴道软胶囊(达克宁栓)</t>
  </si>
  <si>
    <t>0.4gx3粒</t>
  </si>
  <si>
    <t>对乙酰氨基酚口服混悬液</t>
  </si>
  <si>
    <t>100ml：3.2g</t>
  </si>
  <si>
    <t>对乙酰氨基酚混悬滴剂</t>
  </si>
  <si>
    <t>20ml</t>
  </si>
  <si>
    <t>别嘌醇片</t>
  </si>
  <si>
    <t>0.1gx10片x2板</t>
  </si>
  <si>
    <t>合肥久联制药有限公司</t>
  </si>
  <si>
    <t>供货价上涨，毛利不足</t>
  </si>
  <si>
    <t>苍术</t>
  </si>
  <si>
    <t>片</t>
  </si>
  <si>
    <t>太极集团四川绵阳制药有限公司</t>
  </si>
  <si>
    <t>10g</t>
  </si>
  <si>
    <t>龙骨</t>
  </si>
  <si>
    <t>粉</t>
  </si>
  <si>
    <t>其他生产厂家</t>
  </si>
  <si>
    <t>陈皮</t>
  </si>
  <si>
    <t>丝</t>
  </si>
  <si>
    <t>地骨皮</t>
  </si>
  <si>
    <t>净制</t>
  </si>
  <si>
    <t>煅花蕊石</t>
  </si>
  <si>
    <t>明煅</t>
  </si>
  <si>
    <t>成都吉安康药业有限公司</t>
  </si>
  <si>
    <t>竹叶柴胡</t>
  </si>
  <si>
    <t>段</t>
  </si>
  <si>
    <t>麦冬</t>
  </si>
  <si>
    <t>特级（净制）</t>
  </si>
  <si>
    <t>毛利不足</t>
  </si>
  <si>
    <t>维生素AD滴剂</t>
  </si>
  <si>
    <t>1800单位：600单位×10粒×6板</t>
  </si>
  <si>
    <t>上海东海制药股份有限公司（原上海东海制药股份有限公司东海制药厂）</t>
  </si>
  <si>
    <t>备注：以上品种调价至2019.1.21日起执行。</t>
  </si>
  <si>
    <t>董事长：</t>
  </si>
  <si>
    <t>总经理：</t>
  </si>
  <si>
    <t>商品部：</t>
  </si>
  <si>
    <t>采购部：</t>
  </si>
  <si>
    <t>制表时间：2019.1.17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</si>
</sst>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</numFmts>
  <fonts count="29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workbookViewId="0">
      <pane ySplit="3" topLeftCell="A4" activePane="bottomLeft" state="frozen"/>
      <selection/>
      <selection pane="bottomLeft" activeCell="G1" sqref="G$1:H$1048576"/>
    </sheetView>
  </sheetViews>
  <sheetFormatPr defaultColWidth="9" defaultRowHeight="12.75"/>
  <cols>
    <col min="1" max="1" width="5.125" style="5" customWidth="1"/>
    <col min="2" max="2" width="6.875" style="6" customWidth="1"/>
    <col min="3" max="3" width="15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5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36"/>
      <c r="J1" s="37"/>
      <c r="K1" s="38"/>
      <c r="L1" s="39"/>
      <c r="M1" s="40"/>
      <c r="N1" s="41"/>
      <c r="O1" s="15"/>
      <c r="P1" s="15"/>
      <c r="Q1" s="15"/>
    </row>
    <row r="2" s="2" customFormat="1" ht="13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42" t="s">
        <v>2</v>
      </c>
      <c r="K2" s="43"/>
      <c r="L2" s="44"/>
      <c r="M2" s="45"/>
      <c r="N2" s="45"/>
      <c r="O2" s="15"/>
      <c r="P2" s="22"/>
      <c r="Q2" s="22"/>
    </row>
    <row r="3" s="2" customFormat="1" ht="30" customHeight="1" spans="1:17">
      <c r="A3" s="17" t="s">
        <v>3</v>
      </c>
      <c r="B3" s="14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46" t="s">
        <v>11</v>
      </c>
      <c r="J3" s="47" t="s">
        <v>12</v>
      </c>
      <c r="K3" s="48" t="s">
        <v>13</v>
      </c>
      <c r="L3" s="49" t="s">
        <v>14</v>
      </c>
      <c r="M3" s="50" t="s">
        <v>15</v>
      </c>
      <c r="N3" s="50" t="s">
        <v>16</v>
      </c>
      <c r="O3" s="51" t="s">
        <v>17</v>
      </c>
      <c r="P3" s="19" t="s">
        <v>18</v>
      </c>
      <c r="Q3" s="18" t="s">
        <v>19</v>
      </c>
    </row>
    <row r="4" s="2" customFormat="1" ht="29" customHeight="1" spans="1:17">
      <c r="A4" s="16">
        <v>1</v>
      </c>
      <c r="B4" s="20">
        <v>166999</v>
      </c>
      <c r="C4" s="21" t="s">
        <v>20</v>
      </c>
      <c r="D4" s="21" t="s">
        <v>21</v>
      </c>
      <c r="E4" s="21" t="s">
        <v>22</v>
      </c>
      <c r="F4" s="20" t="s">
        <v>23</v>
      </c>
      <c r="G4" s="20">
        <v>13.8</v>
      </c>
      <c r="H4" s="20">
        <v>19.6</v>
      </c>
      <c r="I4" s="20">
        <v>39.6</v>
      </c>
      <c r="J4" s="52">
        <v>49</v>
      </c>
      <c r="K4" s="53">
        <f>(I4-G4)/I4</f>
        <v>0.651515151515151</v>
      </c>
      <c r="L4" s="54">
        <f>(J4-H4)/J4</f>
        <v>0.6</v>
      </c>
      <c r="M4" s="55">
        <f>J4-I4</f>
        <v>9.4</v>
      </c>
      <c r="N4" s="56" t="s">
        <v>24</v>
      </c>
      <c r="O4" s="57" t="s">
        <v>25</v>
      </c>
      <c r="P4" s="58" t="s">
        <v>26</v>
      </c>
      <c r="Q4" s="72"/>
    </row>
    <row r="5" s="2" customFormat="1" ht="29" customHeight="1" spans="1:17">
      <c r="A5" s="16">
        <v>2</v>
      </c>
      <c r="B5" s="20">
        <v>166997</v>
      </c>
      <c r="C5" s="21" t="s">
        <v>20</v>
      </c>
      <c r="D5" s="21" t="s">
        <v>27</v>
      </c>
      <c r="E5" s="21" t="s">
        <v>22</v>
      </c>
      <c r="F5" s="20" t="s">
        <v>23</v>
      </c>
      <c r="G5" s="20">
        <v>13.8</v>
      </c>
      <c r="H5" s="20">
        <v>19.6</v>
      </c>
      <c r="I5" s="20">
        <v>39.6</v>
      </c>
      <c r="J5" s="52">
        <v>49</v>
      </c>
      <c r="K5" s="53">
        <f t="shared" ref="K5:K31" si="0">(I5-G5)/I5</f>
        <v>0.651515151515151</v>
      </c>
      <c r="L5" s="54">
        <f t="shared" ref="L5:L31" si="1">(J5-H5)/J5</f>
        <v>0.6</v>
      </c>
      <c r="M5" s="55">
        <f t="shared" ref="M5:M31" si="2">J5-I5</f>
        <v>9.4</v>
      </c>
      <c r="N5" s="56" t="s">
        <v>24</v>
      </c>
      <c r="O5" s="57" t="s">
        <v>25</v>
      </c>
      <c r="P5" s="58" t="s">
        <v>26</v>
      </c>
      <c r="Q5" s="72"/>
    </row>
    <row r="6" s="2" customFormat="1" ht="28" customHeight="1" spans="1:17">
      <c r="A6" s="16">
        <v>3</v>
      </c>
      <c r="B6" s="20">
        <v>166995</v>
      </c>
      <c r="C6" s="21" t="s">
        <v>20</v>
      </c>
      <c r="D6" s="21" t="s">
        <v>28</v>
      </c>
      <c r="E6" s="21" t="s">
        <v>22</v>
      </c>
      <c r="F6" s="20" t="s">
        <v>23</v>
      </c>
      <c r="G6" s="20">
        <v>13.8</v>
      </c>
      <c r="H6" s="20">
        <v>19.6</v>
      </c>
      <c r="I6" s="20">
        <v>39.6</v>
      </c>
      <c r="J6" s="52">
        <v>49</v>
      </c>
      <c r="K6" s="53">
        <f t="shared" si="0"/>
        <v>0.651515151515151</v>
      </c>
      <c r="L6" s="54">
        <f t="shared" si="1"/>
        <v>0.6</v>
      </c>
      <c r="M6" s="55">
        <f t="shared" si="2"/>
        <v>9.4</v>
      </c>
      <c r="N6" s="56" t="s">
        <v>24</v>
      </c>
      <c r="O6" s="57" t="s">
        <v>25</v>
      </c>
      <c r="P6" s="58" t="s">
        <v>26</v>
      </c>
      <c r="Q6" s="72"/>
    </row>
    <row r="7" s="2" customFormat="1" ht="29" customHeight="1" spans="1:17">
      <c r="A7" s="16">
        <v>4</v>
      </c>
      <c r="B7" s="20">
        <v>166996</v>
      </c>
      <c r="C7" s="21" t="s">
        <v>20</v>
      </c>
      <c r="D7" s="21" t="s">
        <v>29</v>
      </c>
      <c r="E7" s="21" t="s">
        <v>22</v>
      </c>
      <c r="F7" s="20" t="s">
        <v>23</v>
      </c>
      <c r="G7" s="20">
        <v>13.8</v>
      </c>
      <c r="H7" s="20">
        <v>19.6</v>
      </c>
      <c r="I7" s="20">
        <v>39.6</v>
      </c>
      <c r="J7" s="52">
        <v>49</v>
      </c>
      <c r="K7" s="53">
        <f t="shared" si="0"/>
        <v>0.651515151515151</v>
      </c>
      <c r="L7" s="54">
        <f t="shared" si="1"/>
        <v>0.6</v>
      </c>
      <c r="M7" s="55">
        <f t="shared" si="2"/>
        <v>9.4</v>
      </c>
      <c r="N7" s="56" t="s">
        <v>24</v>
      </c>
      <c r="O7" s="57" t="s">
        <v>25</v>
      </c>
      <c r="P7" s="58" t="s">
        <v>26</v>
      </c>
      <c r="Q7" s="72"/>
    </row>
    <row r="8" s="2" customFormat="1" ht="30" customHeight="1" spans="1:17">
      <c r="A8" s="16">
        <v>5</v>
      </c>
      <c r="B8" s="20">
        <v>167000</v>
      </c>
      <c r="C8" s="21" t="s">
        <v>20</v>
      </c>
      <c r="D8" s="21" t="s">
        <v>30</v>
      </c>
      <c r="E8" s="21" t="s">
        <v>22</v>
      </c>
      <c r="F8" s="20" t="s">
        <v>23</v>
      </c>
      <c r="G8" s="20">
        <v>13.8</v>
      </c>
      <c r="H8" s="20">
        <v>19.6</v>
      </c>
      <c r="I8" s="20">
        <v>39.6</v>
      </c>
      <c r="J8" s="52">
        <v>49</v>
      </c>
      <c r="K8" s="53">
        <f t="shared" si="0"/>
        <v>0.651515151515151</v>
      </c>
      <c r="L8" s="54">
        <f t="shared" si="1"/>
        <v>0.6</v>
      </c>
      <c r="M8" s="55">
        <f t="shared" si="2"/>
        <v>9.4</v>
      </c>
      <c r="N8" s="56" t="s">
        <v>24</v>
      </c>
      <c r="O8" s="57" t="s">
        <v>25</v>
      </c>
      <c r="P8" s="58" t="s">
        <v>26</v>
      </c>
      <c r="Q8" s="72"/>
    </row>
    <row r="9" s="2" customFormat="1" ht="27" customHeight="1" spans="1:17">
      <c r="A9" s="16">
        <v>6</v>
      </c>
      <c r="B9" s="20">
        <v>166998</v>
      </c>
      <c r="C9" s="21" t="s">
        <v>20</v>
      </c>
      <c r="D9" s="21" t="s">
        <v>31</v>
      </c>
      <c r="E9" s="21" t="s">
        <v>22</v>
      </c>
      <c r="F9" s="20" t="s">
        <v>23</v>
      </c>
      <c r="G9" s="20">
        <v>13.8</v>
      </c>
      <c r="H9" s="20">
        <v>19.6</v>
      </c>
      <c r="I9" s="20">
        <v>39.6</v>
      </c>
      <c r="J9" s="52">
        <v>49</v>
      </c>
      <c r="K9" s="53">
        <f t="shared" si="0"/>
        <v>0.651515151515151</v>
      </c>
      <c r="L9" s="54">
        <f t="shared" si="1"/>
        <v>0.6</v>
      </c>
      <c r="M9" s="55">
        <f t="shared" si="2"/>
        <v>9.4</v>
      </c>
      <c r="N9" s="56" t="s">
        <v>24</v>
      </c>
      <c r="O9" s="57" t="s">
        <v>25</v>
      </c>
      <c r="P9" s="58" t="s">
        <v>26</v>
      </c>
      <c r="Q9" s="72"/>
    </row>
    <row r="10" s="2" customFormat="1" ht="33" customHeight="1" spans="1:17">
      <c r="A10" s="16">
        <v>7</v>
      </c>
      <c r="B10" s="20">
        <v>166994</v>
      </c>
      <c r="C10" s="21" t="s">
        <v>20</v>
      </c>
      <c r="D10" s="21" t="s">
        <v>32</v>
      </c>
      <c r="E10" s="21" t="s">
        <v>22</v>
      </c>
      <c r="F10" s="20" t="s">
        <v>23</v>
      </c>
      <c r="G10" s="20">
        <v>13.8</v>
      </c>
      <c r="H10" s="20">
        <v>19.6</v>
      </c>
      <c r="I10" s="20">
        <v>39.6</v>
      </c>
      <c r="J10" s="52">
        <v>49</v>
      </c>
      <c r="K10" s="53">
        <f t="shared" si="0"/>
        <v>0.651515151515151</v>
      </c>
      <c r="L10" s="54">
        <f t="shared" si="1"/>
        <v>0.6</v>
      </c>
      <c r="M10" s="55">
        <f t="shared" si="2"/>
        <v>9.4</v>
      </c>
      <c r="N10" s="56" t="s">
        <v>24</v>
      </c>
      <c r="O10" s="57" t="s">
        <v>25</v>
      </c>
      <c r="P10" s="58" t="s">
        <v>26</v>
      </c>
      <c r="Q10" s="72"/>
    </row>
    <row r="11" s="2" customFormat="1" ht="32" customHeight="1" spans="1:17">
      <c r="A11" s="16">
        <v>8</v>
      </c>
      <c r="B11" s="20">
        <v>12861</v>
      </c>
      <c r="C11" s="21" t="s">
        <v>33</v>
      </c>
      <c r="D11" s="21" t="s">
        <v>34</v>
      </c>
      <c r="E11" s="21" t="s">
        <v>35</v>
      </c>
      <c r="F11" s="20" t="s">
        <v>36</v>
      </c>
      <c r="G11" s="22">
        <v>18.2</v>
      </c>
      <c r="H11" s="20">
        <v>17.95</v>
      </c>
      <c r="I11" s="20">
        <v>27</v>
      </c>
      <c r="J11" s="59">
        <v>34.8</v>
      </c>
      <c r="K11" s="53">
        <f t="shared" si="0"/>
        <v>0.325925925925926</v>
      </c>
      <c r="L11" s="54">
        <f t="shared" si="1"/>
        <v>0.484195402298851</v>
      </c>
      <c r="M11" s="55">
        <f t="shared" si="2"/>
        <v>7.8</v>
      </c>
      <c r="N11" s="56" t="s">
        <v>37</v>
      </c>
      <c r="O11" s="57" t="s">
        <v>38</v>
      </c>
      <c r="P11" s="58" t="s">
        <v>26</v>
      </c>
      <c r="Q11" s="72">
        <v>33</v>
      </c>
    </row>
    <row r="12" s="2" customFormat="1" ht="33" customHeight="1" spans="1:17">
      <c r="A12" s="16">
        <v>9</v>
      </c>
      <c r="B12" s="20">
        <v>148774</v>
      </c>
      <c r="C12" s="21" t="s">
        <v>39</v>
      </c>
      <c r="D12" s="21" t="s">
        <v>40</v>
      </c>
      <c r="E12" s="21" t="s">
        <v>35</v>
      </c>
      <c r="F12" s="20" t="s">
        <v>23</v>
      </c>
      <c r="G12" s="22">
        <v>18.23</v>
      </c>
      <c r="H12" s="20">
        <v>19.91</v>
      </c>
      <c r="I12" s="20">
        <v>23.5</v>
      </c>
      <c r="J12" s="60">
        <v>27.5</v>
      </c>
      <c r="K12" s="53">
        <f t="shared" si="0"/>
        <v>0.224255319148936</v>
      </c>
      <c r="L12" s="54">
        <f t="shared" si="1"/>
        <v>0.276</v>
      </c>
      <c r="M12" s="55">
        <f t="shared" si="2"/>
        <v>4</v>
      </c>
      <c r="N12" s="56" t="s">
        <v>24</v>
      </c>
      <c r="O12" s="57" t="s">
        <v>38</v>
      </c>
      <c r="P12" s="58" t="s">
        <v>26</v>
      </c>
      <c r="Q12" s="72">
        <v>26</v>
      </c>
    </row>
    <row r="13" s="2" customFormat="1" ht="36" customHeight="1" spans="1:17">
      <c r="A13" s="16">
        <v>10</v>
      </c>
      <c r="B13" s="20">
        <v>16695</v>
      </c>
      <c r="C13" s="21" t="s">
        <v>41</v>
      </c>
      <c r="D13" s="21" t="s">
        <v>42</v>
      </c>
      <c r="E13" s="21" t="s">
        <v>43</v>
      </c>
      <c r="F13" s="20" t="s">
        <v>44</v>
      </c>
      <c r="G13" s="22">
        <v>16</v>
      </c>
      <c r="H13" s="20">
        <v>17.4</v>
      </c>
      <c r="I13" s="20">
        <v>22.8</v>
      </c>
      <c r="J13" s="60">
        <v>29.8</v>
      </c>
      <c r="K13" s="53">
        <f t="shared" si="0"/>
        <v>0.298245614035088</v>
      </c>
      <c r="L13" s="54">
        <f t="shared" si="1"/>
        <v>0.416107382550336</v>
      </c>
      <c r="M13" s="55">
        <f t="shared" si="2"/>
        <v>7</v>
      </c>
      <c r="N13" s="56" t="s">
        <v>24</v>
      </c>
      <c r="O13" s="57" t="s">
        <v>38</v>
      </c>
      <c r="P13" s="58" t="s">
        <v>26</v>
      </c>
      <c r="Q13" s="72">
        <v>27</v>
      </c>
    </row>
    <row r="14" s="2" customFormat="1" ht="36" customHeight="1" spans="1:17">
      <c r="A14" s="16">
        <v>11</v>
      </c>
      <c r="B14" s="20">
        <v>4897</v>
      </c>
      <c r="C14" s="21" t="s">
        <v>45</v>
      </c>
      <c r="D14" s="21" t="s">
        <v>46</v>
      </c>
      <c r="E14" s="21" t="s">
        <v>43</v>
      </c>
      <c r="F14" s="20" t="s">
        <v>44</v>
      </c>
      <c r="G14" s="22">
        <v>13.2</v>
      </c>
      <c r="H14" s="20">
        <v>14.75</v>
      </c>
      <c r="I14" s="20">
        <v>17.8</v>
      </c>
      <c r="J14" s="60">
        <v>22.8</v>
      </c>
      <c r="K14" s="53">
        <f t="shared" si="0"/>
        <v>0.258426966292135</v>
      </c>
      <c r="L14" s="54">
        <f t="shared" si="1"/>
        <v>0.353070175438597</v>
      </c>
      <c r="M14" s="55">
        <f t="shared" si="2"/>
        <v>5</v>
      </c>
      <c r="N14" s="56" t="s">
        <v>24</v>
      </c>
      <c r="O14" s="57" t="s">
        <v>38</v>
      </c>
      <c r="P14" s="58" t="s">
        <v>26</v>
      </c>
      <c r="Q14" s="72">
        <v>21</v>
      </c>
    </row>
    <row r="15" s="2" customFormat="1" ht="36" customHeight="1" spans="1:17">
      <c r="A15" s="16">
        <v>12</v>
      </c>
      <c r="B15" s="20">
        <v>123845</v>
      </c>
      <c r="C15" s="21" t="s">
        <v>47</v>
      </c>
      <c r="D15" s="21" t="s">
        <v>48</v>
      </c>
      <c r="E15" s="21" t="s">
        <v>49</v>
      </c>
      <c r="F15" s="20" t="s">
        <v>23</v>
      </c>
      <c r="G15" s="22">
        <v>23.1</v>
      </c>
      <c r="H15" s="20">
        <v>23.5</v>
      </c>
      <c r="I15" s="20">
        <v>38</v>
      </c>
      <c r="J15" s="60">
        <v>48</v>
      </c>
      <c r="K15" s="53">
        <f t="shared" si="0"/>
        <v>0.392105263157895</v>
      </c>
      <c r="L15" s="54">
        <f t="shared" si="1"/>
        <v>0.510416666666667</v>
      </c>
      <c r="M15" s="55">
        <f t="shared" si="2"/>
        <v>10</v>
      </c>
      <c r="N15" s="56" t="s">
        <v>24</v>
      </c>
      <c r="O15" s="57" t="s">
        <v>38</v>
      </c>
      <c r="P15" s="58" t="s">
        <v>26</v>
      </c>
      <c r="Q15" s="72">
        <v>46</v>
      </c>
    </row>
    <row r="16" s="2" customFormat="1" ht="36" customHeight="1" spans="1:17">
      <c r="A16" s="16">
        <v>13</v>
      </c>
      <c r="B16" s="20">
        <v>122009</v>
      </c>
      <c r="C16" s="21" t="s">
        <v>47</v>
      </c>
      <c r="D16" s="21" t="s">
        <v>50</v>
      </c>
      <c r="E16" s="21" t="s">
        <v>49</v>
      </c>
      <c r="F16" s="20" t="s">
        <v>36</v>
      </c>
      <c r="G16" s="22">
        <v>16.47</v>
      </c>
      <c r="H16" s="20">
        <v>13.78</v>
      </c>
      <c r="I16" s="20">
        <v>22.5</v>
      </c>
      <c r="J16" s="60">
        <v>28</v>
      </c>
      <c r="K16" s="53">
        <f t="shared" si="0"/>
        <v>0.268</v>
      </c>
      <c r="L16" s="54">
        <f t="shared" si="1"/>
        <v>0.507857142857143</v>
      </c>
      <c r="M16" s="55">
        <f t="shared" si="2"/>
        <v>5.5</v>
      </c>
      <c r="N16" s="56" t="s">
        <v>37</v>
      </c>
      <c r="O16" s="57" t="s">
        <v>38</v>
      </c>
      <c r="P16" s="58" t="s">
        <v>26</v>
      </c>
      <c r="Q16" s="72"/>
    </row>
    <row r="17" s="2" customFormat="1" ht="36" customHeight="1" spans="1:17">
      <c r="A17" s="16">
        <v>14</v>
      </c>
      <c r="B17" s="20">
        <v>60203</v>
      </c>
      <c r="C17" s="21" t="s">
        <v>51</v>
      </c>
      <c r="D17" s="21" t="s">
        <v>52</v>
      </c>
      <c r="E17" s="21" t="s">
        <v>43</v>
      </c>
      <c r="F17" s="20" t="s">
        <v>36</v>
      </c>
      <c r="G17" s="22">
        <v>15.6</v>
      </c>
      <c r="H17" s="20">
        <v>13</v>
      </c>
      <c r="I17" s="20">
        <v>19.8</v>
      </c>
      <c r="J17" s="60">
        <v>29.8</v>
      </c>
      <c r="K17" s="53">
        <f t="shared" si="0"/>
        <v>0.212121212121212</v>
      </c>
      <c r="L17" s="54">
        <f t="shared" si="1"/>
        <v>0.563758389261745</v>
      </c>
      <c r="M17" s="55">
        <f t="shared" si="2"/>
        <v>10</v>
      </c>
      <c r="N17" s="56" t="s">
        <v>37</v>
      </c>
      <c r="O17" s="57" t="s">
        <v>38</v>
      </c>
      <c r="P17" s="58" t="s">
        <v>26</v>
      </c>
      <c r="Q17" s="72">
        <v>28</v>
      </c>
    </row>
    <row r="18" s="2" customFormat="1" ht="36" customHeight="1" spans="1:17">
      <c r="A18" s="16">
        <v>15</v>
      </c>
      <c r="B18" s="20">
        <v>958</v>
      </c>
      <c r="C18" s="21" t="s">
        <v>53</v>
      </c>
      <c r="D18" s="21" t="s">
        <v>54</v>
      </c>
      <c r="E18" s="21" t="s">
        <v>43</v>
      </c>
      <c r="F18" s="20" t="s">
        <v>23</v>
      </c>
      <c r="G18" s="22">
        <v>17</v>
      </c>
      <c r="H18" s="20">
        <v>16.74</v>
      </c>
      <c r="I18" s="20">
        <v>21</v>
      </c>
      <c r="J18" s="60">
        <v>28</v>
      </c>
      <c r="K18" s="53">
        <f t="shared" si="0"/>
        <v>0.19047619047619</v>
      </c>
      <c r="L18" s="54">
        <f t="shared" si="1"/>
        <v>0.402142857142857</v>
      </c>
      <c r="M18" s="55">
        <f t="shared" si="2"/>
        <v>7</v>
      </c>
      <c r="N18" s="56" t="s">
        <v>37</v>
      </c>
      <c r="O18" s="57" t="s">
        <v>38</v>
      </c>
      <c r="P18" s="58" t="s">
        <v>26</v>
      </c>
      <c r="Q18" s="72">
        <v>27</v>
      </c>
    </row>
    <row r="19" s="2" customFormat="1" ht="36" customHeight="1" spans="1:17">
      <c r="A19" s="16">
        <v>16</v>
      </c>
      <c r="B19" s="20">
        <v>177132</v>
      </c>
      <c r="C19" s="21" t="s">
        <v>55</v>
      </c>
      <c r="D19" s="21" t="s">
        <v>56</v>
      </c>
      <c r="E19" s="21" t="s">
        <v>35</v>
      </c>
      <c r="F19" s="20" t="s">
        <v>23</v>
      </c>
      <c r="G19" s="22">
        <v>46.43</v>
      </c>
      <c r="H19" s="20">
        <v>49.87</v>
      </c>
      <c r="I19" s="20">
        <v>69</v>
      </c>
      <c r="J19" s="60">
        <v>88</v>
      </c>
      <c r="K19" s="53">
        <f t="shared" si="0"/>
        <v>0.327101449275362</v>
      </c>
      <c r="L19" s="54">
        <f t="shared" si="1"/>
        <v>0.433295454545455</v>
      </c>
      <c r="M19" s="55">
        <f t="shared" si="2"/>
        <v>19</v>
      </c>
      <c r="N19" s="56" t="s">
        <v>24</v>
      </c>
      <c r="O19" s="57" t="s">
        <v>38</v>
      </c>
      <c r="P19" s="58" t="s">
        <v>26</v>
      </c>
      <c r="Q19" s="72"/>
    </row>
    <row r="20" s="2" customFormat="1" ht="36" customHeight="1" spans="1:17">
      <c r="A20" s="16">
        <v>17</v>
      </c>
      <c r="B20" s="20">
        <v>12200</v>
      </c>
      <c r="C20" s="21" t="s">
        <v>57</v>
      </c>
      <c r="D20" s="21" t="s">
        <v>58</v>
      </c>
      <c r="E20" s="21" t="s">
        <v>43</v>
      </c>
      <c r="F20" s="20" t="s">
        <v>23</v>
      </c>
      <c r="G20" s="22">
        <v>25.45</v>
      </c>
      <c r="H20" s="20">
        <v>23.2</v>
      </c>
      <c r="I20" s="20">
        <v>39</v>
      </c>
      <c r="J20" s="60">
        <v>45</v>
      </c>
      <c r="K20" s="53">
        <f t="shared" si="0"/>
        <v>0.347435897435897</v>
      </c>
      <c r="L20" s="54">
        <f t="shared" si="1"/>
        <v>0.484444444444444</v>
      </c>
      <c r="M20" s="55">
        <f t="shared" si="2"/>
        <v>6</v>
      </c>
      <c r="N20" s="56" t="s">
        <v>37</v>
      </c>
      <c r="O20" s="57" t="s">
        <v>38</v>
      </c>
      <c r="P20" s="58" t="s">
        <v>26</v>
      </c>
      <c r="Q20" s="72"/>
    </row>
    <row r="21" s="2" customFormat="1" ht="36" customHeight="1" spans="1:17">
      <c r="A21" s="16">
        <v>18</v>
      </c>
      <c r="B21" s="20">
        <v>7303</v>
      </c>
      <c r="C21" s="21" t="s">
        <v>59</v>
      </c>
      <c r="D21" s="21" t="s">
        <v>60</v>
      </c>
      <c r="E21" s="21" t="s">
        <v>35</v>
      </c>
      <c r="F21" s="20" t="s">
        <v>36</v>
      </c>
      <c r="G21" s="22">
        <v>15.5</v>
      </c>
      <c r="H21" s="20">
        <v>14.92</v>
      </c>
      <c r="I21" s="20">
        <v>17</v>
      </c>
      <c r="J21" s="60">
        <v>27</v>
      </c>
      <c r="K21" s="53">
        <f t="shared" si="0"/>
        <v>0.0882352941176471</v>
      </c>
      <c r="L21" s="54">
        <f t="shared" si="1"/>
        <v>0.447407407407407</v>
      </c>
      <c r="M21" s="55">
        <f t="shared" si="2"/>
        <v>10</v>
      </c>
      <c r="N21" s="56" t="s">
        <v>37</v>
      </c>
      <c r="O21" s="57" t="s">
        <v>38</v>
      </c>
      <c r="P21" s="58" t="s">
        <v>26</v>
      </c>
      <c r="Q21" s="72"/>
    </row>
    <row r="22" s="2" customFormat="1" ht="36" customHeight="1" spans="1:17">
      <c r="A22" s="16">
        <v>19</v>
      </c>
      <c r="B22" s="20">
        <v>148745</v>
      </c>
      <c r="C22" s="21" t="s">
        <v>61</v>
      </c>
      <c r="D22" s="21" t="s">
        <v>62</v>
      </c>
      <c r="E22" s="21" t="s">
        <v>35</v>
      </c>
      <c r="F22" s="20" t="s">
        <v>23</v>
      </c>
      <c r="G22" s="22">
        <v>16.37</v>
      </c>
      <c r="H22" s="20">
        <v>16.5</v>
      </c>
      <c r="I22" s="20">
        <v>24.5</v>
      </c>
      <c r="J22" s="60">
        <v>28.5</v>
      </c>
      <c r="K22" s="53">
        <f t="shared" si="0"/>
        <v>0.331836734693878</v>
      </c>
      <c r="L22" s="54">
        <f t="shared" si="1"/>
        <v>0.421052631578947</v>
      </c>
      <c r="M22" s="55">
        <f t="shared" si="2"/>
        <v>4</v>
      </c>
      <c r="N22" s="56" t="s">
        <v>24</v>
      </c>
      <c r="O22" s="57" t="s">
        <v>38</v>
      </c>
      <c r="P22" s="58" t="s">
        <v>26</v>
      </c>
      <c r="Q22" s="72"/>
    </row>
    <row r="23" s="2" customFormat="1" ht="36" customHeight="1" spans="1:17">
      <c r="A23" s="16">
        <v>20</v>
      </c>
      <c r="B23" s="20">
        <v>177276</v>
      </c>
      <c r="C23" s="21" t="s">
        <v>63</v>
      </c>
      <c r="D23" s="21" t="s">
        <v>64</v>
      </c>
      <c r="E23" s="21" t="s">
        <v>65</v>
      </c>
      <c r="F23" s="20" t="s">
        <v>23</v>
      </c>
      <c r="G23" s="22">
        <v>27</v>
      </c>
      <c r="H23" s="20">
        <v>32</v>
      </c>
      <c r="I23" s="20">
        <v>30</v>
      </c>
      <c r="J23" s="60">
        <v>35</v>
      </c>
      <c r="K23" s="53">
        <f t="shared" si="0"/>
        <v>0.1</v>
      </c>
      <c r="L23" s="54">
        <f t="shared" si="1"/>
        <v>0.0857142857142857</v>
      </c>
      <c r="M23" s="55">
        <f t="shared" si="2"/>
        <v>5</v>
      </c>
      <c r="N23" s="56" t="s">
        <v>66</v>
      </c>
      <c r="O23" s="57" t="s">
        <v>25</v>
      </c>
      <c r="P23" s="58" t="s">
        <v>26</v>
      </c>
      <c r="Q23" s="72"/>
    </row>
    <row r="24" s="2" customFormat="1" ht="36" customHeight="1" spans="1:17">
      <c r="A24" s="16">
        <v>21</v>
      </c>
      <c r="B24" s="20">
        <v>30435</v>
      </c>
      <c r="C24" s="21" t="s">
        <v>67</v>
      </c>
      <c r="D24" s="21" t="s">
        <v>68</v>
      </c>
      <c r="E24" s="21" t="s">
        <v>69</v>
      </c>
      <c r="F24" s="20" t="s">
        <v>70</v>
      </c>
      <c r="G24" s="22">
        <v>1.15</v>
      </c>
      <c r="H24" s="20">
        <v>1.32</v>
      </c>
      <c r="I24" s="20">
        <v>1.7</v>
      </c>
      <c r="J24" s="60">
        <f>H24/0.55</f>
        <v>2.4</v>
      </c>
      <c r="K24" s="53">
        <f t="shared" si="0"/>
        <v>0.323529411764706</v>
      </c>
      <c r="L24" s="54">
        <f t="shared" si="1"/>
        <v>0.45</v>
      </c>
      <c r="M24" s="55">
        <f t="shared" si="2"/>
        <v>0.7</v>
      </c>
      <c r="N24" s="56" t="s">
        <v>66</v>
      </c>
      <c r="O24" s="57" t="s">
        <v>38</v>
      </c>
      <c r="P24" s="58" t="s">
        <v>26</v>
      </c>
      <c r="Q24" s="72"/>
    </row>
    <row r="25" s="2" customFormat="1" ht="36" customHeight="1" spans="1:17">
      <c r="A25" s="16">
        <v>22</v>
      </c>
      <c r="B25" s="20">
        <v>49201</v>
      </c>
      <c r="C25" s="21" t="s">
        <v>71</v>
      </c>
      <c r="D25" s="21" t="s">
        <v>72</v>
      </c>
      <c r="E25" s="21" t="s">
        <v>73</v>
      </c>
      <c r="F25" s="20" t="s">
        <v>70</v>
      </c>
      <c r="G25" s="22">
        <v>0.74</v>
      </c>
      <c r="H25" s="20">
        <v>0.78</v>
      </c>
      <c r="I25" s="20">
        <v>1.42</v>
      </c>
      <c r="J25" s="60">
        <v>1.4</v>
      </c>
      <c r="K25" s="53">
        <f t="shared" si="0"/>
        <v>0.47887323943662</v>
      </c>
      <c r="L25" s="54">
        <f t="shared" si="1"/>
        <v>0.442857142857143</v>
      </c>
      <c r="M25" s="55">
        <f t="shared" si="2"/>
        <v>-0.02</v>
      </c>
      <c r="N25" s="56" t="s">
        <v>66</v>
      </c>
      <c r="O25" s="57" t="s">
        <v>25</v>
      </c>
      <c r="P25" s="58" t="s">
        <v>26</v>
      </c>
      <c r="Q25" s="72"/>
    </row>
    <row r="26" s="2" customFormat="1" ht="36" customHeight="1" spans="1:17">
      <c r="A26" s="16">
        <v>23</v>
      </c>
      <c r="B26" s="20">
        <v>44315</v>
      </c>
      <c r="C26" s="21" t="s">
        <v>74</v>
      </c>
      <c r="D26" s="21" t="s">
        <v>75</v>
      </c>
      <c r="E26" s="21" t="s">
        <v>73</v>
      </c>
      <c r="F26" s="20" t="s">
        <v>70</v>
      </c>
      <c r="G26" s="22">
        <v>0.18</v>
      </c>
      <c r="H26" s="20">
        <v>0.27</v>
      </c>
      <c r="I26" s="20">
        <v>0.3</v>
      </c>
      <c r="J26" s="60">
        <v>0.5</v>
      </c>
      <c r="K26" s="53">
        <f t="shared" si="0"/>
        <v>0.4</v>
      </c>
      <c r="L26" s="54">
        <f t="shared" si="1"/>
        <v>0.46</v>
      </c>
      <c r="M26" s="55">
        <f t="shared" si="2"/>
        <v>0.2</v>
      </c>
      <c r="N26" s="56" t="s">
        <v>66</v>
      </c>
      <c r="O26" s="57" t="s">
        <v>38</v>
      </c>
      <c r="P26" s="58" t="s">
        <v>26</v>
      </c>
      <c r="Q26" s="72"/>
    </row>
    <row r="27" s="2" customFormat="1" ht="36" customHeight="1" spans="1:17">
      <c r="A27" s="16">
        <v>24</v>
      </c>
      <c r="B27" s="20">
        <v>49838</v>
      </c>
      <c r="C27" s="21" t="s">
        <v>76</v>
      </c>
      <c r="D27" s="21" t="s">
        <v>77</v>
      </c>
      <c r="E27" s="21" t="s">
        <v>73</v>
      </c>
      <c r="F27" s="20" t="s">
        <v>70</v>
      </c>
      <c r="G27" s="22">
        <v>0.97</v>
      </c>
      <c r="H27" s="20">
        <v>1.04</v>
      </c>
      <c r="I27" s="20">
        <v>1.45</v>
      </c>
      <c r="J27" s="60">
        <v>1.89</v>
      </c>
      <c r="K27" s="53">
        <f t="shared" si="0"/>
        <v>0.331034482758621</v>
      </c>
      <c r="L27" s="54">
        <f t="shared" si="1"/>
        <v>0.44973544973545</v>
      </c>
      <c r="M27" s="55">
        <f t="shared" si="2"/>
        <v>0.44</v>
      </c>
      <c r="N27" s="56" t="s">
        <v>66</v>
      </c>
      <c r="O27" s="57" t="s">
        <v>38</v>
      </c>
      <c r="P27" s="58" t="s">
        <v>26</v>
      </c>
      <c r="Q27" s="72"/>
    </row>
    <row r="28" s="2" customFormat="1" ht="36" customHeight="1" spans="1:17">
      <c r="A28" s="16">
        <v>25</v>
      </c>
      <c r="B28" s="20">
        <v>28384</v>
      </c>
      <c r="C28" s="21" t="s">
        <v>78</v>
      </c>
      <c r="D28" s="21" t="s">
        <v>79</v>
      </c>
      <c r="E28" s="21" t="s">
        <v>80</v>
      </c>
      <c r="F28" s="20" t="s">
        <v>70</v>
      </c>
      <c r="G28" s="22">
        <v>0.16</v>
      </c>
      <c r="H28" s="20">
        <v>0.21</v>
      </c>
      <c r="I28" s="20">
        <v>0.25</v>
      </c>
      <c r="J28" s="60">
        <v>0.38</v>
      </c>
      <c r="K28" s="53">
        <f t="shared" si="0"/>
        <v>0.36</v>
      </c>
      <c r="L28" s="54">
        <f t="shared" si="1"/>
        <v>0.447368421052632</v>
      </c>
      <c r="M28" s="55">
        <f t="shared" si="2"/>
        <v>0.13</v>
      </c>
      <c r="N28" s="56" t="s">
        <v>66</v>
      </c>
      <c r="O28" s="57" t="s">
        <v>38</v>
      </c>
      <c r="P28" s="58" t="s">
        <v>26</v>
      </c>
      <c r="Q28" s="72"/>
    </row>
    <row r="29" s="2" customFormat="1" ht="36" customHeight="1" spans="1:17">
      <c r="A29" s="16">
        <v>26</v>
      </c>
      <c r="B29" s="20">
        <v>25301</v>
      </c>
      <c r="C29" s="21" t="s">
        <v>81</v>
      </c>
      <c r="D29" s="21" t="s">
        <v>82</v>
      </c>
      <c r="E29" s="21" t="s">
        <v>73</v>
      </c>
      <c r="F29" s="20" t="s">
        <v>70</v>
      </c>
      <c r="G29" s="22">
        <v>0.11</v>
      </c>
      <c r="H29" s="20">
        <v>0.12</v>
      </c>
      <c r="I29" s="20">
        <v>0.15</v>
      </c>
      <c r="J29" s="60">
        <v>0.22</v>
      </c>
      <c r="K29" s="53">
        <f t="shared" si="0"/>
        <v>0.266666666666667</v>
      </c>
      <c r="L29" s="54">
        <f t="shared" si="1"/>
        <v>0.454545454545455</v>
      </c>
      <c r="M29" s="55">
        <f t="shared" si="2"/>
        <v>0.07</v>
      </c>
      <c r="N29" s="56" t="s">
        <v>66</v>
      </c>
      <c r="O29" s="57" t="s">
        <v>38</v>
      </c>
      <c r="P29" s="58" t="s">
        <v>26</v>
      </c>
      <c r="Q29" s="72"/>
    </row>
    <row r="30" s="2" customFormat="1" ht="36" customHeight="1" spans="1:17">
      <c r="A30" s="16">
        <v>27</v>
      </c>
      <c r="B30" s="20">
        <v>132402</v>
      </c>
      <c r="C30" s="21" t="s">
        <v>83</v>
      </c>
      <c r="D30" s="21" t="s">
        <v>84</v>
      </c>
      <c r="E30" s="21" t="s">
        <v>69</v>
      </c>
      <c r="F30" s="20" t="s">
        <v>70</v>
      </c>
      <c r="G30" s="20">
        <v>1.35</v>
      </c>
      <c r="H30" s="20">
        <v>1.35</v>
      </c>
      <c r="I30" s="20">
        <v>1.62</v>
      </c>
      <c r="J30" s="60">
        <v>2.45</v>
      </c>
      <c r="K30" s="53">
        <f t="shared" si="0"/>
        <v>0.166666666666667</v>
      </c>
      <c r="L30" s="54">
        <f t="shared" si="1"/>
        <v>0.448979591836735</v>
      </c>
      <c r="M30" s="55">
        <f t="shared" si="2"/>
        <v>0.83</v>
      </c>
      <c r="N30" s="56" t="s">
        <v>85</v>
      </c>
      <c r="O30" s="57" t="s">
        <v>38</v>
      </c>
      <c r="P30" s="58" t="s">
        <v>26</v>
      </c>
      <c r="Q30" s="72"/>
    </row>
    <row r="31" s="2" customFormat="1" ht="36" customHeight="1" spans="1:17">
      <c r="A31" s="16">
        <v>28</v>
      </c>
      <c r="B31" s="23">
        <v>169668</v>
      </c>
      <c r="C31" s="23" t="s">
        <v>86</v>
      </c>
      <c r="D31" s="23" t="s">
        <v>87</v>
      </c>
      <c r="E31" s="23" t="s">
        <v>88</v>
      </c>
      <c r="F31" s="23" t="s">
        <v>23</v>
      </c>
      <c r="G31" s="20">
        <v>31.2</v>
      </c>
      <c r="H31" s="20">
        <v>31.2</v>
      </c>
      <c r="I31" s="20">
        <v>78</v>
      </c>
      <c r="J31" s="60">
        <v>87</v>
      </c>
      <c r="K31" s="53">
        <f>(I31-G31)/I31</f>
        <v>0.6</v>
      </c>
      <c r="L31" s="54">
        <f>(J31-H31)/J31</f>
        <v>0.641379310344828</v>
      </c>
      <c r="M31" s="55">
        <f>J31-I31</f>
        <v>9</v>
      </c>
      <c r="N31" s="56" t="s">
        <v>37</v>
      </c>
      <c r="O31" s="57" t="s">
        <v>38</v>
      </c>
      <c r="P31" s="58" t="s">
        <v>26</v>
      </c>
      <c r="Q31" s="72"/>
    </row>
    <row r="32" s="3" customFormat="1" ht="24" customHeight="1" spans="1:17">
      <c r="A32" s="24" t="s">
        <v>89</v>
      </c>
      <c r="B32" s="13"/>
      <c r="C32" s="13"/>
      <c r="D32" s="25"/>
      <c r="E32" s="26"/>
      <c r="F32" s="13"/>
      <c r="G32" s="20"/>
      <c r="H32" s="22"/>
      <c r="I32" s="20"/>
      <c r="J32" s="61"/>
      <c r="K32" s="53"/>
      <c r="L32" s="54"/>
      <c r="M32" s="55"/>
      <c r="N32" s="13"/>
      <c r="O32" s="13"/>
      <c r="P32" s="58"/>
      <c r="Q32" s="72"/>
    </row>
    <row r="33" s="4" customFormat="1" ht="22" customHeight="1" spans="1:17">
      <c r="A33" s="27"/>
      <c r="B33" s="28"/>
      <c r="C33" s="28"/>
      <c r="D33" s="29"/>
      <c r="E33" s="30"/>
      <c r="F33" s="31"/>
      <c r="G33" s="32"/>
      <c r="H33" s="7"/>
      <c r="I33" s="32"/>
      <c r="J33" s="62"/>
      <c r="K33" s="63"/>
      <c r="L33" s="64"/>
      <c r="M33" s="11"/>
      <c r="N33" s="28"/>
      <c r="O33" s="31"/>
      <c r="P33" s="65"/>
      <c r="Q33" s="7"/>
    </row>
    <row r="34" s="1" customFormat="1" spans="1:17">
      <c r="A34" s="28"/>
      <c r="B34" s="33" t="s">
        <v>90</v>
      </c>
      <c r="C34" s="12"/>
      <c r="D34" s="34" t="s">
        <v>91</v>
      </c>
      <c r="G34" s="35" t="s">
        <v>92</v>
      </c>
      <c r="I34" s="12"/>
      <c r="K34" s="66" t="s">
        <v>93</v>
      </c>
      <c r="L34" s="67"/>
      <c r="M34" s="68"/>
      <c r="N34" s="69"/>
      <c r="O34" s="66" t="s">
        <v>94</v>
      </c>
      <c r="Q34" s="12"/>
    </row>
    <row r="35" s="2" customFormat="1" spans="1:17">
      <c r="A35" s="5"/>
      <c r="B35" s="6"/>
      <c r="C35" s="7"/>
      <c r="D35" s="3"/>
      <c r="E35" s="7"/>
      <c r="F35" s="7"/>
      <c r="G35" s="7"/>
      <c r="H35" s="7"/>
      <c r="I35" s="7"/>
      <c r="J35" s="8"/>
      <c r="K35" s="9"/>
      <c r="L35" s="10"/>
      <c r="M35" s="6"/>
      <c r="N35" s="11"/>
      <c r="O35" s="12"/>
      <c r="P35" s="7"/>
      <c r="Q35" s="7"/>
    </row>
    <row r="36" s="2" customFormat="1" spans="1:15">
      <c r="A36" s="5"/>
      <c r="B36" s="6"/>
      <c r="C36" s="7"/>
      <c r="D36" s="3"/>
      <c r="E36" s="6"/>
      <c r="F36" s="9"/>
      <c r="G36" s="9"/>
      <c r="H36" s="6"/>
      <c r="I36" s="11"/>
      <c r="J36" s="70"/>
      <c r="K36" s="9"/>
      <c r="L36" s="71"/>
      <c r="O36" s="1"/>
    </row>
    <row r="37" s="2" customFormat="1" spans="1:17">
      <c r="A37" s="5"/>
      <c r="B37" s="6"/>
      <c r="C37" s="7"/>
      <c r="D37" s="3"/>
      <c r="E37" s="7"/>
      <c r="F37" s="7"/>
      <c r="G37" s="7"/>
      <c r="H37" s="7"/>
      <c r="I37" s="7"/>
      <c r="J37" s="8"/>
      <c r="K37" s="9"/>
      <c r="L37" s="10"/>
      <c r="M37" s="6"/>
      <c r="N37" s="11"/>
      <c r="O37" s="12"/>
      <c r="P37" s="7"/>
      <c r="Q37" s="7"/>
    </row>
    <row r="38" s="2" customFormat="1" spans="1:17">
      <c r="A38" s="5"/>
      <c r="B38" s="6"/>
      <c r="C38" s="7"/>
      <c r="D38" s="3"/>
      <c r="E38" s="7"/>
      <c r="F38" s="7"/>
      <c r="G38" s="7"/>
      <c r="H38" s="7"/>
      <c r="I38" s="7"/>
      <c r="J38" s="8"/>
      <c r="K38" s="9"/>
      <c r="L38" s="10"/>
      <c r="M38" s="6"/>
      <c r="N38" s="11"/>
      <c r="O38" s="12"/>
      <c r="P38" s="7"/>
      <c r="Q38" s="7"/>
    </row>
  </sheetData>
  <autoFilter ref="A1:Q32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2019-01-18T07:01:53Z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