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06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<sst xmlns="http://schemas.openxmlformats.org/spreadsheetml/2006/main" count="26">
  <si>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</si>
  <si>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</si>
  <si>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</si>
  <si>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</si>
  <si>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</si>
  <si>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</si>
  <si>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</si>
  <si>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系数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</si>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</sst>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3" sqref="$A3:$XFD3"/>
    </sheetView>
  </sheetViews>
  <sheetFormatPr defaultColWidth="9" defaultRowHeight="13.5"/>
  <cols>
    <col min="1" max="1" width="6.5" style="2" customWidth="1"/>
    <col min="2" max="2" width="8.75" style="2" customWidth="1"/>
    <col min="3" max="3" width="9.125" style="2" customWidth="1"/>
    <col min="4" max="4" width="9" style="2" customWidth="1"/>
    <col min="5" max="5" width="7" style="2" customWidth="1"/>
    <col min="6" max="6" width="9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4"/>
      <c r="K1" s="14"/>
      <c r="L1" s="14"/>
      <c r="M1" s="14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5" t="s">
        <v>10</v>
      </c>
      <c r="K2" s="15" t="s">
        <v>11</v>
      </c>
      <c r="L2" s="15" t="s">
        <v>12</v>
      </c>
      <c r="M2" s="16" t="s">
        <v>13</v>
      </c>
    </row>
    <row r="3" ht="14.25" spans="1:13">
      <c r="A3" s="8">
        <v>1</v>
      </c>
      <c r="B3" s="2" t="s">
        <v>14</v>
      </c>
      <c r="C3" s="9" t="s">
        <v>15</v>
      </c>
      <c r="D3" s="9">
        <v>7107</v>
      </c>
      <c r="E3" s="10">
        <v>307</v>
      </c>
      <c r="F3" s="10" t="s">
        <v>16</v>
      </c>
      <c r="G3" s="9">
        <v>1.3</v>
      </c>
      <c r="H3" s="11">
        <f>31*G3/11.1</f>
        <v>3.63063063063063</v>
      </c>
      <c r="I3" s="11">
        <f>60*G3/11.1</f>
        <v>7.02702702702703</v>
      </c>
      <c r="J3" s="11">
        <f>35*G3/11.1</f>
        <v>4.0990990990991</v>
      </c>
      <c r="K3" s="11">
        <v>1</v>
      </c>
      <c r="L3" s="11">
        <f>25*G3/11.1</f>
        <v>2.92792792792793</v>
      </c>
      <c r="M3" s="11">
        <f>J3+K3+L3</f>
        <v>8.02702702702703</v>
      </c>
    </row>
    <row r="4" ht="14.25" spans="1:13">
      <c r="A4" s="8">
        <v>2</v>
      </c>
      <c r="B4" s="2" t="s">
        <v>14</v>
      </c>
      <c r="C4" s="9" t="s">
        <v>17</v>
      </c>
      <c r="D4" s="9">
        <v>9563</v>
      </c>
      <c r="E4" s="10">
        <v>307</v>
      </c>
      <c r="F4" s="10" t="s">
        <v>16</v>
      </c>
      <c r="G4" s="9">
        <v>1.3</v>
      </c>
      <c r="H4" s="11">
        <f t="shared" ref="H4:H12" si="0">31*G4/11.1</f>
        <v>3.63063063063063</v>
      </c>
      <c r="I4" s="11">
        <f t="shared" ref="I4:I12" si="1">60*G4/11.1</f>
        <v>7.02702702702703</v>
      </c>
      <c r="J4" s="11">
        <f t="shared" ref="J4:J12" si="2">35*G4/11.1</f>
        <v>4.0990990990991</v>
      </c>
      <c r="K4" s="11">
        <v>1</v>
      </c>
      <c r="L4" s="11">
        <f t="shared" ref="L4:L12" si="3">25*G4/11.1</f>
        <v>2.92792792792793</v>
      </c>
      <c r="M4" s="11">
        <f t="shared" ref="M4:M12" si="4">J4+K4+L4</f>
        <v>8.02702702702703</v>
      </c>
    </row>
    <row r="5" ht="14.25" spans="1:13">
      <c r="A5" s="8">
        <v>3</v>
      </c>
      <c r="B5" s="2" t="s">
        <v>14</v>
      </c>
      <c r="C5" s="9" t="s">
        <v>18</v>
      </c>
      <c r="D5" s="9">
        <v>9669</v>
      </c>
      <c r="E5" s="10">
        <v>307</v>
      </c>
      <c r="F5" s="10" t="s">
        <v>16</v>
      </c>
      <c r="G5" s="9">
        <v>1.3</v>
      </c>
      <c r="H5" s="11">
        <f t="shared" si="0"/>
        <v>3.63063063063063</v>
      </c>
      <c r="I5" s="11">
        <f t="shared" si="1"/>
        <v>7.02702702702703</v>
      </c>
      <c r="J5" s="11">
        <f t="shared" si="2"/>
        <v>4.0990990990991</v>
      </c>
      <c r="K5" s="11">
        <v>1</v>
      </c>
      <c r="L5" s="11">
        <f t="shared" si="3"/>
        <v>2.92792792792793</v>
      </c>
      <c r="M5" s="11">
        <f t="shared" si="4"/>
        <v>8.02702702702703</v>
      </c>
    </row>
    <row r="6" ht="14.25" spans="1:13">
      <c r="A6" s="8">
        <v>4</v>
      </c>
      <c r="B6" s="2" t="s">
        <v>14</v>
      </c>
      <c r="C6" s="9" t="s">
        <v>19</v>
      </c>
      <c r="D6" s="9">
        <v>991137</v>
      </c>
      <c r="E6" s="10">
        <v>307</v>
      </c>
      <c r="F6" s="10" t="s">
        <v>16</v>
      </c>
      <c r="G6" s="9">
        <v>1.1</v>
      </c>
      <c r="H6" s="11">
        <f t="shared" si="0"/>
        <v>3.07207207207207</v>
      </c>
      <c r="I6" s="11">
        <f t="shared" si="1"/>
        <v>5.94594594594595</v>
      </c>
      <c r="J6" s="11">
        <f t="shared" si="2"/>
        <v>3.46846846846847</v>
      </c>
      <c r="K6" s="11">
        <v>1</v>
      </c>
      <c r="L6" s="11">
        <f t="shared" si="3"/>
        <v>2.47747747747748</v>
      </c>
      <c r="M6" s="11">
        <f t="shared" si="4"/>
        <v>6.94594594594595</v>
      </c>
    </row>
    <row r="7" ht="14.25" spans="1:13">
      <c r="A7" s="8">
        <v>5</v>
      </c>
      <c r="B7" s="2" t="s">
        <v>14</v>
      </c>
      <c r="C7" s="9" t="s">
        <v>20</v>
      </c>
      <c r="D7" s="9">
        <v>990264</v>
      </c>
      <c r="E7" s="10">
        <v>307</v>
      </c>
      <c r="F7" s="10" t="s">
        <v>16</v>
      </c>
      <c r="G7" s="9">
        <v>1.1</v>
      </c>
      <c r="H7" s="11">
        <f t="shared" si="0"/>
        <v>3.07207207207207</v>
      </c>
      <c r="I7" s="11">
        <f t="shared" si="1"/>
        <v>5.94594594594595</v>
      </c>
      <c r="J7" s="11">
        <f t="shared" si="2"/>
        <v>3.46846846846847</v>
      </c>
      <c r="K7" s="11">
        <v>1</v>
      </c>
      <c r="L7" s="11">
        <f t="shared" si="3"/>
        <v>2.47747747747748</v>
      </c>
      <c r="M7" s="11">
        <f t="shared" si="4"/>
        <v>6.94594594594595</v>
      </c>
    </row>
    <row r="8" ht="14.25" spans="1:13">
      <c r="A8" s="8">
        <v>6</v>
      </c>
      <c r="B8" s="2" t="s">
        <v>14</v>
      </c>
      <c r="C8" s="9" t="s">
        <v>21</v>
      </c>
      <c r="D8" s="9">
        <v>993501</v>
      </c>
      <c r="E8" s="10">
        <v>307</v>
      </c>
      <c r="F8" s="10" t="s">
        <v>16</v>
      </c>
      <c r="G8" s="9">
        <v>1.1</v>
      </c>
      <c r="H8" s="11">
        <f t="shared" si="0"/>
        <v>3.07207207207207</v>
      </c>
      <c r="I8" s="11">
        <f t="shared" si="1"/>
        <v>5.94594594594595</v>
      </c>
      <c r="J8" s="11">
        <f t="shared" si="2"/>
        <v>3.46846846846847</v>
      </c>
      <c r="K8" s="11">
        <v>1</v>
      </c>
      <c r="L8" s="11">
        <f t="shared" si="3"/>
        <v>2.47747747747748</v>
      </c>
      <c r="M8" s="11">
        <f t="shared" si="4"/>
        <v>6.94594594594595</v>
      </c>
    </row>
    <row r="9" ht="14.25" spans="1:13">
      <c r="A9" s="8">
        <v>7</v>
      </c>
      <c r="B9" s="2" t="s">
        <v>14</v>
      </c>
      <c r="C9" s="9" t="s">
        <v>22</v>
      </c>
      <c r="D9" s="9">
        <v>5880</v>
      </c>
      <c r="E9" s="10">
        <v>307</v>
      </c>
      <c r="F9" s="10" t="s">
        <v>16</v>
      </c>
      <c r="G9" s="12">
        <v>1.3</v>
      </c>
      <c r="H9" s="11">
        <f t="shared" si="0"/>
        <v>3.63063063063063</v>
      </c>
      <c r="I9" s="11">
        <f t="shared" si="1"/>
        <v>7.02702702702703</v>
      </c>
      <c r="J9" s="11">
        <f t="shared" si="2"/>
        <v>4.0990990990991</v>
      </c>
      <c r="K9" s="11">
        <v>1</v>
      </c>
      <c r="L9" s="11">
        <f t="shared" si="3"/>
        <v>2.92792792792793</v>
      </c>
      <c r="M9" s="11">
        <f t="shared" si="4"/>
        <v>8.02702702702703</v>
      </c>
    </row>
    <row r="10" ht="14.25" spans="1:13">
      <c r="A10" s="8">
        <v>8</v>
      </c>
      <c r="B10" s="2" t="s">
        <v>14</v>
      </c>
      <c r="C10" s="9" t="s">
        <v>23</v>
      </c>
      <c r="D10" s="9">
        <v>10886</v>
      </c>
      <c r="E10" s="10">
        <v>307</v>
      </c>
      <c r="F10" s="10" t="s">
        <v>16</v>
      </c>
      <c r="G10" s="12">
        <v>1.3</v>
      </c>
      <c r="H10" s="11">
        <f t="shared" si="0"/>
        <v>3.63063063063063</v>
      </c>
      <c r="I10" s="11">
        <f t="shared" si="1"/>
        <v>7.02702702702703</v>
      </c>
      <c r="J10" s="11">
        <f t="shared" si="2"/>
        <v>4.0990990990991</v>
      </c>
      <c r="K10" s="11">
        <v>1</v>
      </c>
      <c r="L10" s="11">
        <f t="shared" si="3"/>
        <v>2.92792792792793</v>
      </c>
      <c r="M10" s="11">
        <f t="shared" si="4"/>
        <v>8.02702702702703</v>
      </c>
    </row>
    <row r="11" ht="14.25" spans="1:13">
      <c r="A11" s="8">
        <v>9</v>
      </c>
      <c r="B11" s="2" t="s">
        <v>14</v>
      </c>
      <c r="C11" s="9" t="s">
        <v>24</v>
      </c>
      <c r="D11" s="9">
        <v>10989</v>
      </c>
      <c r="E11" s="10">
        <v>307</v>
      </c>
      <c r="F11" s="10" t="s">
        <v>16</v>
      </c>
      <c r="G11" s="9">
        <v>1.3</v>
      </c>
      <c r="H11" s="11">
        <f t="shared" si="0"/>
        <v>3.63063063063063</v>
      </c>
      <c r="I11" s="11">
        <f t="shared" si="1"/>
        <v>7.02702702702703</v>
      </c>
      <c r="J11" s="11">
        <f t="shared" si="2"/>
        <v>4.0990990990991</v>
      </c>
      <c r="K11" s="11">
        <v>1</v>
      </c>
      <c r="L11" s="11">
        <f t="shared" si="3"/>
        <v>2.92792792792793</v>
      </c>
      <c r="M11" s="11">
        <f t="shared" si="4"/>
        <v>8.02702702702703</v>
      </c>
    </row>
    <row r="12" spans="1:13">
      <c r="A12" s="8" t="s">
        <v>25</v>
      </c>
      <c r="B12" s="8"/>
      <c r="C12" s="8"/>
      <c r="D12" s="8"/>
      <c r="E12" s="8"/>
      <c r="F12" s="13"/>
      <c r="G12" s="8">
        <f>SUM(G3:G11)</f>
        <v>11.1</v>
      </c>
      <c r="H12" s="8">
        <f t="shared" si="0"/>
        <v>31</v>
      </c>
      <c r="I12" s="8">
        <f t="shared" si="1"/>
        <v>60</v>
      </c>
      <c r="J12" s="8">
        <f t="shared" si="2"/>
        <v>35</v>
      </c>
      <c r="K12" s="8">
        <f>SUM(K3:K11)</f>
        <v>9</v>
      </c>
      <c r="L12" s="8">
        <f t="shared" si="3"/>
        <v>25</v>
      </c>
      <c r="M12" s="8">
        <f t="shared" si="4"/>
        <v>69</v>
      </c>
    </row>
    <row r="13" spans="1:13">
      <c r="A13" s="8"/>
      <c r="B13" s="8"/>
      <c r="C13" s="8"/>
      <c r="D13" s="8"/>
      <c r="E13" s="8"/>
      <c r="F13" s="13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13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13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13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13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13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13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13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13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13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13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13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13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13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13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13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13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13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13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13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13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13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13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13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13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13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13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13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13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13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13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13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13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13"/>
      <c r="G46" s="8"/>
      <c r="H46" s="8"/>
      <c r="I46" s="8"/>
      <c r="J46" s="8"/>
      <c r="K46" s="8"/>
      <c r="L46" s="8"/>
      <c r="M46" s="8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情到深处怎能不孤独]</cp:lastModifiedBy>
  <dcterms:created xsi:type="dcterms:W3CDTF">2018-09-03T09:58:00Z</dcterms:created>
  <dcterms:modified xsi:type="dcterms:W3CDTF">2018-09-04T07:27:49Z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