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3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<sst xmlns="http://schemas.openxmlformats.org/spreadsheetml/2006/main" count="652">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</sst>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_ "/>
    <numFmt numFmtId="42" formatCode="_ &quot;￥&quot;* #,##0_ ;_ &quot;￥&quot;* \-#,##0_ ;_ &quot;￥&quot;* &quot;-&quot;_ ;_ @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8" fillId="24" borderId="15" applyNumberFormat="0" applyAlignment="0" applyProtection="0">
      <alignment vertical="center"/>
    </xf>
    <xf numFmtId="0" fontId="39" fillId="24" borderId="8" applyNumberFormat="0" applyAlignment="0" applyProtection="0">
      <alignment vertical="center"/>
    </xf>
    <xf numFmtId="0" fontId="31" fillId="20" borderId="10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A11" sqref="$A11:$XFD11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>
        <v>1</v>
      </c>
      <c r="I11" s="9">
        <v>1</v>
      </c>
      <c r="J11" s="202">
        <v>2366</v>
      </c>
      <c r="K11" s="203">
        <v>2602.6</v>
      </c>
      <c r="L11" s="203">
        <v>2839.2</v>
      </c>
      <c r="M11" s="203">
        <v>1</v>
      </c>
      <c r="N11" s="202">
        <v>2366</v>
      </c>
      <c r="O11" s="9">
        <v>48</v>
      </c>
      <c r="P11" s="204">
        <v>53</v>
      </c>
      <c r="Q11" s="204">
        <v>58</v>
      </c>
      <c r="R11" s="185">
        <v>3</v>
      </c>
      <c r="S11" s="208">
        <v>58</v>
      </c>
      <c r="T11" s="209">
        <v>290.7</v>
      </c>
      <c r="U11" s="209">
        <v>319.77</v>
      </c>
      <c r="V11" s="209">
        <v>348.84</v>
      </c>
      <c r="W11" s="209">
        <v>1</v>
      </c>
      <c r="X11" s="209">
        <v>290.7</v>
      </c>
      <c r="Y11" s="209">
        <f>VLOOKUP(B:B,[1]查询时间段分门店销售明细!$B$1:$X$65536,23,0)</f>
        <v>12551</v>
      </c>
      <c r="Z11" s="209">
        <v>12551</v>
      </c>
      <c r="AA11" s="209">
        <v>827.28</v>
      </c>
      <c r="AB11" s="209">
        <v>910.008</v>
      </c>
      <c r="AC11" s="209">
        <v>992.736</v>
      </c>
      <c r="AD11" s="209">
        <v>1</v>
      </c>
      <c r="AE11" s="209">
        <v>827.28</v>
      </c>
      <c r="AF11" s="209">
        <v>7065</v>
      </c>
      <c r="AG11" s="209">
        <v>7771.5</v>
      </c>
      <c r="AH11" s="209">
        <v>8478</v>
      </c>
      <c r="AI11" s="209">
        <v>2</v>
      </c>
      <c r="AJ11" s="209">
        <v>7771.5</v>
      </c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1</v>
      </c>
      <c r="I20" s="195">
        <f t="shared" si="0"/>
        <v>1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1</v>
      </c>
      <c r="N20" s="195">
        <f t="shared" si="0"/>
        <v>2366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3</v>
      </c>
      <c r="S20" s="195">
        <f t="shared" si="0"/>
        <v>58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1</v>
      </c>
      <c r="X20" s="195">
        <f t="shared" si="0"/>
        <v>290.7</v>
      </c>
      <c r="Y20" s="195">
        <f t="shared" si="0"/>
        <v>107037.1</v>
      </c>
      <c r="Z20" s="195">
        <f t="shared" si="0"/>
        <v>12551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1</v>
      </c>
      <c r="AE20" s="195">
        <f t="shared" si="0"/>
        <v>827.28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2</v>
      </c>
      <c r="AJ20" s="195">
        <f t="shared" si="0"/>
        <v>7771.5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1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2366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58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290.7</v>
      </c>
      <c r="Y105" s="7">
        <f t="shared" si="6"/>
        <v>601614.36</v>
      </c>
      <c r="Z105" s="7">
        <f t="shared" si="6"/>
        <v>12551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827.28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2</v>
      </c>
      <c r="AJ105" s="7">
        <f t="shared" si="6"/>
        <v>7771.5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0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2018-08-01T13:03:53Z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