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20" windowHeight="738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<sst xmlns="http://schemas.openxmlformats.org/spreadsheetml/2006/main" count="652">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</sst>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7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7" fillId="29" borderId="14" applyNumberFormat="0" applyAlignment="0" applyProtection="0">
      <alignment vertical="center"/>
    </xf>
    <xf numFmtId="0" fontId="38" fillId="29" borderId="9" applyNumberFormat="0" applyAlignment="0" applyProtection="0">
      <alignment vertical="center"/>
    </xf>
    <xf numFmtId="0" fontId="39" fillId="34" borderId="15" applyNumberFormat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AE84" activePane="bottomRight" state="frozen"/>
      <selection/>
      <selection pane="topRight"/>
      <selection pane="bottomLeft"/>
      <selection pane="bottomRight" activeCell="AI92" sqref="AI92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>
        <v>1</v>
      </c>
      <c r="I90" s="9">
        <v>2</v>
      </c>
      <c r="J90" s="202">
        <v>3042</v>
      </c>
      <c r="K90" s="203">
        <v>3346.2</v>
      </c>
      <c r="L90" s="203">
        <v>3650.4</v>
      </c>
      <c r="M90" s="203">
        <v>1</v>
      </c>
      <c r="N90" s="202">
        <v>3042</v>
      </c>
      <c r="O90" s="9">
        <v>79</v>
      </c>
      <c r="P90" s="204">
        <v>87</v>
      </c>
      <c r="Q90" s="204">
        <v>95</v>
      </c>
      <c r="R90" s="185">
        <v>1</v>
      </c>
      <c r="S90" s="208">
        <v>79</v>
      </c>
      <c r="T90" s="196">
        <v>396.9</v>
      </c>
      <c r="U90" s="196">
        <v>436.59</v>
      </c>
      <c r="V90" s="196">
        <v>476.28</v>
      </c>
      <c r="W90" s="196">
        <v>1</v>
      </c>
      <c r="X90" s="196">
        <v>396.9</v>
      </c>
      <c r="Y90" s="209">
        <f>VLOOKUP(B:B,[1]查询时间段分门店销售明细!$B$1:$X$65536,23,0)</f>
        <v>18651.8</v>
      </c>
      <c r="Z90" s="196">
        <v>18651.8</v>
      </c>
      <c r="AA90" s="196">
        <v>1719.36</v>
      </c>
      <c r="AB90" s="196">
        <v>1891.296</v>
      </c>
      <c r="AC90" s="196">
        <v>2063.232</v>
      </c>
      <c r="AD90" s="196">
        <v>1</v>
      </c>
      <c r="AE90" s="196">
        <v>1891.296</v>
      </c>
      <c r="AF90" s="196">
        <v>7254.9</v>
      </c>
      <c r="AG90" s="196">
        <v>7980.39</v>
      </c>
      <c r="AH90" s="196">
        <v>8705.88</v>
      </c>
      <c r="AI90" s="196">
        <v>1</v>
      </c>
      <c r="AJ90" s="196">
        <v>7254.9</v>
      </c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>
        <v>1</v>
      </c>
      <c r="I91" s="9">
        <v>2</v>
      </c>
      <c r="J91" s="202">
        <v>2842</v>
      </c>
      <c r="K91" s="203">
        <v>3126.2</v>
      </c>
      <c r="L91" s="203">
        <v>3410.4</v>
      </c>
      <c r="M91" s="203">
        <v>1</v>
      </c>
      <c r="N91" s="202">
        <v>2842</v>
      </c>
      <c r="O91" s="9">
        <v>64</v>
      </c>
      <c r="P91" s="204">
        <v>70</v>
      </c>
      <c r="Q91" s="204">
        <v>77</v>
      </c>
      <c r="R91" s="185">
        <v>1</v>
      </c>
      <c r="S91" s="208">
        <v>64</v>
      </c>
      <c r="T91" s="196">
        <v>367.2</v>
      </c>
      <c r="U91" s="196">
        <v>403.92</v>
      </c>
      <c r="V91" s="196">
        <v>440.64</v>
      </c>
      <c r="W91" s="196">
        <v>1</v>
      </c>
      <c r="X91" s="196">
        <v>367.2</v>
      </c>
      <c r="Y91" s="209">
        <f>VLOOKUP(B:B,[1]查询时间段分门店销售明细!$B$1:$X$65536,23,0)</f>
        <v>5207.32</v>
      </c>
      <c r="Z91" s="196">
        <v>5207.32</v>
      </c>
      <c r="AA91" s="196">
        <v>1260.72</v>
      </c>
      <c r="AB91" s="196">
        <v>1386.792</v>
      </c>
      <c r="AC91" s="196">
        <v>1512.864</v>
      </c>
      <c r="AD91" s="196">
        <v>1</v>
      </c>
      <c r="AE91" s="196">
        <v>1260.72</v>
      </c>
      <c r="AF91" s="196">
        <v>8464.5</v>
      </c>
      <c r="AG91" s="196">
        <v>9310.95</v>
      </c>
      <c r="AH91" s="196">
        <v>10157.4</v>
      </c>
      <c r="AI91" s="196">
        <v>1</v>
      </c>
      <c r="AJ91" s="196">
        <v>8464.5</v>
      </c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2</v>
      </c>
      <c r="I104" s="25">
        <f t="shared" si="5"/>
        <v>4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2</v>
      </c>
      <c r="N104" s="25">
        <f t="shared" si="5"/>
        <v>5884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2</v>
      </c>
      <c r="S104" s="25">
        <f t="shared" si="5"/>
        <v>143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2</v>
      </c>
      <c r="X104" s="25">
        <f t="shared" si="5"/>
        <v>764.1</v>
      </c>
      <c r="Y104" s="25">
        <f t="shared" si="5"/>
        <v>128437.83</v>
      </c>
      <c r="Z104" s="25">
        <f t="shared" si="5"/>
        <v>23859.12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2</v>
      </c>
      <c r="AE104" s="25">
        <f t="shared" si="5"/>
        <v>3152.016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2</v>
      </c>
      <c r="AJ104" s="25">
        <f t="shared" si="5"/>
        <v>15719.4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2</v>
      </c>
      <c r="I105" s="7">
        <f t="shared" si="6"/>
        <v>4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2</v>
      </c>
      <c r="N105" s="7">
        <f t="shared" si="6"/>
        <v>5884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2</v>
      </c>
      <c r="S105" s="7">
        <f t="shared" si="6"/>
        <v>143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2</v>
      </c>
      <c r="X105" s="7">
        <f t="shared" si="6"/>
        <v>764.1</v>
      </c>
      <c r="Y105" s="7">
        <f t="shared" si="6"/>
        <v>601614.36</v>
      </c>
      <c r="Z105" s="7">
        <f t="shared" si="6"/>
        <v>23859.12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2</v>
      </c>
      <c r="AE105" s="7">
        <f t="shared" si="6"/>
        <v>3152.016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2</v>
      </c>
      <c r="AJ105" s="7">
        <f t="shared" si="6"/>
        <v>15719.4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2018-08-01T06:30:03Z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