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  <externalReference r:id="rId6"/>
    <externalReference r:id="rId7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'!$A$2:$HA$22</definedName>
  </definedNames>
  <calcPr calcId="144525"/>
</workbook>
</file>

<file path=xl/sharedStrings.xml><?xml version="1.0" encoding="utf-8"?>
<sst xmlns="http://schemas.openxmlformats.org/spreadsheetml/2006/main" count="570">
  <si>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</si>
  <si>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</si>
  <si>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</si>
  <si>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</si>
  <si>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</si>
  <si>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</si>
  <si>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</si>
  <si>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</si>
  <si>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</si>
  <si>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</si>
  <si>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</si>
  <si>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</si>
  <si>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</si>
  <si>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</si>
  <si>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</si>
  <si>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</si>
  <si>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</si>
  <si>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</si>
  <si>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</si>
  <si>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</si>
  <si>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</si>
  <si>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</si>
  <si>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</si>
  <si>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</si>
  <si>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</si>
  <si>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</si>
  <si>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</si>
  <si>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</si>
  <si>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</si>
  <si>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</si>
  <si>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</si>
  <si>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</si>
  <si>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</si>
  <si>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</si>
  <si>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</si>
  <si>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</si>
  <si>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</si>
  <si>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</si>
  <si>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</si>
  <si>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</si>
  <si>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</si>
  <si>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</si>
  <si>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</si>
  <si>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</si>
  <si>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</si>
  <si>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</si>
  <si>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</si>
  <si>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</si>
  <si>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</si>
  <si>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</si>
  <si>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</si>
  <si>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</si>
  <si>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</si>
  <si>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</si>
  <si>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</si>
  <si>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</si>
  <si>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</si>
  <si>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</si>
  <si>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</si>
  <si>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</si>
  <si>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</si>
  <si>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</si>
  <si>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</si>
  <si>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</si>
  <si>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</si>
  <si>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</si>
  <si>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</si>
  <si>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</si>
  <si>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</si>
  <si>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</si>
  <si>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</si>
  <si>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</si>
  <si>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</si>
  <si>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</si>
  <si>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</si>
  <si>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</si>
  <si>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</si>
  <si>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</si>
  <si>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</si>
  <si>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</si>
  <si>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</si>
  <si>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</si>
  <si>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</si>
  <si>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</si>
  <si>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</si>
  <si>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</si>
  <si>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</si>
  <si>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</si>
  <si>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</si>
  <si>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</si>
  <si>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</si>
  <si>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</si>
  <si>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</si>
  <si>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</si>
  <si>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</si>
  <si>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</si>
  <si>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</si>
  <si>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</si>
  <si>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</si>
  <si>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</si>
  <si>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</si>
  <si>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</si>
  <si>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</si>
  <si>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</si>
  <si>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</si>
  <si>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</si>
  <si>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</si>
  <si>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</si>
  <si>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</si>
  <si>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</si>
  <si>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</si>
  <si>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</si>
  <si>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</si>
  <si>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</si>
  <si>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</si>
  <si>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</si>
  <si>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</si>
  <si>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</si>
  <si>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</si>
  <si>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</si>
  <si>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</si>
  <si>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</si>
  <si>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</si>
  <si>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</si>
  <si>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</si>
  <si>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</si>
  <si>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</si>
  <si>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</si>
  <si>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</si>
  <si>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</si>
  <si>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</si>
  <si>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</si>
  <si>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</si>
  <si>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</si>
  <si>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</si>
  <si>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</si>
  <si>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</si>
  <si>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</si>
  <si>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</si>
  <si>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</si>
  <si>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</si>
  <si>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</si>
  <si>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</si>
  <si>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</si>
  <si>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</si>
  <si>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</si>
  <si>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</si>
  <si>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</si>
  <si>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</si>
  <si>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</si>
  <si>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</si>
  <si>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</si>
  <si>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</si>
  <si>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</si>
  <si>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</si>
  <si>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</si>
  <si>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</si>
  <si>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</si>
  <si>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</si>
  <si>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</si>
  <si>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</si>
  <si>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</si>
  <si>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</si>
  <si>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</si>
  <si>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</si>
  <si>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</si>
  <si>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</si>
  <si>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</si>
  <si>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</si>
  <si>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</si>
  <si>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</si>
  <si>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</si>
  <si>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</si>
  <si>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</si>
  <si>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</si>
  <si>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</si>
  <si>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</si>
  <si>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</si>
  <si>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</si>
  <si>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</si>
  <si>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</si>
  <si>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</si>
  <si>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</si>
  <si>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</si>
  <si>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</si>
  <si>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</si>
  <si>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</si>
  <si>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</si>
  <si>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</si>
  <si>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</si>
  <si>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</si>
  <si>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</si>
  <si>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</si>
  <si>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</si>
  <si>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</si>
  <si>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</si>
  <si>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</si>
  <si>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</si>
  <si>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</si>
  <si>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</si>
  <si>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</si>
  <si>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</si>
  <si>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</si>
  <si>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</si>
  <si>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</si>
  <si>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</si>
  <si>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</si>
  <si>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</si>
  <si>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</si>
  <si>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</si>
  <si>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</si>
  <si>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</si>
  <si>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</si>
  <si>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</si>
  <si>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</si>
  <si>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</si>
  <si>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</si>
  <si>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</si>
  <si>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</si>
  <si>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</si>
  <si>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</si>
  <si>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</si>
  <si>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</si>
  <si>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</si>
  <si>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</si>
  <si>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</si>
  <si>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</si>
  <si>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</si>
  <si>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</si>
  <si>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</si>
  <si>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</si>
  <si>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</si>
  <si>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</si>
  <si>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</si>
  <si>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</si>
  <si>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</si>
  <si>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</si>
  <si>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</si>
  <si>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</si>
  <si>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</si>
  <si>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</si>
  <si>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</si>
  <si>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</si>
  <si>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</si>
  <si>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</si>
  <si>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</si>
  <si>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</si>
  <si>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</si>
  <si>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</si>
  <si>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</si>
  <si>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</si>
  <si>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</si>
  <si>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</si>
  <si>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</si>
  <si>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</si>
  <si>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</si>
  <si>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</si>
  <si>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</si>
  <si>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</si>
  <si>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</si>
  <si>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</si>
  <si>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</si>
  <si>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</si>
  <si>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</si>
  <si>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</si>
  <si>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</si>
  <si>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</si>
  <si>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</si>
  <si>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</si>
  <si>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</si>
  <si>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</si>
  <si>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</si>
  <si>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</si>
  <si>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</si>
  <si>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</si>
  <si>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</si>
  <si>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</si>
  <si>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</si>
  <si>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</si>
  <si>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</si>
  <si>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</si>
  <si>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</si>
  <si>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</si>
  <si>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</si>
  <si>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</si>
  <si>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</si>
  <si>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</si>
  <si>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</si>
  <si>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</si>
  <si>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</si>
  <si>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</si>
  <si>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</si>
  <si>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</si>
  <si>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</si>
  <si>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</si>
  <si>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</si>
  <si>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</si>
  <si>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</si>
  <si>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</si>
  <si>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</si>
  <si>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</si>
  <si>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</si>
  <si>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</si>
  <si>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</si>
  <si>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</si>
  <si>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</si>
  <si>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</si>
  <si>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</si>
  <si>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</si>
  <si>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</si>
  <si>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</si>
  <si>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</si>
  <si>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</si>
  <si>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</si>
  <si>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</si>
  <si>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</si>
  <si>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</si>
  <si>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</si>
  <si>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</si>
  <si>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</si>
  <si>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</si>
  <si>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</si>
  <si>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</si>
  <si>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</si>
  <si>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</si>
  <si>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</si>
  <si>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</si>
  <si>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</si>
  <si>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</si>
  <si>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</si>
  <si>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</si>
  <si>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</si>
  <si>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</si>
  <si>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</si>
  <si>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</si>
  <si>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</si>
  <si>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</si>
  <si>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</si>
  <si>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</si>
  <si>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</si>
  <si>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</si>
  <si>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</si>
  <si>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</si>
  <si>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</si>
  <si>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</si>
  <si>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</si>
  <si>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</si>
  <si>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</si>
  <si>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</si>
  <si>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</si>
  <si>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</si>
  <si>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</si>
  <si>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</si>
  <si>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</si>
  <si>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</si>
  <si>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</si>
  <si>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</si>
  <si>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</si>
  <si>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</si>
  <si>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</si>
  <si>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</si>
  <si>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</si>
  <si>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</si>
  <si>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</si>
  <si>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</si>
  <si>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</si>
  <si>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</si>
  <si>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</si>
  <si>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</si>
  <si>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</si>
  <si>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</si>
  <si>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</si>
  <si>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</si>
  <si>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</si>
  <si>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</si>
  <si>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</si>
  <si>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</si>
  <si>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</si>
  <si>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</si>
  <si>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</si>
  <si>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</si>
  <si>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</si>
  <si>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</si>
  <si>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</si>
  <si>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</si>
  <si>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</si>
  <si>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</si>
  <si>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</si>
  <si>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</si>
  <si>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</si>
  <si>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</si>
  <si>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</si>
  <si>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</si>
  <si>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</si>
  <si>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</si>
  <si>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</si>
  <si>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</si>
  <si>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</si>
  <si>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</si>
  <si>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</si>
  <si>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</si>
  <si>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</si>
  <si>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</si>
  <si>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</si>
  <si>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</si>
  <si>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</si>
  <si>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</si>
  <si>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</si>
  <si>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</si>
  <si>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</si>
  <si>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</si>
  <si>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</si>
  <si>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</si>
  <si>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</si>
  <si>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</si>
  <si>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</si>
  <si>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</si>
  <si>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</si>
  <si>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</si>
  <si>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</si>
  <si>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</si>
  <si>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</si>
  <si>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</si>
  <si>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</si>
  <si>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</si>
  <si>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</si>
  <si>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</si>
  <si>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</si>
  <si>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</si>
  <si>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</si>
  <si>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</si>
  <si>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</si>
  <si>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</si>
  <si>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</si>
  <si>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</si>
  <si>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</si>
  <si>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</si>
  <si>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</si>
  <si>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</si>
  <si>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</si>
  <si>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</si>
  <si>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</si>
  <si>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</si>
  <si>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</si>
  <si>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</si>
  <si>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</si>
  <si>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</si>
  <si>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</si>
  <si>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</si>
  <si>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</si>
  <si>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</si>
  <si>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</si>
  <si>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</si>
  <si>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</si>
  <si>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</si>
  <si>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</si>
  <si>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</si>
  <si>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</si>
  <si>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</si>
  <si>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</si>
  <si>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</si>
  <si>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</si>
  <si>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</si>
  <si>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</si>
  <si>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</si>
  <si>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</si>
  <si>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</si>
  <si>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</si>
  <si>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</si>
  <si>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</si>
  <si>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</si>
  <si>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</si>
  <si>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</si>
  <si>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</si>
  <si>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</si>
  <si>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</si>
  <si>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</si>
  <si>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</si>
  <si>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</si>
  <si>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</si>
  <si>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</si>
  <si>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</si>
  <si>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</si>
  <si>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</si>
  <si>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</si>
  <si>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</si>
  <si>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</si>
  <si>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</si>
  <si>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</si>
  <si>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</si>
  <si>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</si>
  <si>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</si>
  <si>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</si>
  <si>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</si>
  <si>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</si>
  <si>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</si>
  <si>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</si>
  <si>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</si>
  <si>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</si>
  <si>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</si>
  <si>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</si>
  <si>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</si>
  <si>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</si>
  <si>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</si>
  <si>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</si>
  <si>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</si>
  <si>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</si>
  <si>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</si>
  <si>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</si>
  <si>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</si>
  <si>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</si>
  <si>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</si>
  <si>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</si>
  <si>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</si>
  <si>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</si>
  <si>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</si>
  <si>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</si>
  <si>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</si>
  <si>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</si>
  <si>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</si>
  <si>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</si>
  <si>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</si>
  <si>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</si>
  <si>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>合计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</si>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</sst>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3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0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3" applyNumberFormat="1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3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11" applyNumberFormat="1" applyFont="1" applyFill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77" fontId="2" fillId="0" borderId="1" xfId="53" applyNumberFormat="1" applyFont="1" applyFill="1" applyBorder="1" applyAlignment="1">
      <alignment horizontal="center" vertical="top"/>
    </xf>
    <xf numFmtId="1" fontId="2" fillId="0" borderId="1" xfId="48" applyNumberFormat="1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" fillId="0" borderId="1" xfId="53" applyNumberFormat="1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8" applyFont="1" applyFill="1" applyBorder="1" applyAlignment="1">
      <alignment horizontal="center" vertical="top"/>
    </xf>
    <xf numFmtId="176" fontId="2" fillId="0" borderId="1" xfId="48" applyNumberFormat="1" applyFont="1" applyFill="1" applyBorder="1" applyAlignment="1">
      <alignment horizontal="center" vertical="top"/>
    </xf>
    <xf numFmtId="176" fontId="2" fillId="0" borderId="1" xfId="48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37329;&#29260;&#36873;&#26723;\&#26597;&#35810;&#26102;&#38388;&#27573;&#20998;&#38376;&#24215;&#38144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wnloads\&#26597;&#35810;&#26102;&#38388;&#27573;&#20998;&#38376;&#24215;&#38144;&#21806;&#26126;&#32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S22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J30" sqref="J30"/>
    </sheetView>
  </sheetViews>
  <sheetFormatPr defaultColWidth="9" defaultRowHeight="13" customHeight="1"/>
  <cols>
    <col min="1" max="1" width="3.125" style="174" customWidth="1"/>
    <col min="2" max="2" width="9.375" style="174" customWidth="1"/>
    <col min="3" max="3" width="20.875" style="174" customWidth="1"/>
    <col min="4" max="4" width="11.625" style="174" customWidth="1"/>
    <col min="5" max="5" width="5.125" style="174" customWidth="1"/>
    <col min="6" max="7" width="5.375" style="174" customWidth="1"/>
    <col min="8" max="9" width="7.875" style="174" customWidth="1"/>
    <col min="10" max="10" width="7.75" style="176" customWidth="1"/>
    <col min="11" max="11" width="6.375" style="174" customWidth="1"/>
    <col min="12" max="12" width="6.875" style="174" customWidth="1"/>
    <col min="13" max="13" width="6.625" style="174" customWidth="1"/>
    <col min="14" max="14" width="6.875" style="176" customWidth="1"/>
    <col min="15" max="15" width="6.75" style="174" customWidth="1"/>
    <col min="16" max="16" width="5.625" style="174" customWidth="1"/>
    <col min="17" max="17" width="6.25" style="174" customWidth="1"/>
    <col min="18" max="18" width="8.25" style="174" customWidth="1"/>
    <col min="19" max="19" width="9.625" style="174" customWidth="1"/>
    <col min="20" max="20" width="9" style="174"/>
    <col min="21" max="22" width="9.375" style="174"/>
    <col min="23" max="24" width="9" style="174"/>
    <col min="25" max="26" width="10.375" style="174"/>
    <col min="27" max="27" width="9.375" style="174"/>
    <col min="28" max="29" width="10.375" style="174"/>
    <col min="30" max="30" width="9.25" style="174"/>
    <col min="31" max="31" width="9" style="174"/>
    <col min="32" max="34" width="12.625" style="174"/>
    <col min="35" max="35" width="9.25" style="174"/>
    <col min="36" max="36" width="9.375" style="174"/>
    <col min="37" max="127" width="9" style="174"/>
    <col min="128" max="16384" width="9" style="177"/>
  </cols>
  <sheetData>
    <row r="1" s="172" customFormat="1" customHeight="1" spans="1:36">
      <c r="A1" s="178"/>
      <c r="B1" s="178"/>
      <c r="C1" s="178"/>
      <c r="D1" s="178"/>
      <c r="E1" s="179" t="s">
        <v>0</v>
      </c>
      <c r="F1" s="179"/>
      <c r="G1" s="179"/>
      <c r="H1" s="179"/>
      <c r="I1" s="179"/>
      <c r="J1" s="190" t="s">
        <v>1</v>
      </c>
      <c r="K1" s="190"/>
      <c r="L1" s="190"/>
      <c r="M1" s="190"/>
      <c r="N1" s="190"/>
      <c r="O1" s="190" t="s">
        <v>2</v>
      </c>
      <c r="P1" s="190"/>
      <c r="Q1" s="190"/>
      <c r="R1" s="190"/>
      <c r="S1" s="190"/>
      <c r="T1" s="197" t="s">
        <v>3</v>
      </c>
      <c r="U1" s="198"/>
      <c r="V1" s="198"/>
      <c r="W1" s="198"/>
      <c r="X1" s="199"/>
      <c r="Y1" s="197" t="s">
        <v>4</v>
      </c>
      <c r="Z1" s="198"/>
      <c r="AA1" s="197" t="s">
        <v>5</v>
      </c>
      <c r="AB1" s="198"/>
      <c r="AC1" s="198"/>
      <c r="AD1" s="198"/>
      <c r="AE1" s="199"/>
      <c r="AF1" s="197" t="s">
        <v>6</v>
      </c>
      <c r="AG1" s="198"/>
      <c r="AH1" s="198"/>
      <c r="AI1" s="198"/>
      <c r="AJ1" s="199"/>
    </row>
    <row r="2" s="173" customFormat="1" ht="25" customHeight="1" spans="1:137">
      <c r="A2" s="180" t="s">
        <v>7</v>
      </c>
      <c r="B2" s="180" t="s">
        <v>8</v>
      </c>
      <c r="C2" s="180" t="s">
        <v>9</v>
      </c>
      <c r="D2" s="180" t="s">
        <v>10</v>
      </c>
      <c r="E2" s="181" t="s">
        <v>11</v>
      </c>
      <c r="F2" s="181" t="s">
        <v>12</v>
      </c>
      <c r="G2" s="181" t="s">
        <v>13</v>
      </c>
      <c r="H2" s="181" t="s">
        <v>14</v>
      </c>
      <c r="I2" s="181" t="s">
        <v>15</v>
      </c>
      <c r="J2" s="181" t="s">
        <v>11</v>
      </c>
      <c r="K2" s="181" t="s">
        <v>12</v>
      </c>
      <c r="L2" s="180" t="s">
        <v>13</v>
      </c>
      <c r="M2" s="181" t="s">
        <v>14</v>
      </c>
      <c r="N2" s="181" t="s">
        <v>15</v>
      </c>
      <c r="O2" s="181" t="s">
        <v>11</v>
      </c>
      <c r="P2" s="181" t="s">
        <v>12</v>
      </c>
      <c r="Q2" s="181" t="s">
        <v>13</v>
      </c>
      <c r="R2" s="181" t="s">
        <v>14</v>
      </c>
      <c r="S2" s="181" t="s">
        <v>15</v>
      </c>
      <c r="T2" s="200" t="s">
        <v>11</v>
      </c>
      <c r="U2" s="200" t="s">
        <v>12</v>
      </c>
      <c r="V2" s="200" t="s">
        <v>13</v>
      </c>
      <c r="W2" s="200" t="s">
        <v>14</v>
      </c>
      <c r="X2" s="200" t="s">
        <v>15</v>
      </c>
      <c r="Y2" s="200" t="s">
        <v>16</v>
      </c>
      <c r="Z2" s="200"/>
      <c r="AA2" s="200" t="s">
        <v>11</v>
      </c>
      <c r="AB2" s="200" t="s">
        <v>12</v>
      </c>
      <c r="AC2" s="200" t="s">
        <v>13</v>
      </c>
      <c r="AD2" s="200" t="s">
        <v>14</v>
      </c>
      <c r="AE2" s="200" t="s">
        <v>15</v>
      </c>
      <c r="AF2" s="200" t="s">
        <v>11</v>
      </c>
      <c r="AG2" s="200" t="s">
        <v>12</v>
      </c>
      <c r="AH2" s="200" t="s">
        <v>13</v>
      </c>
      <c r="AI2" s="200" t="s">
        <v>14</v>
      </c>
      <c r="AJ2" s="200" t="s">
        <v>17</v>
      </c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/>
      <c r="CN2" s="204"/>
      <c r="CO2" s="204"/>
      <c r="CP2" s="204"/>
      <c r="CQ2" s="204"/>
      <c r="CR2" s="204"/>
      <c r="CS2" s="204"/>
      <c r="CT2" s="204"/>
      <c r="CU2" s="204"/>
      <c r="CV2" s="204"/>
      <c r="CW2" s="204"/>
      <c r="CX2" s="204"/>
      <c r="CY2" s="204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/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204"/>
      <c r="DV2" s="204"/>
      <c r="DW2" s="204"/>
      <c r="DX2" s="204"/>
      <c r="DY2" s="204"/>
      <c r="DZ2" s="204"/>
      <c r="EA2" s="204"/>
      <c r="EB2" s="204"/>
      <c r="EC2" s="204"/>
      <c r="ED2" s="204"/>
      <c r="EE2" s="204"/>
      <c r="EF2" s="204"/>
      <c r="EG2" s="204"/>
    </row>
    <row r="3" s="174" customFormat="1" ht="12.95" customHeight="1" spans="1:201">
      <c r="A3" s="182">
        <v>33</v>
      </c>
      <c r="B3" s="182">
        <v>355</v>
      </c>
      <c r="C3" s="182" t="s">
        <v>18</v>
      </c>
      <c r="D3" s="182" t="s">
        <v>19</v>
      </c>
      <c r="E3" s="183">
        <v>4</v>
      </c>
      <c r="F3" s="183">
        <v>5</v>
      </c>
      <c r="G3" s="183">
        <v>6</v>
      </c>
      <c r="H3" s="183">
        <v>1</v>
      </c>
      <c r="I3" s="183">
        <v>4</v>
      </c>
      <c r="J3" s="191">
        <v>3743</v>
      </c>
      <c r="K3" s="192">
        <v>4117.3</v>
      </c>
      <c r="L3" s="192">
        <v>4491.6</v>
      </c>
      <c r="M3" s="192">
        <v>3</v>
      </c>
      <c r="N3" s="192">
        <v>4491.6</v>
      </c>
      <c r="O3" s="183">
        <v>113</v>
      </c>
      <c r="P3" s="193">
        <v>124</v>
      </c>
      <c r="Q3" s="193">
        <v>136</v>
      </c>
      <c r="R3" s="187">
        <v>3</v>
      </c>
      <c r="S3" s="193">
        <v>136</v>
      </c>
      <c r="T3" s="182">
        <v>657.9</v>
      </c>
      <c r="U3" s="182">
        <v>723.69</v>
      </c>
      <c r="V3" s="182">
        <v>789.48</v>
      </c>
      <c r="W3" s="182">
        <v>3</v>
      </c>
      <c r="X3" s="182">
        <v>789.48</v>
      </c>
      <c r="Y3" s="191">
        <f>VLOOKUP(B:B,[1]查询时间段分门店销售明细!$B$1:$X$65536,23,0)</f>
        <v>4856.38</v>
      </c>
      <c r="Z3" s="191">
        <v>4856.38</v>
      </c>
      <c r="AA3" s="182">
        <v>2029.68</v>
      </c>
      <c r="AB3" s="182">
        <v>2232.648</v>
      </c>
      <c r="AC3" s="182">
        <v>2435.616</v>
      </c>
      <c r="AD3" s="182">
        <v>2</v>
      </c>
      <c r="AE3" s="182">
        <v>2232.648</v>
      </c>
      <c r="AF3" s="182">
        <v>21113.1</v>
      </c>
      <c r="AG3" s="182">
        <v>23224.41</v>
      </c>
      <c r="AH3" s="182">
        <v>25335.72</v>
      </c>
      <c r="AI3" s="182">
        <v>3</v>
      </c>
      <c r="AJ3" s="182">
        <v>25335.72</v>
      </c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7"/>
      <c r="DY3" s="177"/>
      <c r="DZ3" s="177"/>
      <c r="EA3" s="177"/>
      <c r="EB3" s="177"/>
      <c r="EC3" s="177"/>
      <c r="ED3" s="177"/>
      <c r="EE3" s="177"/>
      <c r="EF3" s="177"/>
      <c r="EG3" s="177"/>
      <c r="EH3" s="177"/>
      <c r="EI3" s="177"/>
      <c r="EJ3" s="177"/>
      <c r="EK3" s="177"/>
      <c r="EL3" s="177"/>
      <c r="EM3" s="177"/>
      <c r="EN3" s="177"/>
      <c r="EO3" s="177"/>
      <c r="EP3" s="177"/>
      <c r="EQ3" s="177"/>
      <c r="ER3" s="177"/>
      <c r="ES3" s="177"/>
      <c r="ET3" s="177"/>
      <c r="EU3" s="177"/>
      <c r="EV3" s="177"/>
      <c r="EW3" s="177"/>
      <c r="EX3" s="177"/>
      <c r="EY3" s="177"/>
      <c r="EZ3" s="177"/>
      <c r="FA3" s="177"/>
      <c r="FB3" s="177"/>
      <c r="FC3" s="177"/>
      <c r="FD3" s="177"/>
      <c r="FE3" s="177"/>
      <c r="FF3" s="177"/>
      <c r="FG3" s="177"/>
      <c r="FH3" s="177"/>
      <c r="FI3" s="177"/>
      <c r="FJ3" s="177"/>
      <c r="FK3" s="177"/>
      <c r="FL3" s="177"/>
      <c r="FM3" s="177"/>
      <c r="FN3" s="177"/>
      <c r="FO3" s="177"/>
      <c r="FP3" s="177"/>
      <c r="FQ3" s="177"/>
      <c r="FR3" s="177"/>
      <c r="FS3" s="177"/>
      <c r="FT3" s="177"/>
      <c r="FU3" s="177"/>
      <c r="FV3" s="177"/>
      <c r="FW3" s="177"/>
      <c r="FX3" s="177"/>
      <c r="FY3" s="177"/>
      <c r="FZ3" s="177"/>
      <c r="GA3" s="177"/>
      <c r="GB3" s="177"/>
      <c r="GC3" s="177"/>
      <c r="GD3" s="177"/>
      <c r="GE3" s="177"/>
      <c r="GF3" s="177"/>
      <c r="GG3" s="177"/>
      <c r="GH3" s="177"/>
      <c r="GI3" s="177"/>
      <c r="GJ3" s="177"/>
      <c r="GK3" s="177"/>
      <c r="GL3" s="177"/>
      <c r="GM3" s="177"/>
      <c r="GN3" s="177"/>
      <c r="GO3" s="177"/>
      <c r="GP3" s="177"/>
      <c r="GQ3" s="177"/>
      <c r="GR3" s="177"/>
      <c r="GS3" s="177"/>
    </row>
    <row r="4" s="3" customFormat="1" ht="12.95" customHeight="1" spans="1:201">
      <c r="A4" s="7">
        <v>34</v>
      </c>
      <c r="B4" s="7">
        <v>373</v>
      </c>
      <c r="C4" s="7" t="s">
        <v>20</v>
      </c>
      <c r="D4" s="7" t="s">
        <v>19</v>
      </c>
      <c r="E4" s="8">
        <v>3</v>
      </c>
      <c r="F4" s="8">
        <v>4</v>
      </c>
      <c r="G4" s="8">
        <v>5</v>
      </c>
      <c r="H4" s="8">
        <v>1</v>
      </c>
      <c r="I4" s="8">
        <v>3</v>
      </c>
      <c r="J4" s="13">
        <v>2186</v>
      </c>
      <c r="K4" s="14">
        <v>2404.6</v>
      </c>
      <c r="L4" s="14">
        <v>2623.2</v>
      </c>
      <c r="M4" s="14">
        <v>1</v>
      </c>
      <c r="N4" s="13">
        <v>2186</v>
      </c>
      <c r="O4" s="8">
        <v>140</v>
      </c>
      <c r="P4" s="12">
        <v>154</v>
      </c>
      <c r="Q4" s="12">
        <v>168</v>
      </c>
      <c r="R4" s="11">
        <v>1</v>
      </c>
      <c r="S4" s="16">
        <v>140</v>
      </c>
      <c r="T4" s="7">
        <v>828</v>
      </c>
      <c r="U4" s="7">
        <v>910.8</v>
      </c>
      <c r="V4" s="7">
        <v>993.6</v>
      </c>
      <c r="W4" s="7">
        <v>1</v>
      </c>
      <c r="X4" s="7">
        <v>828</v>
      </c>
      <c r="Y4" s="13">
        <f>VLOOKUP(B:B,[1]查询时间段分门店销售明细!$B$1:$X$65536,23,0)</f>
        <v>7351.3</v>
      </c>
      <c r="Z4" s="7">
        <v>7351.3</v>
      </c>
      <c r="AA4" s="7">
        <v>2144.16</v>
      </c>
      <c r="AB4" s="7">
        <v>2358.576</v>
      </c>
      <c r="AC4" s="7">
        <v>2572.992</v>
      </c>
      <c r="AD4" s="7">
        <v>1</v>
      </c>
      <c r="AE4" s="7">
        <v>2144.16</v>
      </c>
      <c r="AF4" s="7">
        <v>16719.3</v>
      </c>
      <c r="AG4" s="7">
        <v>18391.23</v>
      </c>
      <c r="AH4" s="7">
        <v>20063.16</v>
      </c>
      <c r="AI4" s="7">
        <v>1</v>
      </c>
      <c r="AJ4" s="7">
        <v>16719.3</v>
      </c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</row>
    <row r="5" s="3" customFormat="1" ht="12.95" customHeight="1" spans="1:201">
      <c r="A5" s="7">
        <v>35</v>
      </c>
      <c r="B5" s="7">
        <v>511</v>
      </c>
      <c r="C5" s="7" t="s">
        <v>21</v>
      </c>
      <c r="D5" s="7" t="s">
        <v>19</v>
      </c>
      <c r="E5" s="8">
        <v>3</v>
      </c>
      <c r="F5" s="8">
        <v>4</v>
      </c>
      <c r="G5" s="8">
        <v>5</v>
      </c>
      <c r="H5" s="8">
        <v>1</v>
      </c>
      <c r="I5" s="8">
        <v>3</v>
      </c>
      <c r="J5" s="13">
        <v>1130</v>
      </c>
      <c r="K5" s="14">
        <v>1243</v>
      </c>
      <c r="L5" s="14">
        <v>1356</v>
      </c>
      <c r="M5" s="14">
        <v>1</v>
      </c>
      <c r="N5" s="13">
        <v>1130</v>
      </c>
      <c r="O5" s="8">
        <v>96</v>
      </c>
      <c r="P5" s="12">
        <v>106</v>
      </c>
      <c r="Q5" s="12">
        <v>115</v>
      </c>
      <c r="R5" s="11">
        <v>3</v>
      </c>
      <c r="S5" s="16">
        <v>115</v>
      </c>
      <c r="T5" s="7">
        <v>518.4</v>
      </c>
      <c r="U5" s="7">
        <v>570.24</v>
      </c>
      <c r="V5" s="7">
        <v>622.08</v>
      </c>
      <c r="W5" s="7">
        <v>1</v>
      </c>
      <c r="X5" s="7">
        <v>518.4</v>
      </c>
      <c r="Y5" s="13">
        <f>VLOOKUP(B:B,[1]查询时间段分门店销售明细!$B$1:$X$65536,23,0)</f>
        <v>4569.95</v>
      </c>
      <c r="Z5" s="7">
        <v>4569.95</v>
      </c>
      <c r="AA5" s="7">
        <v>1460.16</v>
      </c>
      <c r="AB5" s="7">
        <v>1606.176</v>
      </c>
      <c r="AC5" s="7">
        <v>1752.192</v>
      </c>
      <c r="AD5" s="7">
        <v>1</v>
      </c>
      <c r="AE5" s="7">
        <v>1460.16</v>
      </c>
      <c r="AF5" s="7">
        <v>8979.3</v>
      </c>
      <c r="AG5" s="7">
        <v>9877.23</v>
      </c>
      <c r="AH5" s="7">
        <v>10775.16</v>
      </c>
      <c r="AI5" s="7">
        <v>3</v>
      </c>
      <c r="AJ5" s="7">
        <v>10775.16</v>
      </c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</row>
    <row r="6" s="175" customFormat="1" ht="12.95" customHeight="1" spans="1:173">
      <c r="A6" s="184">
        <v>36</v>
      </c>
      <c r="B6" s="184">
        <v>515</v>
      </c>
      <c r="C6" s="184" t="s">
        <v>22</v>
      </c>
      <c r="D6" s="184" t="s">
        <v>19</v>
      </c>
      <c r="E6" s="185">
        <v>2</v>
      </c>
      <c r="F6" s="185">
        <v>3</v>
      </c>
      <c r="G6" s="185">
        <v>4</v>
      </c>
      <c r="H6" s="185">
        <v>1</v>
      </c>
      <c r="I6" s="185">
        <v>2</v>
      </c>
      <c r="J6" s="194">
        <v>2802</v>
      </c>
      <c r="K6" s="195">
        <v>3082.2</v>
      </c>
      <c r="L6" s="195">
        <v>3362.4</v>
      </c>
      <c r="M6" s="195">
        <v>1</v>
      </c>
      <c r="N6" s="194">
        <v>2802</v>
      </c>
      <c r="O6" s="185">
        <v>104</v>
      </c>
      <c r="P6" s="196">
        <v>114</v>
      </c>
      <c r="Q6" s="196">
        <v>125</v>
      </c>
      <c r="R6" s="201">
        <v>1</v>
      </c>
      <c r="S6" s="202">
        <v>104</v>
      </c>
      <c r="T6" s="184">
        <v>641.7</v>
      </c>
      <c r="U6" s="184">
        <v>705.87</v>
      </c>
      <c r="V6" s="184">
        <v>770.04</v>
      </c>
      <c r="W6" s="184">
        <v>1</v>
      </c>
      <c r="X6" s="184">
        <v>641.7</v>
      </c>
      <c r="Y6" s="194">
        <f>VLOOKUP(B:B,[3]查询时间段分门店销售明细!$B$1:$X$65536,23,0)</f>
        <v>4522.73</v>
      </c>
      <c r="Z6" s="184">
        <v>4522.73</v>
      </c>
      <c r="AA6" s="184">
        <v>1733.04</v>
      </c>
      <c r="AB6" s="184">
        <v>1906.344</v>
      </c>
      <c r="AC6" s="184">
        <v>2079.648</v>
      </c>
      <c r="AD6" s="184">
        <v>1</v>
      </c>
      <c r="AE6" s="184">
        <v>1733.04</v>
      </c>
      <c r="AF6" s="184">
        <v>15984</v>
      </c>
      <c r="AG6" s="184">
        <v>17582.4</v>
      </c>
      <c r="AH6" s="184">
        <v>19180.8</v>
      </c>
      <c r="AI6" s="184">
        <v>1</v>
      </c>
      <c r="AJ6" s="184">
        <v>15984</v>
      </c>
      <c r="DX6" s="205"/>
      <c r="DY6" s="205"/>
      <c r="DZ6" s="205"/>
      <c r="EA6" s="205"/>
      <c r="EB6" s="205"/>
      <c r="EC6" s="205"/>
      <c r="ED6" s="205"/>
      <c r="EE6" s="205"/>
      <c r="EF6" s="205"/>
      <c r="EG6" s="205"/>
      <c r="EH6" s="205"/>
      <c r="EI6" s="205"/>
      <c r="EJ6" s="205"/>
      <c r="EK6" s="205"/>
      <c r="EL6" s="205"/>
      <c r="EM6" s="205"/>
      <c r="EN6" s="205"/>
      <c r="EO6" s="205"/>
      <c r="EP6" s="205"/>
      <c r="EQ6" s="205"/>
      <c r="ER6" s="205"/>
      <c r="ES6" s="205"/>
      <c r="ET6" s="205"/>
      <c r="EU6" s="205"/>
      <c r="EV6" s="205"/>
      <c r="EW6" s="205"/>
      <c r="EX6" s="205"/>
      <c r="EY6" s="205"/>
      <c r="EZ6" s="205"/>
      <c r="FA6" s="205"/>
      <c r="FB6" s="205"/>
      <c r="FC6" s="205"/>
      <c r="FD6" s="205"/>
      <c r="FE6" s="205"/>
      <c r="FF6" s="205"/>
      <c r="FG6" s="205"/>
      <c r="FH6" s="205"/>
      <c r="FI6" s="205"/>
      <c r="FJ6" s="205"/>
      <c r="FK6" s="205"/>
      <c r="FL6" s="205"/>
      <c r="FM6" s="205"/>
      <c r="FN6" s="205"/>
      <c r="FO6" s="205"/>
      <c r="FP6" s="205"/>
      <c r="FQ6" s="205"/>
    </row>
    <row r="7" s="3" customFormat="1" ht="12.95" customHeight="1" spans="1:173">
      <c r="A7" s="7">
        <v>37</v>
      </c>
      <c r="B7" s="7">
        <v>572</v>
      </c>
      <c r="C7" s="7" t="s">
        <v>23</v>
      </c>
      <c r="D7" s="7" t="s">
        <v>19</v>
      </c>
      <c r="E7" s="8">
        <v>2</v>
      </c>
      <c r="F7" s="8">
        <v>3</v>
      </c>
      <c r="G7" s="8">
        <v>4</v>
      </c>
      <c r="H7" s="8">
        <v>1</v>
      </c>
      <c r="I7" s="8">
        <v>2</v>
      </c>
      <c r="J7" s="13">
        <v>2863</v>
      </c>
      <c r="K7" s="14">
        <v>3149.3</v>
      </c>
      <c r="L7" s="14">
        <v>3435.6</v>
      </c>
      <c r="M7" s="14">
        <v>2</v>
      </c>
      <c r="N7" s="13">
        <v>3149.3</v>
      </c>
      <c r="O7" s="8">
        <v>81</v>
      </c>
      <c r="P7" s="12">
        <v>89</v>
      </c>
      <c r="Q7" s="12">
        <v>97</v>
      </c>
      <c r="R7" s="11">
        <v>1</v>
      </c>
      <c r="S7" s="16">
        <v>81</v>
      </c>
      <c r="T7" s="7">
        <v>483.3</v>
      </c>
      <c r="U7" s="7">
        <v>531.63</v>
      </c>
      <c r="V7" s="7">
        <v>579.96</v>
      </c>
      <c r="W7" s="7">
        <v>1</v>
      </c>
      <c r="X7" s="7">
        <v>483.3</v>
      </c>
      <c r="Y7" s="13">
        <f>VLOOKUP(B:B,[1]查询时间段分门店销售明细!$B$1:$X$65536,23,0)</f>
        <v>4009.41</v>
      </c>
      <c r="Z7" s="7">
        <v>4009.41</v>
      </c>
      <c r="AA7" s="7">
        <v>1571.76</v>
      </c>
      <c r="AB7" s="7">
        <v>1728.936</v>
      </c>
      <c r="AC7" s="7">
        <v>1886.112</v>
      </c>
      <c r="AD7" s="7">
        <v>3</v>
      </c>
      <c r="AE7" s="7">
        <v>1886.112</v>
      </c>
      <c r="AF7" s="7">
        <v>14424.3</v>
      </c>
      <c r="AG7" s="7">
        <v>15866.73</v>
      </c>
      <c r="AH7" s="7">
        <v>17309.16</v>
      </c>
      <c r="AI7" s="7">
        <v>2</v>
      </c>
      <c r="AJ7" s="7">
        <v>15866.73</v>
      </c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</row>
    <row r="8" s="3" customFormat="1" ht="12" customHeight="1" spans="1:173">
      <c r="A8" s="7">
        <v>38</v>
      </c>
      <c r="B8" s="7">
        <v>578</v>
      </c>
      <c r="C8" s="7" t="s">
        <v>24</v>
      </c>
      <c r="D8" s="7" t="s">
        <v>19</v>
      </c>
      <c r="E8" s="8">
        <v>2</v>
      </c>
      <c r="F8" s="8">
        <v>3</v>
      </c>
      <c r="G8" s="8">
        <v>4</v>
      </c>
      <c r="H8" s="8">
        <v>1</v>
      </c>
      <c r="I8" s="8">
        <v>2</v>
      </c>
      <c r="J8" s="13">
        <v>2173</v>
      </c>
      <c r="K8" s="14">
        <v>2390.3</v>
      </c>
      <c r="L8" s="14">
        <v>2607.6</v>
      </c>
      <c r="M8" s="14">
        <v>3</v>
      </c>
      <c r="N8" s="13">
        <v>2607.6</v>
      </c>
      <c r="O8" s="8">
        <v>105</v>
      </c>
      <c r="P8" s="12">
        <v>116</v>
      </c>
      <c r="Q8" s="12">
        <v>126</v>
      </c>
      <c r="R8" s="11">
        <v>3</v>
      </c>
      <c r="S8" s="16">
        <v>126</v>
      </c>
      <c r="T8" s="7">
        <v>714.6</v>
      </c>
      <c r="U8" s="7">
        <v>786.06</v>
      </c>
      <c r="V8" s="7">
        <v>857.52</v>
      </c>
      <c r="W8" s="7">
        <v>2</v>
      </c>
      <c r="X8" s="7">
        <v>786.06</v>
      </c>
      <c r="Y8" s="13">
        <f>VLOOKUP(B:B,[3]查询时间段分门店销售明细!$B$1:$X$65536,23,0)</f>
        <v>14103.4</v>
      </c>
      <c r="Z8" s="7">
        <v>14103.4</v>
      </c>
      <c r="AA8" s="7">
        <v>1522.8</v>
      </c>
      <c r="AB8" s="7">
        <v>1675.08</v>
      </c>
      <c r="AC8" s="7">
        <v>1827.36</v>
      </c>
      <c r="AD8" s="7">
        <v>2</v>
      </c>
      <c r="AE8" s="7">
        <v>1675.08</v>
      </c>
      <c r="AF8" s="7">
        <v>16326.9</v>
      </c>
      <c r="AG8" s="7">
        <v>17959.59</v>
      </c>
      <c r="AH8" s="7">
        <v>19592.28</v>
      </c>
      <c r="AI8" s="7">
        <v>3</v>
      </c>
      <c r="AJ8" s="7">
        <v>19592.28</v>
      </c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</row>
    <row r="9" s="3" customFormat="1" ht="12.95" customHeight="1" spans="1:36">
      <c r="A9" s="7">
        <v>39</v>
      </c>
      <c r="B9" s="7">
        <v>723</v>
      </c>
      <c r="C9" s="7" t="s">
        <v>25</v>
      </c>
      <c r="D9" s="7" t="s">
        <v>19</v>
      </c>
      <c r="E9" s="8">
        <v>1</v>
      </c>
      <c r="F9" s="8">
        <v>2</v>
      </c>
      <c r="G9" s="8">
        <v>3</v>
      </c>
      <c r="H9" s="8">
        <v>1</v>
      </c>
      <c r="I9" s="8">
        <v>1</v>
      </c>
      <c r="J9" s="13">
        <v>1056</v>
      </c>
      <c r="K9" s="14">
        <v>1161.6</v>
      </c>
      <c r="L9" s="14">
        <v>1267.2</v>
      </c>
      <c r="M9" s="14">
        <v>1</v>
      </c>
      <c r="N9" s="13">
        <v>1056</v>
      </c>
      <c r="O9" s="8">
        <v>42</v>
      </c>
      <c r="P9" s="12">
        <v>46</v>
      </c>
      <c r="Q9" s="12">
        <v>50</v>
      </c>
      <c r="R9" s="11">
        <v>3</v>
      </c>
      <c r="S9" s="16">
        <v>50</v>
      </c>
      <c r="T9" s="7">
        <v>282.6</v>
      </c>
      <c r="U9" s="7">
        <v>310.86</v>
      </c>
      <c r="V9" s="7">
        <v>339.12</v>
      </c>
      <c r="W9" s="7">
        <v>3</v>
      </c>
      <c r="X9" s="7">
        <v>339.12</v>
      </c>
      <c r="Y9" s="13">
        <f>VLOOKUP(B:B,[2]查询时间段分门店销售明细!$B$1:$X$65536,23,0)</f>
        <v>3762.27</v>
      </c>
      <c r="Z9" s="7">
        <v>3762.27</v>
      </c>
      <c r="AA9" s="7">
        <v>660.24</v>
      </c>
      <c r="AB9" s="7">
        <v>726.264</v>
      </c>
      <c r="AC9" s="7">
        <v>792.288</v>
      </c>
      <c r="AD9" s="7">
        <v>1</v>
      </c>
      <c r="AE9" s="7">
        <v>660.24</v>
      </c>
      <c r="AF9" s="7">
        <v>6117.3</v>
      </c>
      <c r="AG9" s="7">
        <v>6729.03</v>
      </c>
      <c r="AH9" s="7">
        <v>7340.76</v>
      </c>
      <c r="AI9" s="7">
        <v>3</v>
      </c>
      <c r="AJ9" s="7">
        <v>7340.76</v>
      </c>
    </row>
    <row r="10" s="3" customFormat="1" ht="12.95" customHeight="1" spans="1:172">
      <c r="A10" s="7">
        <v>40</v>
      </c>
      <c r="B10" s="7">
        <v>718</v>
      </c>
      <c r="C10" s="7" t="s">
        <v>26</v>
      </c>
      <c r="D10" s="7" t="s">
        <v>19</v>
      </c>
      <c r="E10" s="8">
        <v>2</v>
      </c>
      <c r="F10" s="8">
        <v>3</v>
      </c>
      <c r="G10" s="8">
        <v>4</v>
      </c>
      <c r="H10" s="8">
        <v>1</v>
      </c>
      <c r="I10" s="8">
        <v>2</v>
      </c>
      <c r="J10" s="13">
        <v>1145</v>
      </c>
      <c r="K10" s="14">
        <v>1259.5</v>
      </c>
      <c r="L10" s="14">
        <v>1374</v>
      </c>
      <c r="M10" s="14">
        <v>2</v>
      </c>
      <c r="N10" s="13">
        <v>1259.5</v>
      </c>
      <c r="O10" s="8">
        <v>45</v>
      </c>
      <c r="P10" s="12">
        <v>50</v>
      </c>
      <c r="Q10" s="12">
        <v>54</v>
      </c>
      <c r="R10" s="11">
        <v>1</v>
      </c>
      <c r="S10" s="16">
        <v>45</v>
      </c>
      <c r="T10" s="7">
        <v>234.9</v>
      </c>
      <c r="U10" s="7">
        <v>258.39</v>
      </c>
      <c r="V10" s="7">
        <v>281.88</v>
      </c>
      <c r="W10" s="7">
        <v>3</v>
      </c>
      <c r="X10" s="7">
        <v>281.88</v>
      </c>
      <c r="Y10" s="13">
        <f>VLOOKUP(B:B,[2]查询时间段分门店销售明细!$B$1:$X$65536,23,0)</f>
        <v>5234.09</v>
      </c>
      <c r="Z10" s="7">
        <v>5234.09</v>
      </c>
      <c r="AA10" s="7">
        <v>806.4</v>
      </c>
      <c r="AB10" s="7">
        <v>887.04</v>
      </c>
      <c r="AC10" s="7">
        <v>967.68</v>
      </c>
      <c r="AD10" s="7">
        <v>1</v>
      </c>
      <c r="AE10" s="7">
        <v>806.4</v>
      </c>
      <c r="AF10" s="7">
        <v>8143.2</v>
      </c>
      <c r="AG10" s="7">
        <v>8957.52</v>
      </c>
      <c r="AH10" s="7">
        <v>9771.84</v>
      </c>
      <c r="AI10" s="7">
        <v>1</v>
      </c>
      <c r="AJ10" s="7">
        <v>8143.2</v>
      </c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</row>
    <row r="11" s="3" customFormat="1" ht="12.95" customHeight="1" spans="1:36">
      <c r="A11" s="7">
        <v>41</v>
      </c>
      <c r="B11" s="7">
        <v>747</v>
      </c>
      <c r="C11" s="7" t="s">
        <v>27</v>
      </c>
      <c r="D11" s="7" t="s">
        <v>19</v>
      </c>
      <c r="E11" s="8">
        <v>2</v>
      </c>
      <c r="F11" s="8">
        <v>3</v>
      </c>
      <c r="G11" s="8">
        <v>4</v>
      </c>
      <c r="H11" s="8">
        <v>1</v>
      </c>
      <c r="I11" s="8">
        <v>2</v>
      </c>
      <c r="J11" s="13">
        <v>2082</v>
      </c>
      <c r="K11" s="14">
        <v>2290.2</v>
      </c>
      <c r="L11" s="14">
        <v>2498.4</v>
      </c>
      <c r="M11" s="14">
        <v>1</v>
      </c>
      <c r="N11" s="13">
        <v>2082</v>
      </c>
      <c r="O11" s="8">
        <v>66</v>
      </c>
      <c r="P11" s="12">
        <v>73</v>
      </c>
      <c r="Q11" s="12">
        <v>79</v>
      </c>
      <c r="R11" s="11">
        <v>1</v>
      </c>
      <c r="S11" s="16">
        <v>66</v>
      </c>
      <c r="T11" s="7">
        <v>351</v>
      </c>
      <c r="U11" s="7">
        <v>386.1</v>
      </c>
      <c r="V11" s="7">
        <v>421.2</v>
      </c>
      <c r="W11" s="7">
        <v>3</v>
      </c>
      <c r="X11" s="7">
        <v>421.2</v>
      </c>
      <c r="Y11" s="13">
        <f>VLOOKUP(B:B,[2]查询时间段分门店销售明细!$B$1:$X$65536,23,0)</f>
        <v>1869</v>
      </c>
      <c r="Z11" s="7"/>
      <c r="AA11" s="7">
        <v>1439.28</v>
      </c>
      <c r="AB11" s="7">
        <v>1583.208</v>
      </c>
      <c r="AC11" s="7">
        <v>1727.136</v>
      </c>
      <c r="AD11" s="7">
        <v>3</v>
      </c>
      <c r="AE11" s="7">
        <v>1727.136</v>
      </c>
      <c r="AF11" s="7">
        <v>18888.3</v>
      </c>
      <c r="AG11" s="7">
        <v>20777.13</v>
      </c>
      <c r="AH11" s="7">
        <v>22665.96</v>
      </c>
      <c r="AI11" s="7">
        <v>3</v>
      </c>
      <c r="AJ11" s="7">
        <v>22665.96</v>
      </c>
    </row>
    <row r="12" s="3" customFormat="1" ht="12.95" customHeight="1" spans="1:201">
      <c r="A12" s="7">
        <v>42</v>
      </c>
      <c r="B12" s="7">
        <v>337</v>
      </c>
      <c r="C12" s="7" t="s">
        <v>28</v>
      </c>
      <c r="D12" s="7" t="s">
        <v>19</v>
      </c>
      <c r="E12" s="8">
        <v>5</v>
      </c>
      <c r="F12" s="8">
        <v>6</v>
      </c>
      <c r="G12" s="8">
        <v>7</v>
      </c>
      <c r="H12" s="8">
        <v>3</v>
      </c>
      <c r="I12" s="8">
        <v>7</v>
      </c>
      <c r="J12" s="13">
        <v>7930</v>
      </c>
      <c r="K12" s="14">
        <v>8723</v>
      </c>
      <c r="L12" s="14">
        <v>9516</v>
      </c>
      <c r="M12" s="14">
        <v>3</v>
      </c>
      <c r="N12" s="13">
        <v>9516</v>
      </c>
      <c r="O12" s="8">
        <v>398</v>
      </c>
      <c r="P12" s="12">
        <v>438</v>
      </c>
      <c r="Q12" s="12">
        <v>478</v>
      </c>
      <c r="R12" s="11">
        <v>3</v>
      </c>
      <c r="S12" s="16">
        <v>478</v>
      </c>
      <c r="T12" s="7">
        <v>1757.7</v>
      </c>
      <c r="U12" s="7">
        <v>1933.47</v>
      </c>
      <c r="V12" s="7">
        <v>2109.24</v>
      </c>
      <c r="W12" s="7">
        <v>1</v>
      </c>
      <c r="X12" s="7">
        <v>1757.7</v>
      </c>
      <c r="Y12" s="13">
        <f>VLOOKUP(B:B,[1]查询时间段分门店销售明细!$B$1:$X$65536,23,0)</f>
        <v>22023.86</v>
      </c>
      <c r="Z12" s="7">
        <v>22023.86</v>
      </c>
      <c r="AA12" s="7">
        <v>6292.08</v>
      </c>
      <c r="AB12" s="7">
        <v>6921.288</v>
      </c>
      <c r="AC12" s="7">
        <v>7550.496</v>
      </c>
      <c r="AD12" s="7">
        <v>3</v>
      </c>
      <c r="AE12" s="7">
        <v>7550.5</v>
      </c>
      <c r="AF12" s="7">
        <v>52536.6</v>
      </c>
      <c r="AG12" s="7">
        <v>57790.26</v>
      </c>
      <c r="AH12" s="7">
        <v>63043.92</v>
      </c>
      <c r="AI12" s="7">
        <v>3</v>
      </c>
      <c r="AJ12" s="7">
        <v>63043.92</v>
      </c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</row>
    <row r="13" s="3" customFormat="1" ht="12.95" customHeight="1" spans="1:201">
      <c r="A13" s="7">
        <v>43</v>
      </c>
      <c r="B13" s="7">
        <v>308</v>
      </c>
      <c r="C13" s="7" t="s">
        <v>29</v>
      </c>
      <c r="D13" s="7" t="s">
        <v>19</v>
      </c>
      <c r="E13" s="8">
        <v>3</v>
      </c>
      <c r="F13" s="8">
        <v>4</v>
      </c>
      <c r="G13" s="8">
        <v>5</v>
      </c>
      <c r="H13" s="8">
        <v>1</v>
      </c>
      <c r="I13" s="8">
        <v>3</v>
      </c>
      <c r="J13" s="13">
        <v>2993</v>
      </c>
      <c r="K13" s="14">
        <v>3292.3</v>
      </c>
      <c r="L13" s="14">
        <v>3591.6</v>
      </c>
      <c r="M13" s="14">
        <v>1</v>
      </c>
      <c r="N13" s="13">
        <v>2993</v>
      </c>
      <c r="O13" s="8">
        <v>95</v>
      </c>
      <c r="P13" s="12">
        <v>105</v>
      </c>
      <c r="Q13" s="12">
        <v>114</v>
      </c>
      <c r="R13" s="11">
        <v>1</v>
      </c>
      <c r="S13" s="16">
        <v>95</v>
      </c>
      <c r="T13" s="7">
        <v>472.5</v>
      </c>
      <c r="U13" s="7">
        <v>519.75</v>
      </c>
      <c r="V13" s="7">
        <v>567</v>
      </c>
      <c r="W13" s="7">
        <v>1</v>
      </c>
      <c r="X13" s="7">
        <v>472.5</v>
      </c>
      <c r="Y13" s="13">
        <f>VLOOKUP(B:B,[2]查询时间段分门店销售明细!$B$1:$X$65536,23,0)</f>
        <v>5259.81</v>
      </c>
      <c r="Z13" s="7">
        <v>5259.81</v>
      </c>
      <c r="AA13" s="7">
        <v>1800.72</v>
      </c>
      <c r="AB13" s="7">
        <v>1980.792</v>
      </c>
      <c r="AC13" s="7">
        <v>2160.864</v>
      </c>
      <c r="AD13" s="7">
        <v>1</v>
      </c>
      <c r="AE13" s="7">
        <v>1800.72</v>
      </c>
      <c r="AF13" s="7">
        <v>14518.8</v>
      </c>
      <c r="AG13" s="7">
        <v>15970.68</v>
      </c>
      <c r="AH13" s="7">
        <v>17422.56</v>
      </c>
      <c r="AI13" s="7">
        <v>2</v>
      </c>
      <c r="AJ13" s="7">
        <v>15970.68</v>
      </c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</row>
    <row r="14" s="3" customFormat="1" ht="12.95" customHeight="1" spans="1:36">
      <c r="A14" s="7">
        <v>44</v>
      </c>
      <c r="B14" s="7">
        <v>349</v>
      </c>
      <c r="C14" s="7" t="s">
        <v>30</v>
      </c>
      <c r="D14" s="7" t="s">
        <v>19</v>
      </c>
      <c r="E14" s="8">
        <v>2</v>
      </c>
      <c r="F14" s="8">
        <v>3</v>
      </c>
      <c r="G14" s="8">
        <v>4</v>
      </c>
      <c r="H14" s="8">
        <v>1</v>
      </c>
      <c r="I14" s="8">
        <v>2</v>
      </c>
      <c r="J14" s="13">
        <v>2010</v>
      </c>
      <c r="K14" s="14">
        <v>2211</v>
      </c>
      <c r="L14" s="14">
        <v>2412</v>
      </c>
      <c r="M14" s="14">
        <v>3</v>
      </c>
      <c r="N14" s="13">
        <v>2412</v>
      </c>
      <c r="O14" s="8">
        <v>148</v>
      </c>
      <c r="P14" s="12">
        <v>163</v>
      </c>
      <c r="Q14" s="12">
        <v>178</v>
      </c>
      <c r="R14" s="11">
        <v>3</v>
      </c>
      <c r="S14" s="16">
        <v>178</v>
      </c>
      <c r="T14" s="7">
        <v>502.2</v>
      </c>
      <c r="U14" s="7">
        <v>552.42</v>
      </c>
      <c r="V14" s="7">
        <v>602.64</v>
      </c>
      <c r="W14" s="7">
        <v>3</v>
      </c>
      <c r="X14" s="7">
        <v>602.64</v>
      </c>
      <c r="Y14" s="13">
        <f>VLOOKUP(B:B,[1]查询时间段分门店销售明细!$B$1:$X$65536,23,0)</f>
        <v>4154.52</v>
      </c>
      <c r="Z14" s="7">
        <v>4154.52</v>
      </c>
      <c r="AA14" s="7">
        <v>1625.04</v>
      </c>
      <c r="AB14" s="7">
        <v>1787.544</v>
      </c>
      <c r="AC14" s="7">
        <v>1950.048</v>
      </c>
      <c r="AD14" s="7">
        <v>3</v>
      </c>
      <c r="AE14" s="7">
        <v>1950.048</v>
      </c>
      <c r="AF14" s="7">
        <v>11721.6</v>
      </c>
      <c r="AG14" s="7">
        <v>12893.76</v>
      </c>
      <c r="AH14" s="7">
        <v>14065.92</v>
      </c>
      <c r="AI14" s="7">
        <v>3</v>
      </c>
      <c r="AJ14" s="7">
        <v>14065.92</v>
      </c>
    </row>
    <row r="15" s="175" customFormat="1" ht="15" customHeight="1" spans="1:173">
      <c r="A15" s="184">
        <v>45</v>
      </c>
      <c r="B15" s="184">
        <v>391</v>
      </c>
      <c r="C15" s="184" t="s">
        <v>31</v>
      </c>
      <c r="D15" s="184" t="s">
        <v>19</v>
      </c>
      <c r="E15" s="185">
        <v>2</v>
      </c>
      <c r="F15" s="185">
        <v>3</v>
      </c>
      <c r="G15" s="185">
        <v>4</v>
      </c>
      <c r="H15" s="185">
        <v>1</v>
      </c>
      <c r="I15" s="185">
        <v>2</v>
      </c>
      <c r="J15" s="194">
        <v>2521</v>
      </c>
      <c r="K15" s="195">
        <v>2773.1</v>
      </c>
      <c r="L15" s="195">
        <v>3025.2</v>
      </c>
      <c r="M15" s="195">
        <v>2</v>
      </c>
      <c r="N15" s="194">
        <v>2773.1</v>
      </c>
      <c r="O15" s="185">
        <v>148</v>
      </c>
      <c r="P15" s="196">
        <v>163</v>
      </c>
      <c r="Q15" s="196">
        <v>178</v>
      </c>
      <c r="R15" s="201">
        <v>3</v>
      </c>
      <c r="S15" s="202">
        <v>178</v>
      </c>
      <c r="T15" s="184">
        <v>643.5</v>
      </c>
      <c r="U15" s="184">
        <v>707.85</v>
      </c>
      <c r="V15" s="184">
        <v>772.2</v>
      </c>
      <c r="W15" s="184">
        <v>3</v>
      </c>
      <c r="X15" s="184">
        <v>772.2</v>
      </c>
      <c r="Y15" s="194">
        <f>VLOOKUP(B:B,[1]查询时间段分门店销售明细!$B$1:$X$65536,23,0)</f>
        <v>11935.28</v>
      </c>
      <c r="Z15" s="184"/>
      <c r="AA15" s="184">
        <v>1699.2</v>
      </c>
      <c r="AB15" s="184">
        <v>1869.12</v>
      </c>
      <c r="AC15" s="184">
        <v>2039.04</v>
      </c>
      <c r="AD15" s="184">
        <v>1</v>
      </c>
      <c r="AE15" s="184">
        <v>1699.2</v>
      </c>
      <c r="AF15" s="184">
        <v>13944.6</v>
      </c>
      <c r="AG15" s="184">
        <v>15339.06</v>
      </c>
      <c r="AH15" s="184">
        <v>16733.52</v>
      </c>
      <c r="AI15" s="184">
        <v>3</v>
      </c>
      <c r="AJ15" s="184">
        <v>16733.52</v>
      </c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</row>
    <row r="16" s="3" customFormat="1" ht="12.95" customHeight="1" spans="1:201">
      <c r="A16" s="7">
        <v>46</v>
      </c>
      <c r="B16" s="7">
        <v>517</v>
      </c>
      <c r="C16" s="7" t="s">
        <v>32</v>
      </c>
      <c r="D16" s="7" t="s">
        <v>19</v>
      </c>
      <c r="E16" s="8">
        <v>3</v>
      </c>
      <c r="F16" s="8">
        <v>4</v>
      </c>
      <c r="G16" s="8">
        <v>5</v>
      </c>
      <c r="H16" s="6">
        <v>1</v>
      </c>
      <c r="I16" s="8">
        <v>3</v>
      </c>
      <c r="J16" s="13">
        <v>2849</v>
      </c>
      <c r="K16" s="14">
        <v>3133.9</v>
      </c>
      <c r="L16" s="14">
        <v>3418.8</v>
      </c>
      <c r="M16" s="6">
        <v>1</v>
      </c>
      <c r="N16" s="13">
        <v>2849</v>
      </c>
      <c r="O16" s="8">
        <v>162</v>
      </c>
      <c r="P16" s="12">
        <v>178</v>
      </c>
      <c r="Q16" s="12">
        <v>194</v>
      </c>
      <c r="R16" s="6">
        <v>3</v>
      </c>
      <c r="S16" s="16">
        <v>194</v>
      </c>
      <c r="T16" s="7">
        <v>832.5</v>
      </c>
      <c r="U16" s="7">
        <v>915.75</v>
      </c>
      <c r="V16" s="7">
        <v>999</v>
      </c>
      <c r="W16" s="6">
        <v>3</v>
      </c>
      <c r="X16" s="7">
        <v>999</v>
      </c>
      <c r="Y16" s="13">
        <f>VLOOKUP(B:B,[3]查询时间段分门店销售明细!$B$1:$X$65536,23,0)</f>
        <v>9297.99</v>
      </c>
      <c r="Z16" s="7">
        <v>9297.99</v>
      </c>
      <c r="AA16" s="7">
        <v>3181.68</v>
      </c>
      <c r="AB16" s="7">
        <v>3499.848</v>
      </c>
      <c r="AC16" s="7">
        <v>3818.016</v>
      </c>
      <c r="AD16" s="77">
        <v>1</v>
      </c>
      <c r="AE16" s="7">
        <v>3181.68</v>
      </c>
      <c r="AF16" s="7">
        <v>15926.4</v>
      </c>
      <c r="AG16" s="7">
        <v>17519.04</v>
      </c>
      <c r="AH16" s="7">
        <v>19111.68</v>
      </c>
      <c r="AI16" s="77">
        <v>3</v>
      </c>
      <c r="AJ16" s="7">
        <v>19111.68</v>
      </c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</row>
    <row r="17" s="3" customFormat="1" ht="12.95" customHeight="1" spans="1:173">
      <c r="A17" s="7">
        <v>47</v>
      </c>
      <c r="B17" s="7">
        <v>742</v>
      </c>
      <c r="C17" s="7" t="s">
        <v>33</v>
      </c>
      <c r="D17" s="7" t="s">
        <v>19</v>
      </c>
      <c r="E17" s="8">
        <v>2</v>
      </c>
      <c r="F17" s="8">
        <v>3</v>
      </c>
      <c r="G17" s="8">
        <v>4</v>
      </c>
      <c r="H17" s="8">
        <v>1</v>
      </c>
      <c r="I17" s="8">
        <v>2</v>
      </c>
      <c r="J17" s="13">
        <v>1086</v>
      </c>
      <c r="K17" s="14">
        <v>1194.6</v>
      </c>
      <c r="L17" s="14">
        <v>1303.2</v>
      </c>
      <c r="M17" s="14">
        <v>3</v>
      </c>
      <c r="N17" s="13">
        <v>1303.2</v>
      </c>
      <c r="O17" s="8">
        <v>113</v>
      </c>
      <c r="P17" s="12">
        <v>124</v>
      </c>
      <c r="Q17" s="12">
        <v>136</v>
      </c>
      <c r="R17" s="11">
        <v>3</v>
      </c>
      <c r="S17" s="16">
        <v>136</v>
      </c>
      <c r="T17" s="7">
        <v>703.8</v>
      </c>
      <c r="U17" s="7">
        <v>774.18</v>
      </c>
      <c r="V17" s="7">
        <v>844.56</v>
      </c>
      <c r="W17" s="7">
        <v>2</v>
      </c>
      <c r="X17" s="7">
        <v>774.18</v>
      </c>
      <c r="Y17" s="13">
        <f>VLOOKUP(B:B,[2]查询时间段分门店销售明细!$B$1:$X$65536,23,0)</f>
        <v>5470.12</v>
      </c>
      <c r="Z17" s="7">
        <v>5470.12</v>
      </c>
      <c r="AA17" s="7">
        <v>2656.8</v>
      </c>
      <c r="AB17" s="7">
        <v>2922.48</v>
      </c>
      <c r="AC17" s="7">
        <v>3188.16</v>
      </c>
      <c r="AD17" s="7">
        <v>1</v>
      </c>
      <c r="AE17" s="7">
        <v>2656.8</v>
      </c>
      <c r="AF17" s="7">
        <v>18828</v>
      </c>
      <c r="AG17" s="7">
        <v>20710.8</v>
      </c>
      <c r="AH17" s="7">
        <v>22593.6</v>
      </c>
      <c r="AI17" s="7">
        <v>2</v>
      </c>
      <c r="AJ17" s="7">
        <v>20710.8</v>
      </c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</row>
    <row r="18" s="3" customFormat="1" ht="12.95" customHeight="1" spans="1:201">
      <c r="A18" s="7">
        <v>48</v>
      </c>
      <c r="B18" s="7">
        <v>744</v>
      </c>
      <c r="C18" s="7" t="s">
        <v>34</v>
      </c>
      <c r="D18" s="7" t="s">
        <v>19</v>
      </c>
      <c r="E18" s="8">
        <v>3</v>
      </c>
      <c r="F18" s="8">
        <v>4</v>
      </c>
      <c r="G18" s="8">
        <v>5</v>
      </c>
      <c r="H18" s="8">
        <v>1</v>
      </c>
      <c r="I18" s="8">
        <v>3</v>
      </c>
      <c r="J18" s="13">
        <v>2505</v>
      </c>
      <c r="K18" s="14">
        <v>2755.5</v>
      </c>
      <c r="L18" s="14">
        <v>3006</v>
      </c>
      <c r="M18" s="14">
        <v>1</v>
      </c>
      <c r="N18" s="13">
        <v>2505</v>
      </c>
      <c r="O18" s="8">
        <v>110</v>
      </c>
      <c r="P18" s="12">
        <v>121</v>
      </c>
      <c r="Q18" s="12">
        <v>132</v>
      </c>
      <c r="R18" s="11">
        <v>1</v>
      </c>
      <c r="S18" s="16">
        <v>110</v>
      </c>
      <c r="T18" s="7">
        <v>540.9</v>
      </c>
      <c r="U18" s="7">
        <v>594.99</v>
      </c>
      <c r="V18" s="7">
        <v>649.08</v>
      </c>
      <c r="W18" s="7">
        <v>1</v>
      </c>
      <c r="X18" s="7">
        <v>540.9</v>
      </c>
      <c r="Y18" s="13">
        <f>VLOOKUP(B:B,[1]查询时间段分门店销售明细!$B$1:$X$65536,23,0)</f>
        <v>21052.41</v>
      </c>
      <c r="Z18" s="7">
        <v>21052.41</v>
      </c>
      <c r="AA18" s="7">
        <v>1992.96</v>
      </c>
      <c r="AB18" s="7">
        <v>2192.256</v>
      </c>
      <c r="AC18" s="7">
        <v>2391.552</v>
      </c>
      <c r="AD18" s="7">
        <v>1</v>
      </c>
      <c r="AE18" s="7">
        <v>1992.96</v>
      </c>
      <c r="AF18" s="7">
        <v>11927.7</v>
      </c>
      <c r="AG18" s="7">
        <v>13120.47</v>
      </c>
      <c r="AH18" s="7">
        <v>14313.24</v>
      </c>
      <c r="AI18" s="7">
        <v>1</v>
      </c>
      <c r="AJ18" s="7">
        <v>11927.7</v>
      </c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</row>
    <row r="19" s="174" customFormat="1" ht="12.95" customHeight="1" spans="1:201">
      <c r="A19" s="182">
        <v>49</v>
      </c>
      <c r="B19" s="182">
        <v>102479</v>
      </c>
      <c r="C19" s="182" t="s">
        <v>35</v>
      </c>
      <c r="D19" s="182" t="s">
        <v>19</v>
      </c>
      <c r="E19" s="186">
        <v>0</v>
      </c>
      <c r="F19" s="187">
        <v>0</v>
      </c>
      <c r="G19" s="187">
        <v>0</v>
      </c>
      <c r="H19" s="183"/>
      <c r="I19" s="183"/>
      <c r="J19" s="191">
        <v>0</v>
      </c>
      <c r="K19" s="192">
        <v>0</v>
      </c>
      <c r="L19" s="192">
        <v>0</v>
      </c>
      <c r="M19" s="192"/>
      <c r="N19" s="191"/>
      <c r="O19" s="183">
        <v>0</v>
      </c>
      <c r="P19" s="193">
        <v>0</v>
      </c>
      <c r="Q19" s="193">
        <v>0</v>
      </c>
      <c r="R19" s="187"/>
      <c r="S19" s="203"/>
      <c r="T19" s="182">
        <v>0</v>
      </c>
      <c r="U19" s="182">
        <v>0</v>
      </c>
      <c r="V19" s="182">
        <v>0</v>
      </c>
      <c r="W19" s="182"/>
      <c r="X19" s="182"/>
      <c r="Y19" s="191"/>
      <c r="Z19" s="182"/>
      <c r="AA19" s="182">
        <v>0</v>
      </c>
      <c r="AB19" s="182">
        <v>0</v>
      </c>
      <c r="AC19" s="182">
        <v>0</v>
      </c>
      <c r="AD19" s="182"/>
      <c r="AE19" s="182"/>
      <c r="AF19" s="182">
        <v>0</v>
      </c>
      <c r="AG19" s="182">
        <v>0</v>
      </c>
      <c r="AH19" s="182">
        <v>0</v>
      </c>
      <c r="AI19" s="182"/>
      <c r="AJ19" s="182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  <c r="BX19" s="174"/>
      <c r="BY19" s="174"/>
      <c r="BZ19" s="174"/>
      <c r="CA19" s="174"/>
      <c r="CB19" s="174"/>
      <c r="CC19" s="174"/>
      <c r="CD19" s="174"/>
      <c r="CE19" s="174"/>
      <c r="CF19" s="174"/>
      <c r="CG19" s="174"/>
      <c r="CH19" s="174"/>
      <c r="CI19" s="174"/>
      <c r="CJ19" s="174"/>
      <c r="CK19" s="174"/>
      <c r="CL19" s="174"/>
      <c r="CM19" s="174"/>
      <c r="CN19" s="174"/>
      <c r="CO19" s="174"/>
      <c r="CP19" s="174"/>
      <c r="CQ19" s="174"/>
      <c r="CR19" s="174"/>
      <c r="CS19" s="174"/>
      <c r="CT19" s="174"/>
      <c r="CU19" s="174"/>
      <c r="CV19" s="174"/>
      <c r="CW19" s="174"/>
      <c r="CX19" s="174"/>
      <c r="CY19" s="174"/>
      <c r="CZ19" s="174"/>
      <c r="DA19" s="174"/>
      <c r="DB19" s="174"/>
      <c r="DC19" s="174"/>
      <c r="DD19" s="174"/>
      <c r="DE19" s="174"/>
      <c r="DF19" s="174"/>
      <c r="DG19" s="174"/>
      <c r="DH19" s="174"/>
      <c r="DI19" s="174"/>
      <c r="DJ19" s="174"/>
      <c r="DK19" s="174"/>
      <c r="DL19" s="174"/>
      <c r="DM19" s="174"/>
      <c r="DN19" s="174"/>
      <c r="DO19" s="174"/>
      <c r="DP19" s="174"/>
      <c r="DQ19" s="174"/>
      <c r="DR19" s="174"/>
      <c r="DS19" s="174"/>
      <c r="DT19" s="174"/>
      <c r="DU19" s="174"/>
      <c r="DV19" s="174"/>
      <c r="DW19" s="174"/>
      <c r="DX19" s="177"/>
      <c r="DY19" s="177"/>
      <c r="DZ19" s="177"/>
      <c r="EA19" s="177"/>
      <c r="EB19" s="177"/>
      <c r="EC19" s="177"/>
      <c r="ED19" s="177"/>
      <c r="EE19" s="177"/>
      <c r="EF19" s="177"/>
      <c r="EG19" s="177"/>
      <c r="EH19" s="177"/>
      <c r="EI19" s="177"/>
      <c r="EJ19" s="177"/>
      <c r="EK19" s="177"/>
      <c r="EL19" s="177"/>
      <c r="EM19" s="177"/>
      <c r="EN19" s="177"/>
      <c r="EO19" s="177"/>
      <c r="EP19" s="177"/>
      <c r="EQ19" s="177"/>
      <c r="ER19" s="177"/>
      <c r="ES19" s="177"/>
      <c r="ET19" s="177"/>
      <c r="EU19" s="177"/>
      <c r="EV19" s="177"/>
      <c r="EW19" s="177"/>
      <c r="EX19" s="177"/>
      <c r="EY19" s="177"/>
      <c r="EZ19" s="177"/>
      <c r="FA19" s="177"/>
      <c r="FB19" s="177"/>
      <c r="FC19" s="177"/>
      <c r="FD19" s="177"/>
      <c r="FE19" s="177"/>
      <c r="FF19" s="177"/>
      <c r="FG19" s="177"/>
      <c r="FH19" s="177"/>
      <c r="FI19" s="177"/>
      <c r="FJ19" s="177"/>
      <c r="FK19" s="177"/>
      <c r="FL19" s="177"/>
      <c r="FM19" s="177"/>
      <c r="FN19" s="177"/>
      <c r="FO19" s="177"/>
      <c r="FP19" s="177"/>
      <c r="FQ19" s="177"/>
      <c r="FR19" s="177"/>
      <c r="FS19" s="177"/>
      <c r="FT19" s="177"/>
      <c r="FU19" s="177"/>
      <c r="FV19" s="177"/>
      <c r="FW19" s="177"/>
      <c r="FX19" s="177"/>
      <c r="FY19" s="177"/>
      <c r="FZ19" s="177"/>
      <c r="GA19" s="177"/>
      <c r="GB19" s="177"/>
      <c r="GC19" s="177"/>
      <c r="GD19" s="177"/>
      <c r="GE19" s="177"/>
      <c r="GF19" s="177"/>
      <c r="GG19" s="177"/>
      <c r="GH19" s="177"/>
      <c r="GI19" s="177"/>
      <c r="GJ19" s="177"/>
      <c r="GK19" s="177"/>
      <c r="GL19" s="177"/>
      <c r="GM19" s="177"/>
      <c r="GN19" s="177"/>
      <c r="GO19" s="177"/>
      <c r="GP19" s="177"/>
      <c r="GQ19" s="177"/>
      <c r="GR19" s="177"/>
      <c r="GS19" s="177"/>
    </row>
    <row r="20" s="174" customFormat="1" ht="12.95" customHeight="1" spans="1:201">
      <c r="A20" s="182">
        <v>50</v>
      </c>
      <c r="B20" s="182">
        <v>102478</v>
      </c>
      <c r="C20" s="182" t="s">
        <v>36</v>
      </c>
      <c r="D20" s="182" t="s">
        <v>19</v>
      </c>
      <c r="E20" s="186">
        <v>0</v>
      </c>
      <c r="F20" s="187">
        <v>0</v>
      </c>
      <c r="G20" s="187">
        <v>0</v>
      </c>
      <c r="H20" s="183"/>
      <c r="I20" s="183"/>
      <c r="J20" s="191">
        <v>0</v>
      </c>
      <c r="K20" s="192">
        <v>0</v>
      </c>
      <c r="L20" s="192">
        <v>0</v>
      </c>
      <c r="M20" s="192"/>
      <c r="N20" s="191"/>
      <c r="O20" s="183">
        <v>0</v>
      </c>
      <c r="P20" s="193">
        <v>0</v>
      </c>
      <c r="Q20" s="193">
        <v>0</v>
      </c>
      <c r="R20" s="187"/>
      <c r="S20" s="203"/>
      <c r="T20" s="182">
        <v>0</v>
      </c>
      <c r="U20" s="182">
        <v>0</v>
      </c>
      <c r="V20" s="182">
        <v>0</v>
      </c>
      <c r="W20" s="182"/>
      <c r="X20" s="182"/>
      <c r="Y20" s="191"/>
      <c r="Z20" s="182"/>
      <c r="AA20" s="182">
        <v>0</v>
      </c>
      <c r="AB20" s="182">
        <v>0</v>
      </c>
      <c r="AC20" s="182">
        <v>0</v>
      </c>
      <c r="AD20" s="182"/>
      <c r="AE20" s="182"/>
      <c r="AF20" s="182">
        <v>0</v>
      </c>
      <c r="AG20" s="182">
        <v>0</v>
      </c>
      <c r="AH20" s="182">
        <v>0</v>
      </c>
      <c r="AI20" s="182"/>
      <c r="AJ20" s="182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  <c r="BX20" s="174"/>
      <c r="BY20" s="174"/>
      <c r="BZ20" s="174"/>
      <c r="CA20" s="174"/>
      <c r="CB20" s="174"/>
      <c r="CC20" s="174"/>
      <c r="CD20" s="174"/>
      <c r="CE20" s="174"/>
      <c r="CF20" s="174"/>
      <c r="CG20" s="174"/>
      <c r="CH20" s="174"/>
      <c r="CI20" s="174"/>
      <c r="CJ20" s="174"/>
      <c r="CK20" s="174"/>
      <c r="CL20" s="174"/>
      <c r="CM20" s="174"/>
      <c r="CN20" s="174"/>
      <c r="CO20" s="174"/>
      <c r="CP20" s="174"/>
      <c r="CQ20" s="174"/>
      <c r="CR20" s="174"/>
      <c r="CS20" s="174"/>
      <c r="CT20" s="174"/>
      <c r="CU20" s="174"/>
      <c r="CV20" s="174"/>
      <c r="CW20" s="174"/>
      <c r="CX20" s="174"/>
      <c r="CY20" s="174"/>
      <c r="CZ20" s="174"/>
      <c r="DA20" s="174"/>
      <c r="DB20" s="174"/>
      <c r="DC20" s="174"/>
      <c r="DD20" s="174"/>
      <c r="DE20" s="174"/>
      <c r="DF20" s="174"/>
      <c r="DG20" s="174"/>
      <c r="DH20" s="174"/>
      <c r="DI20" s="174"/>
      <c r="DJ20" s="174"/>
      <c r="DK20" s="174"/>
      <c r="DL20" s="174"/>
      <c r="DM20" s="174"/>
      <c r="DN20" s="174"/>
      <c r="DO20" s="174"/>
      <c r="DP20" s="174"/>
      <c r="DQ20" s="174"/>
      <c r="DR20" s="174"/>
      <c r="DS20" s="174"/>
      <c r="DT20" s="174"/>
      <c r="DU20" s="174"/>
      <c r="DV20" s="174"/>
      <c r="DW20" s="174"/>
      <c r="DX20" s="177"/>
      <c r="DY20" s="177"/>
      <c r="DZ20" s="177"/>
      <c r="EA20" s="177"/>
      <c r="EB20" s="177"/>
      <c r="EC20" s="177"/>
      <c r="ED20" s="177"/>
      <c r="EE20" s="177"/>
      <c r="EF20" s="177"/>
      <c r="EG20" s="177"/>
      <c r="EH20" s="177"/>
      <c r="EI20" s="177"/>
      <c r="EJ20" s="177"/>
      <c r="EK20" s="177"/>
      <c r="EL20" s="177"/>
      <c r="EM20" s="177"/>
      <c r="EN20" s="177"/>
      <c r="EO20" s="177"/>
      <c r="EP20" s="177"/>
      <c r="EQ20" s="177"/>
      <c r="ER20" s="177"/>
      <c r="ES20" s="177"/>
      <c r="ET20" s="177"/>
      <c r="EU20" s="177"/>
      <c r="EV20" s="177"/>
      <c r="EW20" s="177"/>
      <c r="EX20" s="177"/>
      <c r="EY20" s="177"/>
      <c r="EZ20" s="177"/>
      <c r="FA20" s="177"/>
      <c r="FB20" s="177"/>
      <c r="FC20" s="177"/>
      <c r="FD20" s="177"/>
      <c r="FE20" s="177"/>
      <c r="FF20" s="177"/>
      <c r="FG20" s="177"/>
      <c r="FH20" s="177"/>
      <c r="FI20" s="177"/>
      <c r="FJ20" s="177"/>
      <c r="FK20" s="177"/>
      <c r="FL20" s="177"/>
      <c r="FM20" s="177"/>
      <c r="FN20" s="177"/>
      <c r="FO20" s="177"/>
      <c r="FP20" s="177"/>
      <c r="FQ20" s="177"/>
      <c r="FR20" s="177"/>
      <c r="FS20" s="177"/>
      <c r="FT20" s="177"/>
      <c r="FU20" s="177"/>
      <c r="FV20" s="177"/>
      <c r="FW20" s="177"/>
      <c r="FX20" s="177"/>
      <c r="FY20" s="177"/>
      <c r="FZ20" s="177"/>
      <c r="GA20" s="177"/>
      <c r="GB20" s="177"/>
      <c r="GC20" s="177"/>
      <c r="GD20" s="177"/>
      <c r="GE20" s="177"/>
      <c r="GF20" s="177"/>
      <c r="GG20" s="177"/>
      <c r="GH20" s="177"/>
      <c r="GI20" s="177"/>
      <c r="GJ20" s="177"/>
      <c r="GK20" s="177"/>
      <c r="GL20" s="177"/>
      <c r="GM20" s="177"/>
      <c r="GN20" s="177"/>
      <c r="GO20" s="177"/>
      <c r="GP20" s="177"/>
      <c r="GQ20" s="177"/>
      <c r="GR20" s="177"/>
      <c r="GS20" s="177"/>
    </row>
    <row r="21" s="174" customFormat="1" customHeight="1" spans="1:142">
      <c r="A21" s="182">
        <v>51</v>
      </c>
      <c r="B21" s="182">
        <v>102935</v>
      </c>
      <c r="C21" s="182" t="s">
        <v>37</v>
      </c>
      <c r="D21" s="182" t="s">
        <v>19</v>
      </c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2"/>
      <c r="U21" s="182"/>
      <c r="V21" s="182"/>
      <c r="W21" s="182"/>
      <c r="X21" s="182"/>
      <c r="Y21" s="191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EH21" s="177"/>
      <c r="EI21" s="177"/>
      <c r="EJ21" s="177"/>
      <c r="EK21" s="177"/>
      <c r="EL21" s="177"/>
    </row>
    <row r="22" s="172" customFormat="1" ht="13.05" customHeight="1" spans="1:36">
      <c r="A22" s="178"/>
      <c r="B22" s="178"/>
      <c r="C22" s="178"/>
      <c r="D22" s="178" t="s">
        <v>19</v>
      </c>
      <c r="E22" s="189">
        <f>SUM(E3:E21)</f>
        <v>41</v>
      </c>
      <c r="F22" s="189">
        <f t="shared" ref="F22:AJ22" si="0">SUM(F3:F21)</f>
        <v>57</v>
      </c>
      <c r="G22" s="189">
        <f t="shared" si="0"/>
        <v>73</v>
      </c>
      <c r="H22" s="189">
        <f t="shared" si="0"/>
        <v>18</v>
      </c>
      <c r="I22" s="189">
        <f t="shared" si="0"/>
        <v>43</v>
      </c>
      <c r="J22" s="189">
        <f t="shared" si="0"/>
        <v>41074</v>
      </c>
      <c r="K22" s="189">
        <f t="shared" si="0"/>
        <v>45181.4</v>
      </c>
      <c r="L22" s="189">
        <f t="shared" si="0"/>
        <v>49288.8</v>
      </c>
      <c r="M22" s="189">
        <f t="shared" si="0"/>
        <v>29</v>
      </c>
      <c r="N22" s="189">
        <f t="shared" si="0"/>
        <v>45115.3</v>
      </c>
      <c r="O22" s="189">
        <f t="shared" si="0"/>
        <v>1966</v>
      </c>
      <c r="P22" s="189">
        <f t="shared" si="0"/>
        <v>2164</v>
      </c>
      <c r="Q22" s="189">
        <f t="shared" si="0"/>
        <v>2360</v>
      </c>
      <c r="R22" s="189">
        <f t="shared" si="0"/>
        <v>34</v>
      </c>
      <c r="S22" s="189">
        <f t="shared" si="0"/>
        <v>2232</v>
      </c>
      <c r="T22" s="189">
        <f t="shared" si="0"/>
        <v>10165.5</v>
      </c>
      <c r="U22" s="189">
        <f t="shared" si="0"/>
        <v>11182.05</v>
      </c>
      <c r="V22" s="189">
        <f t="shared" si="0"/>
        <v>12198.6</v>
      </c>
      <c r="W22" s="189">
        <f t="shared" si="0"/>
        <v>32</v>
      </c>
      <c r="X22" s="189">
        <f t="shared" si="0"/>
        <v>11008.26</v>
      </c>
      <c r="Y22" s="189">
        <f t="shared" si="0"/>
        <v>129472.52</v>
      </c>
      <c r="Z22" s="189">
        <f t="shared" si="0"/>
        <v>115668.24</v>
      </c>
      <c r="AA22" s="189">
        <f t="shared" si="0"/>
        <v>32616</v>
      </c>
      <c r="AB22" s="189">
        <f t="shared" si="0"/>
        <v>35877.6</v>
      </c>
      <c r="AC22" s="189">
        <f t="shared" si="0"/>
        <v>39139.2</v>
      </c>
      <c r="AD22" s="189">
        <f t="shared" si="0"/>
        <v>26</v>
      </c>
      <c r="AE22" s="189">
        <f t="shared" si="0"/>
        <v>35156.884</v>
      </c>
      <c r="AF22" s="189">
        <f t="shared" si="0"/>
        <v>266099.4</v>
      </c>
      <c r="AG22" s="189">
        <f t="shared" si="0"/>
        <v>292709.34</v>
      </c>
      <c r="AH22" s="189">
        <f t="shared" si="0"/>
        <v>319319.28</v>
      </c>
      <c r="AI22" s="189">
        <f t="shared" si="0"/>
        <v>37</v>
      </c>
      <c r="AJ22" s="189">
        <f t="shared" si="0"/>
        <v>303987.33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38</v>
      </c>
      <c r="B1" s="149" t="s">
        <v>39</v>
      </c>
      <c r="C1" s="149" t="s">
        <v>40</v>
      </c>
      <c r="D1" s="149"/>
      <c r="E1" s="149"/>
      <c r="F1" s="149" t="s">
        <v>41</v>
      </c>
      <c r="G1" s="149" t="s">
        <v>42</v>
      </c>
      <c r="H1" s="149" t="s">
        <v>43</v>
      </c>
      <c r="I1" s="149" t="s">
        <v>44</v>
      </c>
    </row>
    <row r="2" customHeight="1" spans="1:9">
      <c r="A2" s="77" t="s">
        <v>0</v>
      </c>
      <c r="B2" s="10" t="s">
        <v>45</v>
      </c>
      <c r="C2" s="80">
        <v>115733</v>
      </c>
      <c r="D2" s="80" t="s">
        <v>46</v>
      </c>
      <c r="E2" s="80" t="str">
        <f t="shared" ref="E2:E40" si="0">C2&amp;D2</f>
        <v>115733,</v>
      </c>
      <c r="F2" s="79" t="s">
        <v>47</v>
      </c>
      <c r="G2" s="79" t="s">
        <v>48</v>
      </c>
      <c r="H2" s="79" t="s">
        <v>49</v>
      </c>
      <c r="I2" s="80" t="s">
        <v>50</v>
      </c>
    </row>
    <row r="3" s="70" customFormat="1" customHeight="1" spans="1:9">
      <c r="A3" s="83" t="s">
        <v>51</v>
      </c>
      <c r="B3" s="134" t="s">
        <v>52</v>
      </c>
      <c r="C3" s="80">
        <v>84174</v>
      </c>
      <c r="D3" s="80" t="s">
        <v>46</v>
      </c>
      <c r="E3" s="80" t="str">
        <f t="shared" si="0"/>
        <v>84174,</v>
      </c>
      <c r="F3" s="79" t="s">
        <v>53</v>
      </c>
      <c r="G3" s="79" t="s">
        <v>54</v>
      </c>
      <c r="H3" s="79" t="s">
        <v>55</v>
      </c>
      <c r="I3" s="80"/>
    </row>
    <row r="4" s="70" customFormat="1" customHeight="1" spans="1:9">
      <c r="A4" s="83"/>
      <c r="B4" s="134"/>
      <c r="C4" s="80">
        <v>21580</v>
      </c>
      <c r="D4" s="80" t="s">
        <v>46</v>
      </c>
      <c r="E4" s="80" t="str">
        <f t="shared" si="0"/>
        <v>21580,</v>
      </c>
      <c r="F4" s="79" t="s">
        <v>56</v>
      </c>
      <c r="G4" s="79" t="s">
        <v>57</v>
      </c>
      <c r="H4" s="79" t="s">
        <v>58</v>
      </c>
      <c r="I4" s="80" t="s">
        <v>50</v>
      </c>
    </row>
    <row r="5" s="70" customFormat="1" customHeight="1" spans="1:9">
      <c r="A5" s="83"/>
      <c r="B5" s="134"/>
      <c r="C5" s="86">
        <v>166880</v>
      </c>
      <c r="D5" s="80" t="s">
        <v>46</v>
      </c>
      <c r="E5" s="80" t="str">
        <f t="shared" si="0"/>
        <v>166880,</v>
      </c>
      <c r="F5" s="85" t="s">
        <v>59</v>
      </c>
      <c r="G5" s="85" t="s">
        <v>60</v>
      </c>
      <c r="H5" s="85" t="s">
        <v>61</v>
      </c>
      <c r="I5" s="86" t="s">
        <v>50</v>
      </c>
    </row>
    <row r="6" s="70" customFormat="1" customHeight="1" spans="1:9">
      <c r="A6" s="83"/>
      <c r="B6" s="134"/>
      <c r="C6" s="86">
        <v>40226</v>
      </c>
      <c r="D6" s="80" t="s">
        <v>46</v>
      </c>
      <c r="E6" s="80" t="str">
        <f t="shared" si="0"/>
        <v>40226,</v>
      </c>
      <c r="F6" s="85" t="s">
        <v>59</v>
      </c>
      <c r="G6" s="85" t="s">
        <v>62</v>
      </c>
      <c r="H6" s="85" t="s">
        <v>61</v>
      </c>
      <c r="I6" s="86" t="s">
        <v>63</v>
      </c>
    </row>
    <row r="7" s="4" customFormat="1" customHeight="1" spans="1:9">
      <c r="A7" s="91"/>
      <c r="B7" s="150"/>
      <c r="C7" s="86">
        <v>133360</v>
      </c>
      <c r="D7" s="80" t="s">
        <v>46</v>
      </c>
      <c r="E7" s="80" t="str">
        <f t="shared" si="0"/>
        <v>133360,</v>
      </c>
      <c r="F7" s="151" t="s">
        <v>64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46</v>
      </c>
      <c r="E8" s="80" t="str">
        <f t="shared" si="0"/>
        <v>75138,</v>
      </c>
      <c r="F8" s="88" t="s">
        <v>65</v>
      </c>
      <c r="G8" s="88" t="s">
        <v>66</v>
      </c>
      <c r="H8" s="88" t="s">
        <v>67</v>
      </c>
      <c r="I8" s="89" t="s">
        <v>50</v>
      </c>
    </row>
    <row r="9" s="4" customFormat="1" customHeight="1" spans="1:9">
      <c r="A9" s="83"/>
      <c r="B9" s="134"/>
      <c r="C9" s="84" t="s">
        <v>68</v>
      </c>
      <c r="D9" s="80" t="s">
        <v>46</v>
      </c>
      <c r="E9" s="80" t="str">
        <f t="shared" si="0"/>
        <v>164949,</v>
      </c>
      <c r="F9" s="85" t="s">
        <v>65</v>
      </c>
      <c r="G9" s="85" t="s">
        <v>66</v>
      </c>
      <c r="H9" s="85" t="s">
        <v>69</v>
      </c>
      <c r="I9" s="86" t="s">
        <v>50</v>
      </c>
    </row>
    <row r="10" s="4" customFormat="1" customHeight="1" spans="1:9">
      <c r="A10" s="83"/>
      <c r="B10" s="134"/>
      <c r="C10" s="84">
        <v>31440</v>
      </c>
      <c r="D10" s="80" t="s">
        <v>46</v>
      </c>
      <c r="E10" s="80" t="str">
        <f t="shared" si="0"/>
        <v>31440,</v>
      </c>
      <c r="F10" s="85" t="s">
        <v>70</v>
      </c>
      <c r="G10" s="85" t="s">
        <v>71</v>
      </c>
      <c r="H10" s="79" t="s">
        <v>72</v>
      </c>
      <c r="I10" s="86" t="s">
        <v>50</v>
      </c>
    </row>
    <row r="11" customHeight="1" spans="1:9">
      <c r="A11" s="81" t="s">
        <v>73</v>
      </c>
      <c r="B11" s="132" t="s">
        <v>45</v>
      </c>
      <c r="C11" s="80">
        <v>118954</v>
      </c>
      <c r="D11" s="80" t="s">
        <v>46</v>
      </c>
      <c r="E11" s="80" t="str">
        <f t="shared" si="0"/>
        <v>118954,</v>
      </c>
      <c r="F11" s="79" t="s">
        <v>74</v>
      </c>
      <c r="G11" s="79" t="s">
        <v>75</v>
      </c>
      <c r="H11" s="79" t="s">
        <v>76</v>
      </c>
      <c r="I11" s="80" t="s">
        <v>50</v>
      </c>
    </row>
    <row r="12" customHeight="1" spans="1:9">
      <c r="A12" s="83"/>
      <c r="B12" s="134"/>
      <c r="C12" s="80">
        <v>136714</v>
      </c>
      <c r="D12" s="80" t="s">
        <v>46</v>
      </c>
      <c r="E12" s="80" t="str">
        <f t="shared" si="0"/>
        <v>136714,</v>
      </c>
      <c r="F12" s="79" t="s">
        <v>77</v>
      </c>
      <c r="G12" s="79" t="s">
        <v>78</v>
      </c>
      <c r="H12" s="79" t="s">
        <v>79</v>
      </c>
      <c r="I12" s="80" t="s">
        <v>50</v>
      </c>
    </row>
    <row r="13" customHeight="1" spans="1:9">
      <c r="A13" s="83"/>
      <c r="B13" s="134"/>
      <c r="C13" s="80">
        <v>104690</v>
      </c>
      <c r="D13" s="80" t="s">
        <v>46</v>
      </c>
      <c r="E13" s="80" t="str">
        <f t="shared" si="0"/>
        <v>104690,</v>
      </c>
      <c r="F13" s="79" t="s">
        <v>80</v>
      </c>
      <c r="G13" s="152" t="s">
        <v>81</v>
      </c>
      <c r="H13" s="152" t="s">
        <v>61</v>
      </c>
      <c r="I13" s="80"/>
    </row>
    <row r="14" customHeight="1" spans="1:9">
      <c r="A14" s="83"/>
      <c r="B14" s="134"/>
      <c r="C14" s="86">
        <v>48831</v>
      </c>
      <c r="D14" s="80" t="s">
        <v>46</v>
      </c>
      <c r="E14" s="80" t="str">
        <f t="shared" si="0"/>
        <v>48831,</v>
      </c>
      <c r="F14" s="151" t="s">
        <v>82</v>
      </c>
      <c r="G14" s="153" t="s">
        <v>83</v>
      </c>
      <c r="H14" s="79" t="s">
        <v>84</v>
      </c>
      <c r="I14" s="80" t="s">
        <v>50</v>
      </c>
    </row>
    <row r="15" customHeight="1" spans="1:9">
      <c r="A15" s="91"/>
      <c r="B15" s="150"/>
      <c r="C15" s="86">
        <v>117255</v>
      </c>
      <c r="D15" s="80" t="s">
        <v>46</v>
      </c>
      <c r="E15" s="80" t="str">
        <f t="shared" si="0"/>
        <v>117255,</v>
      </c>
      <c r="F15" s="85" t="s">
        <v>85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46</v>
      </c>
      <c r="E16" s="80" t="str">
        <f t="shared" si="0"/>
        <v>160637,</v>
      </c>
      <c r="F16" s="88" t="s">
        <v>86</v>
      </c>
      <c r="G16" s="88" t="s">
        <v>66</v>
      </c>
      <c r="H16" s="153" t="s">
        <v>87</v>
      </c>
      <c r="I16" s="153" t="s">
        <v>63</v>
      </c>
    </row>
    <row r="17" customHeight="1" spans="1:9">
      <c r="A17" s="120" t="s">
        <v>88</v>
      </c>
      <c r="B17" s="120" t="s">
        <v>52</v>
      </c>
      <c r="C17" s="86">
        <v>75028</v>
      </c>
      <c r="D17" s="80" t="s">
        <v>46</v>
      </c>
      <c r="E17" s="80" t="str">
        <f t="shared" si="0"/>
        <v>75028,</v>
      </c>
      <c r="F17" s="84" t="s">
        <v>89</v>
      </c>
      <c r="G17" s="85" t="s">
        <v>90</v>
      </c>
      <c r="H17" s="84" t="s">
        <v>91</v>
      </c>
      <c r="I17" s="86" t="s">
        <v>50</v>
      </c>
    </row>
    <row r="18" customHeight="1" spans="1:9">
      <c r="A18" s="129"/>
      <c r="B18" s="124"/>
      <c r="C18" s="86">
        <v>171872</v>
      </c>
      <c r="D18" s="80" t="s">
        <v>46</v>
      </c>
      <c r="E18" s="80" t="str">
        <f t="shared" si="0"/>
        <v>171872,</v>
      </c>
      <c r="F18" s="79" t="s">
        <v>92</v>
      </c>
      <c r="G18" s="85" t="s">
        <v>93</v>
      </c>
      <c r="H18" s="79" t="s">
        <v>94</v>
      </c>
      <c r="I18" s="80" t="s">
        <v>50</v>
      </c>
    </row>
    <row r="19" s="4" customFormat="1" customHeight="1" spans="1:9">
      <c r="A19" s="77" t="s">
        <v>95</v>
      </c>
      <c r="B19" s="129"/>
      <c r="C19" s="86">
        <v>134798</v>
      </c>
      <c r="D19" s="80" t="s">
        <v>46</v>
      </c>
      <c r="E19" s="80" t="str">
        <f t="shared" si="0"/>
        <v>134798,</v>
      </c>
      <c r="F19" s="85" t="s">
        <v>96</v>
      </c>
      <c r="G19" s="85" t="s">
        <v>97</v>
      </c>
      <c r="H19" s="84" t="s">
        <v>98</v>
      </c>
      <c r="I19" s="86" t="s">
        <v>50</v>
      </c>
    </row>
    <row r="20" customHeight="1" spans="1:9">
      <c r="A20" s="77" t="s">
        <v>4</v>
      </c>
      <c r="B20" s="10" t="s">
        <v>52</v>
      </c>
      <c r="C20" s="80">
        <v>47683</v>
      </c>
      <c r="D20" s="80" t="s">
        <v>46</v>
      </c>
      <c r="E20" s="80" t="str">
        <f t="shared" si="0"/>
        <v>47683,</v>
      </c>
      <c r="F20" s="79" t="s">
        <v>99</v>
      </c>
      <c r="G20" s="79" t="s">
        <v>100</v>
      </c>
      <c r="H20" s="79" t="s">
        <v>58</v>
      </c>
      <c r="I20" s="80" t="s">
        <v>50</v>
      </c>
    </row>
    <row r="21" customHeight="1" spans="1:9">
      <c r="A21" s="77" t="s">
        <v>101</v>
      </c>
      <c r="B21" s="10" t="s">
        <v>52</v>
      </c>
      <c r="C21" s="112">
        <v>105219</v>
      </c>
      <c r="D21" s="80" t="s">
        <v>46</v>
      </c>
      <c r="E21" s="80" t="str">
        <f t="shared" si="0"/>
        <v>105219,</v>
      </c>
      <c r="F21" s="151" t="s">
        <v>102</v>
      </c>
      <c r="G21" s="153" t="s">
        <v>103</v>
      </c>
      <c r="H21" s="79" t="s">
        <v>104</v>
      </c>
      <c r="I21" s="80"/>
    </row>
    <row r="22" customHeight="1" spans="1:9">
      <c r="A22" s="77"/>
      <c r="B22" s="10"/>
      <c r="C22" s="112">
        <v>117372</v>
      </c>
      <c r="D22" s="80" t="s">
        <v>46</v>
      </c>
      <c r="E22" s="80" t="str">
        <f t="shared" si="0"/>
        <v>117372,</v>
      </c>
      <c r="F22" s="151" t="s">
        <v>105</v>
      </c>
      <c r="G22" s="153" t="s">
        <v>106</v>
      </c>
      <c r="H22" s="79" t="s">
        <v>104</v>
      </c>
      <c r="I22" s="80"/>
    </row>
    <row r="23" customHeight="1" spans="1:9">
      <c r="A23" s="77"/>
      <c r="B23" s="10"/>
      <c r="C23" s="112">
        <v>105293</v>
      </c>
      <c r="D23" s="80" t="s">
        <v>46</v>
      </c>
      <c r="E23" s="80" t="str">
        <f t="shared" si="0"/>
        <v>105293,</v>
      </c>
      <c r="F23" s="151" t="s">
        <v>107</v>
      </c>
      <c r="G23" s="153" t="s">
        <v>108</v>
      </c>
      <c r="H23" s="79" t="s">
        <v>104</v>
      </c>
      <c r="I23" s="80" t="s">
        <v>63</v>
      </c>
    </row>
    <row r="24" customHeight="1" spans="1:9">
      <c r="A24" s="77"/>
      <c r="B24" s="10"/>
      <c r="C24" s="112">
        <v>105315</v>
      </c>
      <c r="D24" s="80" t="s">
        <v>46</v>
      </c>
      <c r="E24" s="80" t="str">
        <f t="shared" si="0"/>
        <v>105315,</v>
      </c>
      <c r="F24" s="151" t="s">
        <v>109</v>
      </c>
      <c r="G24" s="153" t="s">
        <v>110</v>
      </c>
      <c r="H24" s="79" t="s">
        <v>104</v>
      </c>
      <c r="I24" s="80" t="s">
        <v>50</v>
      </c>
    </row>
    <row r="25" customHeight="1" spans="1:9">
      <c r="A25" s="77"/>
      <c r="B25" s="10"/>
      <c r="C25" s="112">
        <v>105233</v>
      </c>
      <c r="D25" s="80" t="s">
        <v>46</v>
      </c>
      <c r="E25" s="80" t="str">
        <f t="shared" si="0"/>
        <v>105233,</v>
      </c>
      <c r="F25" s="151" t="s">
        <v>111</v>
      </c>
      <c r="G25" s="153" t="s">
        <v>112</v>
      </c>
      <c r="H25" s="79" t="s">
        <v>104</v>
      </c>
      <c r="I25" s="80" t="s">
        <v>63</v>
      </c>
    </row>
    <row r="26" customHeight="1" spans="1:9">
      <c r="A26" s="77"/>
      <c r="B26" s="10"/>
      <c r="C26" s="112">
        <v>105229</v>
      </c>
      <c r="D26" s="80" t="s">
        <v>46</v>
      </c>
      <c r="E26" s="80" t="str">
        <f t="shared" si="0"/>
        <v>105229,</v>
      </c>
      <c r="F26" s="151" t="s">
        <v>113</v>
      </c>
      <c r="G26" s="153" t="s">
        <v>114</v>
      </c>
      <c r="H26" s="79" t="s">
        <v>104</v>
      </c>
      <c r="I26" s="80" t="s">
        <v>63</v>
      </c>
    </row>
    <row r="27" customHeight="1" spans="1:9">
      <c r="A27" s="77"/>
      <c r="B27" s="10"/>
      <c r="C27" s="112">
        <v>106918</v>
      </c>
      <c r="D27" s="80" t="s">
        <v>46</v>
      </c>
      <c r="E27" s="80" t="str">
        <f t="shared" si="0"/>
        <v>106918,</v>
      </c>
      <c r="F27" s="151" t="s">
        <v>115</v>
      </c>
      <c r="G27" s="153" t="s">
        <v>116</v>
      </c>
      <c r="H27" s="79" t="s">
        <v>104</v>
      </c>
      <c r="I27" s="80" t="s">
        <v>50</v>
      </c>
    </row>
    <row r="28" customHeight="1" spans="1:9">
      <c r="A28" s="77"/>
      <c r="B28" s="10"/>
      <c r="C28" s="112">
        <v>105226</v>
      </c>
      <c r="D28" s="80" t="s">
        <v>46</v>
      </c>
      <c r="E28" s="80" t="str">
        <f t="shared" si="0"/>
        <v>105226,</v>
      </c>
      <c r="F28" s="151" t="s">
        <v>117</v>
      </c>
      <c r="G28" s="153" t="s">
        <v>118</v>
      </c>
      <c r="H28" s="79" t="s">
        <v>104</v>
      </c>
      <c r="I28" s="80" t="s">
        <v>50</v>
      </c>
    </row>
    <row r="29" customHeight="1" spans="1:9">
      <c r="A29" s="77"/>
      <c r="B29" s="10"/>
      <c r="C29" s="112">
        <v>117370</v>
      </c>
      <c r="D29" s="80" t="s">
        <v>46</v>
      </c>
      <c r="E29" s="80" t="str">
        <f t="shared" si="0"/>
        <v>117370,</v>
      </c>
      <c r="F29" s="151" t="s">
        <v>119</v>
      </c>
      <c r="G29" s="153" t="s">
        <v>120</v>
      </c>
      <c r="H29" s="79" t="s">
        <v>104</v>
      </c>
      <c r="I29" s="80" t="s">
        <v>50</v>
      </c>
    </row>
    <row r="30" customHeight="1" spans="1:9">
      <c r="A30" s="77"/>
      <c r="B30" s="10"/>
      <c r="C30" s="112">
        <v>117371</v>
      </c>
      <c r="D30" s="80" t="s">
        <v>46</v>
      </c>
      <c r="E30" s="80" t="str">
        <f t="shared" si="0"/>
        <v>117371,</v>
      </c>
      <c r="F30" s="151" t="s">
        <v>121</v>
      </c>
      <c r="G30" s="153" t="s">
        <v>118</v>
      </c>
      <c r="H30" s="79" t="s">
        <v>104</v>
      </c>
      <c r="I30" s="80" t="s">
        <v>50</v>
      </c>
    </row>
    <row r="31" customHeight="1" spans="1:9">
      <c r="A31" s="77"/>
      <c r="B31" s="10"/>
      <c r="C31" s="112">
        <v>105276</v>
      </c>
      <c r="D31" s="80" t="s">
        <v>46</v>
      </c>
      <c r="E31" s="80" t="str">
        <f t="shared" si="0"/>
        <v>105276,</v>
      </c>
      <c r="F31" s="151" t="s">
        <v>122</v>
      </c>
      <c r="G31" s="153" t="s">
        <v>123</v>
      </c>
      <c r="H31" s="79" t="s">
        <v>104</v>
      </c>
      <c r="I31" s="80" t="s">
        <v>50</v>
      </c>
    </row>
    <row r="32" customHeight="1" spans="1:9">
      <c r="A32" s="77"/>
      <c r="B32" s="10"/>
      <c r="C32" s="112">
        <v>105227</v>
      </c>
      <c r="D32" s="80" t="s">
        <v>46</v>
      </c>
      <c r="E32" s="80" t="str">
        <f t="shared" si="0"/>
        <v>105227,</v>
      </c>
      <c r="F32" s="151" t="s">
        <v>124</v>
      </c>
      <c r="G32" s="153" t="s">
        <v>125</v>
      </c>
      <c r="H32" s="79" t="s">
        <v>104</v>
      </c>
      <c r="I32" s="80" t="s">
        <v>50</v>
      </c>
    </row>
    <row r="33" customHeight="1" spans="1:9">
      <c r="A33" s="77"/>
      <c r="B33" s="10"/>
      <c r="C33" s="112">
        <v>105231</v>
      </c>
      <c r="D33" s="80" t="s">
        <v>46</v>
      </c>
      <c r="E33" s="80" t="str">
        <f t="shared" si="0"/>
        <v>105231,</v>
      </c>
      <c r="F33" s="151" t="s">
        <v>126</v>
      </c>
      <c r="G33" s="153" t="s">
        <v>118</v>
      </c>
      <c r="H33" s="79" t="s">
        <v>104</v>
      </c>
      <c r="I33" s="80" t="s">
        <v>50</v>
      </c>
    </row>
    <row r="34" customHeight="1" spans="1:9">
      <c r="A34" s="77"/>
      <c r="B34" s="10"/>
      <c r="C34" s="112">
        <v>105224</v>
      </c>
      <c r="D34" s="80" t="s">
        <v>46</v>
      </c>
      <c r="E34" s="80" t="str">
        <f t="shared" si="0"/>
        <v>105224,</v>
      </c>
      <c r="F34" s="151" t="s">
        <v>127</v>
      </c>
      <c r="G34" s="153" t="s">
        <v>128</v>
      </c>
      <c r="H34" s="79" t="s">
        <v>104</v>
      </c>
      <c r="I34" s="80" t="s">
        <v>50</v>
      </c>
    </row>
    <row r="35" customHeight="1" spans="1:9">
      <c r="A35" s="77"/>
      <c r="B35" s="10"/>
      <c r="C35" s="112">
        <v>105279</v>
      </c>
      <c r="D35" s="80" t="s">
        <v>46</v>
      </c>
      <c r="E35" s="80" t="str">
        <f t="shared" si="0"/>
        <v>105279,</v>
      </c>
      <c r="F35" s="151" t="s">
        <v>129</v>
      </c>
      <c r="G35" s="153" t="s">
        <v>118</v>
      </c>
      <c r="H35" s="79" t="s">
        <v>104</v>
      </c>
      <c r="I35" s="80" t="s">
        <v>50</v>
      </c>
    </row>
    <row r="36" customHeight="1" spans="1:9">
      <c r="A36" s="77"/>
      <c r="B36" s="10"/>
      <c r="C36" s="112">
        <v>105221</v>
      </c>
      <c r="D36" s="80" t="s">
        <v>46</v>
      </c>
      <c r="E36" s="80" t="str">
        <f t="shared" si="0"/>
        <v>105221,</v>
      </c>
      <c r="F36" s="151" t="s">
        <v>130</v>
      </c>
      <c r="G36" s="153" t="s">
        <v>131</v>
      </c>
      <c r="H36" s="79" t="s">
        <v>104</v>
      </c>
      <c r="I36" s="80" t="s">
        <v>50</v>
      </c>
    </row>
    <row r="37" customHeight="1" spans="1:9">
      <c r="A37" s="77"/>
      <c r="B37" s="10"/>
      <c r="C37" s="112">
        <v>130350</v>
      </c>
      <c r="D37" s="80" t="s">
        <v>46</v>
      </c>
      <c r="E37" s="80" t="str">
        <f t="shared" si="0"/>
        <v>130350,</v>
      </c>
      <c r="F37" s="151" t="s">
        <v>132</v>
      </c>
      <c r="G37" s="153" t="s">
        <v>133</v>
      </c>
      <c r="H37" s="79" t="s">
        <v>104</v>
      </c>
      <c r="I37" s="80" t="s">
        <v>50</v>
      </c>
    </row>
    <row r="38" customHeight="1" spans="1:9">
      <c r="A38" s="77"/>
      <c r="B38" s="10"/>
      <c r="C38" s="112">
        <v>134407</v>
      </c>
      <c r="D38" s="80" t="s">
        <v>46</v>
      </c>
      <c r="E38" s="80" t="str">
        <f t="shared" si="0"/>
        <v>134407,</v>
      </c>
      <c r="F38" s="151" t="s">
        <v>134</v>
      </c>
      <c r="G38" s="153" t="s">
        <v>135</v>
      </c>
      <c r="H38" s="79" t="s">
        <v>104</v>
      </c>
      <c r="I38" s="80" t="s">
        <v>50</v>
      </c>
    </row>
    <row r="39" customHeight="1" spans="1:9">
      <c r="A39" s="77"/>
      <c r="B39" s="10"/>
      <c r="C39" s="112">
        <v>105230</v>
      </c>
      <c r="D39" s="80" t="s">
        <v>46</v>
      </c>
      <c r="E39" s="80" t="str">
        <f t="shared" si="0"/>
        <v>105230,</v>
      </c>
      <c r="F39" s="151" t="s">
        <v>136</v>
      </c>
      <c r="G39" s="153" t="s">
        <v>137</v>
      </c>
      <c r="H39" s="79" t="s">
        <v>104</v>
      </c>
      <c r="I39" s="80" t="s">
        <v>63</v>
      </c>
    </row>
    <row r="40" customHeight="1" spans="1:9">
      <c r="A40" s="77"/>
      <c r="B40" s="10"/>
      <c r="C40" s="112">
        <v>153885</v>
      </c>
      <c r="D40" s="80" t="s">
        <v>46</v>
      </c>
      <c r="E40" s="80" t="str">
        <f t="shared" si="0"/>
        <v>153885,</v>
      </c>
      <c r="F40" s="151" t="s">
        <v>105</v>
      </c>
      <c r="G40" s="153" t="s">
        <v>138</v>
      </c>
      <c r="H40" s="79" t="s">
        <v>104</v>
      </c>
      <c r="I40" s="80" t="s">
        <v>50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139</v>
      </c>
      <c r="B42" s="132" t="s">
        <v>52</v>
      </c>
      <c r="C42" s="154">
        <v>170361</v>
      </c>
      <c r="D42" s="155" t="s">
        <v>46</v>
      </c>
      <c r="E42" s="155" t="str">
        <f t="shared" ref="E42:E105" si="1">C42&amp;D42</f>
        <v>170361,</v>
      </c>
      <c r="F42" s="156" t="s">
        <v>140</v>
      </c>
      <c r="G42" s="156" t="s">
        <v>141</v>
      </c>
      <c r="H42" s="156" t="s">
        <v>142</v>
      </c>
      <c r="I42" s="86" t="s">
        <v>63</v>
      </c>
    </row>
    <row r="43" customHeight="1" spans="1:9">
      <c r="A43" s="83"/>
      <c r="B43" s="134"/>
      <c r="C43" s="154">
        <v>170363</v>
      </c>
      <c r="D43" s="155" t="s">
        <v>46</v>
      </c>
      <c r="E43" s="155" t="str">
        <f t="shared" si="1"/>
        <v>170363,</v>
      </c>
      <c r="F43" s="156" t="s">
        <v>143</v>
      </c>
      <c r="G43" s="156" t="s">
        <v>144</v>
      </c>
      <c r="H43" s="156" t="s">
        <v>142</v>
      </c>
      <c r="I43" s="86" t="s">
        <v>63</v>
      </c>
    </row>
    <row r="44" customHeight="1" spans="1:9">
      <c r="A44" s="83"/>
      <c r="B44" s="134"/>
      <c r="C44" s="154">
        <v>170360</v>
      </c>
      <c r="D44" s="155" t="s">
        <v>46</v>
      </c>
      <c r="E44" s="155" t="str">
        <f t="shared" si="1"/>
        <v>170360,</v>
      </c>
      <c r="F44" s="156" t="s">
        <v>145</v>
      </c>
      <c r="G44" s="156" t="s">
        <v>146</v>
      </c>
      <c r="H44" s="156" t="s">
        <v>142</v>
      </c>
      <c r="I44" s="86" t="s">
        <v>63</v>
      </c>
    </row>
    <row r="45" customHeight="1" spans="1:9">
      <c r="A45" s="83"/>
      <c r="B45" s="134"/>
      <c r="C45" s="154">
        <v>170359</v>
      </c>
      <c r="D45" s="155" t="s">
        <v>46</v>
      </c>
      <c r="E45" s="155" t="str">
        <f t="shared" si="1"/>
        <v>170359,</v>
      </c>
      <c r="F45" s="156" t="s">
        <v>147</v>
      </c>
      <c r="G45" s="156" t="s">
        <v>144</v>
      </c>
      <c r="H45" s="156" t="s">
        <v>142</v>
      </c>
      <c r="I45" s="86" t="s">
        <v>63</v>
      </c>
    </row>
    <row r="46" customHeight="1" spans="1:9">
      <c r="A46" s="83"/>
      <c r="B46" s="134"/>
      <c r="C46" s="154">
        <v>170352</v>
      </c>
      <c r="D46" s="155" t="s">
        <v>46</v>
      </c>
      <c r="E46" s="155" t="str">
        <f t="shared" si="1"/>
        <v>170352,</v>
      </c>
      <c r="F46" s="156" t="s">
        <v>148</v>
      </c>
      <c r="G46" s="156" t="s">
        <v>149</v>
      </c>
      <c r="H46" s="156" t="s">
        <v>142</v>
      </c>
      <c r="I46" s="86" t="s">
        <v>63</v>
      </c>
    </row>
    <row r="47" customHeight="1" spans="1:9">
      <c r="A47" s="83"/>
      <c r="B47" s="134"/>
      <c r="C47" s="154">
        <v>170351</v>
      </c>
      <c r="D47" s="155" t="s">
        <v>46</v>
      </c>
      <c r="E47" s="155" t="str">
        <f t="shared" si="1"/>
        <v>170351,</v>
      </c>
      <c r="F47" s="156" t="s">
        <v>148</v>
      </c>
      <c r="G47" s="156" t="s">
        <v>150</v>
      </c>
      <c r="H47" s="156" t="s">
        <v>142</v>
      </c>
      <c r="I47" s="86" t="s">
        <v>63</v>
      </c>
    </row>
    <row r="48" customHeight="1" spans="1:9">
      <c r="A48" s="83"/>
      <c r="B48" s="134"/>
      <c r="C48" s="154">
        <v>134587</v>
      </c>
      <c r="D48" s="155" t="s">
        <v>46</v>
      </c>
      <c r="E48" s="155" t="str">
        <f t="shared" si="1"/>
        <v>134587,</v>
      </c>
      <c r="F48" s="156" t="s">
        <v>151</v>
      </c>
      <c r="G48" s="156" t="s">
        <v>152</v>
      </c>
      <c r="H48" s="156" t="s">
        <v>142</v>
      </c>
      <c r="I48" s="86" t="s">
        <v>153</v>
      </c>
    </row>
    <row r="49" customHeight="1" spans="1:9">
      <c r="A49" s="83"/>
      <c r="B49" s="134"/>
      <c r="C49" s="154">
        <v>170345</v>
      </c>
      <c r="D49" s="155" t="s">
        <v>46</v>
      </c>
      <c r="E49" s="155" t="str">
        <f t="shared" si="1"/>
        <v>170345,</v>
      </c>
      <c r="F49" s="156" t="s">
        <v>154</v>
      </c>
      <c r="G49" s="156" t="s">
        <v>155</v>
      </c>
      <c r="H49" s="156" t="s">
        <v>142</v>
      </c>
      <c r="I49" s="86" t="s">
        <v>63</v>
      </c>
    </row>
    <row r="50" customHeight="1" spans="1:9">
      <c r="A50" s="83"/>
      <c r="B50" s="134"/>
      <c r="C50" s="154">
        <v>134588</v>
      </c>
      <c r="D50" s="155" t="s">
        <v>46</v>
      </c>
      <c r="E50" s="155" t="str">
        <f t="shared" si="1"/>
        <v>134588,</v>
      </c>
      <c r="F50" s="156" t="s">
        <v>156</v>
      </c>
      <c r="G50" s="156" t="s">
        <v>157</v>
      </c>
      <c r="H50" s="156" t="s">
        <v>142</v>
      </c>
      <c r="I50" s="86" t="s">
        <v>63</v>
      </c>
    </row>
    <row r="51" customHeight="1" spans="1:9">
      <c r="A51" s="83"/>
      <c r="B51" s="134"/>
      <c r="C51" s="154">
        <v>170350</v>
      </c>
      <c r="D51" s="155" t="s">
        <v>46</v>
      </c>
      <c r="E51" s="155" t="str">
        <f t="shared" si="1"/>
        <v>170350,</v>
      </c>
      <c r="F51" s="156" t="s">
        <v>158</v>
      </c>
      <c r="G51" s="156" t="s">
        <v>159</v>
      </c>
      <c r="H51" s="156" t="s">
        <v>142</v>
      </c>
      <c r="I51" s="86" t="s">
        <v>63</v>
      </c>
    </row>
    <row r="52" customHeight="1" spans="1:9">
      <c r="A52" s="83"/>
      <c r="B52" s="134"/>
      <c r="C52" s="154">
        <v>170349</v>
      </c>
      <c r="D52" s="155" t="s">
        <v>46</v>
      </c>
      <c r="E52" s="155" t="str">
        <f t="shared" si="1"/>
        <v>170349,</v>
      </c>
      <c r="F52" s="156" t="s">
        <v>160</v>
      </c>
      <c r="G52" s="156" t="s">
        <v>161</v>
      </c>
      <c r="H52" s="156" t="s">
        <v>142</v>
      </c>
      <c r="I52" s="86" t="s">
        <v>63</v>
      </c>
    </row>
    <row r="53" customHeight="1" spans="1:9">
      <c r="A53" s="83"/>
      <c r="B53" s="134"/>
      <c r="C53" s="112">
        <v>138325</v>
      </c>
      <c r="D53" s="80" t="s">
        <v>46</v>
      </c>
      <c r="E53" s="80" t="str">
        <f t="shared" si="1"/>
        <v>138325,</v>
      </c>
      <c r="F53" s="151" t="s">
        <v>162</v>
      </c>
      <c r="G53" s="153" t="s">
        <v>163</v>
      </c>
      <c r="H53" s="79" t="s">
        <v>164</v>
      </c>
      <c r="I53" s="80" t="s">
        <v>63</v>
      </c>
    </row>
    <row r="54" customHeight="1" spans="1:9">
      <c r="A54" s="83"/>
      <c r="B54" s="134"/>
      <c r="C54" s="112">
        <v>138584</v>
      </c>
      <c r="D54" s="80" t="s">
        <v>46</v>
      </c>
      <c r="E54" s="80" t="str">
        <f t="shared" si="1"/>
        <v>138584,</v>
      </c>
      <c r="F54" s="151" t="s">
        <v>165</v>
      </c>
      <c r="G54" s="153" t="s">
        <v>166</v>
      </c>
      <c r="H54" s="79" t="s">
        <v>167</v>
      </c>
      <c r="I54" s="80" t="s">
        <v>63</v>
      </c>
    </row>
    <row r="55" customHeight="1" spans="1:9">
      <c r="A55" s="83"/>
      <c r="B55" s="134"/>
      <c r="C55" s="112">
        <v>161996</v>
      </c>
      <c r="D55" s="80" t="s">
        <v>46</v>
      </c>
      <c r="E55" s="80" t="str">
        <f t="shared" si="1"/>
        <v>161996,</v>
      </c>
      <c r="F55" s="151" t="s">
        <v>168</v>
      </c>
      <c r="G55" s="153" t="s">
        <v>169</v>
      </c>
      <c r="H55" s="79" t="s">
        <v>170</v>
      </c>
      <c r="I55" s="80" t="s">
        <v>63</v>
      </c>
    </row>
    <row r="56" customHeight="1" spans="1:9">
      <c r="A56" s="83"/>
      <c r="B56" s="134"/>
      <c r="C56" s="112">
        <v>162003</v>
      </c>
      <c r="D56" s="80" t="s">
        <v>46</v>
      </c>
      <c r="E56" s="80" t="str">
        <f t="shared" si="1"/>
        <v>162003,</v>
      </c>
      <c r="F56" s="153" t="s">
        <v>171</v>
      </c>
      <c r="G56" s="153" t="s">
        <v>172</v>
      </c>
      <c r="H56" s="79" t="s">
        <v>170</v>
      </c>
      <c r="I56" s="80" t="s">
        <v>63</v>
      </c>
    </row>
    <row r="57" customHeight="1" spans="1:9">
      <c r="A57" s="83"/>
      <c r="B57" s="134"/>
      <c r="C57" s="112">
        <v>162006</v>
      </c>
      <c r="D57" s="80" t="s">
        <v>46</v>
      </c>
      <c r="E57" s="80" t="str">
        <f t="shared" si="1"/>
        <v>162006,</v>
      </c>
      <c r="F57" s="151" t="s">
        <v>173</v>
      </c>
      <c r="G57" s="153" t="s">
        <v>174</v>
      </c>
      <c r="H57" s="79" t="s">
        <v>170</v>
      </c>
      <c r="I57" s="80" t="s">
        <v>50</v>
      </c>
    </row>
    <row r="58" customHeight="1" spans="1:9">
      <c r="A58" s="83"/>
      <c r="B58" s="134"/>
      <c r="C58" s="112">
        <v>143054</v>
      </c>
      <c r="D58" s="80" t="s">
        <v>46</v>
      </c>
      <c r="E58" s="80" t="str">
        <f t="shared" si="1"/>
        <v>143054,</v>
      </c>
      <c r="F58" s="151" t="s">
        <v>175</v>
      </c>
      <c r="G58" s="153" t="s">
        <v>176</v>
      </c>
      <c r="H58" s="79" t="s">
        <v>177</v>
      </c>
      <c r="I58" s="80" t="s">
        <v>63</v>
      </c>
    </row>
    <row r="59" customHeight="1" spans="1:9">
      <c r="A59" s="83"/>
      <c r="B59" s="134"/>
      <c r="C59" s="112">
        <v>143089</v>
      </c>
      <c r="D59" s="80" t="s">
        <v>46</v>
      </c>
      <c r="E59" s="80" t="str">
        <f t="shared" si="1"/>
        <v>143089,</v>
      </c>
      <c r="F59" s="151" t="s">
        <v>178</v>
      </c>
      <c r="G59" s="153" t="s">
        <v>179</v>
      </c>
      <c r="H59" s="79" t="s">
        <v>177</v>
      </c>
      <c r="I59" s="80" t="s">
        <v>63</v>
      </c>
    </row>
    <row r="60" customHeight="1" spans="1:9">
      <c r="A60" s="83"/>
      <c r="B60" s="134"/>
      <c r="C60" s="112">
        <v>143095</v>
      </c>
      <c r="D60" s="80" t="s">
        <v>46</v>
      </c>
      <c r="E60" s="80" t="str">
        <f t="shared" si="1"/>
        <v>143095,</v>
      </c>
      <c r="F60" s="151" t="s">
        <v>180</v>
      </c>
      <c r="G60" s="153" t="s">
        <v>181</v>
      </c>
      <c r="H60" s="79" t="s">
        <v>177</v>
      </c>
      <c r="I60" s="80" t="s">
        <v>63</v>
      </c>
    </row>
    <row r="61" customHeight="1" spans="1:9">
      <c r="A61" s="83"/>
      <c r="B61" s="134"/>
      <c r="C61" s="112">
        <v>143093</v>
      </c>
      <c r="D61" s="80" t="s">
        <v>46</v>
      </c>
      <c r="E61" s="80" t="str">
        <f t="shared" si="1"/>
        <v>143093,</v>
      </c>
      <c r="F61" s="151" t="s">
        <v>182</v>
      </c>
      <c r="G61" s="153" t="s">
        <v>183</v>
      </c>
      <c r="H61" s="79" t="s">
        <v>177</v>
      </c>
      <c r="I61" s="80" t="s">
        <v>63</v>
      </c>
    </row>
    <row r="62" customHeight="1" spans="1:9">
      <c r="A62" s="83"/>
      <c r="B62" s="134"/>
      <c r="C62" s="112">
        <v>143074</v>
      </c>
      <c r="D62" s="80" t="s">
        <v>46</v>
      </c>
      <c r="E62" s="80" t="str">
        <f t="shared" si="1"/>
        <v>143074,</v>
      </c>
      <c r="F62" s="151" t="s">
        <v>184</v>
      </c>
      <c r="G62" s="153" t="s">
        <v>185</v>
      </c>
      <c r="H62" s="79" t="s">
        <v>177</v>
      </c>
      <c r="I62" s="80" t="s">
        <v>63</v>
      </c>
    </row>
    <row r="63" customHeight="1" spans="1:9">
      <c r="A63" s="83"/>
      <c r="B63" s="134"/>
      <c r="C63" s="112">
        <v>115425</v>
      </c>
      <c r="D63" s="80" t="s">
        <v>46</v>
      </c>
      <c r="E63" s="80" t="str">
        <f t="shared" si="1"/>
        <v>115425,</v>
      </c>
      <c r="F63" s="151" t="s">
        <v>186</v>
      </c>
      <c r="G63" s="153" t="s">
        <v>187</v>
      </c>
      <c r="H63" s="79" t="s">
        <v>188</v>
      </c>
      <c r="I63" s="80" t="s">
        <v>63</v>
      </c>
    </row>
    <row r="64" customHeight="1" spans="1:9">
      <c r="A64" s="83"/>
      <c r="B64" s="134"/>
      <c r="C64" s="112">
        <v>115433</v>
      </c>
      <c r="D64" s="80" t="s">
        <v>46</v>
      </c>
      <c r="E64" s="80" t="str">
        <f t="shared" si="1"/>
        <v>115433,</v>
      </c>
      <c r="F64" s="151" t="s">
        <v>189</v>
      </c>
      <c r="G64" s="153" t="s">
        <v>190</v>
      </c>
      <c r="H64" s="79" t="s">
        <v>188</v>
      </c>
      <c r="I64" s="80" t="s">
        <v>63</v>
      </c>
    </row>
    <row r="65" customHeight="1" spans="1:9">
      <c r="A65" s="83"/>
      <c r="B65" s="134"/>
      <c r="C65" s="112">
        <v>16644</v>
      </c>
      <c r="D65" s="80" t="s">
        <v>46</v>
      </c>
      <c r="E65" s="80" t="str">
        <f t="shared" si="1"/>
        <v>16644,</v>
      </c>
      <c r="F65" s="151" t="s">
        <v>191</v>
      </c>
      <c r="G65" s="153" t="s">
        <v>192</v>
      </c>
      <c r="H65" s="79" t="s">
        <v>193</v>
      </c>
      <c r="I65" s="80" t="s">
        <v>63</v>
      </c>
    </row>
    <row r="66" customHeight="1" spans="1:9">
      <c r="A66" s="83"/>
      <c r="B66" s="134"/>
      <c r="C66" s="112">
        <v>66994</v>
      </c>
      <c r="D66" s="80" t="s">
        <v>46</v>
      </c>
      <c r="E66" s="80" t="str">
        <f t="shared" si="1"/>
        <v>66994,</v>
      </c>
      <c r="F66" s="151" t="s">
        <v>194</v>
      </c>
      <c r="G66" s="153" t="s">
        <v>195</v>
      </c>
      <c r="H66" s="79" t="s">
        <v>196</v>
      </c>
      <c r="I66" s="80" t="s">
        <v>197</v>
      </c>
    </row>
    <row r="67" customHeight="1" spans="1:9">
      <c r="A67" s="83"/>
      <c r="B67" s="134"/>
      <c r="C67" s="86">
        <v>166599</v>
      </c>
      <c r="D67" s="80" t="s">
        <v>46</v>
      </c>
      <c r="E67" s="80" t="str">
        <f t="shared" si="1"/>
        <v>166599,</v>
      </c>
      <c r="F67" s="79" t="s">
        <v>198</v>
      </c>
      <c r="G67" s="79" t="s">
        <v>199</v>
      </c>
      <c r="H67" s="96" t="s">
        <v>200</v>
      </c>
      <c r="I67" s="80" t="s">
        <v>63</v>
      </c>
    </row>
    <row r="68" customHeight="1" spans="1:9">
      <c r="A68" s="83"/>
      <c r="B68" s="134"/>
      <c r="C68" s="112">
        <v>62051</v>
      </c>
      <c r="D68" s="80" t="s">
        <v>46</v>
      </c>
      <c r="E68" s="80" t="str">
        <f t="shared" si="1"/>
        <v>62051,</v>
      </c>
      <c r="F68" s="151" t="s">
        <v>201</v>
      </c>
      <c r="G68" s="153" t="s">
        <v>202</v>
      </c>
      <c r="H68" s="79" t="s">
        <v>203</v>
      </c>
      <c r="I68" s="80" t="s">
        <v>63</v>
      </c>
    </row>
    <row r="69" customHeight="1" spans="1:9">
      <c r="A69" s="83"/>
      <c r="B69" s="134"/>
      <c r="C69" s="112">
        <v>62049</v>
      </c>
      <c r="D69" s="80" t="s">
        <v>46</v>
      </c>
      <c r="E69" s="80" t="str">
        <f t="shared" si="1"/>
        <v>62049,</v>
      </c>
      <c r="F69" s="151" t="s">
        <v>204</v>
      </c>
      <c r="G69" s="153" t="s">
        <v>205</v>
      </c>
      <c r="H69" s="79" t="s">
        <v>203</v>
      </c>
      <c r="I69" s="80" t="s">
        <v>63</v>
      </c>
    </row>
    <row r="70" customHeight="1" spans="1:9">
      <c r="A70" s="83"/>
      <c r="B70" s="134"/>
      <c r="C70" s="112">
        <v>152404</v>
      </c>
      <c r="D70" s="80" t="s">
        <v>46</v>
      </c>
      <c r="E70" s="80" t="str">
        <f t="shared" si="1"/>
        <v>152404,</v>
      </c>
      <c r="F70" s="151" t="s">
        <v>206</v>
      </c>
      <c r="G70" s="153" t="s">
        <v>207</v>
      </c>
      <c r="H70" s="79" t="s">
        <v>203</v>
      </c>
      <c r="I70" s="80" t="s">
        <v>63</v>
      </c>
    </row>
    <row r="71" customHeight="1" spans="1:9">
      <c r="A71" s="83"/>
      <c r="B71" s="134"/>
      <c r="C71" s="112">
        <v>62986</v>
      </c>
      <c r="D71" s="80" t="s">
        <v>46</v>
      </c>
      <c r="E71" s="80" t="str">
        <f t="shared" si="1"/>
        <v>62986,</v>
      </c>
      <c r="F71" s="151" t="s">
        <v>208</v>
      </c>
      <c r="G71" s="153" t="s">
        <v>209</v>
      </c>
      <c r="H71" s="79" t="s">
        <v>203</v>
      </c>
      <c r="I71" s="80" t="s">
        <v>63</v>
      </c>
    </row>
    <row r="72" customHeight="1" spans="1:9">
      <c r="A72" s="83"/>
      <c r="B72" s="134"/>
      <c r="C72" s="112">
        <v>74934</v>
      </c>
      <c r="D72" s="80" t="s">
        <v>46</v>
      </c>
      <c r="E72" s="80" t="str">
        <f t="shared" si="1"/>
        <v>74934,</v>
      </c>
      <c r="F72" s="151" t="s">
        <v>210</v>
      </c>
      <c r="G72" s="153" t="s">
        <v>211</v>
      </c>
      <c r="H72" s="79" t="s">
        <v>203</v>
      </c>
      <c r="I72" s="80" t="s">
        <v>63</v>
      </c>
    </row>
    <row r="73" customHeight="1" spans="1:9">
      <c r="A73" s="83"/>
      <c r="B73" s="134"/>
      <c r="C73" s="112">
        <v>74933</v>
      </c>
      <c r="D73" s="80" t="s">
        <v>46</v>
      </c>
      <c r="E73" s="80" t="str">
        <f t="shared" si="1"/>
        <v>74933,</v>
      </c>
      <c r="F73" s="151" t="s">
        <v>212</v>
      </c>
      <c r="G73" s="153" t="s">
        <v>213</v>
      </c>
      <c r="H73" s="79" t="s">
        <v>203</v>
      </c>
      <c r="I73" s="80" t="s">
        <v>63</v>
      </c>
    </row>
    <row r="74" customHeight="1" spans="1:9">
      <c r="A74" s="83"/>
      <c r="B74" s="134"/>
      <c r="C74" s="112">
        <v>123944</v>
      </c>
      <c r="D74" s="80" t="s">
        <v>46</v>
      </c>
      <c r="E74" s="80" t="str">
        <f t="shared" si="1"/>
        <v>123944,</v>
      </c>
      <c r="F74" s="151" t="s">
        <v>214</v>
      </c>
      <c r="G74" s="153" t="s">
        <v>215</v>
      </c>
      <c r="H74" s="79" t="s">
        <v>203</v>
      </c>
      <c r="I74" s="80" t="s">
        <v>63</v>
      </c>
    </row>
    <row r="75" customHeight="1" spans="1:9">
      <c r="A75" s="83"/>
      <c r="B75" s="134"/>
      <c r="C75" s="112">
        <v>115435</v>
      </c>
      <c r="D75" s="80" t="s">
        <v>46</v>
      </c>
      <c r="E75" s="80" t="str">
        <f t="shared" si="1"/>
        <v>115435,</v>
      </c>
      <c r="F75" s="151" t="s">
        <v>216</v>
      </c>
      <c r="G75" s="153" t="s">
        <v>217</v>
      </c>
      <c r="H75" s="79" t="s">
        <v>218</v>
      </c>
      <c r="I75" s="80" t="s">
        <v>63</v>
      </c>
    </row>
    <row r="76" customHeight="1" spans="1:9">
      <c r="A76" s="83"/>
      <c r="B76" s="134"/>
      <c r="C76" s="112">
        <v>16645</v>
      </c>
      <c r="D76" s="80" t="s">
        <v>46</v>
      </c>
      <c r="E76" s="80" t="str">
        <f t="shared" si="1"/>
        <v>16645,</v>
      </c>
      <c r="F76" s="151" t="s">
        <v>219</v>
      </c>
      <c r="G76" s="153" t="s">
        <v>220</v>
      </c>
      <c r="H76" s="79" t="s">
        <v>218</v>
      </c>
      <c r="I76" s="80" t="s">
        <v>63</v>
      </c>
    </row>
    <row r="77" customHeight="1" spans="1:9">
      <c r="A77" s="83"/>
      <c r="B77" s="134"/>
      <c r="C77" s="112">
        <v>62982</v>
      </c>
      <c r="D77" s="80" t="s">
        <v>46</v>
      </c>
      <c r="E77" s="80" t="str">
        <f t="shared" si="1"/>
        <v>62982,</v>
      </c>
      <c r="F77" s="151" t="s">
        <v>221</v>
      </c>
      <c r="G77" s="153" t="s">
        <v>222</v>
      </c>
      <c r="H77" s="79" t="s">
        <v>218</v>
      </c>
      <c r="I77" s="80" t="s">
        <v>63</v>
      </c>
    </row>
    <row r="78" customHeight="1" spans="1:9">
      <c r="A78" s="83"/>
      <c r="B78" s="134"/>
      <c r="C78" s="112">
        <v>115434</v>
      </c>
      <c r="D78" s="80" t="s">
        <v>46</v>
      </c>
      <c r="E78" s="80" t="str">
        <f t="shared" si="1"/>
        <v>115434,</v>
      </c>
      <c r="F78" s="151" t="s">
        <v>223</v>
      </c>
      <c r="G78" s="153" t="s">
        <v>224</v>
      </c>
      <c r="H78" s="79" t="s">
        <v>218</v>
      </c>
      <c r="I78" s="80" t="s">
        <v>50</v>
      </c>
    </row>
    <row r="79" customHeight="1" spans="1:9">
      <c r="A79" s="83"/>
      <c r="B79" s="134"/>
      <c r="C79" s="112">
        <v>69187</v>
      </c>
      <c r="D79" s="80" t="s">
        <v>46</v>
      </c>
      <c r="E79" s="80" t="str">
        <f t="shared" si="1"/>
        <v>69187,</v>
      </c>
      <c r="F79" s="151" t="s">
        <v>225</v>
      </c>
      <c r="G79" s="153" t="s">
        <v>226</v>
      </c>
      <c r="H79" s="79" t="s">
        <v>227</v>
      </c>
      <c r="I79" s="80" t="s">
        <v>63</v>
      </c>
    </row>
    <row r="80" customHeight="1" spans="1:9">
      <c r="A80" s="83"/>
      <c r="B80" s="134"/>
      <c r="C80" s="112">
        <v>84295</v>
      </c>
      <c r="D80" s="80" t="s">
        <v>46</v>
      </c>
      <c r="E80" s="80" t="str">
        <f t="shared" si="1"/>
        <v>84295,</v>
      </c>
      <c r="F80" s="151" t="s">
        <v>228</v>
      </c>
      <c r="G80" s="153" t="s">
        <v>229</v>
      </c>
      <c r="H80" s="79" t="s">
        <v>227</v>
      </c>
      <c r="I80" s="80" t="s">
        <v>63</v>
      </c>
    </row>
    <row r="81" customHeight="1" spans="1:9">
      <c r="A81" s="83"/>
      <c r="B81" s="134"/>
      <c r="C81" s="112">
        <v>52532</v>
      </c>
      <c r="D81" s="80" t="s">
        <v>46</v>
      </c>
      <c r="E81" s="80" t="str">
        <f t="shared" si="1"/>
        <v>52532,</v>
      </c>
      <c r="F81" s="151" t="s">
        <v>230</v>
      </c>
      <c r="G81" s="153" t="s">
        <v>231</v>
      </c>
      <c r="H81" s="79" t="s">
        <v>232</v>
      </c>
      <c r="I81" s="80" t="s">
        <v>63</v>
      </c>
    </row>
    <row r="82" customHeight="1" spans="1:9">
      <c r="A82" s="83"/>
      <c r="B82" s="134"/>
      <c r="C82" s="112">
        <v>52440</v>
      </c>
      <c r="D82" s="80" t="s">
        <v>46</v>
      </c>
      <c r="E82" s="80" t="str">
        <f t="shared" si="1"/>
        <v>52440,</v>
      </c>
      <c r="F82" s="151" t="s">
        <v>233</v>
      </c>
      <c r="G82" s="153" t="s">
        <v>234</v>
      </c>
      <c r="H82" s="79" t="s">
        <v>232</v>
      </c>
      <c r="I82" s="80" t="s">
        <v>63</v>
      </c>
    </row>
    <row r="83" customHeight="1" spans="1:9">
      <c r="A83" s="83"/>
      <c r="B83" s="134"/>
      <c r="C83" s="112">
        <v>52429</v>
      </c>
      <c r="D83" s="80" t="s">
        <v>46</v>
      </c>
      <c r="E83" s="80" t="str">
        <f t="shared" si="1"/>
        <v>52429,</v>
      </c>
      <c r="F83" s="151" t="s">
        <v>235</v>
      </c>
      <c r="G83" s="153" t="s">
        <v>236</v>
      </c>
      <c r="H83" s="79" t="s">
        <v>232</v>
      </c>
      <c r="I83" s="80" t="s">
        <v>63</v>
      </c>
    </row>
    <row r="84" customHeight="1" spans="1:9">
      <c r="A84" s="83"/>
      <c r="B84" s="134"/>
      <c r="C84" s="112">
        <v>52451</v>
      </c>
      <c r="D84" s="80" t="s">
        <v>46</v>
      </c>
      <c r="E84" s="80" t="str">
        <f t="shared" si="1"/>
        <v>52451,</v>
      </c>
      <c r="F84" s="151" t="s">
        <v>237</v>
      </c>
      <c r="G84" s="153" t="s">
        <v>238</v>
      </c>
      <c r="H84" s="79" t="s">
        <v>232</v>
      </c>
      <c r="I84" s="80" t="s">
        <v>63</v>
      </c>
    </row>
    <row r="85" customHeight="1" spans="1:9">
      <c r="A85" s="83"/>
      <c r="B85" s="134"/>
      <c r="C85" s="112">
        <v>68184</v>
      </c>
      <c r="D85" s="80" t="s">
        <v>46</v>
      </c>
      <c r="E85" s="80" t="str">
        <f t="shared" si="1"/>
        <v>68184,</v>
      </c>
      <c r="F85" s="151" t="s">
        <v>239</v>
      </c>
      <c r="G85" s="153" t="s">
        <v>240</v>
      </c>
      <c r="H85" s="79" t="s">
        <v>232</v>
      </c>
      <c r="I85" s="80" t="s">
        <v>63</v>
      </c>
    </row>
    <row r="86" customHeight="1" spans="1:9">
      <c r="A86" s="83"/>
      <c r="B86" s="134"/>
      <c r="C86" s="112">
        <v>52446</v>
      </c>
      <c r="D86" s="80" t="s">
        <v>46</v>
      </c>
      <c r="E86" s="80" t="str">
        <f t="shared" si="1"/>
        <v>52446,</v>
      </c>
      <c r="F86" s="151" t="s">
        <v>241</v>
      </c>
      <c r="G86" s="153" t="s">
        <v>242</v>
      </c>
      <c r="H86" s="79" t="s">
        <v>232</v>
      </c>
      <c r="I86" s="80" t="s">
        <v>63</v>
      </c>
    </row>
    <row r="87" customHeight="1" spans="1:9">
      <c r="A87" s="83"/>
      <c r="B87" s="134"/>
      <c r="C87" s="112">
        <v>52447</v>
      </c>
      <c r="D87" s="80" t="s">
        <v>46</v>
      </c>
      <c r="E87" s="80" t="str">
        <f t="shared" si="1"/>
        <v>52447,</v>
      </c>
      <c r="F87" s="151" t="s">
        <v>243</v>
      </c>
      <c r="G87" s="153" t="s">
        <v>244</v>
      </c>
      <c r="H87" s="79" t="s">
        <v>232</v>
      </c>
      <c r="I87" s="80" t="s">
        <v>63</v>
      </c>
    </row>
    <row r="88" customHeight="1" spans="1:9">
      <c r="A88" s="83"/>
      <c r="B88" s="134"/>
      <c r="C88" s="112">
        <v>52531</v>
      </c>
      <c r="D88" s="80" t="s">
        <v>46</v>
      </c>
      <c r="E88" s="80" t="str">
        <f t="shared" si="1"/>
        <v>52531,</v>
      </c>
      <c r="F88" s="151" t="s">
        <v>233</v>
      </c>
      <c r="G88" s="153" t="s">
        <v>245</v>
      </c>
      <c r="H88" s="79" t="s">
        <v>232</v>
      </c>
      <c r="I88" s="80" t="s">
        <v>63</v>
      </c>
    </row>
    <row r="89" customHeight="1" spans="1:9">
      <c r="A89" s="83"/>
      <c r="B89" s="134"/>
      <c r="C89" s="112">
        <v>52453</v>
      </c>
      <c r="D89" s="80" t="s">
        <v>46</v>
      </c>
      <c r="E89" s="80" t="str">
        <f t="shared" si="1"/>
        <v>52453,</v>
      </c>
      <c r="F89" s="151" t="s">
        <v>246</v>
      </c>
      <c r="G89" s="153" t="s">
        <v>247</v>
      </c>
      <c r="H89" s="79" t="s">
        <v>248</v>
      </c>
      <c r="I89" s="80" t="s">
        <v>63</v>
      </c>
    </row>
    <row r="90" customHeight="1" spans="1:9">
      <c r="A90" s="83"/>
      <c r="B90" s="134"/>
      <c r="C90" s="112">
        <v>69178</v>
      </c>
      <c r="D90" s="80" t="s">
        <v>46</v>
      </c>
      <c r="E90" s="80" t="str">
        <f t="shared" si="1"/>
        <v>69178,</v>
      </c>
      <c r="F90" s="151" t="s">
        <v>249</v>
      </c>
      <c r="G90" s="153" t="s">
        <v>250</v>
      </c>
      <c r="H90" s="79" t="s">
        <v>248</v>
      </c>
      <c r="I90" s="80" t="s">
        <v>63</v>
      </c>
    </row>
    <row r="91" customHeight="1" spans="1:9">
      <c r="A91" s="83"/>
      <c r="B91" s="134"/>
      <c r="C91" s="112">
        <v>52444</v>
      </c>
      <c r="D91" s="80" t="s">
        <v>46</v>
      </c>
      <c r="E91" s="80" t="str">
        <f t="shared" si="1"/>
        <v>52444,</v>
      </c>
      <c r="F91" s="151" t="s">
        <v>251</v>
      </c>
      <c r="G91" s="153" t="s">
        <v>252</v>
      </c>
      <c r="H91" s="79" t="s">
        <v>248</v>
      </c>
      <c r="I91" s="80" t="s">
        <v>63</v>
      </c>
    </row>
    <row r="92" customHeight="1" spans="1:9">
      <c r="A92" s="83"/>
      <c r="B92" s="134"/>
      <c r="C92" s="112">
        <v>69199</v>
      </c>
      <c r="D92" s="80" t="s">
        <v>46</v>
      </c>
      <c r="E92" s="80" t="str">
        <f t="shared" si="1"/>
        <v>69199,</v>
      </c>
      <c r="F92" s="151" t="s">
        <v>253</v>
      </c>
      <c r="G92" s="153" t="s">
        <v>254</v>
      </c>
      <c r="H92" s="79" t="s">
        <v>248</v>
      </c>
      <c r="I92" s="80" t="s">
        <v>63</v>
      </c>
    </row>
    <row r="93" customHeight="1" spans="1:9">
      <c r="A93" s="83"/>
      <c r="B93" s="134"/>
      <c r="C93" s="112">
        <v>88782</v>
      </c>
      <c r="D93" s="80" t="s">
        <v>46</v>
      </c>
      <c r="E93" s="80" t="str">
        <f t="shared" si="1"/>
        <v>88782,</v>
      </c>
      <c r="F93" s="151" t="s">
        <v>255</v>
      </c>
      <c r="G93" s="153" t="s">
        <v>231</v>
      </c>
      <c r="H93" s="79" t="s">
        <v>248</v>
      </c>
      <c r="I93" s="80" t="s">
        <v>63</v>
      </c>
    </row>
    <row r="94" customHeight="1" spans="1:9">
      <c r="A94" s="83"/>
      <c r="B94" s="134"/>
      <c r="C94" s="112">
        <v>84287</v>
      </c>
      <c r="D94" s="80" t="s">
        <v>46</v>
      </c>
      <c r="E94" s="80" t="str">
        <f t="shared" si="1"/>
        <v>84287,</v>
      </c>
      <c r="F94" s="151" t="s">
        <v>256</v>
      </c>
      <c r="G94" s="153" t="s">
        <v>257</v>
      </c>
      <c r="H94" s="79" t="s">
        <v>248</v>
      </c>
      <c r="I94" s="80" t="s">
        <v>63</v>
      </c>
    </row>
    <row r="95" customHeight="1" spans="1:9">
      <c r="A95" s="83"/>
      <c r="B95" s="134"/>
      <c r="C95" s="112">
        <v>69143</v>
      </c>
      <c r="D95" s="80" t="s">
        <v>46</v>
      </c>
      <c r="E95" s="80" t="str">
        <f t="shared" si="1"/>
        <v>69143,</v>
      </c>
      <c r="F95" s="151" t="s">
        <v>168</v>
      </c>
      <c r="G95" s="153" t="s">
        <v>257</v>
      </c>
      <c r="H95" s="79" t="s">
        <v>248</v>
      </c>
      <c r="I95" s="80" t="s">
        <v>63</v>
      </c>
    </row>
    <row r="96" customHeight="1" spans="1:9">
      <c r="A96" s="83"/>
      <c r="B96" s="134"/>
      <c r="C96" s="112">
        <v>52533</v>
      </c>
      <c r="D96" s="80" t="s">
        <v>46</v>
      </c>
      <c r="E96" s="80" t="str">
        <f t="shared" si="1"/>
        <v>52533,</v>
      </c>
      <c r="F96" s="151" t="s">
        <v>258</v>
      </c>
      <c r="G96" s="153" t="s">
        <v>259</v>
      </c>
      <c r="H96" s="79" t="s">
        <v>248</v>
      </c>
      <c r="I96" s="80" t="s">
        <v>63</v>
      </c>
    </row>
    <row r="97" customHeight="1" spans="1:9">
      <c r="A97" s="83"/>
      <c r="B97" s="134"/>
      <c r="C97" s="112">
        <v>115320</v>
      </c>
      <c r="D97" s="80" t="s">
        <v>46</v>
      </c>
      <c r="E97" s="80" t="str">
        <f t="shared" si="1"/>
        <v>115320,</v>
      </c>
      <c r="F97" s="151" t="s">
        <v>260</v>
      </c>
      <c r="G97" s="153" t="s">
        <v>261</v>
      </c>
      <c r="H97" s="79" t="s">
        <v>248</v>
      </c>
      <c r="I97" s="80" t="s">
        <v>63</v>
      </c>
    </row>
    <row r="98" customHeight="1" spans="1:9">
      <c r="A98" s="83"/>
      <c r="B98" s="134"/>
      <c r="C98" s="112">
        <v>52439</v>
      </c>
      <c r="D98" s="80" t="s">
        <v>46</v>
      </c>
      <c r="E98" s="80" t="str">
        <f t="shared" si="1"/>
        <v>52439,</v>
      </c>
      <c r="F98" s="151" t="s">
        <v>262</v>
      </c>
      <c r="G98" s="153" t="s">
        <v>263</v>
      </c>
      <c r="H98" s="79" t="s">
        <v>248</v>
      </c>
      <c r="I98" s="80" t="s">
        <v>63</v>
      </c>
    </row>
    <row r="99" customHeight="1" spans="1:9">
      <c r="A99" s="83"/>
      <c r="B99" s="134"/>
      <c r="C99" s="112">
        <v>123211</v>
      </c>
      <c r="D99" s="80" t="s">
        <v>46</v>
      </c>
      <c r="E99" s="80" t="str">
        <f t="shared" si="1"/>
        <v>123211,</v>
      </c>
      <c r="F99" s="151" t="s">
        <v>264</v>
      </c>
      <c r="G99" s="153" t="s">
        <v>265</v>
      </c>
      <c r="H99" s="79" t="s">
        <v>248</v>
      </c>
      <c r="I99" s="80" t="s">
        <v>63</v>
      </c>
    </row>
    <row r="100" customHeight="1" spans="1:9">
      <c r="A100" s="83"/>
      <c r="B100" s="134"/>
      <c r="C100" s="112">
        <v>121314</v>
      </c>
      <c r="D100" s="80" t="s">
        <v>46</v>
      </c>
      <c r="E100" s="80" t="str">
        <f t="shared" si="1"/>
        <v>121314,</v>
      </c>
      <c r="F100" s="151" t="s">
        <v>266</v>
      </c>
      <c r="G100" s="153" t="s">
        <v>267</v>
      </c>
      <c r="H100" s="79" t="s">
        <v>248</v>
      </c>
      <c r="I100" s="80" t="s">
        <v>63</v>
      </c>
    </row>
    <row r="101" customHeight="1" spans="1:9">
      <c r="A101" s="83"/>
      <c r="B101" s="134"/>
      <c r="C101" s="112">
        <v>122654</v>
      </c>
      <c r="D101" s="80" t="s">
        <v>46</v>
      </c>
      <c r="E101" s="80" t="str">
        <f t="shared" si="1"/>
        <v>122654,</v>
      </c>
      <c r="F101" s="151" t="s">
        <v>268</v>
      </c>
      <c r="G101" s="153" t="s">
        <v>269</v>
      </c>
      <c r="H101" s="79" t="s">
        <v>248</v>
      </c>
      <c r="I101" s="80" t="s">
        <v>153</v>
      </c>
    </row>
    <row r="102" customHeight="1" spans="1:9">
      <c r="A102" s="83"/>
      <c r="B102" s="134"/>
      <c r="C102" s="112">
        <v>126313</v>
      </c>
      <c r="D102" s="80" t="s">
        <v>46</v>
      </c>
      <c r="E102" s="80" t="str">
        <f t="shared" si="1"/>
        <v>126313,</v>
      </c>
      <c r="F102" s="151" t="s">
        <v>270</v>
      </c>
      <c r="G102" s="153" t="s">
        <v>271</v>
      </c>
      <c r="H102" s="79" t="s">
        <v>248</v>
      </c>
      <c r="I102" s="80" t="s">
        <v>50</v>
      </c>
    </row>
    <row r="103" customHeight="1" spans="1:9">
      <c r="A103" s="83"/>
      <c r="B103" s="134"/>
      <c r="C103" s="112">
        <v>126314</v>
      </c>
      <c r="D103" s="80" t="s">
        <v>46</v>
      </c>
      <c r="E103" s="80" t="str">
        <f t="shared" si="1"/>
        <v>126314,</v>
      </c>
      <c r="F103" s="151" t="s">
        <v>272</v>
      </c>
      <c r="G103" s="153" t="s">
        <v>273</v>
      </c>
      <c r="H103" s="79" t="s">
        <v>248</v>
      </c>
      <c r="I103" s="80" t="s">
        <v>63</v>
      </c>
    </row>
    <row r="104" customHeight="1" spans="1:9">
      <c r="A104" s="83"/>
      <c r="B104" s="134"/>
      <c r="C104" s="112">
        <v>130202</v>
      </c>
      <c r="D104" s="80" t="s">
        <v>46</v>
      </c>
      <c r="E104" s="80" t="str">
        <f t="shared" si="1"/>
        <v>130202,</v>
      </c>
      <c r="F104" s="151" t="s">
        <v>274</v>
      </c>
      <c r="G104" s="153" t="s">
        <v>275</v>
      </c>
      <c r="H104" s="79" t="s">
        <v>248</v>
      </c>
      <c r="I104" s="80" t="s">
        <v>63</v>
      </c>
    </row>
    <row r="105" customHeight="1" spans="1:9">
      <c r="A105" s="83"/>
      <c r="B105" s="134"/>
      <c r="C105" s="112">
        <v>60603</v>
      </c>
      <c r="D105" s="80" t="s">
        <v>46</v>
      </c>
      <c r="E105" s="80" t="str">
        <f t="shared" si="1"/>
        <v>60603,</v>
      </c>
      <c r="F105" s="151" t="s">
        <v>276</v>
      </c>
      <c r="G105" s="153" t="s">
        <v>277</v>
      </c>
      <c r="H105" s="79" t="s">
        <v>248</v>
      </c>
      <c r="I105" s="80" t="s">
        <v>63</v>
      </c>
    </row>
    <row r="106" customHeight="1" spans="1:9">
      <c r="A106" s="83"/>
      <c r="B106" s="134"/>
      <c r="C106" s="112">
        <v>104461</v>
      </c>
      <c r="D106" s="80" t="s">
        <v>46</v>
      </c>
      <c r="E106" s="80" t="str">
        <f t="shared" ref="E106:E169" si="2">C106&amp;D106</f>
        <v>104461,</v>
      </c>
      <c r="F106" s="151" t="s">
        <v>255</v>
      </c>
      <c r="G106" s="153" t="s">
        <v>263</v>
      </c>
      <c r="H106" s="79" t="s">
        <v>248</v>
      </c>
      <c r="I106" s="80" t="s">
        <v>63</v>
      </c>
    </row>
    <row r="107" customHeight="1" spans="1:9">
      <c r="A107" s="83"/>
      <c r="B107" s="134"/>
      <c r="C107" s="112">
        <v>123210</v>
      </c>
      <c r="D107" s="80" t="s">
        <v>46</v>
      </c>
      <c r="E107" s="80" t="str">
        <f t="shared" si="2"/>
        <v>123210,</v>
      </c>
      <c r="F107" s="151" t="s">
        <v>278</v>
      </c>
      <c r="G107" s="153" t="s">
        <v>279</v>
      </c>
      <c r="H107" s="79" t="s">
        <v>248</v>
      </c>
      <c r="I107" s="80" t="s">
        <v>63</v>
      </c>
    </row>
    <row r="108" customHeight="1" spans="1:9">
      <c r="A108" s="83"/>
      <c r="B108" s="134"/>
      <c r="C108" s="112">
        <v>122653</v>
      </c>
      <c r="D108" s="80" t="s">
        <v>46</v>
      </c>
      <c r="E108" s="80" t="str">
        <f t="shared" si="2"/>
        <v>122653,</v>
      </c>
      <c r="F108" s="151" t="s">
        <v>280</v>
      </c>
      <c r="G108" s="153" t="s">
        <v>281</v>
      </c>
      <c r="H108" s="79" t="s">
        <v>248</v>
      </c>
      <c r="I108" s="80" t="s">
        <v>153</v>
      </c>
    </row>
    <row r="109" customHeight="1" spans="1:9">
      <c r="A109" s="83"/>
      <c r="B109" s="134"/>
      <c r="C109" s="112">
        <v>99795</v>
      </c>
      <c r="D109" s="80" t="s">
        <v>46</v>
      </c>
      <c r="E109" s="80" t="str">
        <f t="shared" si="2"/>
        <v>99795,</v>
      </c>
      <c r="F109" s="151" t="s">
        <v>282</v>
      </c>
      <c r="G109" s="153" t="s">
        <v>283</v>
      </c>
      <c r="H109" s="79" t="s">
        <v>248</v>
      </c>
      <c r="I109" s="80" t="s">
        <v>63</v>
      </c>
    </row>
    <row r="110" customHeight="1" spans="1:9">
      <c r="A110" s="83"/>
      <c r="B110" s="134"/>
      <c r="C110" s="112">
        <v>134169</v>
      </c>
      <c r="D110" s="80" t="s">
        <v>46</v>
      </c>
      <c r="E110" s="80" t="str">
        <f t="shared" si="2"/>
        <v>134169,</v>
      </c>
      <c r="F110" s="151" t="s">
        <v>284</v>
      </c>
      <c r="G110" s="153" t="s">
        <v>257</v>
      </c>
      <c r="H110" s="79" t="s">
        <v>248</v>
      </c>
      <c r="I110" s="80" t="s">
        <v>63</v>
      </c>
    </row>
    <row r="111" customHeight="1" spans="1:9">
      <c r="A111" s="83"/>
      <c r="B111" s="134"/>
      <c r="C111" s="112">
        <v>134171</v>
      </c>
      <c r="D111" s="80" t="s">
        <v>46</v>
      </c>
      <c r="E111" s="80" t="str">
        <f t="shared" si="2"/>
        <v>134171,</v>
      </c>
      <c r="F111" s="151" t="s">
        <v>285</v>
      </c>
      <c r="G111" s="153" t="s">
        <v>286</v>
      </c>
      <c r="H111" s="79" t="s">
        <v>248</v>
      </c>
      <c r="I111" s="80" t="s">
        <v>63</v>
      </c>
    </row>
    <row r="112" customHeight="1" spans="1:9">
      <c r="A112" s="83"/>
      <c r="B112" s="134"/>
      <c r="C112" s="112">
        <v>131921</v>
      </c>
      <c r="D112" s="80" t="s">
        <v>46</v>
      </c>
      <c r="E112" s="80" t="str">
        <f t="shared" si="2"/>
        <v>131921,</v>
      </c>
      <c r="F112" s="151" t="s">
        <v>287</v>
      </c>
      <c r="G112" s="153" t="s">
        <v>261</v>
      </c>
      <c r="H112" s="79" t="s">
        <v>248</v>
      </c>
      <c r="I112" s="80" t="s">
        <v>63</v>
      </c>
    </row>
    <row r="113" customHeight="1" spans="1:9">
      <c r="A113" s="83"/>
      <c r="B113" s="134"/>
      <c r="C113" s="112">
        <v>137325</v>
      </c>
      <c r="D113" s="80" t="s">
        <v>46</v>
      </c>
      <c r="E113" s="80" t="str">
        <f t="shared" si="2"/>
        <v>137325,</v>
      </c>
      <c r="F113" s="151" t="s">
        <v>288</v>
      </c>
      <c r="G113" s="153" t="s">
        <v>289</v>
      </c>
      <c r="H113" s="79" t="s">
        <v>248</v>
      </c>
      <c r="I113" s="80" t="s">
        <v>63</v>
      </c>
    </row>
    <row r="114" customHeight="1" spans="1:9">
      <c r="A114" s="83"/>
      <c r="B114" s="134"/>
      <c r="C114" s="112">
        <v>137359</v>
      </c>
      <c r="D114" s="80" t="s">
        <v>46</v>
      </c>
      <c r="E114" s="80" t="str">
        <f t="shared" si="2"/>
        <v>137359,</v>
      </c>
      <c r="F114" s="151" t="s">
        <v>290</v>
      </c>
      <c r="G114" s="153" t="s">
        <v>291</v>
      </c>
      <c r="H114" s="79" t="s">
        <v>248</v>
      </c>
      <c r="I114" s="80" t="s">
        <v>63</v>
      </c>
    </row>
    <row r="115" customHeight="1" spans="1:9">
      <c r="A115" s="83"/>
      <c r="B115" s="134"/>
      <c r="C115" s="112">
        <v>137339</v>
      </c>
      <c r="D115" s="80" t="s">
        <v>46</v>
      </c>
      <c r="E115" s="80" t="str">
        <f t="shared" si="2"/>
        <v>137339,</v>
      </c>
      <c r="F115" s="151" t="s">
        <v>292</v>
      </c>
      <c r="G115" s="153" t="s">
        <v>293</v>
      </c>
      <c r="H115" s="79" t="s">
        <v>248</v>
      </c>
      <c r="I115" s="80" t="s">
        <v>63</v>
      </c>
    </row>
    <row r="116" customHeight="1" spans="1:9">
      <c r="A116" s="83"/>
      <c r="B116" s="134"/>
      <c r="C116" s="112">
        <v>134170</v>
      </c>
      <c r="D116" s="80" t="s">
        <v>46</v>
      </c>
      <c r="E116" s="80" t="str">
        <f t="shared" si="2"/>
        <v>134170,</v>
      </c>
      <c r="F116" s="151" t="s">
        <v>294</v>
      </c>
      <c r="G116" s="153" t="s">
        <v>240</v>
      </c>
      <c r="H116" s="79" t="s">
        <v>248</v>
      </c>
      <c r="I116" s="80" t="s">
        <v>63</v>
      </c>
    </row>
    <row r="117" customHeight="1" spans="1:9">
      <c r="A117" s="83"/>
      <c r="B117" s="134"/>
      <c r="C117" s="112">
        <v>138699</v>
      </c>
      <c r="D117" s="80" t="s">
        <v>46</v>
      </c>
      <c r="E117" s="80" t="str">
        <f t="shared" si="2"/>
        <v>138699,</v>
      </c>
      <c r="F117" s="151" t="s">
        <v>295</v>
      </c>
      <c r="G117" s="153" t="s">
        <v>296</v>
      </c>
      <c r="H117" s="79" t="s">
        <v>248</v>
      </c>
      <c r="I117" s="80" t="s">
        <v>63</v>
      </c>
    </row>
    <row r="118" customHeight="1" spans="1:9">
      <c r="A118" s="83"/>
      <c r="B118" s="134"/>
      <c r="C118" s="112">
        <v>138710</v>
      </c>
      <c r="D118" s="80" t="s">
        <v>46</v>
      </c>
      <c r="E118" s="80" t="str">
        <f t="shared" si="2"/>
        <v>138710,</v>
      </c>
      <c r="F118" s="151" t="s">
        <v>297</v>
      </c>
      <c r="G118" s="153" t="s">
        <v>298</v>
      </c>
      <c r="H118" s="79" t="s">
        <v>248</v>
      </c>
      <c r="I118" s="80" t="s">
        <v>63</v>
      </c>
    </row>
    <row r="119" customHeight="1" spans="1:9">
      <c r="A119" s="83"/>
      <c r="B119" s="134"/>
      <c r="C119" s="112">
        <v>140499</v>
      </c>
      <c r="D119" s="80" t="s">
        <v>46</v>
      </c>
      <c r="E119" s="80" t="str">
        <f t="shared" si="2"/>
        <v>140499,</v>
      </c>
      <c r="F119" s="151" t="s">
        <v>299</v>
      </c>
      <c r="G119" s="153" t="s">
        <v>300</v>
      </c>
      <c r="H119" s="79" t="s">
        <v>248</v>
      </c>
      <c r="I119" s="80" t="s">
        <v>63</v>
      </c>
    </row>
    <row r="120" customHeight="1" spans="1:9">
      <c r="A120" s="83"/>
      <c r="B120" s="134"/>
      <c r="C120" s="112">
        <v>140517</v>
      </c>
      <c r="D120" s="80" t="s">
        <v>46</v>
      </c>
      <c r="E120" s="80" t="str">
        <f t="shared" si="2"/>
        <v>140517,</v>
      </c>
      <c r="F120" s="151" t="s">
        <v>299</v>
      </c>
      <c r="G120" s="153" t="s">
        <v>301</v>
      </c>
      <c r="H120" s="79" t="s">
        <v>248</v>
      </c>
      <c r="I120" s="80" t="s">
        <v>153</v>
      </c>
    </row>
    <row r="121" customHeight="1" spans="1:9">
      <c r="A121" s="83"/>
      <c r="B121" s="134"/>
      <c r="C121" s="112">
        <v>140507</v>
      </c>
      <c r="D121" s="80" t="s">
        <v>46</v>
      </c>
      <c r="E121" s="80" t="str">
        <f t="shared" si="2"/>
        <v>140507,</v>
      </c>
      <c r="F121" s="151" t="s">
        <v>302</v>
      </c>
      <c r="G121" s="153" t="s">
        <v>303</v>
      </c>
      <c r="H121" s="79" t="s">
        <v>248</v>
      </c>
      <c r="I121" s="80" t="s">
        <v>153</v>
      </c>
    </row>
    <row r="122" customHeight="1" spans="1:9">
      <c r="A122" s="83"/>
      <c r="B122" s="134"/>
      <c r="C122" s="112">
        <v>84294</v>
      </c>
      <c r="D122" s="80" t="s">
        <v>46</v>
      </c>
      <c r="E122" s="80" t="str">
        <f t="shared" si="2"/>
        <v>84294,</v>
      </c>
      <c r="F122" s="151" t="s">
        <v>304</v>
      </c>
      <c r="G122" s="153" t="s">
        <v>305</v>
      </c>
      <c r="H122" s="79" t="s">
        <v>248</v>
      </c>
      <c r="I122" s="80" t="s">
        <v>63</v>
      </c>
    </row>
    <row r="123" customHeight="1" spans="1:9">
      <c r="A123" s="83"/>
      <c r="B123" s="134"/>
      <c r="C123" s="112">
        <v>53584</v>
      </c>
      <c r="D123" s="80" t="s">
        <v>46</v>
      </c>
      <c r="E123" s="80" t="str">
        <f t="shared" si="2"/>
        <v>53584,</v>
      </c>
      <c r="F123" s="151" t="s">
        <v>306</v>
      </c>
      <c r="G123" s="153" t="s">
        <v>307</v>
      </c>
      <c r="H123" s="79" t="s">
        <v>248</v>
      </c>
      <c r="I123" s="80" t="s">
        <v>63</v>
      </c>
    </row>
    <row r="124" customHeight="1" spans="1:9">
      <c r="A124" s="83"/>
      <c r="B124" s="134"/>
      <c r="C124" s="112">
        <v>143228</v>
      </c>
      <c r="D124" s="80" t="s">
        <v>46</v>
      </c>
      <c r="E124" s="80" t="str">
        <f t="shared" si="2"/>
        <v>143228,</v>
      </c>
      <c r="F124" s="151" t="s">
        <v>308</v>
      </c>
      <c r="G124" s="153" t="s">
        <v>309</v>
      </c>
      <c r="H124" s="79" t="s">
        <v>248</v>
      </c>
      <c r="I124" s="80" t="s">
        <v>50</v>
      </c>
    </row>
    <row r="125" customHeight="1" spans="1:9">
      <c r="A125" s="83"/>
      <c r="B125" s="134"/>
      <c r="C125" s="112">
        <v>162875</v>
      </c>
      <c r="D125" s="80" t="s">
        <v>46</v>
      </c>
      <c r="E125" s="80" t="str">
        <f t="shared" si="2"/>
        <v>162875,</v>
      </c>
      <c r="F125" s="151" t="s">
        <v>310</v>
      </c>
      <c r="G125" s="153" t="s">
        <v>311</v>
      </c>
      <c r="H125" s="79" t="s">
        <v>248</v>
      </c>
      <c r="I125" s="80" t="s">
        <v>50</v>
      </c>
    </row>
    <row r="126" customHeight="1" spans="1:9">
      <c r="A126" s="83"/>
      <c r="B126" s="134"/>
      <c r="C126" s="112">
        <v>162305</v>
      </c>
      <c r="D126" s="80" t="s">
        <v>46</v>
      </c>
      <c r="E126" s="80" t="str">
        <f t="shared" si="2"/>
        <v>162305,</v>
      </c>
      <c r="F126" s="151" t="s">
        <v>310</v>
      </c>
      <c r="G126" s="153" t="s">
        <v>312</v>
      </c>
      <c r="H126" s="79" t="s">
        <v>248</v>
      </c>
      <c r="I126" s="80" t="s">
        <v>50</v>
      </c>
    </row>
    <row r="127" customHeight="1" spans="1:9">
      <c r="A127" s="83"/>
      <c r="B127" s="134"/>
      <c r="C127" s="112">
        <v>161990</v>
      </c>
      <c r="D127" s="80" t="s">
        <v>46</v>
      </c>
      <c r="E127" s="80" t="str">
        <f t="shared" si="2"/>
        <v>161990,</v>
      </c>
      <c r="F127" s="151" t="s">
        <v>313</v>
      </c>
      <c r="G127" s="153" t="s">
        <v>314</v>
      </c>
      <c r="H127" s="79" t="s">
        <v>248</v>
      </c>
      <c r="I127" s="80" t="s">
        <v>50</v>
      </c>
    </row>
    <row r="128" customHeight="1" spans="1:9">
      <c r="A128" s="83"/>
      <c r="B128" s="134"/>
      <c r="C128" s="112">
        <v>161997</v>
      </c>
      <c r="D128" s="80" t="s">
        <v>46</v>
      </c>
      <c r="E128" s="80" t="str">
        <f t="shared" si="2"/>
        <v>161997,</v>
      </c>
      <c r="F128" s="151" t="s">
        <v>315</v>
      </c>
      <c r="G128" s="153" t="s">
        <v>316</v>
      </c>
      <c r="H128" s="79" t="s">
        <v>248</v>
      </c>
      <c r="I128" s="80" t="s">
        <v>63</v>
      </c>
    </row>
    <row r="129" customHeight="1" spans="1:9">
      <c r="A129" s="83"/>
      <c r="B129" s="134"/>
      <c r="C129" s="112">
        <v>161999</v>
      </c>
      <c r="D129" s="80" t="s">
        <v>46</v>
      </c>
      <c r="E129" s="80" t="str">
        <f t="shared" si="2"/>
        <v>161999,</v>
      </c>
      <c r="F129" s="151" t="s">
        <v>317</v>
      </c>
      <c r="G129" s="153" t="s">
        <v>318</v>
      </c>
      <c r="H129" s="79" t="s">
        <v>248</v>
      </c>
      <c r="I129" s="80" t="s">
        <v>50</v>
      </c>
    </row>
    <row r="130" customHeight="1" spans="1:9">
      <c r="A130" s="83"/>
      <c r="B130" s="134"/>
      <c r="C130" s="112">
        <v>161988</v>
      </c>
      <c r="D130" s="80" t="s">
        <v>46</v>
      </c>
      <c r="E130" s="80" t="str">
        <f t="shared" si="2"/>
        <v>161988,</v>
      </c>
      <c r="F130" s="151" t="s">
        <v>319</v>
      </c>
      <c r="G130" s="153" t="s">
        <v>320</v>
      </c>
      <c r="H130" s="79" t="s">
        <v>248</v>
      </c>
      <c r="I130" s="80" t="s">
        <v>63</v>
      </c>
    </row>
    <row r="131" customHeight="1" spans="1:9">
      <c r="A131" s="83"/>
      <c r="B131" s="134"/>
      <c r="C131" s="112">
        <v>162012</v>
      </c>
      <c r="D131" s="80" t="s">
        <v>46</v>
      </c>
      <c r="E131" s="80" t="str">
        <f t="shared" si="2"/>
        <v>162012,</v>
      </c>
      <c r="F131" s="151" t="s">
        <v>321</v>
      </c>
      <c r="G131" s="153" t="s">
        <v>322</v>
      </c>
      <c r="H131" s="79" t="s">
        <v>248</v>
      </c>
      <c r="I131" s="80" t="s">
        <v>50</v>
      </c>
    </row>
    <row r="132" customHeight="1" spans="1:9">
      <c r="A132" s="83"/>
      <c r="B132" s="134"/>
      <c r="C132" s="112">
        <v>153140</v>
      </c>
      <c r="D132" s="80" t="s">
        <v>46</v>
      </c>
      <c r="E132" s="80" t="str">
        <f t="shared" si="2"/>
        <v>153140,</v>
      </c>
      <c r="F132" s="151" t="s">
        <v>323</v>
      </c>
      <c r="G132" s="153" t="s">
        <v>324</v>
      </c>
      <c r="H132" s="79" t="s">
        <v>248</v>
      </c>
      <c r="I132" s="80" t="s">
        <v>50</v>
      </c>
    </row>
    <row r="133" customHeight="1" spans="1:9">
      <c r="A133" s="83"/>
      <c r="B133" s="134"/>
      <c r="C133" s="112">
        <v>162041</v>
      </c>
      <c r="D133" s="80" t="s">
        <v>46</v>
      </c>
      <c r="E133" s="80" t="str">
        <f t="shared" si="2"/>
        <v>162041,</v>
      </c>
      <c r="F133" s="151" t="s">
        <v>319</v>
      </c>
      <c r="G133" s="153" t="s">
        <v>325</v>
      </c>
      <c r="H133" s="79" t="s">
        <v>248</v>
      </c>
      <c r="I133" s="80" t="s">
        <v>50</v>
      </c>
    </row>
    <row r="134" customHeight="1" spans="1:9">
      <c r="A134" s="83"/>
      <c r="B134" s="134"/>
      <c r="C134" s="112">
        <v>162057</v>
      </c>
      <c r="D134" s="80" t="s">
        <v>46</v>
      </c>
      <c r="E134" s="80" t="str">
        <f t="shared" si="2"/>
        <v>162057,</v>
      </c>
      <c r="F134" s="151" t="s">
        <v>317</v>
      </c>
      <c r="G134" s="153" t="s">
        <v>326</v>
      </c>
      <c r="H134" s="79" t="s">
        <v>248</v>
      </c>
      <c r="I134" s="80" t="s">
        <v>63</v>
      </c>
    </row>
    <row r="135" customHeight="1" spans="1:9">
      <c r="A135" s="83"/>
      <c r="B135" s="134"/>
      <c r="C135" s="112">
        <v>154689</v>
      </c>
      <c r="D135" s="80" t="s">
        <v>46</v>
      </c>
      <c r="E135" s="80" t="str">
        <f t="shared" si="2"/>
        <v>154689,</v>
      </c>
      <c r="F135" s="151" t="s">
        <v>173</v>
      </c>
      <c r="G135" s="153" t="s">
        <v>327</v>
      </c>
      <c r="H135" s="79" t="s">
        <v>328</v>
      </c>
      <c r="I135" s="80" t="s">
        <v>63</v>
      </c>
    </row>
    <row r="136" customHeight="1" spans="1:9">
      <c r="A136" s="83"/>
      <c r="B136" s="134"/>
      <c r="C136" s="112">
        <v>137337</v>
      </c>
      <c r="D136" s="80" t="s">
        <v>46</v>
      </c>
      <c r="E136" s="80" t="str">
        <f t="shared" si="2"/>
        <v>137337,</v>
      </c>
      <c r="F136" s="151" t="s">
        <v>329</v>
      </c>
      <c r="G136" s="153" t="s">
        <v>330</v>
      </c>
      <c r="H136" s="79" t="s">
        <v>331</v>
      </c>
      <c r="I136" s="80" t="s">
        <v>63</v>
      </c>
    </row>
    <row r="137" customHeight="1" spans="1:9">
      <c r="A137" s="83"/>
      <c r="B137" s="134"/>
      <c r="C137" s="112">
        <v>140498</v>
      </c>
      <c r="D137" s="80" t="s">
        <v>46</v>
      </c>
      <c r="E137" s="80" t="str">
        <f t="shared" si="2"/>
        <v>140498,</v>
      </c>
      <c r="F137" s="151" t="s">
        <v>332</v>
      </c>
      <c r="G137" s="153" t="s">
        <v>333</v>
      </c>
      <c r="H137" s="79" t="s">
        <v>331</v>
      </c>
      <c r="I137" s="80" t="s">
        <v>153</v>
      </c>
    </row>
    <row r="138" customHeight="1" spans="1:9">
      <c r="A138" s="83"/>
      <c r="B138" s="134"/>
      <c r="C138" s="112">
        <v>162622</v>
      </c>
      <c r="D138" s="80" t="s">
        <v>46</v>
      </c>
      <c r="E138" s="80" t="str">
        <f t="shared" si="2"/>
        <v>162622,</v>
      </c>
      <c r="F138" s="151" t="s">
        <v>334</v>
      </c>
      <c r="G138" s="153" t="s">
        <v>335</v>
      </c>
      <c r="H138" s="79" t="s">
        <v>336</v>
      </c>
      <c r="I138" s="80" t="s">
        <v>153</v>
      </c>
    </row>
    <row r="139" customHeight="1" spans="1:9">
      <c r="A139" s="83"/>
      <c r="B139" s="134"/>
      <c r="C139" s="112">
        <v>155247</v>
      </c>
      <c r="D139" s="80" t="s">
        <v>46</v>
      </c>
      <c r="E139" s="80" t="str">
        <f t="shared" si="2"/>
        <v>155247,</v>
      </c>
      <c r="F139" s="151" t="s">
        <v>337</v>
      </c>
      <c r="G139" s="153" t="s">
        <v>338</v>
      </c>
      <c r="H139" s="79" t="s">
        <v>339</v>
      </c>
      <c r="I139" s="80" t="s">
        <v>50</v>
      </c>
    </row>
    <row r="140" customHeight="1" spans="1:9">
      <c r="A140" s="83"/>
      <c r="B140" s="134"/>
      <c r="C140" s="112">
        <v>160067</v>
      </c>
      <c r="D140" s="80" t="s">
        <v>46</v>
      </c>
      <c r="E140" s="80" t="str">
        <f t="shared" si="2"/>
        <v>160067,</v>
      </c>
      <c r="F140" s="151" t="s">
        <v>340</v>
      </c>
      <c r="G140" s="153" t="s">
        <v>341</v>
      </c>
      <c r="H140" s="79" t="s">
        <v>339</v>
      </c>
      <c r="I140" s="80" t="s">
        <v>63</v>
      </c>
    </row>
    <row r="141" customHeight="1" spans="1:9">
      <c r="A141" s="83"/>
      <c r="B141" s="134"/>
      <c r="C141" s="112">
        <v>159519</v>
      </c>
      <c r="D141" s="80" t="s">
        <v>46</v>
      </c>
      <c r="E141" s="80" t="str">
        <f t="shared" si="2"/>
        <v>159519,</v>
      </c>
      <c r="F141" s="151" t="s">
        <v>342</v>
      </c>
      <c r="G141" s="153" t="s">
        <v>343</v>
      </c>
      <c r="H141" s="79" t="s">
        <v>344</v>
      </c>
      <c r="I141" s="80" t="s">
        <v>50</v>
      </c>
    </row>
    <row r="142" customHeight="1" spans="1:9">
      <c r="A142" s="83"/>
      <c r="B142" s="134"/>
      <c r="C142" s="112">
        <v>159520</v>
      </c>
      <c r="D142" s="80" t="s">
        <v>46</v>
      </c>
      <c r="E142" s="80" t="str">
        <f t="shared" si="2"/>
        <v>159520,</v>
      </c>
      <c r="F142" s="151" t="s">
        <v>345</v>
      </c>
      <c r="G142" s="153" t="s">
        <v>346</v>
      </c>
      <c r="H142" s="79" t="s">
        <v>344</v>
      </c>
      <c r="I142" s="80" t="s">
        <v>50</v>
      </c>
    </row>
    <row r="143" customHeight="1" spans="1:9">
      <c r="A143" s="83"/>
      <c r="B143" s="134"/>
      <c r="C143" s="112">
        <v>128495</v>
      </c>
      <c r="D143" s="80" t="s">
        <v>46</v>
      </c>
      <c r="E143" s="80" t="str">
        <f t="shared" si="2"/>
        <v>128495,</v>
      </c>
      <c r="F143" s="151" t="s">
        <v>347</v>
      </c>
      <c r="G143" s="153" t="s">
        <v>240</v>
      </c>
      <c r="H143" s="79" t="s">
        <v>344</v>
      </c>
      <c r="I143" s="80" t="s">
        <v>63</v>
      </c>
    </row>
    <row r="144" customHeight="1" spans="1:9">
      <c r="A144" s="83"/>
      <c r="B144" s="134"/>
      <c r="C144" s="112">
        <v>159522</v>
      </c>
      <c r="D144" s="80" t="s">
        <v>46</v>
      </c>
      <c r="E144" s="80" t="str">
        <f t="shared" si="2"/>
        <v>159522,</v>
      </c>
      <c r="F144" s="151" t="s">
        <v>348</v>
      </c>
      <c r="G144" s="153" t="s">
        <v>349</v>
      </c>
      <c r="H144" s="79" t="s">
        <v>344</v>
      </c>
      <c r="I144" s="80" t="s">
        <v>50</v>
      </c>
    </row>
    <row r="145" customHeight="1" spans="1:9">
      <c r="A145" s="83"/>
      <c r="B145" s="134"/>
      <c r="C145" s="112">
        <v>159523</v>
      </c>
      <c r="D145" s="80" t="s">
        <v>46</v>
      </c>
      <c r="E145" s="80" t="str">
        <f t="shared" si="2"/>
        <v>159523,</v>
      </c>
      <c r="F145" s="151" t="s">
        <v>350</v>
      </c>
      <c r="G145" s="153" t="s">
        <v>351</v>
      </c>
      <c r="H145" s="79" t="s">
        <v>344</v>
      </c>
      <c r="I145" s="80" t="s">
        <v>50</v>
      </c>
    </row>
    <row r="146" customHeight="1" spans="1:9">
      <c r="A146" s="83"/>
      <c r="B146" s="134"/>
      <c r="C146" s="112">
        <v>159536</v>
      </c>
      <c r="D146" s="80" t="s">
        <v>46</v>
      </c>
      <c r="E146" s="80" t="str">
        <f t="shared" si="2"/>
        <v>159536,</v>
      </c>
      <c r="F146" s="151" t="s">
        <v>352</v>
      </c>
      <c r="G146" s="153" t="s">
        <v>353</v>
      </c>
      <c r="H146" s="79" t="s">
        <v>344</v>
      </c>
      <c r="I146" s="80" t="s">
        <v>50</v>
      </c>
    </row>
    <row r="147" customHeight="1" spans="1:9">
      <c r="A147" s="83"/>
      <c r="B147" s="134"/>
      <c r="C147" s="112">
        <v>159521</v>
      </c>
      <c r="D147" s="80" t="s">
        <v>46</v>
      </c>
      <c r="E147" s="80" t="str">
        <f t="shared" si="2"/>
        <v>159521,</v>
      </c>
      <c r="F147" s="151" t="s">
        <v>354</v>
      </c>
      <c r="G147" s="153" t="s">
        <v>355</v>
      </c>
      <c r="H147" s="79" t="s">
        <v>344</v>
      </c>
      <c r="I147" s="80" t="s">
        <v>50</v>
      </c>
    </row>
    <row r="148" customHeight="1" spans="1:9">
      <c r="A148" s="83"/>
      <c r="B148" s="134"/>
      <c r="C148" s="112">
        <v>104016</v>
      </c>
      <c r="D148" s="80" t="s">
        <v>46</v>
      </c>
      <c r="E148" s="80" t="str">
        <f t="shared" si="2"/>
        <v>104016,</v>
      </c>
      <c r="F148" s="151" t="s">
        <v>356</v>
      </c>
      <c r="G148" s="153" t="s">
        <v>357</v>
      </c>
      <c r="H148" s="79" t="s">
        <v>344</v>
      </c>
      <c r="I148" s="80" t="s">
        <v>63</v>
      </c>
    </row>
    <row r="149" customHeight="1" spans="1:9">
      <c r="A149" s="83"/>
      <c r="B149" s="134"/>
      <c r="C149" s="112">
        <v>159507</v>
      </c>
      <c r="D149" s="80" t="s">
        <v>46</v>
      </c>
      <c r="E149" s="80" t="str">
        <f t="shared" si="2"/>
        <v>159507,</v>
      </c>
      <c r="F149" s="151" t="s">
        <v>358</v>
      </c>
      <c r="G149" s="153" t="s">
        <v>359</v>
      </c>
      <c r="H149" s="79" t="s">
        <v>344</v>
      </c>
      <c r="I149" s="80" t="s">
        <v>50</v>
      </c>
    </row>
    <row r="150" customHeight="1" spans="1:9">
      <c r="A150" s="83"/>
      <c r="B150" s="134"/>
      <c r="C150" s="112">
        <v>159506</v>
      </c>
      <c r="D150" s="80" t="s">
        <v>46</v>
      </c>
      <c r="E150" s="80" t="str">
        <f t="shared" si="2"/>
        <v>159506,</v>
      </c>
      <c r="F150" s="151" t="s">
        <v>360</v>
      </c>
      <c r="G150" s="153" t="s">
        <v>349</v>
      </c>
      <c r="H150" s="79" t="s">
        <v>344</v>
      </c>
      <c r="I150" s="80" t="s">
        <v>50</v>
      </c>
    </row>
    <row r="151" customHeight="1" spans="1:9">
      <c r="A151" s="83"/>
      <c r="B151" s="134"/>
      <c r="C151" s="112">
        <v>159509</v>
      </c>
      <c r="D151" s="80" t="s">
        <v>46</v>
      </c>
      <c r="E151" s="80" t="str">
        <f t="shared" si="2"/>
        <v>159509,</v>
      </c>
      <c r="F151" s="151" t="s">
        <v>361</v>
      </c>
      <c r="G151" s="153" t="s">
        <v>362</v>
      </c>
      <c r="H151" s="79" t="s">
        <v>344</v>
      </c>
      <c r="I151" s="80" t="s">
        <v>50</v>
      </c>
    </row>
    <row r="152" customHeight="1" spans="1:9">
      <c r="A152" s="83"/>
      <c r="B152" s="134"/>
      <c r="C152" s="112">
        <v>159510</v>
      </c>
      <c r="D152" s="80" t="s">
        <v>46</v>
      </c>
      <c r="E152" s="80" t="str">
        <f t="shared" si="2"/>
        <v>159510,</v>
      </c>
      <c r="F152" s="151" t="s">
        <v>363</v>
      </c>
      <c r="G152" s="153" t="s">
        <v>364</v>
      </c>
      <c r="H152" s="79" t="s">
        <v>344</v>
      </c>
      <c r="I152" s="80" t="s">
        <v>50</v>
      </c>
    </row>
    <row r="153" customHeight="1" spans="1:9">
      <c r="A153" s="83"/>
      <c r="B153" s="134"/>
      <c r="C153" s="112">
        <v>159512</v>
      </c>
      <c r="D153" s="80" t="s">
        <v>46</v>
      </c>
      <c r="E153" s="80" t="str">
        <f t="shared" si="2"/>
        <v>159512,</v>
      </c>
      <c r="F153" s="151" t="s">
        <v>365</v>
      </c>
      <c r="G153" s="153" t="s">
        <v>366</v>
      </c>
      <c r="H153" s="79" t="s">
        <v>344</v>
      </c>
      <c r="I153" s="80" t="s">
        <v>50</v>
      </c>
    </row>
    <row r="154" customHeight="1" spans="1:9">
      <c r="A154" s="83"/>
      <c r="B154" s="134"/>
      <c r="C154" s="112">
        <v>159511</v>
      </c>
      <c r="D154" s="80" t="s">
        <v>46</v>
      </c>
      <c r="E154" s="80" t="str">
        <f t="shared" si="2"/>
        <v>159511,</v>
      </c>
      <c r="F154" s="151" t="s">
        <v>367</v>
      </c>
      <c r="G154" s="153" t="s">
        <v>368</v>
      </c>
      <c r="H154" s="79" t="s">
        <v>344</v>
      </c>
      <c r="I154" s="80" t="s">
        <v>50</v>
      </c>
    </row>
    <row r="155" customHeight="1" spans="1:9">
      <c r="A155" s="83"/>
      <c r="B155" s="134"/>
      <c r="C155" s="112">
        <v>159514</v>
      </c>
      <c r="D155" s="80" t="s">
        <v>46</v>
      </c>
      <c r="E155" s="80" t="str">
        <f t="shared" si="2"/>
        <v>159514,</v>
      </c>
      <c r="F155" s="151" t="s">
        <v>369</v>
      </c>
      <c r="G155" s="153" t="s">
        <v>343</v>
      </c>
      <c r="H155" s="79" t="s">
        <v>344</v>
      </c>
      <c r="I155" s="80" t="s">
        <v>50</v>
      </c>
    </row>
    <row r="156" customHeight="1" spans="1:9">
      <c r="A156" s="83"/>
      <c r="B156" s="134"/>
      <c r="C156" s="112">
        <v>159517</v>
      </c>
      <c r="D156" s="80" t="s">
        <v>46</v>
      </c>
      <c r="E156" s="80" t="str">
        <f t="shared" si="2"/>
        <v>159517,</v>
      </c>
      <c r="F156" s="151" t="s">
        <v>370</v>
      </c>
      <c r="G156" s="153" t="s">
        <v>371</v>
      </c>
      <c r="H156" s="79" t="s">
        <v>344</v>
      </c>
      <c r="I156" s="80" t="s">
        <v>50</v>
      </c>
    </row>
    <row r="157" customHeight="1" spans="1:9">
      <c r="A157" s="83"/>
      <c r="B157" s="134"/>
      <c r="C157" s="112">
        <v>159515</v>
      </c>
      <c r="D157" s="80" t="s">
        <v>46</v>
      </c>
      <c r="E157" s="80" t="str">
        <f t="shared" si="2"/>
        <v>159515,</v>
      </c>
      <c r="F157" s="153" t="s">
        <v>372</v>
      </c>
      <c r="G157" s="153" t="s">
        <v>343</v>
      </c>
      <c r="H157" s="79" t="s">
        <v>344</v>
      </c>
      <c r="I157" s="80" t="s">
        <v>50</v>
      </c>
    </row>
    <row r="158" customHeight="1" spans="1:9">
      <c r="A158" s="83"/>
      <c r="B158" s="134"/>
      <c r="C158" s="112">
        <v>159516</v>
      </c>
      <c r="D158" s="80" t="s">
        <v>46</v>
      </c>
      <c r="E158" s="80" t="str">
        <f t="shared" si="2"/>
        <v>159516,</v>
      </c>
      <c r="F158" s="151" t="s">
        <v>373</v>
      </c>
      <c r="G158" s="153" t="s">
        <v>355</v>
      </c>
      <c r="H158" s="79" t="s">
        <v>344</v>
      </c>
      <c r="I158" s="80" t="s">
        <v>50</v>
      </c>
    </row>
    <row r="159" customHeight="1" spans="1:9">
      <c r="A159" s="83"/>
      <c r="B159" s="134"/>
      <c r="C159" s="112">
        <v>159518</v>
      </c>
      <c r="D159" s="80" t="s">
        <v>46</v>
      </c>
      <c r="E159" s="80" t="str">
        <f t="shared" si="2"/>
        <v>159518,</v>
      </c>
      <c r="F159" s="151" t="s">
        <v>374</v>
      </c>
      <c r="G159" s="153" t="s">
        <v>375</v>
      </c>
      <c r="H159" s="79" t="s">
        <v>344</v>
      </c>
      <c r="I159" s="80" t="s">
        <v>50</v>
      </c>
    </row>
    <row r="160" customHeight="1" spans="1:9">
      <c r="A160" s="83"/>
      <c r="B160" s="134"/>
      <c r="C160" s="112">
        <v>111002</v>
      </c>
      <c r="D160" s="80" t="s">
        <v>46</v>
      </c>
      <c r="E160" s="80" t="str">
        <f t="shared" si="2"/>
        <v>111002,</v>
      </c>
      <c r="F160" s="151" t="s">
        <v>376</v>
      </c>
      <c r="G160" s="153" t="s">
        <v>254</v>
      </c>
      <c r="H160" s="79" t="s">
        <v>344</v>
      </c>
      <c r="I160" s="80" t="s">
        <v>63</v>
      </c>
    </row>
    <row r="161" customHeight="1" spans="1:9">
      <c r="A161" s="83"/>
      <c r="B161" s="134"/>
      <c r="C161" s="112">
        <v>120756</v>
      </c>
      <c r="D161" s="80" t="s">
        <v>46</v>
      </c>
      <c r="E161" s="80" t="str">
        <f t="shared" si="2"/>
        <v>120756,</v>
      </c>
      <c r="F161" s="151" t="s">
        <v>377</v>
      </c>
      <c r="G161" s="153" t="s">
        <v>254</v>
      </c>
      <c r="H161" s="79" t="s">
        <v>344</v>
      </c>
      <c r="I161" s="80" t="s">
        <v>63</v>
      </c>
    </row>
    <row r="162" customHeight="1" spans="1:9">
      <c r="A162" s="83"/>
      <c r="B162" s="134"/>
      <c r="C162" s="112">
        <v>128521</v>
      </c>
      <c r="D162" s="80" t="s">
        <v>46</v>
      </c>
      <c r="E162" s="80" t="str">
        <f t="shared" si="2"/>
        <v>128521,</v>
      </c>
      <c r="F162" s="151" t="s">
        <v>378</v>
      </c>
      <c r="G162" s="153" t="s">
        <v>379</v>
      </c>
      <c r="H162" s="79" t="s">
        <v>344</v>
      </c>
      <c r="I162" s="80" t="s">
        <v>63</v>
      </c>
    </row>
    <row r="163" customHeight="1" spans="1:9">
      <c r="A163" s="83"/>
      <c r="B163" s="134"/>
      <c r="C163" s="112">
        <v>147339</v>
      </c>
      <c r="D163" s="80" t="s">
        <v>46</v>
      </c>
      <c r="E163" s="80" t="str">
        <f t="shared" si="2"/>
        <v>147339,</v>
      </c>
      <c r="F163" s="151" t="s">
        <v>380</v>
      </c>
      <c r="G163" s="153" t="s">
        <v>381</v>
      </c>
      <c r="H163" s="79" t="s">
        <v>382</v>
      </c>
      <c r="I163" s="80" t="s">
        <v>63</v>
      </c>
    </row>
    <row r="164" customHeight="1" spans="1:9">
      <c r="A164" s="83"/>
      <c r="B164" s="134"/>
      <c r="C164" s="112">
        <v>147406</v>
      </c>
      <c r="D164" s="80" t="s">
        <v>46</v>
      </c>
      <c r="E164" s="80" t="str">
        <f t="shared" si="2"/>
        <v>147406,</v>
      </c>
      <c r="F164" s="151" t="s">
        <v>383</v>
      </c>
      <c r="G164" s="153" t="s">
        <v>384</v>
      </c>
      <c r="H164" s="79" t="s">
        <v>382</v>
      </c>
      <c r="I164" s="80" t="s">
        <v>50</v>
      </c>
    </row>
    <row r="165" customHeight="1" spans="1:9">
      <c r="A165" s="83"/>
      <c r="B165" s="134"/>
      <c r="C165" s="112">
        <v>147407</v>
      </c>
      <c r="D165" s="80" t="s">
        <v>46</v>
      </c>
      <c r="E165" s="80" t="str">
        <f t="shared" si="2"/>
        <v>147407,</v>
      </c>
      <c r="F165" s="151" t="s">
        <v>385</v>
      </c>
      <c r="G165" s="153" t="s">
        <v>386</v>
      </c>
      <c r="H165" s="79" t="s">
        <v>382</v>
      </c>
      <c r="I165" s="80" t="s">
        <v>63</v>
      </c>
    </row>
    <row r="166" customHeight="1" spans="1:9">
      <c r="A166" s="83"/>
      <c r="B166" s="134"/>
      <c r="C166" s="112">
        <v>147318</v>
      </c>
      <c r="D166" s="80" t="s">
        <v>46</v>
      </c>
      <c r="E166" s="80" t="str">
        <f t="shared" si="2"/>
        <v>147318,</v>
      </c>
      <c r="F166" s="151" t="s">
        <v>387</v>
      </c>
      <c r="G166" s="153" t="s">
        <v>388</v>
      </c>
      <c r="H166" s="79" t="s">
        <v>382</v>
      </c>
      <c r="I166" s="80" t="s">
        <v>63</v>
      </c>
    </row>
    <row r="167" customHeight="1" spans="1:9">
      <c r="A167" s="83"/>
      <c r="B167" s="134"/>
      <c r="C167" s="112">
        <v>60800</v>
      </c>
      <c r="D167" s="80" t="s">
        <v>46</v>
      </c>
      <c r="E167" s="80" t="str">
        <f t="shared" si="2"/>
        <v>60800,</v>
      </c>
      <c r="F167" s="151" t="s">
        <v>389</v>
      </c>
      <c r="G167" s="153" t="s">
        <v>390</v>
      </c>
      <c r="H167" s="79" t="s">
        <v>391</v>
      </c>
      <c r="I167" s="80" t="s">
        <v>63</v>
      </c>
    </row>
    <row r="168" customHeight="1" spans="1:9">
      <c r="A168" s="83"/>
      <c r="B168" s="134"/>
      <c r="C168" s="112">
        <v>124497</v>
      </c>
      <c r="D168" s="80" t="s">
        <v>46</v>
      </c>
      <c r="E168" s="80" t="str">
        <f t="shared" si="2"/>
        <v>124497,</v>
      </c>
      <c r="F168" s="153" t="s">
        <v>171</v>
      </c>
      <c r="G168" s="153" t="s">
        <v>392</v>
      </c>
      <c r="H168" s="79" t="s">
        <v>391</v>
      </c>
      <c r="I168" s="80" t="s">
        <v>63</v>
      </c>
    </row>
    <row r="169" customHeight="1" spans="1:9">
      <c r="A169" s="83"/>
      <c r="B169" s="134"/>
      <c r="C169" s="112">
        <v>124503</v>
      </c>
      <c r="D169" s="80" t="s">
        <v>46</v>
      </c>
      <c r="E169" s="80" t="str">
        <f t="shared" si="2"/>
        <v>124503,</v>
      </c>
      <c r="F169" s="151" t="s">
        <v>393</v>
      </c>
      <c r="G169" s="153" t="s">
        <v>394</v>
      </c>
      <c r="H169" s="79" t="s">
        <v>391</v>
      </c>
      <c r="I169" s="80" t="s">
        <v>63</v>
      </c>
    </row>
    <row r="170" customHeight="1" spans="1:9">
      <c r="A170" s="83"/>
      <c r="B170" s="134"/>
      <c r="C170" s="112">
        <v>147319</v>
      </c>
      <c r="D170" s="80" t="s">
        <v>46</v>
      </c>
      <c r="E170" s="80" t="str">
        <f t="shared" ref="E170:E221" si="3">C170&amp;D170</f>
        <v>147319,</v>
      </c>
      <c r="F170" s="151" t="s">
        <v>168</v>
      </c>
      <c r="G170" s="153" t="s">
        <v>395</v>
      </c>
      <c r="H170" s="79" t="s">
        <v>391</v>
      </c>
      <c r="I170" s="80" t="s">
        <v>63</v>
      </c>
    </row>
    <row r="171" customHeight="1" spans="1:9">
      <c r="A171" s="83"/>
      <c r="B171" s="134"/>
      <c r="C171" s="112">
        <v>147426</v>
      </c>
      <c r="D171" s="80" t="s">
        <v>46</v>
      </c>
      <c r="E171" s="80" t="str">
        <f t="shared" si="3"/>
        <v>147426,</v>
      </c>
      <c r="F171" s="151" t="s">
        <v>396</v>
      </c>
      <c r="G171" s="153" t="s">
        <v>395</v>
      </c>
      <c r="H171" s="79" t="s">
        <v>391</v>
      </c>
      <c r="I171" s="80" t="s">
        <v>63</v>
      </c>
    </row>
    <row r="172" customHeight="1" spans="1:9">
      <c r="A172" s="83"/>
      <c r="B172" s="134"/>
      <c r="C172" s="112">
        <v>82967</v>
      </c>
      <c r="D172" s="80" t="s">
        <v>46</v>
      </c>
      <c r="E172" s="80" t="str">
        <f t="shared" si="3"/>
        <v>82967,</v>
      </c>
      <c r="F172" s="151" t="s">
        <v>334</v>
      </c>
      <c r="G172" s="153" t="s">
        <v>397</v>
      </c>
      <c r="H172" s="79" t="s">
        <v>398</v>
      </c>
      <c r="I172" s="80" t="s">
        <v>153</v>
      </c>
    </row>
    <row r="173" customHeight="1" spans="1:9">
      <c r="A173" s="83"/>
      <c r="B173" s="134"/>
      <c r="C173" s="112">
        <v>124505</v>
      </c>
      <c r="D173" s="80" t="s">
        <v>46</v>
      </c>
      <c r="E173" s="80" t="str">
        <f t="shared" si="3"/>
        <v>124505,</v>
      </c>
      <c r="F173" s="151" t="s">
        <v>399</v>
      </c>
      <c r="G173" s="153" t="s">
        <v>400</v>
      </c>
      <c r="H173" s="79" t="s">
        <v>401</v>
      </c>
      <c r="I173" s="80" t="s">
        <v>63</v>
      </c>
    </row>
    <row r="174" customHeight="1" spans="1:9">
      <c r="A174" s="83"/>
      <c r="B174" s="134"/>
      <c r="C174" s="112">
        <v>124495</v>
      </c>
      <c r="D174" s="80" t="s">
        <v>46</v>
      </c>
      <c r="E174" s="80" t="str">
        <f t="shared" si="3"/>
        <v>124495,</v>
      </c>
      <c r="F174" s="151" t="s">
        <v>402</v>
      </c>
      <c r="G174" s="153" t="s">
        <v>236</v>
      </c>
      <c r="H174" s="79" t="s">
        <v>401</v>
      </c>
      <c r="I174" s="80" t="s">
        <v>63</v>
      </c>
    </row>
    <row r="175" customHeight="1" spans="1:9">
      <c r="A175" s="83"/>
      <c r="B175" s="134"/>
      <c r="C175" s="112">
        <v>124498</v>
      </c>
      <c r="D175" s="80" t="s">
        <v>46</v>
      </c>
      <c r="E175" s="80" t="str">
        <f t="shared" si="3"/>
        <v>124498,</v>
      </c>
      <c r="F175" s="151" t="s">
        <v>403</v>
      </c>
      <c r="G175" s="153" t="s">
        <v>231</v>
      </c>
      <c r="H175" s="79" t="s">
        <v>401</v>
      </c>
      <c r="I175" s="80" t="s">
        <v>63</v>
      </c>
    </row>
    <row r="176" customHeight="1" spans="1:9">
      <c r="A176" s="83"/>
      <c r="B176" s="134"/>
      <c r="C176" s="112">
        <v>142117</v>
      </c>
      <c r="D176" s="80" t="s">
        <v>46</v>
      </c>
      <c r="E176" s="80" t="str">
        <f t="shared" si="3"/>
        <v>142117,</v>
      </c>
      <c r="F176" s="153" t="s">
        <v>404</v>
      </c>
      <c r="G176" s="153" t="s">
        <v>341</v>
      </c>
      <c r="H176" s="79" t="s">
        <v>401</v>
      </c>
      <c r="I176" s="80" t="s">
        <v>63</v>
      </c>
    </row>
    <row r="177" customHeight="1" spans="1:9">
      <c r="A177" s="83"/>
      <c r="B177" s="134"/>
      <c r="C177" s="112">
        <v>124508</v>
      </c>
      <c r="D177" s="80" t="s">
        <v>46</v>
      </c>
      <c r="E177" s="80" t="str">
        <f t="shared" si="3"/>
        <v>124508,</v>
      </c>
      <c r="F177" s="151" t="s">
        <v>405</v>
      </c>
      <c r="G177" s="153" t="s">
        <v>298</v>
      </c>
      <c r="H177" s="79" t="s">
        <v>406</v>
      </c>
      <c r="I177" s="80" t="s">
        <v>63</v>
      </c>
    </row>
    <row r="178" customHeight="1" spans="1:9">
      <c r="A178" s="83"/>
      <c r="B178" s="134"/>
      <c r="C178" s="112">
        <v>128920</v>
      </c>
      <c r="D178" s="80" t="s">
        <v>46</v>
      </c>
      <c r="E178" s="80" t="str">
        <f t="shared" si="3"/>
        <v>128920,</v>
      </c>
      <c r="F178" s="151" t="s">
        <v>407</v>
      </c>
      <c r="G178" s="153" t="s">
        <v>408</v>
      </c>
      <c r="H178" s="79" t="s">
        <v>409</v>
      </c>
      <c r="I178" s="80" t="s">
        <v>63</v>
      </c>
    </row>
    <row r="179" customHeight="1" spans="1:9">
      <c r="A179" s="83"/>
      <c r="B179" s="134"/>
      <c r="C179" s="112">
        <v>16682</v>
      </c>
      <c r="D179" s="80" t="s">
        <v>46</v>
      </c>
      <c r="E179" s="80" t="str">
        <f t="shared" si="3"/>
        <v>16682,</v>
      </c>
      <c r="F179" s="151" t="s">
        <v>410</v>
      </c>
      <c r="G179" s="153" t="s">
        <v>254</v>
      </c>
      <c r="H179" s="79" t="s">
        <v>411</v>
      </c>
      <c r="I179" s="80" t="s">
        <v>63</v>
      </c>
    </row>
    <row r="180" customHeight="1" spans="1:9">
      <c r="A180" s="83"/>
      <c r="B180" s="134"/>
      <c r="C180" s="112">
        <v>47020</v>
      </c>
      <c r="D180" s="80" t="s">
        <v>46</v>
      </c>
      <c r="E180" s="80" t="str">
        <f t="shared" si="3"/>
        <v>47020,</v>
      </c>
      <c r="F180" s="151" t="s">
        <v>412</v>
      </c>
      <c r="G180" s="153" t="s">
        <v>231</v>
      </c>
      <c r="H180" s="79" t="s">
        <v>413</v>
      </c>
      <c r="I180" s="80" t="s">
        <v>63</v>
      </c>
    </row>
    <row r="181" customHeight="1" spans="1:9">
      <c r="A181" s="83"/>
      <c r="B181" s="134"/>
      <c r="C181" s="112">
        <v>152460</v>
      </c>
      <c r="D181" s="80" t="s">
        <v>46</v>
      </c>
      <c r="E181" s="80" t="str">
        <f t="shared" si="3"/>
        <v>152460,</v>
      </c>
      <c r="F181" s="151" t="s">
        <v>414</v>
      </c>
      <c r="G181" s="153" t="s">
        <v>415</v>
      </c>
      <c r="H181" s="79" t="s">
        <v>413</v>
      </c>
      <c r="I181" s="80" t="s">
        <v>63</v>
      </c>
    </row>
    <row r="182" customHeight="1" spans="1:9">
      <c r="A182" s="83"/>
      <c r="B182" s="134"/>
      <c r="C182" s="112">
        <v>98196</v>
      </c>
      <c r="D182" s="80" t="s">
        <v>46</v>
      </c>
      <c r="E182" s="80" t="str">
        <f t="shared" si="3"/>
        <v>98196,</v>
      </c>
      <c r="F182" s="151" t="s">
        <v>416</v>
      </c>
      <c r="G182" s="153" t="s">
        <v>417</v>
      </c>
      <c r="H182" s="79" t="s">
        <v>418</v>
      </c>
      <c r="I182" s="80" t="s">
        <v>63</v>
      </c>
    </row>
    <row r="183" customHeight="1" spans="1:9">
      <c r="A183" s="83"/>
      <c r="B183" s="134"/>
      <c r="C183" s="112">
        <v>98194</v>
      </c>
      <c r="D183" s="80" t="s">
        <v>46</v>
      </c>
      <c r="E183" s="80" t="str">
        <f t="shared" si="3"/>
        <v>98194,</v>
      </c>
      <c r="F183" s="151" t="s">
        <v>419</v>
      </c>
      <c r="G183" s="153" t="s">
        <v>420</v>
      </c>
      <c r="H183" s="79" t="s">
        <v>418</v>
      </c>
      <c r="I183" s="80" t="s">
        <v>63</v>
      </c>
    </row>
    <row r="184" customHeight="1" spans="1:9">
      <c r="A184" s="83"/>
      <c r="B184" s="134"/>
      <c r="C184" s="112">
        <v>96059</v>
      </c>
      <c r="D184" s="80" t="s">
        <v>46</v>
      </c>
      <c r="E184" s="80" t="str">
        <f t="shared" si="3"/>
        <v>96059,</v>
      </c>
      <c r="F184" s="151" t="s">
        <v>421</v>
      </c>
      <c r="G184" s="153" t="s">
        <v>422</v>
      </c>
      <c r="H184" s="79" t="s">
        <v>423</v>
      </c>
      <c r="I184" s="80" t="s">
        <v>63</v>
      </c>
    </row>
    <row r="185" customHeight="1" spans="1:9">
      <c r="A185" s="83"/>
      <c r="B185" s="134"/>
      <c r="C185" s="112">
        <v>96576</v>
      </c>
      <c r="D185" s="80" t="s">
        <v>46</v>
      </c>
      <c r="E185" s="80" t="str">
        <f t="shared" si="3"/>
        <v>96576,</v>
      </c>
      <c r="F185" s="151" t="s">
        <v>424</v>
      </c>
      <c r="G185" s="153" t="s">
        <v>234</v>
      </c>
      <c r="H185" s="79" t="s">
        <v>423</v>
      </c>
      <c r="I185" s="80" t="s">
        <v>63</v>
      </c>
    </row>
    <row r="186" customHeight="1" spans="1:9">
      <c r="A186" s="83"/>
      <c r="B186" s="134"/>
      <c r="C186" s="112">
        <v>52454</v>
      </c>
      <c r="D186" s="80" t="s">
        <v>46</v>
      </c>
      <c r="E186" s="80" t="str">
        <f t="shared" si="3"/>
        <v>52454,</v>
      </c>
      <c r="F186" s="151" t="s">
        <v>425</v>
      </c>
      <c r="G186" s="153" t="s">
        <v>392</v>
      </c>
      <c r="H186" s="79" t="s">
        <v>232</v>
      </c>
      <c r="I186" s="80" t="s">
        <v>63</v>
      </c>
    </row>
    <row r="187" customHeight="1" spans="1:9">
      <c r="A187" s="83"/>
      <c r="B187" s="134"/>
      <c r="C187" s="112">
        <v>99943</v>
      </c>
      <c r="D187" s="80" t="s">
        <v>46</v>
      </c>
      <c r="E187" s="80" t="str">
        <f t="shared" si="3"/>
        <v>99943,</v>
      </c>
      <c r="F187" s="151" t="s">
        <v>426</v>
      </c>
      <c r="G187" s="153" t="s">
        <v>427</v>
      </c>
      <c r="H187" s="79" t="s">
        <v>232</v>
      </c>
      <c r="I187" s="80" t="s">
        <v>63</v>
      </c>
    </row>
    <row r="188" customHeight="1" spans="1:9">
      <c r="A188" s="83"/>
      <c r="B188" s="134"/>
      <c r="C188" s="112">
        <v>110898</v>
      </c>
      <c r="D188" s="80" t="s">
        <v>46</v>
      </c>
      <c r="E188" s="80" t="str">
        <f t="shared" si="3"/>
        <v>110898,</v>
      </c>
      <c r="F188" s="151" t="s">
        <v>428</v>
      </c>
      <c r="G188" s="153" t="s">
        <v>429</v>
      </c>
      <c r="H188" s="79" t="s">
        <v>430</v>
      </c>
      <c r="I188" s="80" t="s">
        <v>63</v>
      </c>
    </row>
    <row r="189" customHeight="1" spans="1:9">
      <c r="A189" s="83"/>
      <c r="B189" s="134"/>
      <c r="C189" s="112">
        <v>52423</v>
      </c>
      <c r="D189" s="80" t="s">
        <v>46</v>
      </c>
      <c r="E189" s="80" t="str">
        <f t="shared" si="3"/>
        <v>52423,</v>
      </c>
      <c r="F189" s="151" t="s">
        <v>431</v>
      </c>
      <c r="G189" s="153" t="s">
        <v>432</v>
      </c>
      <c r="H189" s="79" t="s">
        <v>433</v>
      </c>
      <c r="I189" s="80" t="s">
        <v>63</v>
      </c>
    </row>
    <row r="190" customHeight="1" spans="1:9">
      <c r="A190" s="83"/>
      <c r="B190" s="134"/>
      <c r="C190" s="112">
        <v>129794</v>
      </c>
      <c r="D190" s="80" t="s">
        <v>46</v>
      </c>
      <c r="E190" s="80" t="str">
        <f t="shared" si="3"/>
        <v>129794,</v>
      </c>
      <c r="F190" s="151" t="s">
        <v>434</v>
      </c>
      <c r="G190" s="153" t="s">
        <v>435</v>
      </c>
      <c r="H190" s="79" t="s">
        <v>436</v>
      </c>
      <c r="I190" s="80" t="s">
        <v>63</v>
      </c>
    </row>
    <row r="191" customHeight="1" spans="1:9">
      <c r="A191" s="83"/>
      <c r="B191" s="134"/>
      <c r="C191" s="112">
        <v>66931</v>
      </c>
      <c r="D191" s="80" t="s">
        <v>46</v>
      </c>
      <c r="E191" s="80" t="str">
        <f t="shared" si="3"/>
        <v>66931,</v>
      </c>
      <c r="F191" s="151" t="s">
        <v>437</v>
      </c>
      <c r="G191" s="153" t="s">
        <v>438</v>
      </c>
      <c r="H191" s="79" t="s">
        <v>196</v>
      </c>
      <c r="I191" s="80" t="s">
        <v>63</v>
      </c>
    </row>
    <row r="192" customHeight="1" spans="1:9">
      <c r="A192" s="83"/>
      <c r="B192" s="134"/>
      <c r="C192" s="112">
        <v>72291</v>
      </c>
      <c r="D192" s="80" t="s">
        <v>46</v>
      </c>
      <c r="E192" s="80" t="str">
        <f t="shared" si="3"/>
        <v>72291,</v>
      </c>
      <c r="F192" s="151" t="s">
        <v>439</v>
      </c>
      <c r="G192" s="153" t="s">
        <v>440</v>
      </c>
      <c r="H192" s="79" t="s">
        <v>196</v>
      </c>
      <c r="I192" s="80" t="s">
        <v>63</v>
      </c>
    </row>
    <row r="193" customHeight="1" spans="1:9">
      <c r="A193" s="83"/>
      <c r="B193" s="134"/>
      <c r="C193" s="112">
        <v>112441</v>
      </c>
      <c r="D193" s="80" t="s">
        <v>46</v>
      </c>
      <c r="E193" s="80" t="str">
        <f t="shared" si="3"/>
        <v>112441,</v>
      </c>
      <c r="F193" s="151" t="s">
        <v>441</v>
      </c>
      <c r="G193" s="153" t="s">
        <v>442</v>
      </c>
      <c r="H193" s="79" t="s">
        <v>196</v>
      </c>
      <c r="I193" s="80" t="s">
        <v>63</v>
      </c>
    </row>
    <row r="194" customHeight="1" spans="1:9">
      <c r="A194" s="83"/>
      <c r="B194" s="134"/>
      <c r="C194" s="112">
        <v>125678</v>
      </c>
      <c r="D194" s="80" t="s">
        <v>46</v>
      </c>
      <c r="E194" s="80" t="str">
        <f t="shared" si="3"/>
        <v>125678,</v>
      </c>
      <c r="F194" s="151" t="s">
        <v>443</v>
      </c>
      <c r="G194" s="153" t="s">
        <v>444</v>
      </c>
      <c r="H194" s="79" t="s">
        <v>196</v>
      </c>
      <c r="I194" s="80" t="s">
        <v>63</v>
      </c>
    </row>
    <row r="195" customHeight="1" spans="1:9">
      <c r="A195" s="83"/>
      <c r="B195" s="134"/>
      <c r="C195" s="112">
        <v>114019</v>
      </c>
      <c r="D195" s="80" t="s">
        <v>46</v>
      </c>
      <c r="E195" s="80" t="str">
        <f t="shared" si="3"/>
        <v>114019,</v>
      </c>
      <c r="F195" s="151" t="s">
        <v>445</v>
      </c>
      <c r="G195" s="153" t="s">
        <v>446</v>
      </c>
      <c r="H195" s="79" t="s">
        <v>196</v>
      </c>
      <c r="I195" s="80" t="s">
        <v>63</v>
      </c>
    </row>
    <row r="196" customHeight="1" spans="1:9">
      <c r="A196" s="83"/>
      <c r="B196" s="134"/>
      <c r="C196" s="112">
        <v>113377</v>
      </c>
      <c r="D196" s="80" t="s">
        <v>46</v>
      </c>
      <c r="E196" s="80" t="str">
        <f t="shared" si="3"/>
        <v>113377,</v>
      </c>
      <c r="F196" s="151" t="s">
        <v>443</v>
      </c>
      <c r="G196" s="153" t="s">
        <v>447</v>
      </c>
      <c r="H196" s="79" t="s">
        <v>196</v>
      </c>
      <c r="I196" s="80" t="s">
        <v>63</v>
      </c>
    </row>
    <row r="197" customHeight="1" spans="1:9">
      <c r="A197" s="83"/>
      <c r="B197" s="134"/>
      <c r="C197" s="112">
        <v>112207</v>
      </c>
      <c r="D197" s="80" t="s">
        <v>46</v>
      </c>
      <c r="E197" s="80" t="str">
        <f t="shared" si="3"/>
        <v>112207,</v>
      </c>
      <c r="F197" s="151" t="s">
        <v>448</v>
      </c>
      <c r="G197" s="153" t="s">
        <v>449</v>
      </c>
      <c r="H197" s="79" t="s">
        <v>196</v>
      </c>
      <c r="I197" s="80" t="s">
        <v>63</v>
      </c>
    </row>
    <row r="198" customHeight="1" spans="1:9">
      <c r="A198" s="83"/>
      <c r="B198" s="134"/>
      <c r="C198" s="112">
        <v>111523</v>
      </c>
      <c r="D198" s="80" t="s">
        <v>46</v>
      </c>
      <c r="E198" s="80" t="str">
        <f t="shared" si="3"/>
        <v>111523,</v>
      </c>
      <c r="F198" s="151" t="s">
        <v>450</v>
      </c>
      <c r="G198" s="153" t="s">
        <v>451</v>
      </c>
      <c r="H198" s="79" t="s">
        <v>196</v>
      </c>
      <c r="I198" s="80" t="s">
        <v>63</v>
      </c>
    </row>
    <row r="199" customHeight="1" spans="1:9">
      <c r="A199" s="83"/>
      <c r="B199" s="134"/>
      <c r="C199" s="112">
        <v>31192</v>
      </c>
      <c r="D199" s="80" t="s">
        <v>46</v>
      </c>
      <c r="E199" s="80" t="str">
        <f t="shared" si="3"/>
        <v>31192,</v>
      </c>
      <c r="F199" s="151" t="s">
        <v>452</v>
      </c>
      <c r="G199" s="153" t="s">
        <v>453</v>
      </c>
      <c r="H199" s="79" t="s">
        <v>218</v>
      </c>
      <c r="I199" s="80" t="s">
        <v>63</v>
      </c>
    </row>
    <row r="200" customHeight="1" spans="1:9">
      <c r="A200" s="83"/>
      <c r="B200" s="134"/>
      <c r="C200" s="112">
        <v>171306</v>
      </c>
      <c r="D200" s="80" t="s">
        <v>46</v>
      </c>
      <c r="E200" s="80" t="str">
        <f t="shared" si="3"/>
        <v>171306,</v>
      </c>
      <c r="F200" s="152" t="s">
        <v>310</v>
      </c>
      <c r="G200" s="152" t="s">
        <v>454</v>
      </c>
      <c r="H200" s="152" t="s">
        <v>455</v>
      </c>
      <c r="I200" s="80"/>
    </row>
    <row r="201" customHeight="1" spans="1:9">
      <c r="A201" s="83"/>
      <c r="B201" s="134"/>
      <c r="C201" s="112">
        <v>54418</v>
      </c>
      <c r="D201" s="80" t="s">
        <v>46</v>
      </c>
      <c r="E201" s="80" t="str">
        <f t="shared" si="3"/>
        <v>54418,</v>
      </c>
      <c r="F201" s="151" t="s">
        <v>456</v>
      </c>
      <c r="G201" s="153" t="s">
        <v>457</v>
      </c>
      <c r="H201" s="79" t="s">
        <v>248</v>
      </c>
      <c r="I201" s="80" t="s">
        <v>63</v>
      </c>
    </row>
    <row r="202" customHeight="1" spans="1:9">
      <c r="A202" s="83"/>
      <c r="B202" s="134"/>
      <c r="C202" s="112">
        <v>52438</v>
      </c>
      <c r="D202" s="80" t="s">
        <v>46</v>
      </c>
      <c r="E202" s="80" t="str">
        <f t="shared" si="3"/>
        <v>52438,</v>
      </c>
      <c r="F202" s="151" t="s">
        <v>458</v>
      </c>
      <c r="G202" s="153" t="s">
        <v>459</v>
      </c>
      <c r="H202" s="79" t="s">
        <v>248</v>
      </c>
      <c r="I202" s="80" t="s">
        <v>63</v>
      </c>
    </row>
    <row r="203" customHeight="1" spans="1:9">
      <c r="A203" s="83"/>
      <c r="B203" s="134"/>
      <c r="C203" s="112">
        <v>113685</v>
      </c>
      <c r="D203" s="80" t="s">
        <v>46</v>
      </c>
      <c r="E203" s="80" t="str">
        <f t="shared" si="3"/>
        <v>113685,</v>
      </c>
      <c r="F203" s="151" t="s">
        <v>460</v>
      </c>
      <c r="G203" s="153" t="s">
        <v>395</v>
      </c>
      <c r="H203" s="79" t="s">
        <v>248</v>
      </c>
      <c r="I203" s="80" t="s">
        <v>63</v>
      </c>
    </row>
    <row r="204" customHeight="1" spans="1:9">
      <c r="A204" s="83"/>
      <c r="B204" s="134"/>
      <c r="C204" s="112">
        <v>126316</v>
      </c>
      <c r="D204" s="80" t="s">
        <v>46</v>
      </c>
      <c r="E204" s="80" t="str">
        <f t="shared" si="3"/>
        <v>126316,</v>
      </c>
      <c r="F204" s="151" t="s">
        <v>461</v>
      </c>
      <c r="G204" s="153" t="s">
        <v>462</v>
      </c>
      <c r="H204" s="79" t="s">
        <v>248</v>
      </c>
      <c r="I204" s="80" t="s">
        <v>63</v>
      </c>
    </row>
    <row r="205" customHeight="1" spans="1:9">
      <c r="A205" s="83"/>
      <c r="B205" s="134"/>
      <c r="C205" s="112">
        <v>132084</v>
      </c>
      <c r="D205" s="80" t="s">
        <v>46</v>
      </c>
      <c r="E205" s="80" t="str">
        <f t="shared" si="3"/>
        <v>132084,</v>
      </c>
      <c r="F205" s="151" t="s">
        <v>463</v>
      </c>
      <c r="G205" s="153" t="s">
        <v>259</v>
      </c>
      <c r="H205" s="79" t="s">
        <v>248</v>
      </c>
      <c r="I205" s="80" t="s">
        <v>63</v>
      </c>
    </row>
    <row r="206" customHeight="1" spans="1:9">
      <c r="A206" s="83"/>
      <c r="B206" s="134"/>
      <c r="C206" s="112">
        <v>143123</v>
      </c>
      <c r="D206" s="80" t="s">
        <v>46</v>
      </c>
      <c r="E206" s="80" t="str">
        <f t="shared" si="3"/>
        <v>143123,</v>
      </c>
      <c r="F206" s="151" t="s">
        <v>464</v>
      </c>
      <c r="G206" s="153" t="s">
        <v>465</v>
      </c>
      <c r="H206" s="79" t="s">
        <v>248</v>
      </c>
      <c r="I206" s="80" t="s">
        <v>63</v>
      </c>
    </row>
    <row r="207" customHeight="1" spans="1:9">
      <c r="A207" s="83"/>
      <c r="B207" s="134"/>
      <c r="C207" s="112">
        <v>142729</v>
      </c>
      <c r="D207" s="80" t="s">
        <v>46</v>
      </c>
      <c r="E207" s="80" t="str">
        <f t="shared" si="3"/>
        <v>142729,</v>
      </c>
      <c r="F207" s="151" t="s">
        <v>466</v>
      </c>
      <c r="G207" s="153" t="s">
        <v>467</v>
      </c>
      <c r="H207" s="79" t="s">
        <v>248</v>
      </c>
      <c r="I207" s="80" t="s">
        <v>63</v>
      </c>
    </row>
    <row r="208" customHeight="1" spans="1:9">
      <c r="A208" s="83"/>
      <c r="B208" s="134"/>
      <c r="C208" s="112">
        <v>126309</v>
      </c>
      <c r="D208" s="80" t="s">
        <v>46</v>
      </c>
      <c r="E208" s="80" t="str">
        <f t="shared" si="3"/>
        <v>126309,</v>
      </c>
      <c r="F208" s="151" t="s">
        <v>468</v>
      </c>
      <c r="G208" s="153" t="s">
        <v>469</v>
      </c>
      <c r="H208" s="79" t="s">
        <v>248</v>
      </c>
      <c r="I208" s="80" t="s">
        <v>63</v>
      </c>
    </row>
    <row r="209" customHeight="1" spans="1:9">
      <c r="A209" s="83"/>
      <c r="B209" s="134"/>
      <c r="C209" s="112">
        <v>163824</v>
      </c>
      <c r="D209" s="80" t="s">
        <v>46</v>
      </c>
      <c r="E209" s="80" t="str">
        <f t="shared" si="3"/>
        <v>163824,</v>
      </c>
      <c r="F209" s="151" t="s">
        <v>470</v>
      </c>
      <c r="G209" s="153" t="s">
        <v>471</v>
      </c>
      <c r="H209" s="79" t="s">
        <v>248</v>
      </c>
      <c r="I209" s="80" t="s">
        <v>63</v>
      </c>
    </row>
    <row r="210" customHeight="1" spans="1:9">
      <c r="A210" s="83"/>
      <c r="B210" s="134"/>
      <c r="C210" s="112">
        <v>159513</v>
      </c>
      <c r="D210" s="80" t="s">
        <v>46</v>
      </c>
      <c r="E210" s="80" t="str">
        <f t="shared" si="3"/>
        <v>159513,</v>
      </c>
      <c r="F210" s="151" t="s">
        <v>472</v>
      </c>
      <c r="G210" s="153" t="s">
        <v>473</v>
      </c>
      <c r="H210" s="79" t="s">
        <v>344</v>
      </c>
      <c r="I210" s="80" t="s">
        <v>63</v>
      </c>
    </row>
    <row r="211" customHeight="1" spans="1:9">
      <c r="A211" s="83"/>
      <c r="B211" s="134"/>
      <c r="C211" s="112">
        <v>142097</v>
      </c>
      <c r="D211" s="80" t="s">
        <v>46</v>
      </c>
      <c r="E211" s="80" t="str">
        <f t="shared" si="3"/>
        <v>142097,</v>
      </c>
      <c r="F211" s="151" t="s">
        <v>474</v>
      </c>
      <c r="G211" s="153" t="s">
        <v>475</v>
      </c>
      <c r="H211" s="79" t="s">
        <v>476</v>
      </c>
      <c r="I211" s="80" t="s">
        <v>63</v>
      </c>
    </row>
    <row r="212" customHeight="1" spans="1:9">
      <c r="A212" s="83"/>
      <c r="B212" s="134"/>
      <c r="C212" s="157">
        <v>162002</v>
      </c>
      <c r="D212" s="80" t="s">
        <v>46</v>
      </c>
      <c r="E212" s="80" t="str">
        <f t="shared" si="3"/>
        <v>162002,</v>
      </c>
      <c r="F212" s="158" t="s">
        <v>477</v>
      </c>
      <c r="G212" s="158" t="s">
        <v>478</v>
      </c>
      <c r="H212" s="158" t="s">
        <v>331</v>
      </c>
      <c r="I212" s="80" t="s">
        <v>63</v>
      </c>
    </row>
    <row r="213" customHeight="1" spans="1:9">
      <c r="A213" s="83"/>
      <c r="B213" s="134"/>
      <c r="C213" s="159">
        <v>168730</v>
      </c>
      <c r="D213" s="80" t="s">
        <v>46</v>
      </c>
      <c r="E213" s="80" t="str">
        <f t="shared" si="3"/>
        <v>168730,</v>
      </c>
      <c r="F213" s="76" t="s">
        <v>479</v>
      </c>
      <c r="G213" s="160" t="s">
        <v>480</v>
      </c>
      <c r="H213" s="76" t="s">
        <v>331</v>
      </c>
      <c r="I213" s="80" t="s">
        <v>63</v>
      </c>
    </row>
    <row r="214" customHeight="1" spans="1:9">
      <c r="A214" s="83"/>
      <c r="B214" s="134"/>
      <c r="C214" s="77">
        <v>169249</v>
      </c>
      <c r="D214" s="80" t="s">
        <v>46</v>
      </c>
      <c r="E214" s="80" t="str">
        <f t="shared" si="3"/>
        <v>169249,</v>
      </c>
      <c r="F214" s="76" t="s">
        <v>481</v>
      </c>
      <c r="G214" s="76" t="s">
        <v>482</v>
      </c>
      <c r="H214" s="76" t="s">
        <v>483</v>
      </c>
      <c r="I214" s="80" t="s">
        <v>63</v>
      </c>
    </row>
    <row r="215" customHeight="1" spans="1:9">
      <c r="A215" s="83"/>
      <c r="B215" s="134"/>
      <c r="C215" s="161">
        <v>165184</v>
      </c>
      <c r="D215" s="80" t="s">
        <v>46</v>
      </c>
      <c r="E215" s="80" t="str">
        <f t="shared" si="3"/>
        <v>165184,</v>
      </c>
      <c r="F215" s="162" t="s">
        <v>484</v>
      </c>
      <c r="G215" s="162" t="s">
        <v>485</v>
      </c>
      <c r="H215" s="163" t="s">
        <v>486</v>
      </c>
      <c r="I215" s="161" t="s">
        <v>63</v>
      </c>
    </row>
    <row r="216" customHeight="1" spans="1:9">
      <c r="A216" s="83"/>
      <c r="B216" s="134"/>
      <c r="C216" s="161">
        <v>163749</v>
      </c>
      <c r="D216" s="80" t="s">
        <v>46</v>
      </c>
      <c r="E216" s="80" t="str">
        <f t="shared" si="3"/>
        <v>163749,</v>
      </c>
      <c r="F216" s="162" t="s">
        <v>487</v>
      </c>
      <c r="G216" s="162" t="s">
        <v>488</v>
      </c>
      <c r="H216" s="163" t="s">
        <v>486</v>
      </c>
      <c r="I216" s="161" t="s">
        <v>50</v>
      </c>
    </row>
    <row r="217" customHeight="1" spans="1:9">
      <c r="A217" s="83"/>
      <c r="B217" s="134"/>
      <c r="C217" s="161">
        <v>162573</v>
      </c>
      <c r="D217" s="80" t="s">
        <v>46</v>
      </c>
      <c r="E217" s="80" t="str">
        <f t="shared" si="3"/>
        <v>162573,</v>
      </c>
      <c r="F217" s="162" t="s">
        <v>489</v>
      </c>
      <c r="G217" s="163" t="s">
        <v>490</v>
      </c>
      <c r="H217" s="162" t="s">
        <v>491</v>
      </c>
      <c r="I217" s="161" t="s">
        <v>50</v>
      </c>
    </row>
    <row r="218" customHeight="1" spans="1:9">
      <c r="A218" s="83"/>
      <c r="B218" s="134"/>
      <c r="C218" s="161">
        <v>98193</v>
      </c>
      <c r="D218" s="80" t="s">
        <v>46</v>
      </c>
      <c r="E218" s="80" t="str">
        <f t="shared" si="3"/>
        <v>98193,</v>
      </c>
      <c r="F218" s="163" t="s">
        <v>492</v>
      </c>
      <c r="G218" s="162" t="s">
        <v>493</v>
      </c>
      <c r="H218" s="163" t="s">
        <v>486</v>
      </c>
      <c r="I218" s="161" t="s">
        <v>50</v>
      </c>
    </row>
    <row r="219" customHeight="1" spans="1:9">
      <c r="A219" s="83"/>
      <c r="B219" s="134"/>
      <c r="C219" s="161">
        <v>163299</v>
      </c>
      <c r="D219" s="80" t="s">
        <v>46</v>
      </c>
      <c r="E219" s="80" t="str">
        <f t="shared" si="3"/>
        <v>163299,</v>
      </c>
      <c r="F219" s="162" t="s">
        <v>494</v>
      </c>
      <c r="G219" s="162" t="s">
        <v>495</v>
      </c>
      <c r="H219" s="163" t="s">
        <v>486</v>
      </c>
      <c r="I219" s="161" t="s">
        <v>50</v>
      </c>
    </row>
    <row r="220" customHeight="1" spans="1:9">
      <c r="A220" s="83"/>
      <c r="B220" s="134"/>
      <c r="C220" s="161">
        <v>158603</v>
      </c>
      <c r="D220" s="80" t="s">
        <v>46</v>
      </c>
      <c r="E220" s="80" t="str">
        <f t="shared" si="3"/>
        <v>158603,</v>
      </c>
      <c r="F220" s="162" t="s">
        <v>496</v>
      </c>
      <c r="G220" s="164" t="s">
        <v>497</v>
      </c>
      <c r="H220" s="162" t="s">
        <v>498</v>
      </c>
      <c r="I220" s="161" t="s">
        <v>63</v>
      </c>
    </row>
    <row r="221" customHeight="1" spans="1:9">
      <c r="A221" s="83"/>
      <c r="B221" s="134"/>
      <c r="C221" s="165">
        <v>153799</v>
      </c>
      <c r="D221" s="155" t="s">
        <v>46</v>
      </c>
      <c r="E221" s="155" t="str">
        <f t="shared" si="3"/>
        <v>153799,</v>
      </c>
      <c r="F221" s="166" t="s">
        <v>499</v>
      </c>
      <c r="G221" s="163" t="s">
        <v>500</v>
      </c>
      <c r="H221" s="162" t="s">
        <v>491</v>
      </c>
      <c r="I221" s="161" t="s">
        <v>50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501</v>
      </c>
      <c r="G222" s="170" t="s">
        <v>502</v>
      </c>
      <c r="H222" s="162" t="s">
        <v>498</v>
      </c>
      <c r="I222" s="161"/>
    </row>
    <row r="223" customHeight="1" spans="1:9">
      <c r="A223" s="83"/>
      <c r="B223" s="134"/>
      <c r="C223" s="112">
        <v>165120</v>
      </c>
      <c r="D223" s="80" t="s">
        <v>46</v>
      </c>
      <c r="E223" s="80" t="str">
        <f>C223&amp;D223</f>
        <v>165120,</v>
      </c>
      <c r="F223" s="153" t="s">
        <v>503</v>
      </c>
      <c r="G223" s="171" t="s">
        <v>504</v>
      </c>
      <c r="H223" s="96" t="s">
        <v>505</v>
      </c>
      <c r="I223" s="112" t="s">
        <v>50</v>
      </c>
    </row>
    <row r="224" customHeight="1" spans="1:9">
      <c r="A224" s="91"/>
      <c r="B224" s="150"/>
      <c r="C224" s="112">
        <v>147402</v>
      </c>
      <c r="D224" s="80" t="s">
        <v>46</v>
      </c>
      <c r="E224" s="80" t="str">
        <f>C224&amp;D224</f>
        <v>147402,</v>
      </c>
      <c r="F224" s="153" t="s">
        <v>506</v>
      </c>
      <c r="G224" s="171" t="s">
        <v>507</v>
      </c>
      <c r="H224" s="96" t="s">
        <v>505</v>
      </c>
      <c r="I224" s="112" t="s">
        <v>50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508</v>
      </c>
      <c r="J1" s="118"/>
      <c r="K1" s="118"/>
      <c r="L1" s="118" t="s">
        <v>509</v>
      </c>
      <c r="M1" s="118"/>
      <c r="N1" s="118"/>
      <c r="O1" s="74"/>
    </row>
    <row r="2" s="68" customFormat="1" ht="30" customHeight="1" spans="1:15">
      <c r="A2" s="5"/>
      <c r="B2" s="64" t="s">
        <v>40</v>
      </c>
      <c r="C2" s="5" t="s">
        <v>41</v>
      </c>
      <c r="D2" s="5" t="s">
        <v>42</v>
      </c>
      <c r="E2" s="75" t="s">
        <v>43</v>
      </c>
      <c r="F2" s="5" t="s">
        <v>44</v>
      </c>
      <c r="G2" s="5" t="s">
        <v>510</v>
      </c>
      <c r="H2" s="5" t="s">
        <v>11</v>
      </c>
      <c r="I2" s="5" t="s">
        <v>511</v>
      </c>
      <c r="J2" s="5" t="s">
        <v>512</v>
      </c>
      <c r="K2" s="5" t="s">
        <v>513</v>
      </c>
      <c r="L2" s="5" t="s">
        <v>514</v>
      </c>
      <c r="M2" s="5" t="s">
        <v>511</v>
      </c>
      <c r="N2" s="5" t="s">
        <v>13</v>
      </c>
      <c r="O2" s="5" t="s">
        <v>39</v>
      </c>
    </row>
    <row r="3" s="69" customFormat="1" ht="63" customHeight="1" spans="1:245">
      <c r="A3" s="5" t="s">
        <v>0</v>
      </c>
      <c r="B3" s="76">
        <v>115733</v>
      </c>
      <c r="C3" s="76" t="s">
        <v>47</v>
      </c>
      <c r="D3" s="77" t="s">
        <v>48</v>
      </c>
      <c r="E3" s="78" t="s">
        <v>49</v>
      </c>
      <c r="F3" s="77" t="s">
        <v>50</v>
      </c>
      <c r="G3" s="77">
        <v>1099</v>
      </c>
      <c r="H3" s="77">
        <v>264</v>
      </c>
      <c r="I3" s="77">
        <v>355</v>
      </c>
      <c r="J3" s="77">
        <v>448</v>
      </c>
      <c r="K3" s="119" t="s">
        <v>515</v>
      </c>
      <c r="L3" s="77">
        <v>90</v>
      </c>
      <c r="M3" s="77">
        <v>105</v>
      </c>
      <c r="N3" s="77">
        <v>120</v>
      </c>
      <c r="O3" s="77" t="s">
        <v>516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51</v>
      </c>
      <c r="B4" s="79">
        <v>84174</v>
      </c>
      <c r="C4" s="79" t="s">
        <v>53</v>
      </c>
      <c r="D4" s="79" t="s">
        <v>517</v>
      </c>
      <c r="E4" s="79" t="s">
        <v>72</v>
      </c>
      <c r="F4" s="80" t="s">
        <v>50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56</v>
      </c>
      <c r="D5" s="23" t="s">
        <v>57</v>
      </c>
      <c r="E5" s="23" t="s">
        <v>58</v>
      </c>
      <c r="F5" s="10" t="s">
        <v>50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59</v>
      </c>
      <c r="D6" s="85" t="s">
        <v>60</v>
      </c>
      <c r="E6" s="85" t="s">
        <v>61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59</v>
      </c>
      <c r="D7" s="85" t="s">
        <v>62</v>
      </c>
      <c r="E7" s="85" t="s">
        <v>61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64</v>
      </c>
      <c r="D8" s="85" t="s">
        <v>100</v>
      </c>
      <c r="E8" s="85" t="s">
        <v>518</v>
      </c>
      <c r="F8" s="86" t="s">
        <v>50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65</v>
      </c>
      <c r="D9" s="88" t="s">
        <v>66</v>
      </c>
      <c r="E9" s="88" t="s">
        <v>67</v>
      </c>
      <c r="F9" s="89" t="s">
        <v>50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68</v>
      </c>
      <c r="C10" s="85" t="s">
        <v>65</v>
      </c>
      <c r="D10" s="85" t="s">
        <v>66</v>
      </c>
      <c r="E10" s="85" t="s">
        <v>69</v>
      </c>
      <c r="F10" s="86" t="s">
        <v>50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70</v>
      </c>
      <c r="D11" s="85" t="s">
        <v>71</v>
      </c>
      <c r="E11" s="79" t="s">
        <v>72</v>
      </c>
      <c r="F11" s="86" t="s">
        <v>50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51</v>
      </c>
      <c r="B12" s="92"/>
      <c r="C12" s="92"/>
      <c r="D12" s="92"/>
      <c r="E12" s="93"/>
      <c r="F12" s="94"/>
      <c r="G12" s="5" t="s">
        <v>519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73</v>
      </c>
      <c r="B13" s="79">
        <v>118954</v>
      </c>
      <c r="C13" s="79" t="s">
        <v>74</v>
      </c>
      <c r="D13" s="79" t="s">
        <v>75</v>
      </c>
      <c r="E13" s="95" t="s">
        <v>76</v>
      </c>
      <c r="F13" s="80" t="s">
        <v>50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77</v>
      </c>
      <c r="D14" s="79" t="s">
        <v>78</v>
      </c>
      <c r="E14" s="79" t="s">
        <v>79</v>
      </c>
      <c r="F14" s="80" t="s">
        <v>50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80</v>
      </c>
      <c r="D15" s="85" t="s">
        <v>81</v>
      </c>
      <c r="E15" s="85" t="s">
        <v>61</v>
      </c>
      <c r="F15" s="80" t="s">
        <v>50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520</v>
      </c>
      <c r="D16" s="96" t="s">
        <v>521</v>
      </c>
      <c r="E16" s="79" t="s">
        <v>84</v>
      </c>
      <c r="F16" s="80" t="s">
        <v>50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85</v>
      </c>
      <c r="D17" s="97" t="s">
        <v>522</v>
      </c>
      <c r="E17" s="97" t="s">
        <v>66</v>
      </c>
      <c r="F17" s="80" t="s">
        <v>50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86</v>
      </c>
      <c r="D18" s="88" t="s">
        <v>66</v>
      </c>
      <c r="E18" s="88" t="s">
        <v>87</v>
      </c>
      <c r="F18" s="88" t="s">
        <v>63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73</v>
      </c>
      <c r="B19" s="98"/>
      <c r="C19" s="92"/>
      <c r="D19" s="99"/>
      <c r="E19" s="93"/>
      <c r="F19" s="35"/>
      <c r="G19" s="94" t="s">
        <v>523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89</v>
      </c>
      <c r="D20" s="85" t="s">
        <v>90</v>
      </c>
      <c r="E20" s="97" t="s">
        <v>91</v>
      </c>
      <c r="F20" s="86" t="s">
        <v>50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92</v>
      </c>
      <c r="D21" s="85" t="s">
        <v>93</v>
      </c>
      <c r="E21" s="101" t="s">
        <v>94</v>
      </c>
      <c r="F21" s="80" t="s">
        <v>50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96</v>
      </c>
      <c r="D22" s="23" t="s">
        <v>97</v>
      </c>
      <c r="E22" s="102" t="s">
        <v>98</v>
      </c>
      <c r="F22" s="10" t="s">
        <v>50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524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523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99</v>
      </c>
      <c r="D24" s="108" t="s">
        <v>100</v>
      </c>
      <c r="E24" s="109" t="s">
        <v>58</v>
      </c>
      <c r="F24" s="110" t="s">
        <v>50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525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526</v>
      </c>
    </row>
    <row r="26" s="68" customFormat="1" ht="49" customHeight="1" spans="1:15">
      <c r="A26" s="72" t="s">
        <v>139</v>
      </c>
      <c r="B26" s="114"/>
      <c r="C26" s="115" t="s">
        <v>527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528</v>
      </c>
    </row>
    <row r="27" spans="3:15">
      <c r="C27" s="33" t="s">
        <v>529</v>
      </c>
      <c r="H27" s="33" t="s">
        <v>530</v>
      </c>
      <c r="O27" s="70" t="s">
        <v>531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532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533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534</v>
      </c>
      <c r="G2" s="6" t="s">
        <v>535</v>
      </c>
      <c r="H2" s="5" t="s">
        <v>536</v>
      </c>
      <c r="I2" s="5" t="s">
        <v>537</v>
      </c>
      <c r="J2" s="5" t="s">
        <v>538</v>
      </c>
      <c r="K2" s="5" t="s">
        <v>539</v>
      </c>
      <c r="L2" s="5" t="s">
        <v>540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51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73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541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101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542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523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543</v>
      </c>
      <c r="G11" s="5" t="s">
        <v>544</v>
      </c>
      <c r="H11" s="5" t="s">
        <v>545</v>
      </c>
      <c r="I11" s="5" t="s">
        <v>546</v>
      </c>
      <c r="J11" s="35" t="s">
        <v>547</v>
      </c>
      <c r="K11" s="35"/>
      <c r="L11" s="38" t="s">
        <v>548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549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550</v>
      </c>
      <c r="D15" s="4" t="s">
        <v>529</v>
      </c>
      <c r="E15" s="24"/>
      <c r="F15" s="24"/>
      <c r="G15" s="24"/>
      <c r="H15" s="24" t="s">
        <v>530</v>
      </c>
      <c r="I15" s="24"/>
      <c r="J15" s="24"/>
      <c r="K15" s="24"/>
      <c r="L15" s="40" t="s">
        <v>531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51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73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101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139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523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551</v>
      </c>
      <c r="K19" s="41" t="s">
        <v>552</v>
      </c>
      <c r="L19" s="28" t="s">
        <v>553</v>
      </c>
      <c r="M19" s="28" t="s">
        <v>554</v>
      </c>
      <c r="N19" s="28" t="s">
        <v>555</v>
      </c>
      <c r="O19" s="28" t="s">
        <v>556</v>
      </c>
      <c r="P19" s="28" t="s">
        <v>557</v>
      </c>
      <c r="Q19" s="28" t="s">
        <v>558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551</v>
      </c>
      <c r="X19" s="6" t="s">
        <v>555</v>
      </c>
      <c r="Y19" s="6" t="s">
        <v>556</v>
      </c>
      <c r="Z19" s="6" t="s">
        <v>557</v>
      </c>
      <c r="AA19" s="6" t="s">
        <v>558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559</v>
      </c>
      <c r="AH19" s="28" t="s">
        <v>520</v>
      </c>
      <c r="AI19" s="28" t="s">
        <v>560</v>
      </c>
      <c r="AJ19" s="28" t="s">
        <v>561</v>
      </c>
      <c r="AK19" s="28" t="s">
        <v>555</v>
      </c>
      <c r="AL19" s="28" t="s">
        <v>556</v>
      </c>
      <c r="AM19" s="28" t="s">
        <v>557</v>
      </c>
      <c r="AN19" s="28" t="s">
        <v>558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562</v>
      </c>
      <c r="AU19" s="6" t="s">
        <v>96</v>
      </c>
      <c r="AV19" s="6" t="s">
        <v>563</v>
      </c>
      <c r="AW19" s="6" t="s">
        <v>555</v>
      </c>
      <c r="AX19" s="6" t="s">
        <v>556</v>
      </c>
      <c r="AY19" s="6" t="s">
        <v>557</v>
      </c>
      <c r="AZ19" s="6" t="s">
        <v>558</v>
      </c>
      <c r="BA19" s="54" t="s">
        <v>564</v>
      </c>
      <c r="BB19" s="54" t="s">
        <v>551</v>
      </c>
      <c r="BC19" s="28" t="s">
        <v>565</v>
      </c>
      <c r="BD19" s="28" t="s">
        <v>557</v>
      </c>
      <c r="BE19" s="28" t="s">
        <v>558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551</v>
      </c>
      <c r="BL19" s="6" t="s">
        <v>555</v>
      </c>
      <c r="BM19" s="6" t="s">
        <v>556</v>
      </c>
      <c r="BN19" s="6" t="s">
        <v>557</v>
      </c>
      <c r="BO19" s="6" t="s">
        <v>558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551</v>
      </c>
      <c r="BV19" s="28" t="s">
        <v>555</v>
      </c>
      <c r="BW19" s="28" t="s">
        <v>556</v>
      </c>
      <c r="BX19" s="28" t="s">
        <v>557</v>
      </c>
      <c r="BY19" s="28" t="s">
        <v>558</v>
      </c>
      <c r="BZ19" s="64" t="s">
        <v>566</v>
      </c>
      <c r="CA19" s="64" t="s">
        <v>567</v>
      </c>
      <c r="CB19" s="64" t="s">
        <v>568</v>
      </c>
      <c r="CC19" s="64" t="s">
        <v>569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22</v>
      </c>
      <c r="D20" s="7" t="s">
        <v>19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2018-08-01T03:09:33Z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