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950" activeTab="1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<sst xmlns="http://schemas.openxmlformats.org/spreadsheetml/2006/main" count="652">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</sst>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6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9" fillId="12" borderId="14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workbookViewId="0">
      <pane xSplit="4" ySplit="2" topLeftCell="AC20" activePane="bottomRight" state="frozen"/>
      <selection/>
      <selection pane="topRight"/>
      <selection pane="bottomLeft"/>
      <selection pane="bottomRight" activeCell="AJ44" sqref="AJ44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3" t="s">
        <v>3</v>
      </c>
      <c r="U1" s="214"/>
      <c r="V1" s="214"/>
      <c r="W1" s="214"/>
      <c r="X1" s="215"/>
      <c r="Y1" s="213" t="s">
        <v>4</v>
      </c>
      <c r="Z1" s="214"/>
      <c r="AA1" s="213" t="s">
        <v>5</v>
      </c>
      <c r="AB1" s="214"/>
      <c r="AC1" s="214"/>
      <c r="AD1" s="214"/>
      <c r="AE1" s="215"/>
      <c r="AF1" s="213" t="s">
        <v>6</v>
      </c>
      <c r="AG1" s="214"/>
      <c r="AH1" s="222"/>
      <c r="AI1" s="214"/>
      <c r="AJ1" s="215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7">
        <v>1770</v>
      </c>
      <c r="K3" s="208">
        <v>1947</v>
      </c>
      <c r="L3" s="208">
        <v>2124</v>
      </c>
      <c r="M3" s="208"/>
      <c r="N3" s="207"/>
      <c r="O3" s="9">
        <v>49</v>
      </c>
      <c r="P3" s="209">
        <v>54</v>
      </c>
      <c r="Q3" s="209">
        <v>59</v>
      </c>
      <c r="R3" s="186"/>
      <c r="S3" s="216"/>
      <c r="T3" s="217">
        <v>269.1</v>
      </c>
      <c r="U3" s="217">
        <v>296.01</v>
      </c>
      <c r="V3" s="217">
        <v>322.92</v>
      </c>
      <c r="W3" s="217"/>
      <c r="X3" s="217"/>
      <c r="Y3" s="217">
        <f>VLOOKUP(B:B,[1]查询时间段分门店销售明细!$B$1:$X$65536,23,0)</f>
        <v>2261.28</v>
      </c>
      <c r="Z3" s="217"/>
      <c r="AA3" s="217">
        <v>916.56</v>
      </c>
      <c r="AB3" s="217">
        <v>1008.216</v>
      </c>
      <c r="AC3" s="217">
        <v>1099.872</v>
      </c>
      <c r="AD3" s="217"/>
      <c r="AE3" s="217"/>
      <c r="AF3" s="217">
        <v>9298.8</v>
      </c>
      <c r="AG3" s="217">
        <v>10228.68</v>
      </c>
      <c r="AH3" s="217">
        <v>11158.56</v>
      </c>
      <c r="AI3" s="217"/>
      <c r="AJ3" s="217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7">
        <v>1462</v>
      </c>
      <c r="K4" s="208">
        <v>1608.2</v>
      </c>
      <c r="L4" s="208">
        <v>1754.4</v>
      </c>
      <c r="M4" s="208"/>
      <c r="N4" s="207"/>
      <c r="O4" s="9">
        <v>48</v>
      </c>
      <c r="P4" s="209">
        <v>53</v>
      </c>
      <c r="Q4" s="209">
        <v>58</v>
      </c>
      <c r="R4" s="186"/>
      <c r="S4" s="216"/>
      <c r="T4" s="189">
        <v>266.4</v>
      </c>
      <c r="U4" s="189">
        <v>293.04</v>
      </c>
      <c r="V4" s="189">
        <v>319.68</v>
      </c>
      <c r="W4" s="189"/>
      <c r="X4" s="189"/>
      <c r="Y4" s="217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7">
        <v>1478</v>
      </c>
      <c r="K5" s="208">
        <v>1625.8</v>
      </c>
      <c r="L5" s="208">
        <v>1773.6</v>
      </c>
      <c r="M5" s="208"/>
      <c r="N5" s="207"/>
      <c r="O5" s="9">
        <v>88</v>
      </c>
      <c r="P5" s="209">
        <v>97</v>
      </c>
      <c r="Q5" s="209">
        <v>106</v>
      </c>
      <c r="R5" s="186"/>
      <c r="S5" s="216"/>
      <c r="T5" s="189">
        <v>504</v>
      </c>
      <c r="U5" s="189">
        <v>554.4</v>
      </c>
      <c r="V5" s="189">
        <v>604.8</v>
      </c>
      <c r="W5" s="189"/>
      <c r="X5" s="189"/>
      <c r="Y5" s="217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7">
        <v>1433</v>
      </c>
      <c r="K6" s="208">
        <v>1576.3</v>
      </c>
      <c r="L6" s="208">
        <v>1719.6</v>
      </c>
      <c r="M6" s="208"/>
      <c r="N6" s="207"/>
      <c r="O6" s="9">
        <v>61</v>
      </c>
      <c r="P6" s="209">
        <v>67</v>
      </c>
      <c r="Q6" s="209">
        <v>73</v>
      </c>
      <c r="R6" s="186"/>
      <c r="S6" s="216"/>
      <c r="T6" s="189">
        <v>394.2</v>
      </c>
      <c r="U6" s="189">
        <v>433.62</v>
      </c>
      <c r="V6" s="189">
        <v>473.04</v>
      </c>
      <c r="W6" s="189"/>
      <c r="X6" s="189"/>
      <c r="Y6" s="217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7">
        <v>1854</v>
      </c>
      <c r="K7" s="208">
        <v>2039.4</v>
      </c>
      <c r="L7" s="208">
        <v>2224.8</v>
      </c>
      <c r="M7" s="208"/>
      <c r="N7" s="207"/>
      <c r="O7" s="9">
        <v>69</v>
      </c>
      <c r="P7" s="209">
        <v>76</v>
      </c>
      <c r="Q7" s="209">
        <v>83</v>
      </c>
      <c r="R7" s="186"/>
      <c r="S7" s="216"/>
      <c r="T7" s="185">
        <v>385.2</v>
      </c>
      <c r="U7" s="185">
        <v>423.72</v>
      </c>
      <c r="V7" s="185">
        <v>462.24</v>
      </c>
      <c r="W7" s="185"/>
      <c r="X7" s="185"/>
      <c r="Y7" s="217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7">
        <v>1957</v>
      </c>
      <c r="K8" s="208">
        <v>2152.7</v>
      </c>
      <c r="L8" s="208">
        <v>2348.4</v>
      </c>
      <c r="M8" s="208"/>
      <c r="N8" s="207"/>
      <c r="O8" s="9">
        <v>47</v>
      </c>
      <c r="P8" s="209">
        <v>52</v>
      </c>
      <c r="Q8" s="209">
        <v>56</v>
      </c>
      <c r="R8" s="186"/>
      <c r="S8" s="216"/>
      <c r="T8" s="189">
        <v>252</v>
      </c>
      <c r="U8" s="189">
        <v>277.2</v>
      </c>
      <c r="V8" s="189">
        <v>302.4</v>
      </c>
      <c r="W8" s="189"/>
      <c r="X8" s="189"/>
      <c r="Y8" s="217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7">
        <v>2669</v>
      </c>
      <c r="K9" s="208">
        <v>2935.9</v>
      </c>
      <c r="L9" s="208">
        <v>3202.8</v>
      </c>
      <c r="M9" s="208"/>
      <c r="N9" s="207"/>
      <c r="O9" s="9">
        <v>53</v>
      </c>
      <c r="P9" s="209">
        <v>58</v>
      </c>
      <c r="Q9" s="209">
        <v>64</v>
      </c>
      <c r="R9" s="186"/>
      <c r="S9" s="216"/>
      <c r="T9" s="218">
        <v>277.2</v>
      </c>
      <c r="U9" s="218">
        <v>304.92</v>
      </c>
      <c r="V9" s="218">
        <v>332.64</v>
      </c>
      <c r="W9" s="218"/>
      <c r="X9" s="218"/>
      <c r="Y9" s="217">
        <f>VLOOKUP(B:B,[1]查询时间段分门店销售明细!$B$1:$X$65536,23,0)</f>
        <v>2895.43</v>
      </c>
      <c r="Z9" s="218"/>
      <c r="AA9" s="218">
        <v>1076.4</v>
      </c>
      <c r="AB9" s="218">
        <v>1184.04</v>
      </c>
      <c r="AC9" s="218">
        <v>1291.68</v>
      </c>
      <c r="AD9" s="218"/>
      <c r="AE9" s="218"/>
      <c r="AF9" s="218">
        <v>15384.6</v>
      </c>
      <c r="AG9" s="218">
        <v>16923.06</v>
      </c>
      <c r="AH9" s="218">
        <v>18461.52</v>
      </c>
      <c r="AI9" s="218"/>
      <c r="AJ9" s="218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7">
        <v>2111</v>
      </c>
      <c r="K10" s="208">
        <v>2322.1</v>
      </c>
      <c r="L10" s="208">
        <v>2533.2</v>
      </c>
      <c r="M10" s="208"/>
      <c r="N10" s="207"/>
      <c r="O10" s="9">
        <v>86</v>
      </c>
      <c r="P10" s="209">
        <v>95</v>
      </c>
      <c r="Q10" s="209">
        <v>103</v>
      </c>
      <c r="R10" s="186"/>
      <c r="S10" s="216"/>
      <c r="T10" s="189">
        <v>411.3</v>
      </c>
      <c r="U10" s="189">
        <v>452.43</v>
      </c>
      <c r="V10" s="189">
        <v>493.56</v>
      </c>
      <c r="W10" s="189"/>
      <c r="X10" s="189"/>
      <c r="Y10" s="217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7">
        <v>2366</v>
      </c>
      <c r="K11" s="208">
        <v>2602.6</v>
      </c>
      <c r="L11" s="208">
        <v>2839.2</v>
      </c>
      <c r="M11" s="208"/>
      <c r="N11" s="207"/>
      <c r="O11" s="9">
        <v>48</v>
      </c>
      <c r="P11" s="209">
        <v>53</v>
      </c>
      <c r="Q11" s="209">
        <v>58</v>
      </c>
      <c r="R11" s="186"/>
      <c r="S11" s="216"/>
      <c r="T11" s="217">
        <v>290.7</v>
      </c>
      <c r="U11" s="217">
        <v>319.77</v>
      </c>
      <c r="V11" s="217">
        <v>348.84</v>
      </c>
      <c r="W11" s="217"/>
      <c r="X11" s="217"/>
      <c r="Y11" s="217">
        <f>VLOOKUP(B:B,[1]查询时间段分门店销售明细!$B$1:$X$65536,23,0)</f>
        <v>12551</v>
      </c>
      <c r="Z11" s="217"/>
      <c r="AA11" s="217">
        <v>827.28</v>
      </c>
      <c r="AB11" s="217">
        <v>910.008</v>
      </c>
      <c r="AC11" s="217">
        <v>992.736</v>
      </c>
      <c r="AD11" s="217"/>
      <c r="AE11" s="217"/>
      <c r="AF11" s="217">
        <v>7065</v>
      </c>
      <c r="AG11" s="217">
        <v>7771.5</v>
      </c>
      <c r="AH11" s="217">
        <v>8478</v>
      </c>
      <c r="AI11" s="217"/>
      <c r="AJ11" s="217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7">
        <v>1860</v>
      </c>
      <c r="K12" s="208">
        <v>2046</v>
      </c>
      <c r="L12" s="208">
        <v>2232</v>
      </c>
      <c r="M12" s="208"/>
      <c r="N12" s="207"/>
      <c r="O12" s="9">
        <v>71</v>
      </c>
      <c r="P12" s="209">
        <v>78</v>
      </c>
      <c r="Q12" s="209">
        <v>85</v>
      </c>
      <c r="R12" s="186"/>
      <c r="S12" s="216"/>
      <c r="T12" s="189">
        <v>386.1</v>
      </c>
      <c r="U12" s="189">
        <v>424.71</v>
      </c>
      <c r="V12" s="189">
        <v>463.32</v>
      </c>
      <c r="W12" s="189"/>
      <c r="X12" s="189"/>
      <c r="Y12" s="217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7">
        <v>12475</v>
      </c>
      <c r="K13" s="208">
        <v>13722.5</v>
      </c>
      <c r="L13" s="208">
        <v>14970</v>
      </c>
      <c r="M13" s="208"/>
      <c r="N13" s="207"/>
      <c r="O13" s="9">
        <v>167</v>
      </c>
      <c r="P13" s="209">
        <v>184</v>
      </c>
      <c r="Q13" s="209">
        <v>200</v>
      </c>
      <c r="R13" s="186"/>
      <c r="S13" s="216"/>
      <c r="T13" s="197">
        <v>801.9</v>
      </c>
      <c r="U13" s="197">
        <v>882.09</v>
      </c>
      <c r="V13" s="197">
        <v>962.28</v>
      </c>
      <c r="W13" s="197"/>
      <c r="X13" s="197"/>
      <c r="Y13" s="217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7">
        <v>1994</v>
      </c>
      <c r="K14" s="208">
        <v>2193.4</v>
      </c>
      <c r="L14" s="208">
        <v>2392.8</v>
      </c>
      <c r="M14" s="208"/>
      <c r="N14" s="207"/>
      <c r="O14" s="9">
        <v>62</v>
      </c>
      <c r="P14" s="209">
        <v>68</v>
      </c>
      <c r="Q14" s="209">
        <v>74</v>
      </c>
      <c r="R14" s="186"/>
      <c r="S14" s="216"/>
      <c r="T14" s="189">
        <v>917.1</v>
      </c>
      <c r="U14" s="189">
        <v>1008.81</v>
      </c>
      <c r="V14" s="189">
        <v>1100.52</v>
      </c>
      <c r="W14" s="189"/>
      <c r="X14" s="189"/>
      <c r="Y14" s="217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7">
        <v>3025</v>
      </c>
      <c r="K15" s="208">
        <v>3327.5</v>
      </c>
      <c r="L15" s="208">
        <v>3630</v>
      </c>
      <c r="M15" s="208"/>
      <c r="N15" s="207"/>
      <c r="O15" s="9">
        <v>148</v>
      </c>
      <c r="P15" s="209">
        <v>163</v>
      </c>
      <c r="Q15" s="209">
        <v>178</v>
      </c>
      <c r="R15" s="186"/>
      <c r="S15" s="216"/>
      <c r="T15" s="189">
        <v>810</v>
      </c>
      <c r="U15" s="189">
        <v>891</v>
      </c>
      <c r="V15" s="189">
        <v>972</v>
      </c>
      <c r="W15" s="189"/>
      <c r="X15" s="189"/>
      <c r="Y15" s="217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7">
        <v>1044</v>
      </c>
      <c r="K16" s="208">
        <v>1148.4</v>
      </c>
      <c r="L16" s="208">
        <v>1252.8</v>
      </c>
      <c r="M16" s="208"/>
      <c r="N16" s="207"/>
      <c r="O16" s="9">
        <v>50</v>
      </c>
      <c r="P16" s="209">
        <v>55</v>
      </c>
      <c r="Q16" s="209">
        <v>60</v>
      </c>
      <c r="R16" s="186"/>
      <c r="S16" s="216"/>
      <c r="T16" s="193">
        <v>333</v>
      </c>
      <c r="U16" s="193">
        <v>366.3</v>
      </c>
      <c r="V16" s="193">
        <v>399.6</v>
      </c>
      <c r="W16" s="193"/>
      <c r="X16" s="193"/>
      <c r="Y16" s="217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7">
        <v>1923</v>
      </c>
      <c r="K17" s="208">
        <v>2115.3</v>
      </c>
      <c r="L17" s="208">
        <v>2307.6</v>
      </c>
      <c r="M17" s="208"/>
      <c r="N17" s="207"/>
      <c r="O17" s="9">
        <v>48</v>
      </c>
      <c r="P17" s="209">
        <v>53</v>
      </c>
      <c r="Q17" s="209">
        <v>58</v>
      </c>
      <c r="R17" s="186"/>
      <c r="S17" s="216"/>
      <c r="T17" s="189">
        <v>281.7</v>
      </c>
      <c r="U17" s="189">
        <v>309.87</v>
      </c>
      <c r="V17" s="189">
        <v>338.04</v>
      </c>
      <c r="W17" s="189"/>
      <c r="X17" s="189"/>
      <c r="Y17" s="217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7"/>
      <c r="K18" s="208"/>
      <c r="L18" s="208"/>
      <c r="M18" s="208"/>
      <c r="N18" s="207"/>
      <c r="O18" s="9"/>
      <c r="P18" s="209"/>
      <c r="Q18" s="209"/>
      <c r="R18" s="186"/>
      <c r="S18" s="216"/>
      <c r="T18" s="189"/>
      <c r="U18" s="189"/>
      <c r="V18" s="189"/>
      <c r="W18" s="189"/>
      <c r="X18" s="189"/>
      <c r="Y18" s="217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7"/>
      <c r="K19" s="208"/>
      <c r="L19" s="208"/>
      <c r="M19" s="208"/>
      <c r="N19" s="207"/>
      <c r="O19" s="9"/>
      <c r="P19" s="209"/>
      <c r="Q19" s="209"/>
      <c r="R19" s="186"/>
      <c r="S19" s="216"/>
      <c r="T19" s="189"/>
      <c r="U19" s="189"/>
      <c r="V19" s="189"/>
      <c r="W19" s="189"/>
      <c r="X19" s="189"/>
      <c r="Y19" s="217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7">
        <v>3281</v>
      </c>
      <c r="K21" s="208">
        <v>3609.1</v>
      </c>
      <c r="L21" s="208">
        <v>3937.2</v>
      </c>
      <c r="M21" s="208"/>
      <c r="N21" s="207"/>
      <c r="O21" s="9">
        <v>91</v>
      </c>
      <c r="P21" s="209">
        <v>100</v>
      </c>
      <c r="Q21" s="209">
        <v>109</v>
      </c>
      <c r="R21" s="186"/>
      <c r="S21" s="216"/>
      <c r="T21" s="197">
        <v>548.1</v>
      </c>
      <c r="U21" s="197">
        <v>602.91</v>
      </c>
      <c r="V21" s="197">
        <v>657.72</v>
      </c>
      <c r="W21" s="197"/>
      <c r="X21" s="197"/>
      <c r="Y21" s="217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7">
        <v>5780</v>
      </c>
      <c r="K22" s="208">
        <v>6358</v>
      </c>
      <c r="L22" s="208">
        <v>6936</v>
      </c>
      <c r="M22" s="208"/>
      <c r="N22" s="207"/>
      <c r="O22" s="9">
        <v>93</v>
      </c>
      <c r="P22" s="209">
        <v>102</v>
      </c>
      <c r="Q22" s="209">
        <v>112</v>
      </c>
      <c r="R22" s="186"/>
      <c r="S22" s="216"/>
      <c r="T22" s="197">
        <v>544.5</v>
      </c>
      <c r="U22" s="197">
        <v>598.95</v>
      </c>
      <c r="V22" s="197">
        <v>653.4</v>
      </c>
      <c r="W22" s="197"/>
      <c r="X22" s="197"/>
      <c r="Y22" s="217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7">
        <v>3421</v>
      </c>
      <c r="K23" s="208">
        <v>3763.1</v>
      </c>
      <c r="L23" s="208">
        <v>4105.2</v>
      </c>
      <c r="M23" s="208"/>
      <c r="N23" s="207"/>
      <c r="O23" s="9">
        <v>55</v>
      </c>
      <c r="P23" s="209">
        <v>61</v>
      </c>
      <c r="Q23" s="209">
        <v>66</v>
      </c>
      <c r="R23" s="186"/>
      <c r="S23" s="216"/>
      <c r="T23" s="197">
        <v>324</v>
      </c>
      <c r="U23" s="197">
        <v>356.4</v>
      </c>
      <c r="V23" s="197">
        <v>388.8</v>
      </c>
      <c r="W23" s="197"/>
      <c r="X23" s="197"/>
      <c r="Y23" s="217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7">
        <v>2966</v>
      </c>
      <c r="K24" s="208">
        <v>3262.6</v>
      </c>
      <c r="L24" s="208">
        <v>3559.2</v>
      </c>
      <c r="M24" s="208"/>
      <c r="N24" s="207"/>
      <c r="O24" s="9">
        <v>54</v>
      </c>
      <c r="P24" s="209">
        <v>59</v>
      </c>
      <c r="Q24" s="209">
        <v>65</v>
      </c>
      <c r="R24" s="186"/>
      <c r="S24" s="216"/>
      <c r="T24" s="197">
        <v>279</v>
      </c>
      <c r="U24" s="197">
        <v>306.9</v>
      </c>
      <c r="V24" s="197">
        <v>334.8</v>
      </c>
      <c r="W24" s="197"/>
      <c r="X24" s="197"/>
      <c r="Y24" s="217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7">
        <v>1471</v>
      </c>
      <c r="K25" s="208">
        <v>1618.1</v>
      </c>
      <c r="L25" s="208">
        <v>1765.2</v>
      </c>
      <c r="M25" s="208"/>
      <c r="N25" s="207"/>
      <c r="O25" s="9">
        <v>82</v>
      </c>
      <c r="P25" s="209">
        <v>90</v>
      </c>
      <c r="Q25" s="209">
        <v>98</v>
      </c>
      <c r="R25" s="186"/>
      <c r="S25" s="216"/>
      <c r="T25" s="197">
        <v>558</v>
      </c>
      <c r="U25" s="197">
        <v>613.8</v>
      </c>
      <c r="V25" s="197">
        <v>669.6</v>
      </c>
      <c r="W25" s="197"/>
      <c r="X25" s="197"/>
      <c r="Y25" s="217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7">
        <v>2138</v>
      </c>
      <c r="K26" s="208">
        <v>2351.8</v>
      </c>
      <c r="L26" s="208">
        <v>2565.6</v>
      </c>
      <c r="M26" s="208"/>
      <c r="N26" s="207"/>
      <c r="O26" s="9">
        <v>91</v>
      </c>
      <c r="P26" s="209">
        <v>100</v>
      </c>
      <c r="Q26" s="209">
        <v>109</v>
      </c>
      <c r="R26" s="186"/>
      <c r="S26" s="216"/>
      <c r="T26" s="197">
        <v>540</v>
      </c>
      <c r="U26" s="197">
        <v>594</v>
      </c>
      <c r="V26" s="197">
        <v>648</v>
      </c>
      <c r="W26" s="197"/>
      <c r="X26" s="197"/>
      <c r="Y26" s="217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7">
        <v>1656</v>
      </c>
      <c r="K27" s="208">
        <v>1821.6</v>
      </c>
      <c r="L27" s="208">
        <v>1987.2</v>
      </c>
      <c r="M27" s="208"/>
      <c r="N27" s="207"/>
      <c r="O27" s="9">
        <v>68</v>
      </c>
      <c r="P27" s="209">
        <v>75</v>
      </c>
      <c r="Q27" s="209">
        <v>82</v>
      </c>
      <c r="R27" s="186"/>
      <c r="S27" s="216"/>
      <c r="T27" s="197">
        <v>392.4</v>
      </c>
      <c r="U27" s="197">
        <v>431.64</v>
      </c>
      <c r="V27" s="197">
        <v>470.88</v>
      </c>
      <c r="W27" s="197"/>
      <c r="X27" s="197"/>
      <c r="Y27" s="217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7">
        <v>1217</v>
      </c>
      <c r="K28" s="208">
        <v>1338.7</v>
      </c>
      <c r="L28" s="208">
        <v>1460.4</v>
      </c>
      <c r="M28" s="208"/>
      <c r="N28" s="207"/>
      <c r="O28" s="9">
        <v>45</v>
      </c>
      <c r="P28" s="209">
        <v>50</v>
      </c>
      <c r="Q28" s="209">
        <v>54</v>
      </c>
      <c r="R28" s="186"/>
      <c r="S28" s="216"/>
      <c r="T28" s="197">
        <v>311.4</v>
      </c>
      <c r="U28" s="197">
        <v>342.54</v>
      </c>
      <c r="V28" s="197">
        <v>373.68</v>
      </c>
      <c r="W28" s="197"/>
      <c r="X28" s="197"/>
      <c r="Y28" s="217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7">
        <v>941</v>
      </c>
      <c r="K29" s="208">
        <v>1035.1</v>
      </c>
      <c r="L29" s="208">
        <v>1129.2</v>
      </c>
      <c r="M29" s="208"/>
      <c r="N29" s="207"/>
      <c r="O29" s="9">
        <v>50</v>
      </c>
      <c r="P29" s="209">
        <v>55</v>
      </c>
      <c r="Q29" s="209">
        <v>60</v>
      </c>
      <c r="R29" s="186"/>
      <c r="S29" s="216"/>
      <c r="T29" s="197">
        <v>329.4</v>
      </c>
      <c r="U29" s="197">
        <v>362.34</v>
      </c>
      <c r="V29" s="197">
        <v>395.28</v>
      </c>
      <c r="W29" s="197"/>
      <c r="X29" s="197"/>
      <c r="Y29" s="217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7">
        <v>1428</v>
      </c>
      <c r="K30" s="208">
        <v>1570.8</v>
      </c>
      <c r="L30" s="208">
        <v>1713.6</v>
      </c>
      <c r="M30" s="208"/>
      <c r="N30" s="207"/>
      <c r="O30" s="9">
        <v>31</v>
      </c>
      <c r="P30" s="209">
        <v>34</v>
      </c>
      <c r="Q30" s="209">
        <v>37</v>
      </c>
      <c r="R30" s="186"/>
      <c r="S30" s="216"/>
      <c r="T30" s="197">
        <v>202.5</v>
      </c>
      <c r="U30" s="197">
        <v>222.75</v>
      </c>
      <c r="V30" s="197">
        <v>243</v>
      </c>
      <c r="W30" s="197"/>
      <c r="X30" s="197"/>
      <c r="Y30" s="217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7">
        <v>1646</v>
      </c>
      <c r="K31" s="208">
        <v>1810.6</v>
      </c>
      <c r="L31" s="208">
        <v>1975.2</v>
      </c>
      <c r="M31" s="208"/>
      <c r="N31" s="207"/>
      <c r="O31" s="9">
        <v>55</v>
      </c>
      <c r="P31" s="209">
        <v>61</v>
      </c>
      <c r="Q31" s="209">
        <v>66</v>
      </c>
      <c r="R31" s="186"/>
      <c r="S31" s="216"/>
      <c r="T31" s="197">
        <v>269.1</v>
      </c>
      <c r="U31" s="197">
        <v>296.01</v>
      </c>
      <c r="V31" s="197">
        <v>322.92</v>
      </c>
      <c r="W31" s="197"/>
      <c r="X31" s="197"/>
      <c r="Y31" s="217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7">
        <v>2931</v>
      </c>
      <c r="K32" s="208">
        <v>3224.1</v>
      </c>
      <c r="L32" s="208">
        <v>3517.2</v>
      </c>
      <c r="M32" s="208"/>
      <c r="N32" s="207"/>
      <c r="O32" s="9">
        <v>92</v>
      </c>
      <c r="P32" s="209">
        <v>101</v>
      </c>
      <c r="Q32" s="209">
        <v>110</v>
      </c>
      <c r="R32" s="186"/>
      <c r="S32" s="216"/>
      <c r="T32" s="197">
        <v>441</v>
      </c>
      <c r="U32" s="197">
        <v>485.1</v>
      </c>
      <c r="V32" s="197">
        <v>529.2</v>
      </c>
      <c r="W32" s="197"/>
      <c r="X32" s="197"/>
      <c r="Y32" s="217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7">
        <v>1234</v>
      </c>
      <c r="K33" s="208">
        <v>1357.4</v>
      </c>
      <c r="L33" s="208">
        <v>1480.8</v>
      </c>
      <c r="M33" s="208"/>
      <c r="N33" s="207"/>
      <c r="O33" s="9">
        <v>66</v>
      </c>
      <c r="P33" s="209">
        <v>73</v>
      </c>
      <c r="Q33" s="209">
        <v>79</v>
      </c>
      <c r="R33" s="186"/>
      <c r="S33" s="216"/>
      <c r="T33" s="197">
        <v>287.1</v>
      </c>
      <c r="U33" s="197">
        <v>315.81</v>
      </c>
      <c r="V33" s="197">
        <v>344.52</v>
      </c>
      <c r="W33" s="197"/>
      <c r="X33" s="197"/>
      <c r="Y33" s="217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7">
        <v>391</v>
      </c>
      <c r="K34" s="208">
        <v>430.1</v>
      </c>
      <c r="L34" s="208">
        <v>469.2</v>
      </c>
      <c r="M34" s="208"/>
      <c r="N34" s="207"/>
      <c r="O34" s="9">
        <v>25</v>
      </c>
      <c r="P34" s="209">
        <v>28</v>
      </c>
      <c r="Q34" s="209">
        <v>30</v>
      </c>
      <c r="R34" s="186"/>
      <c r="S34" s="216"/>
      <c r="T34" s="197">
        <v>175.5</v>
      </c>
      <c r="U34" s="197">
        <v>193.05</v>
      </c>
      <c r="V34" s="197">
        <v>210.6</v>
      </c>
      <c r="W34" s="197"/>
      <c r="X34" s="197"/>
      <c r="Y34" s="217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7">
        <v>586.5</v>
      </c>
      <c r="K35" s="208">
        <v>645.15</v>
      </c>
      <c r="L35" s="208">
        <v>703.8</v>
      </c>
      <c r="M35" s="208"/>
      <c r="N35" s="207"/>
      <c r="O35" s="9">
        <v>37</v>
      </c>
      <c r="P35" s="209">
        <v>42</v>
      </c>
      <c r="Q35" s="209">
        <v>45</v>
      </c>
      <c r="R35" s="186"/>
      <c r="S35" s="216"/>
      <c r="T35" s="197">
        <v>263.25</v>
      </c>
      <c r="U35" s="197">
        <v>289.575</v>
      </c>
      <c r="V35" s="197">
        <v>315.9</v>
      </c>
      <c r="W35" s="197"/>
      <c r="X35" s="197"/>
      <c r="Y35" s="217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2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7">
        <v>3743</v>
      </c>
      <c r="K37" s="208">
        <v>4117.3</v>
      </c>
      <c r="L37" s="208">
        <v>4491.6</v>
      </c>
      <c r="M37" s="208"/>
      <c r="N37" s="207"/>
      <c r="O37" s="9">
        <v>113</v>
      </c>
      <c r="P37" s="209">
        <v>124</v>
      </c>
      <c r="Q37" s="209">
        <v>136</v>
      </c>
      <c r="R37" s="186"/>
      <c r="S37" s="216"/>
      <c r="T37" s="197">
        <v>657.9</v>
      </c>
      <c r="U37" s="197">
        <v>723.69</v>
      </c>
      <c r="V37" s="197">
        <v>789.48</v>
      </c>
      <c r="W37" s="197"/>
      <c r="X37" s="197"/>
      <c r="Y37" s="217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7">
        <v>2186</v>
      </c>
      <c r="K38" s="208">
        <v>2404.6</v>
      </c>
      <c r="L38" s="208">
        <v>2623.2</v>
      </c>
      <c r="M38" s="208"/>
      <c r="N38" s="207"/>
      <c r="O38" s="9">
        <v>140</v>
      </c>
      <c r="P38" s="209">
        <v>154</v>
      </c>
      <c r="Q38" s="209">
        <v>168</v>
      </c>
      <c r="R38" s="186"/>
      <c r="S38" s="216"/>
      <c r="T38" s="7">
        <v>828</v>
      </c>
      <c r="U38" s="7">
        <v>910.8</v>
      </c>
      <c r="V38" s="7">
        <v>993.6</v>
      </c>
      <c r="W38" s="7"/>
      <c r="X38" s="7"/>
      <c r="Y38" s="21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7">
        <v>1130</v>
      </c>
      <c r="K39" s="208">
        <v>1243</v>
      </c>
      <c r="L39" s="208">
        <v>1356</v>
      </c>
      <c r="M39" s="208"/>
      <c r="N39" s="207"/>
      <c r="O39" s="9">
        <v>96</v>
      </c>
      <c r="P39" s="209">
        <v>106</v>
      </c>
      <c r="Q39" s="209">
        <v>115</v>
      </c>
      <c r="R39" s="186"/>
      <c r="S39" s="216"/>
      <c r="T39" s="197">
        <v>518.4</v>
      </c>
      <c r="U39" s="197">
        <v>570.24</v>
      </c>
      <c r="V39" s="197">
        <v>622.08</v>
      </c>
      <c r="W39" s="197"/>
      <c r="X39" s="197"/>
      <c r="Y39" s="217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7">
        <v>2802</v>
      </c>
      <c r="K40" s="208">
        <v>3082.2</v>
      </c>
      <c r="L40" s="208">
        <v>3362.4</v>
      </c>
      <c r="M40" s="208"/>
      <c r="N40" s="207"/>
      <c r="O40" s="9">
        <v>104</v>
      </c>
      <c r="P40" s="209">
        <v>114</v>
      </c>
      <c r="Q40" s="209">
        <v>125</v>
      </c>
      <c r="R40" s="186"/>
      <c r="S40" s="216"/>
      <c r="T40" s="7">
        <v>641.7</v>
      </c>
      <c r="U40" s="7">
        <v>705.87</v>
      </c>
      <c r="V40" s="7">
        <v>770.04</v>
      </c>
      <c r="W40" s="7"/>
      <c r="X40" s="7"/>
      <c r="Y40" s="217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7">
        <v>2863</v>
      </c>
      <c r="K41" s="208">
        <v>3149.3</v>
      </c>
      <c r="L41" s="208">
        <v>3435.6</v>
      </c>
      <c r="M41" s="208"/>
      <c r="N41" s="207"/>
      <c r="O41" s="9">
        <v>81</v>
      </c>
      <c r="P41" s="209">
        <v>89</v>
      </c>
      <c r="Q41" s="209">
        <v>97</v>
      </c>
      <c r="R41" s="186"/>
      <c r="S41" s="216"/>
      <c r="T41" s="7">
        <v>483.3</v>
      </c>
      <c r="U41" s="7">
        <v>531.63</v>
      </c>
      <c r="V41" s="7">
        <v>579.96</v>
      </c>
      <c r="W41" s="7"/>
      <c r="X41" s="7"/>
      <c r="Y41" s="217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7">
        <v>2173</v>
      </c>
      <c r="K42" s="208">
        <v>2390.3</v>
      </c>
      <c r="L42" s="208">
        <v>2607.6</v>
      </c>
      <c r="M42" s="208"/>
      <c r="N42" s="207"/>
      <c r="O42" s="9">
        <v>105</v>
      </c>
      <c r="P42" s="209">
        <v>116</v>
      </c>
      <c r="Q42" s="209">
        <v>126</v>
      </c>
      <c r="R42" s="186"/>
      <c r="S42" s="216"/>
      <c r="T42" s="7">
        <v>714.6</v>
      </c>
      <c r="U42" s="7">
        <v>786.06</v>
      </c>
      <c r="V42" s="7">
        <v>857.52</v>
      </c>
      <c r="W42" s="7"/>
      <c r="X42" s="7"/>
      <c r="Y42" s="21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177" customFormat="1" ht="12.95" customHeight="1" spans="1:36">
      <c r="A43" s="198">
        <v>39</v>
      </c>
      <c r="B43" s="198">
        <v>723</v>
      </c>
      <c r="C43" s="199" t="s">
        <v>59</v>
      </c>
      <c r="D43" s="199" t="s">
        <v>53</v>
      </c>
      <c r="E43" s="200">
        <v>1</v>
      </c>
      <c r="F43" s="200">
        <v>2</v>
      </c>
      <c r="G43" s="200">
        <v>3</v>
      </c>
      <c r="H43" s="201">
        <v>1</v>
      </c>
      <c r="I43" s="200">
        <v>1</v>
      </c>
      <c r="J43" s="210">
        <v>1056</v>
      </c>
      <c r="K43" s="211">
        <v>1161.6</v>
      </c>
      <c r="L43" s="211">
        <v>1267.2</v>
      </c>
      <c r="M43" s="211">
        <v>1</v>
      </c>
      <c r="N43" s="210">
        <v>1056</v>
      </c>
      <c r="O43" s="200">
        <v>42</v>
      </c>
      <c r="P43" s="212">
        <v>46</v>
      </c>
      <c r="Q43" s="212">
        <v>50</v>
      </c>
      <c r="R43" s="219">
        <v>3</v>
      </c>
      <c r="S43" s="220">
        <v>50</v>
      </c>
      <c r="T43" s="198">
        <v>282.6</v>
      </c>
      <c r="U43" s="198">
        <v>310.86</v>
      </c>
      <c r="V43" s="198">
        <v>339.12</v>
      </c>
      <c r="W43" s="198">
        <v>3</v>
      </c>
      <c r="X43" s="198">
        <v>339.12</v>
      </c>
      <c r="Y43" s="221">
        <f>VLOOKUP(B:B,[1]查询时间段分门店销售明细!$B$1:$X$65536,23,0)</f>
        <v>3762.27</v>
      </c>
      <c r="Z43" s="198">
        <v>3762.27</v>
      </c>
      <c r="AA43" s="198">
        <v>660.24</v>
      </c>
      <c r="AB43" s="198">
        <v>726.264</v>
      </c>
      <c r="AC43" s="198">
        <v>792.288</v>
      </c>
      <c r="AD43" s="198">
        <v>1</v>
      </c>
      <c r="AE43" s="198">
        <v>660.24</v>
      </c>
      <c r="AF43" s="198">
        <v>6117.3</v>
      </c>
      <c r="AG43" s="198">
        <v>6729.03</v>
      </c>
      <c r="AH43" s="199">
        <v>7340.76</v>
      </c>
      <c r="AI43" s="198">
        <v>3</v>
      </c>
      <c r="AJ43" s="198">
        <v>7340.76</v>
      </c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7">
        <v>1145</v>
      </c>
      <c r="K44" s="208">
        <v>1259.5</v>
      </c>
      <c r="L44" s="208">
        <v>1374</v>
      </c>
      <c r="M44" s="208"/>
      <c r="N44" s="207"/>
      <c r="O44" s="9">
        <v>45</v>
      </c>
      <c r="P44" s="209">
        <v>50</v>
      </c>
      <c r="Q44" s="209">
        <v>54</v>
      </c>
      <c r="R44" s="186"/>
      <c r="S44" s="216"/>
      <c r="T44" s="7">
        <v>234.9</v>
      </c>
      <c r="U44" s="7">
        <v>258.39</v>
      </c>
      <c r="V44" s="7">
        <v>281.88</v>
      </c>
      <c r="W44" s="7"/>
      <c r="X44" s="7"/>
      <c r="Y44" s="21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7">
        <v>2082</v>
      </c>
      <c r="K45" s="208">
        <v>2290.2</v>
      </c>
      <c r="L45" s="208">
        <v>2498.4</v>
      </c>
      <c r="M45" s="208"/>
      <c r="N45" s="207"/>
      <c r="O45" s="9">
        <v>66</v>
      </c>
      <c r="P45" s="209">
        <v>73</v>
      </c>
      <c r="Q45" s="209">
        <v>79</v>
      </c>
      <c r="R45" s="186"/>
      <c r="S45" s="216"/>
      <c r="T45" s="7">
        <v>351</v>
      </c>
      <c r="U45" s="7">
        <v>386.1</v>
      </c>
      <c r="V45" s="7">
        <v>421.2</v>
      </c>
      <c r="W45" s="7"/>
      <c r="X45" s="7"/>
      <c r="Y45" s="217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7">
        <v>7930</v>
      </c>
      <c r="K46" s="208">
        <v>8723</v>
      </c>
      <c r="L46" s="208">
        <v>9516</v>
      </c>
      <c r="M46" s="208"/>
      <c r="N46" s="207"/>
      <c r="O46" s="9">
        <v>398</v>
      </c>
      <c r="P46" s="209">
        <v>438</v>
      </c>
      <c r="Q46" s="209">
        <v>478</v>
      </c>
      <c r="R46" s="186"/>
      <c r="S46" s="216"/>
      <c r="T46" s="197">
        <v>1757.7</v>
      </c>
      <c r="U46" s="197">
        <v>1933.47</v>
      </c>
      <c r="V46" s="197">
        <v>2109.24</v>
      </c>
      <c r="W46" s="197"/>
      <c r="X46" s="197"/>
      <c r="Y46" s="217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7">
        <v>2993</v>
      </c>
      <c r="K47" s="208">
        <v>3292.3</v>
      </c>
      <c r="L47" s="208">
        <v>3591.6</v>
      </c>
      <c r="M47" s="208"/>
      <c r="N47" s="207"/>
      <c r="O47" s="9">
        <v>95</v>
      </c>
      <c r="P47" s="209">
        <v>105</v>
      </c>
      <c r="Q47" s="209">
        <v>114</v>
      </c>
      <c r="R47" s="186"/>
      <c r="S47" s="216"/>
      <c r="T47" s="197">
        <v>472.5</v>
      </c>
      <c r="U47" s="197">
        <v>519.75</v>
      </c>
      <c r="V47" s="197">
        <v>567</v>
      </c>
      <c r="W47" s="197"/>
      <c r="X47" s="197"/>
      <c r="Y47" s="217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7">
        <v>2010</v>
      </c>
      <c r="K48" s="208">
        <v>2211</v>
      </c>
      <c r="L48" s="208">
        <v>2412</v>
      </c>
      <c r="M48" s="208"/>
      <c r="N48" s="207"/>
      <c r="O48" s="9">
        <v>148</v>
      </c>
      <c r="P48" s="209">
        <v>163</v>
      </c>
      <c r="Q48" s="209">
        <v>178</v>
      </c>
      <c r="R48" s="186"/>
      <c r="S48" s="216"/>
      <c r="T48" s="7">
        <v>502.2</v>
      </c>
      <c r="U48" s="7">
        <v>552.42</v>
      </c>
      <c r="V48" s="7">
        <v>602.64</v>
      </c>
      <c r="W48" s="7"/>
      <c r="X48" s="7"/>
      <c r="Y48" s="217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7">
        <v>2521</v>
      </c>
      <c r="K49" s="208">
        <v>2773.1</v>
      </c>
      <c r="L49" s="208">
        <v>3025.2</v>
      </c>
      <c r="M49" s="208"/>
      <c r="N49" s="207"/>
      <c r="O49" s="9">
        <v>148</v>
      </c>
      <c r="P49" s="209">
        <v>163</v>
      </c>
      <c r="Q49" s="209">
        <v>178</v>
      </c>
      <c r="R49" s="186"/>
      <c r="S49" s="216"/>
      <c r="T49" s="7">
        <v>643.5</v>
      </c>
      <c r="U49" s="7">
        <v>707.85</v>
      </c>
      <c r="V49" s="7">
        <v>772.2</v>
      </c>
      <c r="W49" s="7"/>
      <c r="X49" s="7"/>
      <c r="Y49" s="21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7">
        <v>2849</v>
      </c>
      <c r="K50" s="208">
        <v>3133.9</v>
      </c>
      <c r="L50" s="208">
        <v>3418.8</v>
      </c>
      <c r="M50" s="208"/>
      <c r="N50" s="207"/>
      <c r="O50" s="9">
        <v>162</v>
      </c>
      <c r="P50" s="209">
        <v>178</v>
      </c>
      <c r="Q50" s="209">
        <v>194</v>
      </c>
      <c r="R50" s="186"/>
      <c r="S50" s="216"/>
      <c r="T50" s="197">
        <v>832.5</v>
      </c>
      <c r="U50" s="197">
        <v>915.75</v>
      </c>
      <c r="V50" s="197">
        <v>999</v>
      </c>
      <c r="W50" s="197"/>
      <c r="X50" s="197"/>
      <c r="Y50" s="217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7">
        <v>1086</v>
      </c>
      <c r="K51" s="208">
        <v>1194.6</v>
      </c>
      <c r="L51" s="208">
        <v>1303.2</v>
      </c>
      <c r="M51" s="208"/>
      <c r="N51" s="207"/>
      <c r="O51" s="9">
        <v>113</v>
      </c>
      <c r="P51" s="209">
        <v>124</v>
      </c>
      <c r="Q51" s="209">
        <v>136</v>
      </c>
      <c r="R51" s="186"/>
      <c r="S51" s="216"/>
      <c r="T51" s="7">
        <v>703.8</v>
      </c>
      <c r="U51" s="7">
        <v>774.18</v>
      </c>
      <c r="V51" s="7">
        <v>844.56</v>
      </c>
      <c r="W51" s="7"/>
      <c r="X51" s="7"/>
      <c r="Y51" s="21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7">
        <v>2505</v>
      </c>
      <c r="K52" s="208">
        <v>2755.5</v>
      </c>
      <c r="L52" s="208">
        <v>3006</v>
      </c>
      <c r="M52" s="208"/>
      <c r="N52" s="207"/>
      <c r="O52" s="9">
        <v>110</v>
      </c>
      <c r="P52" s="209">
        <v>121</v>
      </c>
      <c r="Q52" s="209">
        <v>132</v>
      </c>
      <c r="R52" s="186"/>
      <c r="S52" s="216"/>
      <c r="T52" s="197">
        <v>540.9</v>
      </c>
      <c r="U52" s="197">
        <v>594.99</v>
      </c>
      <c r="V52" s="197">
        <v>649.08</v>
      </c>
      <c r="W52" s="197"/>
      <c r="X52" s="197"/>
      <c r="Y52" s="217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202">
        <v>0</v>
      </c>
      <c r="F53" s="186">
        <v>0</v>
      </c>
      <c r="G53" s="186">
        <v>0</v>
      </c>
      <c r="H53" s="187"/>
      <c r="I53" s="9"/>
      <c r="J53" s="207">
        <v>0</v>
      </c>
      <c r="K53" s="208">
        <v>0</v>
      </c>
      <c r="L53" s="208">
        <v>0</v>
      </c>
      <c r="M53" s="208"/>
      <c r="N53" s="207"/>
      <c r="O53" s="9">
        <v>0</v>
      </c>
      <c r="P53" s="209">
        <v>0</v>
      </c>
      <c r="Q53" s="209">
        <v>0</v>
      </c>
      <c r="R53" s="186"/>
      <c r="S53" s="216"/>
      <c r="T53" s="197">
        <v>0</v>
      </c>
      <c r="U53" s="197">
        <v>0</v>
      </c>
      <c r="V53" s="197">
        <v>0</v>
      </c>
      <c r="W53" s="197"/>
      <c r="X53" s="197"/>
      <c r="Y53" s="217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202">
        <v>0</v>
      </c>
      <c r="F54" s="186">
        <v>0</v>
      </c>
      <c r="G54" s="186">
        <v>0</v>
      </c>
      <c r="H54" s="187"/>
      <c r="I54" s="9"/>
      <c r="J54" s="207">
        <v>0</v>
      </c>
      <c r="K54" s="208">
        <v>0</v>
      </c>
      <c r="L54" s="208">
        <v>0</v>
      </c>
      <c r="M54" s="208"/>
      <c r="N54" s="207"/>
      <c r="O54" s="9">
        <v>0</v>
      </c>
      <c r="P54" s="209">
        <v>0</v>
      </c>
      <c r="Q54" s="209">
        <v>0</v>
      </c>
      <c r="R54" s="186"/>
      <c r="S54" s="216"/>
      <c r="T54" s="197">
        <v>0</v>
      </c>
      <c r="U54" s="197">
        <v>0</v>
      </c>
      <c r="V54" s="197">
        <v>0</v>
      </c>
      <c r="W54" s="197"/>
      <c r="X54" s="197"/>
      <c r="Y54" s="217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197"/>
      <c r="U55" s="197"/>
      <c r="V55" s="197"/>
      <c r="W55" s="197"/>
      <c r="X55" s="197"/>
      <c r="Y55" s="21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4">
        <f>SUM(E37:E55)</f>
        <v>41</v>
      </c>
      <c r="F56" s="204">
        <f t="shared" ref="F56:AJ56" si="2">SUM(F37:F55)</f>
        <v>57</v>
      </c>
      <c r="G56" s="204">
        <f t="shared" si="2"/>
        <v>73</v>
      </c>
      <c r="H56" s="204">
        <f t="shared" si="2"/>
        <v>1</v>
      </c>
      <c r="I56" s="204">
        <f t="shared" si="2"/>
        <v>1</v>
      </c>
      <c r="J56" s="204">
        <f t="shared" si="2"/>
        <v>41074</v>
      </c>
      <c r="K56" s="204">
        <f t="shared" si="2"/>
        <v>45181.4</v>
      </c>
      <c r="L56" s="204">
        <f t="shared" si="2"/>
        <v>49288.8</v>
      </c>
      <c r="M56" s="204">
        <f t="shared" si="2"/>
        <v>1</v>
      </c>
      <c r="N56" s="204">
        <f t="shared" si="2"/>
        <v>1056</v>
      </c>
      <c r="O56" s="204">
        <f t="shared" si="2"/>
        <v>1966</v>
      </c>
      <c r="P56" s="204">
        <f t="shared" si="2"/>
        <v>2164</v>
      </c>
      <c r="Q56" s="204">
        <f t="shared" si="2"/>
        <v>2360</v>
      </c>
      <c r="R56" s="204">
        <f t="shared" si="2"/>
        <v>3</v>
      </c>
      <c r="S56" s="204">
        <f t="shared" si="2"/>
        <v>50</v>
      </c>
      <c r="T56" s="204">
        <f t="shared" si="2"/>
        <v>10165.5</v>
      </c>
      <c r="U56" s="204">
        <f t="shared" si="2"/>
        <v>11182.05</v>
      </c>
      <c r="V56" s="204">
        <f t="shared" si="2"/>
        <v>12198.6</v>
      </c>
      <c r="W56" s="204">
        <f t="shared" si="2"/>
        <v>3</v>
      </c>
      <c r="X56" s="204">
        <f t="shared" si="2"/>
        <v>339.12</v>
      </c>
      <c r="Y56" s="204">
        <f t="shared" si="2"/>
        <v>129472.52</v>
      </c>
      <c r="Z56" s="204">
        <f t="shared" si="2"/>
        <v>3762.27</v>
      </c>
      <c r="AA56" s="204">
        <f t="shared" si="2"/>
        <v>32616</v>
      </c>
      <c r="AB56" s="204">
        <f t="shared" si="2"/>
        <v>35877.6</v>
      </c>
      <c r="AC56" s="204">
        <f t="shared" si="2"/>
        <v>39139.2</v>
      </c>
      <c r="AD56" s="204">
        <f t="shared" si="2"/>
        <v>1</v>
      </c>
      <c r="AE56" s="204">
        <f t="shared" si="2"/>
        <v>660.24</v>
      </c>
      <c r="AF56" s="204">
        <f t="shared" si="2"/>
        <v>266099.4</v>
      </c>
      <c r="AG56" s="204">
        <f t="shared" si="2"/>
        <v>292709.34</v>
      </c>
      <c r="AH56" s="228">
        <f t="shared" si="2"/>
        <v>319319.28</v>
      </c>
      <c r="AI56" s="204">
        <f t="shared" si="2"/>
        <v>3</v>
      </c>
      <c r="AJ56" s="204">
        <f t="shared" si="2"/>
        <v>7340.76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7">
        <v>1925</v>
      </c>
      <c r="K57" s="208">
        <v>2117.5</v>
      </c>
      <c r="L57" s="208">
        <v>2310</v>
      </c>
      <c r="M57" s="208"/>
      <c r="N57" s="207"/>
      <c r="O57" s="9">
        <v>49</v>
      </c>
      <c r="P57" s="209">
        <v>54</v>
      </c>
      <c r="Q57" s="209">
        <v>59</v>
      </c>
      <c r="R57" s="186"/>
      <c r="S57" s="216"/>
      <c r="T57" s="197">
        <v>284.4</v>
      </c>
      <c r="U57" s="197">
        <v>312.84</v>
      </c>
      <c r="V57" s="197">
        <v>341.28</v>
      </c>
      <c r="W57" s="197"/>
      <c r="X57" s="197"/>
      <c r="Y57" s="217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7">
        <v>1373</v>
      </c>
      <c r="K58" s="208">
        <v>1510.3</v>
      </c>
      <c r="L58" s="208">
        <v>1647.6</v>
      </c>
      <c r="M58" s="208"/>
      <c r="N58" s="207"/>
      <c r="O58" s="9">
        <v>94</v>
      </c>
      <c r="P58" s="209">
        <v>103</v>
      </c>
      <c r="Q58" s="209">
        <v>113</v>
      </c>
      <c r="R58" s="186"/>
      <c r="S58" s="216"/>
      <c r="T58" s="197">
        <v>590.4</v>
      </c>
      <c r="U58" s="197">
        <v>649.44</v>
      </c>
      <c r="V58" s="197">
        <v>708.48</v>
      </c>
      <c r="W58" s="197"/>
      <c r="X58" s="197"/>
      <c r="Y58" s="217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7">
        <v>2613</v>
      </c>
      <c r="K59" s="208">
        <v>2874.3</v>
      </c>
      <c r="L59" s="208">
        <v>3135.6</v>
      </c>
      <c r="M59" s="208"/>
      <c r="N59" s="207"/>
      <c r="O59" s="9">
        <v>140</v>
      </c>
      <c r="P59" s="209">
        <v>154</v>
      </c>
      <c r="Q59" s="209">
        <v>168</v>
      </c>
      <c r="R59" s="186"/>
      <c r="S59" s="216"/>
      <c r="T59" s="197">
        <v>890.1</v>
      </c>
      <c r="U59" s="197">
        <v>979.11</v>
      </c>
      <c r="V59" s="197">
        <v>1068.12</v>
      </c>
      <c r="W59" s="197"/>
      <c r="X59" s="197"/>
      <c r="Y59" s="217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7">
        <v>6467</v>
      </c>
      <c r="K60" s="208">
        <v>7113.7</v>
      </c>
      <c r="L60" s="208">
        <v>7760.4</v>
      </c>
      <c r="M60" s="208"/>
      <c r="N60" s="207"/>
      <c r="O60" s="9">
        <v>243</v>
      </c>
      <c r="P60" s="209">
        <v>267</v>
      </c>
      <c r="Q60" s="209">
        <v>292</v>
      </c>
      <c r="R60" s="186"/>
      <c r="S60" s="216"/>
      <c r="T60" s="197">
        <v>981.9</v>
      </c>
      <c r="U60" s="197">
        <v>1080.09</v>
      </c>
      <c r="V60" s="197">
        <v>1178.28</v>
      </c>
      <c r="W60" s="197"/>
      <c r="X60" s="197"/>
      <c r="Y60" s="217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7">
        <v>2571</v>
      </c>
      <c r="K61" s="208">
        <v>2828.1</v>
      </c>
      <c r="L61" s="208">
        <v>3085.2</v>
      </c>
      <c r="M61" s="208"/>
      <c r="N61" s="207"/>
      <c r="O61" s="9">
        <v>141</v>
      </c>
      <c r="P61" s="209">
        <v>155</v>
      </c>
      <c r="Q61" s="209">
        <v>169</v>
      </c>
      <c r="R61" s="186"/>
      <c r="S61" s="216"/>
      <c r="T61" s="197">
        <v>828</v>
      </c>
      <c r="U61" s="197">
        <v>910.8</v>
      </c>
      <c r="V61" s="197">
        <v>993.6</v>
      </c>
      <c r="W61" s="197"/>
      <c r="X61" s="197"/>
      <c r="Y61" s="217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5">
        <v>740</v>
      </c>
      <c r="C62" s="206" t="s">
        <v>78</v>
      </c>
      <c r="D62" s="206" t="s">
        <v>73</v>
      </c>
      <c r="E62" s="9">
        <v>1</v>
      </c>
      <c r="F62" s="9">
        <v>2</v>
      </c>
      <c r="G62" s="9">
        <v>3</v>
      </c>
      <c r="H62" s="187"/>
      <c r="I62" s="9"/>
      <c r="J62" s="207">
        <v>2198</v>
      </c>
      <c r="K62" s="208">
        <v>2417.8</v>
      </c>
      <c r="L62" s="208">
        <v>2637.6</v>
      </c>
      <c r="M62" s="208"/>
      <c r="N62" s="207"/>
      <c r="O62" s="9">
        <v>54</v>
      </c>
      <c r="P62" s="209">
        <v>59</v>
      </c>
      <c r="Q62" s="209">
        <v>65</v>
      </c>
      <c r="R62" s="186"/>
      <c r="S62" s="216"/>
      <c r="T62" s="206">
        <v>324.9</v>
      </c>
      <c r="U62" s="206">
        <v>357.39</v>
      </c>
      <c r="V62" s="206">
        <v>389.88</v>
      </c>
      <c r="W62" s="206"/>
      <c r="X62" s="206"/>
      <c r="Y62" s="217">
        <f>VLOOKUP(B:B,[1]查询时间段分门店销售明细!$B$1:$X$65536,23,0)</f>
        <v>2438.55</v>
      </c>
      <c r="Z62" s="206"/>
      <c r="AA62" s="206">
        <v>956.16</v>
      </c>
      <c r="AB62" s="206">
        <v>1051.776</v>
      </c>
      <c r="AC62" s="206">
        <v>1147.392</v>
      </c>
      <c r="AD62" s="206"/>
      <c r="AE62" s="206"/>
      <c r="AF62" s="206">
        <v>7321.5</v>
      </c>
      <c r="AG62" s="206">
        <v>8053.65</v>
      </c>
      <c r="AH62" s="206">
        <v>8785.8</v>
      </c>
      <c r="AI62" s="206"/>
      <c r="AJ62" s="206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29"/>
      <c r="AY62" s="229"/>
      <c r="AZ62" s="229"/>
      <c r="BA62" s="229"/>
      <c r="BB62" s="229"/>
      <c r="BC62" s="229"/>
      <c r="BD62" s="229"/>
      <c r="BE62" s="229"/>
      <c r="BF62" s="229"/>
      <c r="BG62" s="229"/>
      <c r="BH62" s="229"/>
      <c r="BI62" s="229"/>
      <c r="BJ62" s="229"/>
      <c r="BK62" s="229"/>
      <c r="BL62" s="229"/>
      <c r="BM62" s="229"/>
      <c r="BN62" s="229"/>
      <c r="BO62" s="229"/>
      <c r="BP62" s="229"/>
      <c r="BQ62" s="229"/>
      <c r="BR62" s="229"/>
      <c r="BS62" s="229"/>
      <c r="BT62" s="229"/>
      <c r="BU62" s="229"/>
      <c r="BV62" s="229"/>
      <c r="BW62" s="229"/>
      <c r="BX62" s="229"/>
      <c r="BY62" s="229"/>
      <c r="BZ62" s="229"/>
      <c r="CA62" s="229"/>
      <c r="CB62" s="229"/>
      <c r="CC62" s="229"/>
      <c r="CD62" s="229"/>
      <c r="CE62" s="229"/>
      <c r="CF62" s="229"/>
      <c r="CG62" s="229"/>
      <c r="CH62" s="229"/>
      <c r="CI62" s="229"/>
      <c r="CJ62" s="229"/>
      <c r="CK62" s="229"/>
      <c r="CL62" s="229"/>
      <c r="CM62" s="229"/>
      <c r="CN62" s="229"/>
      <c r="CO62" s="229"/>
      <c r="CP62" s="229"/>
      <c r="CQ62" s="229"/>
      <c r="CR62" s="229"/>
      <c r="CS62" s="229"/>
      <c r="CT62" s="229"/>
      <c r="CU62" s="229"/>
      <c r="CV62" s="229"/>
      <c r="CW62" s="229"/>
      <c r="CX62" s="229"/>
      <c r="CY62" s="229"/>
      <c r="CZ62" s="229"/>
      <c r="DA62" s="229"/>
      <c r="DB62" s="229"/>
      <c r="DC62" s="229"/>
      <c r="DD62" s="229"/>
      <c r="DE62" s="229"/>
      <c r="DF62" s="229"/>
      <c r="DG62" s="229"/>
      <c r="DH62" s="229"/>
      <c r="DI62" s="229"/>
      <c r="DJ62" s="229"/>
      <c r="DK62" s="229"/>
      <c r="DL62" s="229"/>
      <c r="DM62" s="229"/>
      <c r="DN62" s="229"/>
      <c r="DO62" s="229"/>
      <c r="DP62" s="229"/>
      <c r="DQ62" s="229"/>
      <c r="DR62" s="229"/>
      <c r="DS62" s="229"/>
      <c r="DT62" s="229"/>
      <c r="DU62" s="229"/>
      <c r="DV62" s="229"/>
      <c r="DW62" s="229"/>
      <c r="DX62" s="229"/>
      <c r="DY62" s="229"/>
      <c r="DZ62" s="229"/>
      <c r="EA62" s="229"/>
      <c r="EB62" s="229"/>
      <c r="EC62" s="229"/>
      <c r="ED62" s="229"/>
      <c r="EE62" s="229"/>
      <c r="EF62" s="229"/>
      <c r="EG62" s="229"/>
      <c r="EH62" s="229"/>
      <c r="EI62" s="229"/>
      <c r="EJ62" s="229"/>
      <c r="EK62" s="229"/>
      <c r="EL62" s="229"/>
      <c r="EM62" s="229"/>
      <c r="EN62" s="229"/>
      <c r="EO62" s="229"/>
      <c r="EP62" s="229"/>
      <c r="EQ62" s="229"/>
      <c r="ER62" s="229"/>
      <c r="ES62" s="229"/>
      <c r="ET62" s="229"/>
      <c r="EU62" s="229"/>
      <c r="EV62" s="229"/>
      <c r="EW62" s="229"/>
      <c r="EX62" s="229"/>
      <c r="EY62" s="229"/>
      <c r="EZ62" s="229"/>
      <c r="FA62" s="229"/>
      <c r="FB62" s="229"/>
      <c r="FC62" s="229"/>
      <c r="FD62" s="229"/>
      <c r="FE62" s="229"/>
      <c r="FF62" s="229"/>
      <c r="FG62" s="229"/>
      <c r="FH62" s="229"/>
      <c r="FI62" s="229"/>
      <c r="FJ62" s="229"/>
      <c r="FK62" s="229"/>
      <c r="FL62" s="229"/>
      <c r="FM62" s="229"/>
      <c r="FN62" s="229"/>
      <c r="FO62" s="229"/>
      <c r="FP62" s="229"/>
      <c r="FQ62" s="22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7">
        <v>1478</v>
      </c>
      <c r="K63" s="208">
        <v>1625.8</v>
      </c>
      <c r="L63" s="208">
        <v>1773.6</v>
      </c>
      <c r="M63" s="208"/>
      <c r="N63" s="207"/>
      <c r="O63" s="9">
        <v>69</v>
      </c>
      <c r="P63" s="209">
        <v>76</v>
      </c>
      <c r="Q63" s="209">
        <v>83</v>
      </c>
      <c r="R63" s="186"/>
      <c r="S63" s="216"/>
      <c r="T63" s="197">
        <v>367.2</v>
      </c>
      <c r="U63" s="197">
        <v>403.92</v>
      </c>
      <c r="V63" s="197">
        <v>440.64</v>
      </c>
      <c r="W63" s="197"/>
      <c r="X63" s="197"/>
      <c r="Y63" s="217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7">
        <v>2908</v>
      </c>
      <c r="K64" s="208">
        <v>3198.8</v>
      </c>
      <c r="L64" s="208">
        <v>3489.6</v>
      </c>
      <c r="M64" s="208"/>
      <c r="N64" s="207"/>
      <c r="O64" s="9">
        <v>124</v>
      </c>
      <c r="P64" s="209">
        <v>136</v>
      </c>
      <c r="Q64" s="209">
        <v>149</v>
      </c>
      <c r="R64" s="186"/>
      <c r="S64" s="216"/>
      <c r="T64" s="197">
        <v>653.4</v>
      </c>
      <c r="U64" s="197">
        <v>718.74</v>
      </c>
      <c r="V64" s="197">
        <v>784.08</v>
      </c>
      <c r="W64" s="197"/>
      <c r="X64" s="197"/>
      <c r="Y64" s="217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3">
        <v>387</v>
      </c>
      <c r="C65" s="234" t="s">
        <v>81</v>
      </c>
      <c r="D65" s="234" t="s">
        <v>73</v>
      </c>
      <c r="E65" s="9">
        <v>4</v>
      </c>
      <c r="F65" s="9">
        <v>5</v>
      </c>
      <c r="G65" s="9">
        <v>6</v>
      </c>
      <c r="H65" s="187"/>
      <c r="I65" s="9"/>
      <c r="J65" s="207">
        <v>3078</v>
      </c>
      <c r="K65" s="208">
        <v>3385.8</v>
      </c>
      <c r="L65" s="208">
        <v>3693.6</v>
      </c>
      <c r="M65" s="208"/>
      <c r="N65" s="207"/>
      <c r="O65" s="9">
        <v>166</v>
      </c>
      <c r="P65" s="209">
        <v>183</v>
      </c>
      <c r="Q65" s="209">
        <v>199</v>
      </c>
      <c r="R65" s="186"/>
      <c r="S65" s="216"/>
      <c r="T65" s="234">
        <v>1029.6</v>
      </c>
      <c r="U65" s="234">
        <v>1132.56</v>
      </c>
      <c r="V65" s="234">
        <v>1235.52</v>
      </c>
      <c r="W65" s="234"/>
      <c r="X65" s="234"/>
      <c r="Y65" s="217">
        <f>VLOOKUP(B:B,[1]查询时间段分门店销售明细!$B$1:$X$65536,23,0)</f>
        <v>8378.67</v>
      </c>
      <c r="Z65" s="234"/>
      <c r="AA65" s="234">
        <v>2988</v>
      </c>
      <c r="AB65" s="234">
        <v>3286.8</v>
      </c>
      <c r="AC65" s="234">
        <v>3585.6</v>
      </c>
      <c r="AD65" s="234"/>
      <c r="AE65" s="234"/>
      <c r="AF65" s="234">
        <v>25481.7</v>
      </c>
      <c r="AG65" s="234">
        <v>28029.87</v>
      </c>
      <c r="AH65" s="234">
        <v>30578.04</v>
      </c>
      <c r="AI65" s="234"/>
      <c r="AJ65" s="234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39"/>
      <c r="FS65" s="239"/>
      <c r="FT65" s="239"/>
      <c r="FU65" s="239"/>
      <c r="FV65" s="239"/>
      <c r="FW65" s="239"/>
      <c r="FX65" s="239"/>
      <c r="FY65" s="239"/>
      <c r="FZ65" s="239"/>
      <c r="GA65" s="239"/>
      <c r="GB65" s="239"/>
      <c r="GC65" s="239"/>
      <c r="GD65" s="239"/>
      <c r="GE65" s="239"/>
      <c r="GF65" s="239"/>
      <c r="GG65" s="239"/>
      <c r="GH65" s="239"/>
      <c r="GI65" s="239"/>
      <c r="GJ65" s="239"/>
      <c r="GK65" s="239"/>
      <c r="GL65" s="239"/>
      <c r="GM65" s="239"/>
      <c r="GN65" s="239"/>
      <c r="GO65" s="239"/>
      <c r="GP65" s="239"/>
      <c r="GQ65" s="239"/>
      <c r="GR65" s="239"/>
      <c r="GS65" s="239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7">
        <v>3287</v>
      </c>
      <c r="K66" s="208">
        <v>3615.7</v>
      </c>
      <c r="L66" s="208">
        <v>3944.4</v>
      </c>
      <c r="M66" s="208"/>
      <c r="N66" s="207"/>
      <c r="O66" s="9">
        <v>110</v>
      </c>
      <c r="P66" s="209">
        <v>121</v>
      </c>
      <c r="Q66" s="209">
        <v>132</v>
      </c>
      <c r="R66" s="186"/>
      <c r="S66" s="216"/>
      <c r="T66" s="197">
        <v>564.3</v>
      </c>
      <c r="U66" s="197">
        <v>620.73</v>
      </c>
      <c r="V66" s="197">
        <v>677.16</v>
      </c>
      <c r="W66" s="197"/>
      <c r="X66" s="197"/>
      <c r="Y66" s="217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7">
        <v>2543</v>
      </c>
      <c r="K67" s="208">
        <v>2797.3</v>
      </c>
      <c r="L67" s="208">
        <v>3051.6</v>
      </c>
      <c r="M67" s="208"/>
      <c r="N67" s="207"/>
      <c r="O67" s="9">
        <v>168</v>
      </c>
      <c r="P67" s="209">
        <v>185</v>
      </c>
      <c r="Q67" s="209">
        <v>202</v>
      </c>
      <c r="R67" s="186"/>
      <c r="S67" s="216"/>
      <c r="T67" s="197">
        <v>946.8</v>
      </c>
      <c r="U67" s="197">
        <v>1041.48</v>
      </c>
      <c r="V67" s="197">
        <v>1136.16</v>
      </c>
      <c r="W67" s="197"/>
      <c r="X67" s="197"/>
      <c r="Y67" s="217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7">
        <v>3613</v>
      </c>
      <c r="K68" s="208">
        <v>3974.3</v>
      </c>
      <c r="L68" s="208">
        <v>4335.6</v>
      </c>
      <c r="M68" s="208"/>
      <c r="N68" s="207"/>
      <c r="O68" s="9">
        <v>258</v>
      </c>
      <c r="P68" s="209">
        <v>284</v>
      </c>
      <c r="Q68" s="209">
        <v>310</v>
      </c>
      <c r="R68" s="186"/>
      <c r="S68" s="216"/>
      <c r="T68" s="197">
        <v>1529.1</v>
      </c>
      <c r="U68" s="197">
        <v>1682.01</v>
      </c>
      <c r="V68" s="197">
        <v>1834.92</v>
      </c>
      <c r="W68" s="197"/>
      <c r="X68" s="197"/>
      <c r="Y68" s="217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7">
        <v>1241</v>
      </c>
      <c r="K69" s="208">
        <v>1365.1</v>
      </c>
      <c r="L69" s="208">
        <v>1489.2</v>
      </c>
      <c r="M69" s="208"/>
      <c r="N69" s="207"/>
      <c r="O69" s="9">
        <v>79</v>
      </c>
      <c r="P69" s="209">
        <v>87</v>
      </c>
      <c r="Q69" s="209">
        <v>95</v>
      </c>
      <c r="R69" s="186"/>
      <c r="S69" s="216"/>
      <c r="T69" s="197">
        <v>441</v>
      </c>
      <c r="U69" s="197">
        <v>485.1</v>
      </c>
      <c r="V69" s="197">
        <v>529.2</v>
      </c>
      <c r="W69" s="197"/>
      <c r="X69" s="197"/>
      <c r="Y69" s="217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7">
        <v>1376</v>
      </c>
      <c r="K70" s="208">
        <v>1513.6</v>
      </c>
      <c r="L70" s="208">
        <v>1651.2</v>
      </c>
      <c r="M70" s="208"/>
      <c r="N70" s="207"/>
      <c r="O70" s="9">
        <v>58</v>
      </c>
      <c r="P70" s="209">
        <v>64</v>
      </c>
      <c r="Q70" s="209">
        <v>70</v>
      </c>
      <c r="R70" s="186"/>
      <c r="S70" s="216"/>
      <c r="T70" s="197">
        <v>313.2</v>
      </c>
      <c r="U70" s="197">
        <v>344.52</v>
      </c>
      <c r="V70" s="197">
        <v>375.84</v>
      </c>
      <c r="W70" s="197"/>
      <c r="X70" s="197"/>
      <c r="Y70" s="217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7">
        <v>1769</v>
      </c>
      <c r="K71" s="208">
        <v>1945.9</v>
      </c>
      <c r="L71" s="208">
        <v>2122.8</v>
      </c>
      <c r="M71" s="208"/>
      <c r="N71" s="207"/>
      <c r="O71" s="9">
        <v>103</v>
      </c>
      <c r="P71" s="209">
        <v>113</v>
      </c>
      <c r="Q71" s="209">
        <v>124</v>
      </c>
      <c r="R71" s="186"/>
      <c r="S71" s="216"/>
      <c r="T71" s="197">
        <v>516.6</v>
      </c>
      <c r="U71" s="197">
        <v>568.26</v>
      </c>
      <c r="V71" s="197">
        <v>619.92</v>
      </c>
      <c r="W71" s="197"/>
      <c r="X71" s="197"/>
      <c r="Y71" s="217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7">
        <v>2922</v>
      </c>
      <c r="K72" s="208">
        <v>3214.2</v>
      </c>
      <c r="L72" s="208">
        <v>3506.4</v>
      </c>
      <c r="M72" s="208"/>
      <c r="N72" s="207"/>
      <c r="O72" s="9">
        <v>176</v>
      </c>
      <c r="P72" s="209">
        <v>194</v>
      </c>
      <c r="Q72" s="209">
        <v>211</v>
      </c>
      <c r="R72" s="186"/>
      <c r="S72" s="216"/>
      <c r="T72" s="197">
        <v>817.2</v>
      </c>
      <c r="U72" s="197">
        <v>898.92</v>
      </c>
      <c r="V72" s="197">
        <v>980.64</v>
      </c>
      <c r="W72" s="197"/>
      <c r="X72" s="197"/>
      <c r="Y72" s="217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7">
        <v>1158</v>
      </c>
      <c r="K73" s="208">
        <v>1273.8</v>
      </c>
      <c r="L73" s="208">
        <v>1389.6</v>
      </c>
      <c r="M73" s="208"/>
      <c r="N73" s="207"/>
      <c r="O73" s="9">
        <v>55</v>
      </c>
      <c r="P73" s="209">
        <v>61</v>
      </c>
      <c r="Q73" s="209">
        <v>66</v>
      </c>
      <c r="R73" s="186"/>
      <c r="S73" s="216"/>
      <c r="T73" s="197">
        <v>295.2</v>
      </c>
      <c r="U73" s="197">
        <v>324.72</v>
      </c>
      <c r="V73" s="197">
        <v>354.24</v>
      </c>
      <c r="W73" s="197"/>
      <c r="X73" s="197"/>
      <c r="Y73" s="217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7">
        <v>3418</v>
      </c>
      <c r="K74" s="208">
        <v>3759.8</v>
      </c>
      <c r="L74" s="208">
        <v>4101.6</v>
      </c>
      <c r="M74" s="208"/>
      <c r="N74" s="207"/>
      <c r="O74" s="9">
        <v>241</v>
      </c>
      <c r="P74" s="209">
        <v>265</v>
      </c>
      <c r="Q74" s="209">
        <v>292</v>
      </c>
      <c r="R74" s="186"/>
      <c r="S74" s="216"/>
      <c r="T74" s="197">
        <v>819</v>
      </c>
      <c r="U74" s="197">
        <v>900.9</v>
      </c>
      <c r="V74" s="197">
        <v>982.8</v>
      </c>
      <c r="W74" s="197"/>
      <c r="X74" s="197"/>
      <c r="Y74" s="217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203">
        <v>1</v>
      </c>
      <c r="F75" s="203">
        <v>2</v>
      </c>
      <c r="G75" s="203">
        <v>3</v>
      </c>
      <c r="H75" s="203"/>
      <c r="I75" s="203"/>
      <c r="J75" s="203">
        <v>517</v>
      </c>
      <c r="K75" s="203">
        <v>568.7</v>
      </c>
      <c r="L75" s="203">
        <v>620.4</v>
      </c>
      <c r="M75" s="203"/>
      <c r="N75" s="203"/>
      <c r="O75" s="203">
        <v>23</v>
      </c>
      <c r="P75" s="203">
        <v>25</v>
      </c>
      <c r="Q75" s="203">
        <v>28</v>
      </c>
      <c r="R75" s="203"/>
      <c r="S75" s="203"/>
      <c r="T75" s="197">
        <v>180</v>
      </c>
      <c r="U75" s="197">
        <v>198</v>
      </c>
      <c r="V75" s="197">
        <v>216</v>
      </c>
      <c r="W75" s="197"/>
      <c r="X75" s="197"/>
      <c r="Y75" s="217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7"/>
      <c r="K76" s="208"/>
      <c r="L76" s="208"/>
      <c r="M76" s="208"/>
      <c r="N76" s="207"/>
      <c r="O76" s="9"/>
      <c r="P76" s="209"/>
      <c r="Q76" s="209"/>
      <c r="R76" s="186"/>
      <c r="S76" s="216"/>
      <c r="T76" s="197"/>
      <c r="U76" s="197"/>
      <c r="V76" s="197"/>
      <c r="W76" s="197"/>
      <c r="X76" s="197"/>
      <c r="Y76" s="21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27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202">
        <v>29148</v>
      </c>
      <c r="K78" s="186">
        <f>J78*1.1</f>
        <v>32062.8</v>
      </c>
      <c r="L78" s="186">
        <f>J78*1.2</f>
        <v>34977.6</v>
      </c>
      <c r="M78" s="187"/>
      <c r="N78" s="187"/>
      <c r="O78" s="209">
        <v>580</v>
      </c>
      <c r="P78" s="209">
        <v>638</v>
      </c>
      <c r="Q78" s="209">
        <v>696</v>
      </c>
      <c r="R78" s="207"/>
      <c r="S78" s="207"/>
      <c r="T78" s="208">
        <v>3305.7</v>
      </c>
      <c r="U78" s="208">
        <f>T78*1.1</f>
        <v>3636.27</v>
      </c>
      <c r="V78" s="208">
        <f>T78*1.2</f>
        <v>3966.84</v>
      </c>
      <c r="W78" s="207"/>
      <c r="X78" s="207"/>
      <c r="Y78" s="217">
        <f>VLOOKUP(B:B,[1]查询时间段分门店销售明细!$B$1:$X$65536,23,0)</f>
        <v>38104.99</v>
      </c>
      <c r="Z78" s="208"/>
      <c r="AA78" s="209">
        <v>16830.72</v>
      </c>
      <c r="AB78" s="9">
        <f>AA78*1.1</f>
        <v>18513.792</v>
      </c>
      <c r="AC78" s="9">
        <f>AA78*1.2</f>
        <v>20196.864</v>
      </c>
      <c r="AD78" s="9"/>
      <c r="AE78" s="209"/>
      <c r="AF78" s="186">
        <v>160787.7</v>
      </c>
      <c r="AG78" s="216">
        <f>AF78*1.1</f>
        <v>176866.47</v>
      </c>
      <c r="AH78" s="237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4">
        <f>SUM(E78:E78)</f>
        <v>56</v>
      </c>
      <c r="F79" s="204">
        <f t="shared" ref="F79:AI79" si="4">SUM(F78:F78)</f>
        <v>62</v>
      </c>
      <c r="G79" s="204">
        <f t="shared" si="4"/>
        <v>70</v>
      </c>
      <c r="H79" s="204">
        <f t="shared" si="4"/>
        <v>0</v>
      </c>
      <c r="I79" s="204">
        <f t="shared" si="4"/>
        <v>0</v>
      </c>
      <c r="J79" s="204">
        <f t="shared" si="4"/>
        <v>29148</v>
      </c>
      <c r="K79" s="204">
        <f t="shared" si="4"/>
        <v>32062.8</v>
      </c>
      <c r="L79" s="204">
        <f t="shared" si="4"/>
        <v>34977.6</v>
      </c>
      <c r="M79" s="204">
        <f t="shared" si="4"/>
        <v>0</v>
      </c>
      <c r="N79" s="204">
        <f t="shared" si="4"/>
        <v>0</v>
      </c>
      <c r="O79" s="204">
        <f t="shared" si="4"/>
        <v>580</v>
      </c>
      <c r="P79" s="204">
        <f t="shared" si="4"/>
        <v>638</v>
      </c>
      <c r="Q79" s="204">
        <f t="shared" si="4"/>
        <v>696</v>
      </c>
      <c r="R79" s="204">
        <f t="shared" si="4"/>
        <v>0</v>
      </c>
      <c r="S79" s="204">
        <f t="shared" si="4"/>
        <v>0</v>
      </c>
      <c r="T79" s="204">
        <f t="shared" si="4"/>
        <v>3305.7</v>
      </c>
      <c r="U79" s="204">
        <f t="shared" si="4"/>
        <v>3636.27</v>
      </c>
      <c r="V79" s="204">
        <f t="shared" si="4"/>
        <v>3966.84</v>
      </c>
      <c r="W79" s="204">
        <f t="shared" si="4"/>
        <v>0</v>
      </c>
      <c r="X79" s="204">
        <f t="shared" si="4"/>
        <v>0</v>
      </c>
      <c r="Y79" s="204">
        <f t="shared" si="4"/>
        <v>38104.99</v>
      </c>
      <c r="Z79" s="204">
        <f t="shared" si="4"/>
        <v>0</v>
      </c>
      <c r="AA79" s="204">
        <f t="shared" si="4"/>
        <v>16830.72</v>
      </c>
      <c r="AB79" s="204">
        <f t="shared" si="4"/>
        <v>18513.792</v>
      </c>
      <c r="AC79" s="204">
        <f t="shared" si="4"/>
        <v>20196.864</v>
      </c>
      <c r="AD79" s="204">
        <f t="shared" si="4"/>
        <v>0</v>
      </c>
      <c r="AE79" s="204">
        <f t="shared" si="4"/>
        <v>0</v>
      </c>
      <c r="AF79" s="204">
        <f t="shared" si="4"/>
        <v>160787.7</v>
      </c>
      <c r="AG79" s="204">
        <f t="shared" si="4"/>
        <v>176866.47</v>
      </c>
      <c r="AH79" s="228">
        <f t="shared" si="4"/>
        <v>192945.24</v>
      </c>
      <c r="AI79" s="204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7">
        <v>13042</v>
      </c>
      <c r="K80" s="208">
        <v>14346.2</v>
      </c>
      <c r="L80" s="208">
        <v>15650.4</v>
      </c>
      <c r="M80" s="208"/>
      <c r="N80" s="207"/>
      <c r="O80" s="9">
        <v>246</v>
      </c>
      <c r="P80" s="209">
        <v>271</v>
      </c>
      <c r="Q80" s="209">
        <v>295</v>
      </c>
      <c r="R80" s="186"/>
      <c r="S80" s="216"/>
      <c r="T80" s="197">
        <v>1188</v>
      </c>
      <c r="U80" s="197">
        <v>1306.8</v>
      </c>
      <c r="V80" s="197">
        <v>1425.6</v>
      </c>
      <c r="W80" s="197"/>
      <c r="X80" s="197"/>
      <c r="Y80" s="217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7">
        <v>2452</v>
      </c>
      <c r="K81" s="208">
        <v>2697.2</v>
      </c>
      <c r="L81" s="208">
        <v>2942.4</v>
      </c>
      <c r="M81" s="208"/>
      <c r="N81" s="207"/>
      <c r="O81" s="9">
        <v>130</v>
      </c>
      <c r="P81" s="209">
        <v>143</v>
      </c>
      <c r="Q81" s="209">
        <v>156</v>
      </c>
      <c r="R81" s="186"/>
      <c r="S81" s="216"/>
      <c r="T81" s="197">
        <v>532.8</v>
      </c>
      <c r="U81" s="197">
        <v>586.08</v>
      </c>
      <c r="V81" s="197">
        <v>639.36</v>
      </c>
      <c r="W81" s="197"/>
      <c r="X81" s="197"/>
      <c r="Y81" s="217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7">
        <v>1826</v>
      </c>
      <c r="K82" s="208">
        <v>2008.6</v>
      </c>
      <c r="L82" s="208">
        <v>2191.2</v>
      </c>
      <c r="M82" s="208"/>
      <c r="N82" s="207"/>
      <c r="O82" s="9">
        <v>136</v>
      </c>
      <c r="P82" s="209">
        <v>150</v>
      </c>
      <c r="Q82" s="209">
        <v>163</v>
      </c>
      <c r="R82" s="186"/>
      <c r="S82" s="216"/>
      <c r="T82" s="197">
        <v>720</v>
      </c>
      <c r="U82" s="197">
        <v>792</v>
      </c>
      <c r="V82" s="197">
        <v>864</v>
      </c>
      <c r="W82" s="197"/>
      <c r="X82" s="197"/>
      <c r="Y82" s="217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7">
        <v>2433</v>
      </c>
      <c r="K83" s="208">
        <v>2676.3</v>
      </c>
      <c r="L83" s="208">
        <v>2919.6</v>
      </c>
      <c r="M83" s="208"/>
      <c r="N83" s="207"/>
      <c r="O83" s="9">
        <v>146</v>
      </c>
      <c r="P83" s="209">
        <v>161</v>
      </c>
      <c r="Q83" s="209">
        <v>175</v>
      </c>
      <c r="R83" s="186"/>
      <c r="S83" s="216"/>
      <c r="T83" s="197">
        <v>736.2</v>
      </c>
      <c r="U83" s="197">
        <v>809.82</v>
      </c>
      <c r="V83" s="197">
        <v>883.44</v>
      </c>
      <c r="W83" s="197"/>
      <c r="X83" s="197"/>
      <c r="Y83" s="217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7">
        <v>2095</v>
      </c>
      <c r="K84" s="208">
        <v>2304.5</v>
      </c>
      <c r="L84" s="208">
        <v>2514</v>
      </c>
      <c r="M84" s="208"/>
      <c r="N84" s="207"/>
      <c r="O84" s="9">
        <v>95</v>
      </c>
      <c r="P84" s="209">
        <v>105</v>
      </c>
      <c r="Q84" s="209">
        <v>114</v>
      </c>
      <c r="R84" s="186"/>
      <c r="S84" s="216"/>
      <c r="T84" s="197">
        <v>537.3</v>
      </c>
      <c r="U84" s="197">
        <v>591.03</v>
      </c>
      <c r="V84" s="197">
        <v>644.76</v>
      </c>
      <c r="W84" s="197"/>
      <c r="X84" s="197"/>
      <c r="Y84" s="217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7">
        <v>2359</v>
      </c>
      <c r="K85" s="208">
        <v>2594.9</v>
      </c>
      <c r="L85" s="208">
        <v>2830.8</v>
      </c>
      <c r="M85" s="208"/>
      <c r="N85" s="207"/>
      <c r="O85" s="9">
        <v>121</v>
      </c>
      <c r="P85" s="209">
        <v>133</v>
      </c>
      <c r="Q85" s="209">
        <v>145</v>
      </c>
      <c r="R85" s="186"/>
      <c r="S85" s="216"/>
      <c r="T85" s="197">
        <v>677.7</v>
      </c>
      <c r="U85" s="197">
        <v>745.47</v>
      </c>
      <c r="V85" s="197">
        <v>813.24</v>
      </c>
      <c r="W85" s="197"/>
      <c r="X85" s="197"/>
      <c r="Y85" s="217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7">
        <v>1535</v>
      </c>
      <c r="K86" s="208">
        <v>1688.5</v>
      </c>
      <c r="L86" s="208">
        <v>1842</v>
      </c>
      <c r="M86" s="208"/>
      <c r="N86" s="207"/>
      <c r="O86" s="9">
        <v>80</v>
      </c>
      <c r="P86" s="209">
        <v>88</v>
      </c>
      <c r="Q86" s="209">
        <v>96</v>
      </c>
      <c r="R86" s="186"/>
      <c r="S86" s="216"/>
      <c r="T86" s="197">
        <v>396.9</v>
      </c>
      <c r="U86" s="197">
        <v>436.59</v>
      </c>
      <c r="V86" s="197">
        <v>476.28</v>
      </c>
      <c r="W86" s="197"/>
      <c r="X86" s="197"/>
      <c r="Y86" s="217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7">
        <v>2263</v>
      </c>
      <c r="K87" s="208">
        <v>2489.3</v>
      </c>
      <c r="L87" s="208">
        <v>2715.6</v>
      </c>
      <c r="M87" s="208"/>
      <c r="N87" s="207"/>
      <c r="O87" s="9">
        <v>81</v>
      </c>
      <c r="P87" s="209">
        <v>89</v>
      </c>
      <c r="Q87" s="209">
        <v>97</v>
      </c>
      <c r="R87" s="186"/>
      <c r="S87" s="216"/>
      <c r="T87" s="197">
        <v>448.2</v>
      </c>
      <c r="U87" s="197">
        <v>493.02</v>
      </c>
      <c r="V87" s="197">
        <v>537.84</v>
      </c>
      <c r="W87" s="197"/>
      <c r="X87" s="197"/>
      <c r="Y87" s="217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7">
        <v>3852</v>
      </c>
      <c r="K88" s="208">
        <v>4237.2</v>
      </c>
      <c r="L88" s="208">
        <v>4622.4</v>
      </c>
      <c r="M88" s="208"/>
      <c r="N88" s="207"/>
      <c r="O88" s="9">
        <v>223</v>
      </c>
      <c r="P88" s="209">
        <v>245</v>
      </c>
      <c r="Q88" s="209">
        <v>268</v>
      </c>
      <c r="R88" s="186"/>
      <c r="S88" s="216"/>
      <c r="T88" s="197">
        <v>1222.2</v>
      </c>
      <c r="U88" s="197">
        <v>1344.42</v>
      </c>
      <c r="V88" s="197">
        <v>1466.64</v>
      </c>
      <c r="W88" s="197"/>
      <c r="X88" s="197"/>
      <c r="Y88" s="217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7">
        <v>1907</v>
      </c>
      <c r="K89" s="208">
        <v>2097.7</v>
      </c>
      <c r="L89" s="208">
        <v>2288.4</v>
      </c>
      <c r="M89" s="208"/>
      <c r="N89" s="207"/>
      <c r="O89" s="9">
        <v>93</v>
      </c>
      <c r="P89" s="209">
        <v>102</v>
      </c>
      <c r="Q89" s="209">
        <v>112</v>
      </c>
      <c r="R89" s="186"/>
      <c r="S89" s="216"/>
      <c r="T89" s="197">
        <v>432</v>
      </c>
      <c r="U89" s="197">
        <v>475.2</v>
      </c>
      <c r="V89" s="197">
        <v>518.4</v>
      </c>
      <c r="W89" s="197"/>
      <c r="X89" s="197"/>
      <c r="Y89" s="217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7">
        <v>3042</v>
      </c>
      <c r="K90" s="208">
        <v>3346.2</v>
      </c>
      <c r="L90" s="208">
        <v>3650.4</v>
      </c>
      <c r="M90" s="208"/>
      <c r="N90" s="207"/>
      <c r="O90" s="9">
        <v>79</v>
      </c>
      <c r="P90" s="209">
        <v>87</v>
      </c>
      <c r="Q90" s="209">
        <v>95</v>
      </c>
      <c r="R90" s="186"/>
      <c r="S90" s="216"/>
      <c r="T90" s="197">
        <v>396.9</v>
      </c>
      <c r="U90" s="197">
        <v>436.59</v>
      </c>
      <c r="V90" s="197">
        <v>476.28</v>
      </c>
      <c r="W90" s="197"/>
      <c r="X90" s="197"/>
      <c r="Y90" s="217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7">
        <v>2842</v>
      </c>
      <c r="K91" s="208">
        <v>3126.2</v>
      </c>
      <c r="L91" s="208">
        <v>3410.4</v>
      </c>
      <c r="M91" s="208"/>
      <c r="N91" s="207"/>
      <c r="O91" s="9">
        <v>64</v>
      </c>
      <c r="P91" s="209">
        <v>70</v>
      </c>
      <c r="Q91" s="209">
        <v>77</v>
      </c>
      <c r="R91" s="186"/>
      <c r="S91" s="216"/>
      <c r="T91" s="197">
        <v>367.2</v>
      </c>
      <c r="U91" s="197">
        <v>403.92</v>
      </c>
      <c r="V91" s="197">
        <v>440.64</v>
      </c>
      <c r="W91" s="197"/>
      <c r="X91" s="197"/>
      <c r="Y91" s="217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7">
        <v>3238</v>
      </c>
      <c r="K92" s="208">
        <v>3561.8</v>
      </c>
      <c r="L92" s="208">
        <v>3885.6</v>
      </c>
      <c r="M92" s="208"/>
      <c r="N92" s="207"/>
      <c r="O92" s="9">
        <v>158</v>
      </c>
      <c r="P92" s="209">
        <v>174</v>
      </c>
      <c r="Q92" s="209">
        <v>190</v>
      </c>
      <c r="R92" s="186"/>
      <c r="S92" s="216"/>
      <c r="T92" s="189">
        <v>695.7</v>
      </c>
      <c r="U92" s="189">
        <v>765.27</v>
      </c>
      <c r="V92" s="189">
        <v>834.84</v>
      </c>
      <c r="W92" s="189"/>
      <c r="X92" s="189"/>
      <c r="Y92" s="217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1"/>
      <c r="DY92" s="231"/>
      <c r="DZ92" s="231"/>
      <c r="EA92" s="231"/>
      <c r="EB92" s="231"/>
      <c r="EC92" s="231"/>
      <c r="ED92" s="231"/>
      <c r="EE92" s="231"/>
      <c r="EF92" s="231"/>
      <c r="EG92" s="231"/>
      <c r="EH92" s="231"/>
      <c r="EI92" s="231"/>
      <c r="EJ92" s="231"/>
      <c r="EK92" s="231"/>
      <c r="EL92" s="231"/>
      <c r="EM92" s="231"/>
      <c r="EN92" s="231"/>
      <c r="EO92" s="231"/>
      <c r="EP92" s="231"/>
      <c r="EQ92" s="231"/>
      <c r="ER92" s="231"/>
      <c r="ES92" s="231"/>
      <c r="ET92" s="231"/>
      <c r="EU92" s="231"/>
      <c r="EV92" s="231"/>
      <c r="EW92" s="231"/>
      <c r="EX92" s="231"/>
      <c r="EY92" s="231"/>
      <c r="EZ92" s="231"/>
      <c r="FA92" s="231"/>
      <c r="FB92" s="231"/>
      <c r="FC92" s="231"/>
      <c r="FD92" s="231"/>
      <c r="FE92" s="231"/>
      <c r="FF92" s="231"/>
      <c r="FG92" s="231"/>
      <c r="FH92" s="231"/>
      <c r="FI92" s="231"/>
      <c r="FJ92" s="231"/>
      <c r="FK92" s="231"/>
      <c r="FL92" s="231"/>
      <c r="FM92" s="231"/>
      <c r="FN92" s="231"/>
      <c r="FO92" s="231"/>
      <c r="FP92" s="231"/>
      <c r="FQ92" s="231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7">
        <v>2618</v>
      </c>
      <c r="K93" s="208">
        <v>2879.8</v>
      </c>
      <c r="L93" s="208">
        <v>3141.6</v>
      </c>
      <c r="M93" s="208"/>
      <c r="N93" s="207"/>
      <c r="O93" s="9">
        <v>149</v>
      </c>
      <c r="P93" s="209">
        <v>164</v>
      </c>
      <c r="Q93" s="209">
        <v>179</v>
      </c>
      <c r="R93" s="186"/>
      <c r="S93" s="216"/>
      <c r="T93" s="197">
        <v>890.1</v>
      </c>
      <c r="U93" s="197">
        <v>979.11</v>
      </c>
      <c r="V93" s="197">
        <v>1068.12</v>
      </c>
      <c r="W93" s="197"/>
      <c r="X93" s="197"/>
      <c r="Y93" s="217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7">
        <v>2180</v>
      </c>
      <c r="K94" s="208">
        <v>2398</v>
      </c>
      <c r="L94" s="208">
        <v>2616</v>
      </c>
      <c r="M94" s="208"/>
      <c r="N94" s="207"/>
      <c r="O94" s="9">
        <v>95</v>
      </c>
      <c r="P94" s="209">
        <v>105</v>
      </c>
      <c r="Q94" s="209">
        <v>114</v>
      </c>
      <c r="R94" s="186"/>
      <c r="S94" s="216"/>
      <c r="T94" s="197">
        <v>426.6</v>
      </c>
      <c r="U94" s="197">
        <v>469.26</v>
      </c>
      <c r="V94" s="197">
        <v>511.92</v>
      </c>
      <c r="W94" s="197"/>
      <c r="X94" s="197"/>
      <c r="Y94" s="217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7">
        <v>4294</v>
      </c>
      <c r="K95" s="208">
        <v>4723.4</v>
      </c>
      <c r="L95" s="208">
        <v>5152.8</v>
      </c>
      <c r="M95" s="208"/>
      <c r="N95" s="207"/>
      <c r="O95" s="9">
        <v>123</v>
      </c>
      <c r="P95" s="209">
        <v>135</v>
      </c>
      <c r="Q95" s="209">
        <v>148</v>
      </c>
      <c r="R95" s="186"/>
      <c r="S95" s="216"/>
      <c r="T95" s="197">
        <v>754.2</v>
      </c>
      <c r="U95" s="197">
        <v>829.62</v>
      </c>
      <c r="V95" s="197">
        <v>905.04</v>
      </c>
      <c r="W95" s="197"/>
      <c r="X95" s="197"/>
      <c r="Y95" s="217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7">
        <v>1779</v>
      </c>
      <c r="K96" s="208">
        <v>1956.9</v>
      </c>
      <c r="L96" s="208">
        <v>2134.8</v>
      </c>
      <c r="M96" s="208"/>
      <c r="N96" s="207"/>
      <c r="O96" s="9">
        <v>75</v>
      </c>
      <c r="P96" s="209">
        <v>83</v>
      </c>
      <c r="Q96" s="209">
        <v>90</v>
      </c>
      <c r="R96" s="186"/>
      <c r="S96" s="216"/>
      <c r="T96" s="197">
        <v>371.7</v>
      </c>
      <c r="U96" s="197">
        <v>408.87</v>
      </c>
      <c r="V96" s="197">
        <v>446.04</v>
      </c>
      <c r="W96" s="197"/>
      <c r="X96" s="197"/>
      <c r="Y96" s="217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7">
        <v>4285</v>
      </c>
      <c r="K97" s="208">
        <v>4713.5</v>
      </c>
      <c r="L97" s="208">
        <v>5142</v>
      </c>
      <c r="M97" s="208"/>
      <c r="N97" s="207"/>
      <c r="O97" s="9">
        <v>122</v>
      </c>
      <c r="P97" s="209">
        <v>134</v>
      </c>
      <c r="Q97" s="209">
        <v>146</v>
      </c>
      <c r="R97" s="186"/>
      <c r="S97" s="216"/>
      <c r="T97" s="197">
        <v>704.7</v>
      </c>
      <c r="U97" s="197">
        <v>775.17</v>
      </c>
      <c r="V97" s="197">
        <v>845.64</v>
      </c>
      <c r="W97" s="197"/>
      <c r="X97" s="197"/>
      <c r="Y97" s="217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203">
        <v>1</v>
      </c>
      <c r="F98" s="203">
        <v>2</v>
      </c>
      <c r="G98" s="203">
        <v>3</v>
      </c>
      <c r="H98" s="203"/>
      <c r="I98" s="203"/>
      <c r="J98" s="203">
        <v>833</v>
      </c>
      <c r="K98" s="203">
        <v>916.3</v>
      </c>
      <c r="L98" s="203">
        <v>999.6</v>
      </c>
      <c r="M98" s="203"/>
      <c r="N98" s="203"/>
      <c r="O98" s="203">
        <v>49</v>
      </c>
      <c r="P98" s="203">
        <v>54</v>
      </c>
      <c r="Q98" s="203">
        <v>59</v>
      </c>
      <c r="R98" s="203"/>
      <c r="S98" s="203"/>
      <c r="T98" s="197">
        <v>253.8</v>
      </c>
      <c r="U98" s="197">
        <v>279.18</v>
      </c>
      <c r="V98" s="197">
        <v>304.56</v>
      </c>
      <c r="W98" s="197"/>
      <c r="X98" s="197"/>
      <c r="Y98" s="217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7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5"/>
      <c r="K100" s="7"/>
      <c r="L100" s="7"/>
      <c r="M100" s="7"/>
      <c r="N100" s="235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5"/>
      <c r="K101" s="7"/>
      <c r="L101" s="7"/>
      <c r="M101" s="7"/>
      <c r="N101" s="235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5"/>
      <c r="K102" s="7"/>
      <c r="L102" s="7"/>
      <c r="M102" s="7"/>
      <c r="N102" s="235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5"/>
      <c r="K103" s="7"/>
      <c r="L103" s="7"/>
      <c r="M103" s="7"/>
      <c r="N103" s="235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1056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50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339.12</v>
      </c>
      <c r="Y105" s="7">
        <f t="shared" si="6"/>
        <v>601614.36</v>
      </c>
      <c r="Z105" s="7">
        <f t="shared" si="6"/>
        <v>3762.27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660.24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3</v>
      </c>
      <c r="AJ105" s="7">
        <f t="shared" si="6"/>
        <v>7340.76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abSelected="1" topLeftCell="A214" workbookViewId="0">
      <selection activeCell="C53" sqref="C53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2018-07-31T09:26:16Z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