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2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<sst xmlns="http://schemas.openxmlformats.org/spreadsheetml/2006/main" count="553">
  <si>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</si>
  <si>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</si>
  <si>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</si>
  <si>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</si>
  <si>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</si>
  <si>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</si>
  <si>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</si>
  <si>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</si>
  <si>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</si>
  <si>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</si>
  <si>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</si>
  <si>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</si>
  <si>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</si>
  <si>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</si>
  <si>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</si>
  <si>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</si>
  <si>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</si>
  <si>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</si>
  <si>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龙泉驿生路店</t>
  </si>
  <si>
    <t>城中片区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</si>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</sst>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4" fillId="0" borderId="1" xfId="53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3"/>
  <sheetViews>
    <sheetView tabSelected="1" workbookViewId="0">
      <pane xSplit="4" ySplit="2" topLeftCell="AB3" activePane="bottomRight" state="frozen"/>
      <selection/>
      <selection pane="topRight"/>
      <selection pane="bottomLeft"/>
      <selection pane="bottomRight" activeCell="AF3" sqref="AF3"/>
    </sheetView>
  </sheetViews>
  <sheetFormatPr defaultColWidth="9" defaultRowHeight="13" customHeight="1" outlineLevelRow="2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5" customWidth="1"/>
    <col min="11" max="11" width="6.375" style="3" customWidth="1"/>
    <col min="12" max="12" width="6.875" style="3" customWidth="1"/>
    <col min="13" max="13" width="6.625" style="3" customWidth="1"/>
    <col min="14" max="14" width="6.875" style="175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76"/>
      <c r="B1" s="25"/>
      <c r="C1" s="176"/>
      <c r="D1" s="176"/>
      <c r="E1" s="177" t="s">
        <v>0</v>
      </c>
      <c r="F1" s="177"/>
      <c r="G1" s="177"/>
      <c r="H1" s="178"/>
      <c r="I1" s="177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5" t="s">
        <v>3</v>
      </c>
      <c r="U1" s="186"/>
      <c r="V1" s="186"/>
      <c r="W1" s="186"/>
      <c r="X1" s="187"/>
      <c r="Y1" s="185" t="s">
        <v>4</v>
      </c>
      <c r="Z1" s="186"/>
      <c r="AA1" s="185" t="s">
        <v>5</v>
      </c>
      <c r="AB1" s="186"/>
      <c r="AC1" s="186"/>
      <c r="AD1" s="186"/>
      <c r="AE1" s="187"/>
      <c r="AF1" s="185" t="s">
        <v>6</v>
      </c>
      <c r="AG1" s="186"/>
      <c r="AH1" s="191"/>
      <c r="AI1" s="186"/>
      <c r="AJ1" s="18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79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</row>
    <row r="3" s="3" customFormat="1" ht="12.95" customHeight="1" spans="1:172">
      <c r="A3" s="7">
        <v>40</v>
      </c>
      <c r="B3" s="7">
        <v>718</v>
      </c>
      <c r="C3" s="180" t="s">
        <v>18</v>
      </c>
      <c r="D3" s="180" t="s">
        <v>19</v>
      </c>
      <c r="E3" s="8">
        <v>2</v>
      </c>
      <c r="F3" s="9">
        <v>3</v>
      </c>
      <c r="G3" s="9">
        <v>4</v>
      </c>
      <c r="H3" s="181">
        <v>1</v>
      </c>
      <c r="I3" s="9">
        <v>2</v>
      </c>
      <c r="J3" s="182">
        <v>1145</v>
      </c>
      <c r="K3" s="183">
        <v>1259.5</v>
      </c>
      <c r="L3" s="183">
        <v>1374</v>
      </c>
      <c r="M3" s="183">
        <v>2</v>
      </c>
      <c r="N3" s="182">
        <v>1259.5</v>
      </c>
      <c r="O3" s="9">
        <v>45</v>
      </c>
      <c r="P3" s="184">
        <v>50</v>
      </c>
      <c r="Q3" s="184">
        <v>54</v>
      </c>
      <c r="R3" s="188">
        <v>1</v>
      </c>
      <c r="S3" s="189">
        <v>45</v>
      </c>
      <c r="T3" s="7">
        <v>234.9</v>
      </c>
      <c r="U3" s="7">
        <v>258.39</v>
      </c>
      <c r="V3" s="7">
        <v>281.88</v>
      </c>
      <c r="W3" s="7">
        <v>3</v>
      </c>
      <c r="X3" s="7">
        <v>281.88</v>
      </c>
      <c r="Y3" s="190">
        <f>VLOOKUP(B:B,[1]查询时间段分门店销售明细!$B$1:$X$65536,23,0)</f>
        <v>5234.09</v>
      </c>
      <c r="Z3" s="7">
        <v>5234.09</v>
      </c>
      <c r="AA3" s="7">
        <v>806.4</v>
      </c>
      <c r="AB3" s="7">
        <v>887.04</v>
      </c>
      <c r="AC3" s="7">
        <v>967.68</v>
      </c>
      <c r="AD3" s="7">
        <v>1</v>
      </c>
      <c r="AE3" s="7">
        <v>806.4</v>
      </c>
      <c r="AF3" s="7">
        <v>8143.2</v>
      </c>
      <c r="AG3" s="7">
        <v>8957.52</v>
      </c>
      <c r="AH3" s="180">
        <v>9771.84</v>
      </c>
      <c r="AI3" s="7">
        <v>1</v>
      </c>
      <c r="AJ3" s="7">
        <v>8143.2</v>
      </c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19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2018-07-31T11:46:20Z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