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任务分配明细表 " sheetId="10" r:id="rId1"/>
    <sheet name="明细表" sheetId="9" r:id="rId2"/>
    <sheet name="政策明细表" sheetId="8" r:id="rId3"/>
    <sheet name="Sheet1" sheetId="11" r:id="rId4"/>
    <sheet name="杨伟钰8月金牌" sheetId="7" state="hidden" r:id="rId5"/>
  </sheets>
  <externalReferences>
    <externalReference r:id="rId6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<sst xmlns="http://schemas.openxmlformats.org/spreadsheetml/2006/main" count="652">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</sst>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9" fillId="27" borderId="8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45" activePane="bottomRight" state="frozen"/>
      <selection/>
      <selection pane="topRight"/>
      <selection pane="bottomLeft"/>
      <selection pane="bottomRight" activeCell="AJ52" sqref="AJ5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>
        <v>1</v>
      </c>
      <c r="I52" s="9">
        <v>3</v>
      </c>
      <c r="J52" s="202">
        <v>2505</v>
      </c>
      <c r="K52" s="203">
        <v>2755.5</v>
      </c>
      <c r="L52" s="203">
        <v>3006</v>
      </c>
      <c r="M52" s="203">
        <v>1</v>
      </c>
      <c r="N52" s="202">
        <v>2505</v>
      </c>
      <c r="O52" s="9">
        <v>110</v>
      </c>
      <c r="P52" s="204">
        <v>121</v>
      </c>
      <c r="Q52" s="204">
        <v>132</v>
      </c>
      <c r="R52" s="185">
        <v>1</v>
      </c>
      <c r="S52" s="208">
        <v>110</v>
      </c>
      <c r="T52" s="196">
        <v>540.9</v>
      </c>
      <c r="U52" s="196">
        <v>594.99</v>
      </c>
      <c r="V52" s="196">
        <v>649.08</v>
      </c>
      <c r="W52" s="196">
        <v>1</v>
      </c>
      <c r="X52" s="196">
        <v>540.9</v>
      </c>
      <c r="Y52" s="209">
        <f>VLOOKUP(B:B,[1]查询时间段分门店销售明细!$B$1:$X$65536,23,0)</f>
        <v>21052.41</v>
      </c>
      <c r="Z52" s="196">
        <v>21052.41</v>
      </c>
      <c r="AA52" s="196">
        <v>1992.96</v>
      </c>
      <c r="AB52" s="196">
        <v>2192.256</v>
      </c>
      <c r="AC52" s="196">
        <v>2391.552</v>
      </c>
      <c r="AD52" s="196">
        <v>1</v>
      </c>
      <c r="AE52" s="196">
        <v>1992.96</v>
      </c>
      <c r="AF52" s="196">
        <v>11927.7</v>
      </c>
      <c r="AG52" s="196">
        <v>13120.47</v>
      </c>
      <c r="AH52" s="196">
        <v>14313.24</v>
      </c>
      <c r="AI52" s="196">
        <v>1</v>
      </c>
      <c r="AJ52" s="196">
        <v>11927.7</v>
      </c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1</v>
      </c>
      <c r="I56" s="199">
        <f t="shared" si="2"/>
        <v>3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1</v>
      </c>
      <c r="N56" s="199">
        <f t="shared" si="2"/>
        <v>2505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1</v>
      </c>
      <c r="S56" s="199">
        <f t="shared" si="2"/>
        <v>110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1</v>
      </c>
      <c r="X56" s="199">
        <f t="shared" si="2"/>
        <v>540.9</v>
      </c>
      <c r="Y56" s="199">
        <f t="shared" si="2"/>
        <v>129472.52</v>
      </c>
      <c r="Z56" s="199">
        <f t="shared" si="2"/>
        <v>21052.41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1</v>
      </c>
      <c r="AE56" s="199">
        <f t="shared" si="2"/>
        <v>1992.96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1</v>
      </c>
      <c r="AJ56" s="199">
        <f t="shared" si="2"/>
        <v>11927.7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2505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110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540.9</v>
      </c>
      <c r="Y105" s="7">
        <f t="shared" si="6"/>
        <v>601614.36</v>
      </c>
      <c r="Z105" s="7">
        <f t="shared" si="6"/>
        <v>21052.41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1992.96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11927.7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任务分配明细表 </vt:lpstr>
      <vt:lpstr>明细表</vt:lpstr>
      <vt:lpstr>政策明细表</vt:lpstr>
      <vt:lpstr>Sheet1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