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<sst xmlns="http://schemas.openxmlformats.org/spreadsheetml/2006/main" count="652">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</sst>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36" fillId="23" borderId="10" applyNumberFormat="0" applyAlignment="0" applyProtection="0">
      <alignment vertical="center"/>
    </xf>
    <xf numFmtId="0" fontId="38" fillId="33" borderId="15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42" activePane="bottomRight" state="frozen"/>
      <selection/>
      <selection pane="topRight"/>
      <selection pane="bottomLeft"/>
      <selection pane="bottomRight" activeCell="AL46" sqref="AL4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>
        <v>3</v>
      </c>
      <c r="I46" s="9">
        <v>7</v>
      </c>
      <c r="J46" s="202">
        <v>7930</v>
      </c>
      <c r="K46" s="203">
        <v>8723</v>
      </c>
      <c r="L46" s="203">
        <v>9516</v>
      </c>
      <c r="M46" s="203">
        <v>3</v>
      </c>
      <c r="N46" s="202">
        <v>9516</v>
      </c>
      <c r="O46" s="9">
        <v>398</v>
      </c>
      <c r="P46" s="204">
        <v>438</v>
      </c>
      <c r="Q46" s="204">
        <v>478</v>
      </c>
      <c r="R46" s="185">
        <v>3</v>
      </c>
      <c r="S46" s="208">
        <v>478</v>
      </c>
      <c r="T46" s="196">
        <v>1757.7</v>
      </c>
      <c r="U46" s="196">
        <v>1933.47</v>
      </c>
      <c r="V46" s="196">
        <v>2109.24</v>
      </c>
      <c r="W46" s="196">
        <v>1</v>
      </c>
      <c r="X46" s="196">
        <v>1757.7</v>
      </c>
      <c r="Y46" s="209">
        <f>VLOOKUP(B:B,[1]查询时间段分门店销售明细!$B$1:$X$65536,23,0)</f>
        <v>22023.86</v>
      </c>
      <c r="Z46" s="196">
        <v>22023.86</v>
      </c>
      <c r="AA46" s="196">
        <v>6292.08</v>
      </c>
      <c r="AB46" s="196">
        <v>6921.288</v>
      </c>
      <c r="AC46" s="196">
        <v>7550.496</v>
      </c>
      <c r="AD46" s="196">
        <v>3</v>
      </c>
      <c r="AE46" s="196">
        <v>7550.5</v>
      </c>
      <c r="AF46" s="196">
        <v>52536.6</v>
      </c>
      <c r="AG46" s="196">
        <v>57790.26</v>
      </c>
      <c r="AH46" s="196">
        <v>63043.92</v>
      </c>
      <c r="AI46" s="196">
        <v>3</v>
      </c>
      <c r="AJ46" s="196">
        <v>63043.92</v>
      </c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3</v>
      </c>
      <c r="I56" s="199">
        <f t="shared" si="2"/>
        <v>7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3</v>
      </c>
      <c r="N56" s="199">
        <f t="shared" si="2"/>
        <v>9516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3</v>
      </c>
      <c r="S56" s="199">
        <f t="shared" si="2"/>
        <v>478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1</v>
      </c>
      <c r="X56" s="199">
        <f t="shared" si="2"/>
        <v>1757.7</v>
      </c>
      <c r="Y56" s="199">
        <f t="shared" si="2"/>
        <v>129472.52</v>
      </c>
      <c r="Z56" s="199">
        <f t="shared" si="2"/>
        <v>22023.86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3</v>
      </c>
      <c r="AE56" s="199">
        <f t="shared" si="2"/>
        <v>7550.5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3</v>
      </c>
      <c r="AJ56" s="199">
        <f t="shared" si="2"/>
        <v>63043.92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3</v>
      </c>
      <c r="I105" s="7">
        <f t="shared" si="6"/>
        <v>7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9516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478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1757.7</v>
      </c>
      <c r="Y105" s="7">
        <f t="shared" si="6"/>
        <v>601614.36</v>
      </c>
      <c r="Z105" s="7">
        <f t="shared" si="6"/>
        <v>22023.86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7550.5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63043.92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C26" sqref="C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