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<sst xmlns="http://schemas.openxmlformats.org/spreadsheetml/2006/main" count="652">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</sst>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5" fillId="23" borderId="12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24" borderId="13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zoomScale="130" zoomScaleNormal="130" workbookViewId="0">
      <pane xSplit="4" ySplit="2" topLeftCell="E76" activePane="bottomRight" state="frozen"/>
      <selection/>
      <selection pane="topRight"/>
      <selection pane="bottomLeft"/>
      <selection pane="bottomRight" activeCell="AJ89" sqref="AJ8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8"/>
      <c r="FS65" s="238"/>
      <c r="FT65" s="238"/>
      <c r="FU65" s="238"/>
      <c r="FV65" s="238"/>
      <c r="FW65" s="238"/>
      <c r="FX65" s="238"/>
      <c r="FY65" s="238"/>
      <c r="FZ65" s="238"/>
      <c r="GA65" s="238"/>
      <c r="GB65" s="238"/>
      <c r="GC65" s="238"/>
      <c r="GD65" s="238"/>
      <c r="GE65" s="238"/>
      <c r="GF65" s="238"/>
      <c r="GG65" s="238"/>
      <c r="GH65" s="238"/>
      <c r="GI65" s="238"/>
      <c r="GJ65" s="238"/>
      <c r="GK65" s="238"/>
      <c r="GL65" s="238"/>
      <c r="GM65" s="238"/>
      <c r="GN65" s="238"/>
      <c r="GO65" s="238"/>
      <c r="GP65" s="238"/>
      <c r="GQ65" s="238"/>
      <c r="GR65" s="238"/>
      <c r="GS65" s="23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3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7" customFormat="1" ht="12.95" customHeight="1" spans="1:36">
      <c r="A85" s="224">
        <v>78</v>
      </c>
      <c r="B85" s="225">
        <v>513</v>
      </c>
      <c r="C85" s="224" t="s">
        <v>101</v>
      </c>
      <c r="D85" s="224" t="s">
        <v>96</v>
      </c>
      <c r="E85" s="226">
        <v>4</v>
      </c>
      <c r="F85" s="226">
        <v>5</v>
      </c>
      <c r="G85" s="226">
        <v>6</v>
      </c>
      <c r="H85" s="227">
        <v>1</v>
      </c>
      <c r="I85" s="226">
        <v>4</v>
      </c>
      <c r="J85" s="228">
        <v>2359</v>
      </c>
      <c r="K85" s="229">
        <v>2594.9</v>
      </c>
      <c r="L85" s="229">
        <v>2830.8</v>
      </c>
      <c r="M85" s="229">
        <v>3</v>
      </c>
      <c r="N85" s="228">
        <v>2830.8</v>
      </c>
      <c r="O85" s="226">
        <v>121</v>
      </c>
      <c r="P85" s="230">
        <v>133</v>
      </c>
      <c r="Q85" s="230">
        <v>145</v>
      </c>
      <c r="R85" s="232">
        <v>1</v>
      </c>
      <c r="S85" s="233">
        <v>121</v>
      </c>
      <c r="T85" s="224">
        <v>677.7</v>
      </c>
      <c r="U85" s="224">
        <v>745.47</v>
      </c>
      <c r="V85" s="224">
        <v>813.24</v>
      </c>
      <c r="W85" s="224">
        <v>1</v>
      </c>
      <c r="X85" s="224">
        <v>677.7</v>
      </c>
      <c r="Y85" s="234">
        <f>VLOOKUP(B:B,[1]查询时间段分门店销售明细!$B$1:$X$65536,23,0)</f>
        <v>4840.39</v>
      </c>
      <c r="Z85" s="224">
        <v>4840.39</v>
      </c>
      <c r="AA85" s="224">
        <v>2070.72</v>
      </c>
      <c r="AB85" s="224">
        <v>2277.792</v>
      </c>
      <c r="AC85" s="224">
        <v>2484.864</v>
      </c>
      <c r="AD85" s="224">
        <v>1</v>
      </c>
      <c r="AE85" s="224">
        <v>2020.72</v>
      </c>
      <c r="AF85" s="224">
        <v>16047.9</v>
      </c>
      <c r="AG85" s="224">
        <v>17652.69</v>
      </c>
      <c r="AH85" s="224">
        <v>19257.48</v>
      </c>
      <c r="AI85" s="224">
        <v>1</v>
      </c>
      <c r="AJ85" s="224">
        <v>16047.9</v>
      </c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4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3</v>
      </c>
      <c r="N104" s="25">
        <f t="shared" si="5"/>
        <v>2830.8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121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677.7</v>
      </c>
      <c r="Y104" s="25">
        <f t="shared" si="5"/>
        <v>128437.83</v>
      </c>
      <c r="Z104" s="25">
        <f t="shared" si="5"/>
        <v>4840.39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2020.72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1</v>
      </c>
      <c r="AJ104" s="25">
        <f t="shared" si="5"/>
        <v>16047.9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4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2830.8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121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677.7</v>
      </c>
      <c r="Y105" s="7">
        <f t="shared" si="6"/>
        <v>601614.36</v>
      </c>
      <c r="Z105" s="7">
        <f t="shared" si="6"/>
        <v>4840.39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2020.72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16047.9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B4" sqref="B4:B11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2018-07-31T09:07:42Z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