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6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<sst xmlns="http://schemas.openxmlformats.org/spreadsheetml/2006/main" count="652">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</sst>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176" fontId="4" fillId="3" borderId="1" xfId="54" applyNumberFormat="1" applyFont="1" applyFill="1" applyBorder="1" applyAlignment="1">
      <alignment horizontal="center" vertical="top"/>
    </xf>
    <xf numFmtId="176" fontId="4" fillId="3" borderId="1" xfId="54" applyNumberFormat="1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top"/>
    </xf>
    <xf numFmtId="177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87" activePane="bottomRight" state="frozen"/>
      <selection/>
      <selection pane="topRight"/>
      <selection pane="bottomLeft"/>
      <selection pane="bottomRight" activeCell="AJ96" sqref="AJ96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6" t="s">
        <v>3</v>
      </c>
      <c r="U1" s="207"/>
      <c r="V1" s="207"/>
      <c r="W1" s="207"/>
      <c r="X1" s="208"/>
      <c r="Y1" s="206" t="s">
        <v>4</v>
      </c>
      <c r="Z1" s="207"/>
      <c r="AA1" s="206" t="s">
        <v>5</v>
      </c>
      <c r="AB1" s="207"/>
      <c r="AC1" s="207"/>
      <c r="AD1" s="207"/>
      <c r="AE1" s="208"/>
      <c r="AF1" s="206" t="s">
        <v>6</v>
      </c>
      <c r="AG1" s="207"/>
      <c r="AH1" s="212"/>
      <c r="AI1" s="207"/>
      <c r="AJ1" s="208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6"/>
      <c r="S3" s="209"/>
      <c r="T3" s="210">
        <v>269.1</v>
      </c>
      <c r="U3" s="210">
        <v>296.01</v>
      </c>
      <c r="V3" s="210">
        <v>322.92</v>
      </c>
      <c r="W3" s="210"/>
      <c r="X3" s="210"/>
      <c r="Y3" s="210">
        <f>VLOOKUP(B:B,[1]查询时间段分门店销售明细!$B$1:$X$65536,23,0)</f>
        <v>2261.28</v>
      </c>
      <c r="Z3" s="210"/>
      <c r="AA3" s="210">
        <v>916.56</v>
      </c>
      <c r="AB3" s="210">
        <v>1008.216</v>
      </c>
      <c r="AC3" s="210">
        <v>1099.872</v>
      </c>
      <c r="AD3" s="210"/>
      <c r="AE3" s="210"/>
      <c r="AF3" s="210">
        <v>9298.8</v>
      </c>
      <c r="AG3" s="210">
        <v>10228.68</v>
      </c>
      <c r="AH3" s="210">
        <v>11158.56</v>
      </c>
      <c r="AI3" s="210"/>
      <c r="AJ3" s="210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6"/>
      <c r="S4" s="209"/>
      <c r="T4" s="189">
        <v>266.4</v>
      </c>
      <c r="U4" s="189">
        <v>293.04</v>
      </c>
      <c r="V4" s="189">
        <v>319.68</v>
      </c>
      <c r="W4" s="189"/>
      <c r="X4" s="189"/>
      <c r="Y4" s="210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6"/>
      <c r="S5" s="209"/>
      <c r="T5" s="189">
        <v>504</v>
      </c>
      <c r="U5" s="189">
        <v>554.4</v>
      </c>
      <c r="V5" s="189">
        <v>604.8</v>
      </c>
      <c r="W5" s="189"/>
      <c r="X5" s="189"/>
      <c r="Y5" s="210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6"/>
      <c r="S6" s="209"/>
      <c r="T6" s="189">
        <v>394.2</v>
      </c>
      <c r="U6" s="189">
        <v>433.62</v>
      </c>
      <c r="V6" s="189">
        <v>473.04</v>
      </c>
      <c r="W6" s="189"/>
      <c r="X6" s="189"/>
      <c r="Y6" s="210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6"/>
      <c r="S7" s="209"/>
      <c r="T7" s="185">
        <v>385.2</v>
      </c>
      <c r="U7" s="185">
        <v>423.72</v>
      </c>
      <c r="V7" s="185">
        <v>462.24</v>
      </c>
      <c r="W7" s="185"/>
      <c r="X7" s="185"/>
      <c r="Y7" s="210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6"/>
      <c r="S8" s="209"/>
      <c r="T8" s="189">
        <v>252</v>
      </c>
      <c r="U8" s="189">
        <v>277.2</v>
      </c>
      <c r="V8" s="189">
        <v>302.4</v>
      </c>
      <c r="W8" s="189"/>
      <c r="X8" s="189"/>
      <c r="Y8" s="210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6"/>
      <c r="S9" s="209"/>
      <c r="T9" s="211">
        <v>277.2</v>
      </c>
      <c r="U9" s="211">
        <v>304.92</v>
      </c>
      <c r="V9" s="211">
        <v>332.64</v>
      </c>
      <c r="W9" s="211"/>
      <c r="X9" s="211"/>
      <c r="Y9" s="210">
        <f>VLOOKUP(B:B,[1]查询时间段分门店销售明细!$B$1:$X$65536,23,0)</f>
        <v>2895.43</v>
      </c>
      <c r="Z9" s="211"/>
      <c r="AA9" s="211">
        <v>1076.4</v>
      </c>
      <c r="AB9" s="211">
        <v>1184.04</v>
      </c>
      <c r="AC9" s="211">
        <v>1291.68</v>
      </c>
      <c r="AD9" s="211"/>
      <c r="AE9" s="211"/>
      <c r="AF9" s="211">
        <v>15384.6</v>
      </c>
      <c r="AG9" s="211">
        <v>16923.06</v>
      </c>
      <c r="AH9" s="211">
        <v>18461.52</v>
      </c>
      <c r="AI9" s="211"/>
      <c r="AJ9" s="211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6"/>
      <c r="S10" s="209"/>
      <c r="T10" s="189">
        <v>411.3</v>
      </c>
      <c r="U10" s="189">
        <v>452.43</v>
      </c>
      <c r="V10" s="189">
        <v>493.56</v>
      </c>
      <c r="W10" s="189"/>
      <c r="X10" s="189"/>
      <c r="Y10" s="210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6"/>
      <c r="S11" s="209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6"/>
      <c r="S12" s="209"/>
      <c r="T12" s="189">
        <v>386.1</v>
      </c>
      <c r="U12" s="189">
        <v>424.71</v>
      </c>
      <c r="V12" s="189">
        <v>463.32</v>
      </c>
      <c r="W12" s="189"/>
      <c r="X12" s="189"/>
      <c r="Y12" s="210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6"/>
      <c r="S13" s="209"/>
      <c r="T13" s="197">
        <v>801.9</v>
      </c>
      <c r="U13" s="197">
        <v>882.09</v>
      </c>
      <c r="V13" s="197">
        <v>962.28</v>
      </c>
      <c r="W13" s="197"/>
      <c r="X13" s="197"/>
      <c r="Y13" s="210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6"/>
      <c r="S14" s="209"/>
      <c r="T14" s="189">
        <v>917.1</v>
      </c>
      <c r="U14" s="189">
        <v>1008.81</v>
      </c>
      <c r="V14" s="189">
        <v>1100.52</v>
      </c>
      <c r="W14" s="189"/>
      <c r="X14" s="189"/>
      <c r="Y14" s="210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6"/>
      <c r="S15" s="209"/>
      <c r="T15" s="189">
        <v>810</v>
      </c>
      <c r="U15" s="189">
        <v>891</v>
      </c>
      <c r="V15" s="189">
        <v>972</v>
      </c>
      <c r="W15" s="189"/>
      <c r="X15" s="189"/>
      <c r="Y15" s="210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6"/>
      <c r="S16" s="209"/>
      <c r="T16" s="193">
        <v>333</v>
      </c>
      <c r="U16" s="193">
        <v>366.3</v>
      </c>
      <c r="V16" s="193">
        <v>399.6</v>
      </c>
      <c r="W16" s="193"/>
      <c r="X16" s="193"/>
      <c r="Y16" s="210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6"/>
      <c r="S17" s="209"/>
      <c r="T17" s="189">
        <v>281.7</v>
      </c>
      <c r="U17" s="189">
        <v>309.87</v>
      </c>
      <c r="V17" s="189">
        <v>338.04</v>
      </c>
      <c r="W17" s="189"/>
      <c r="X17" s="189"/>
      <c r="Y17" s="210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3"/>
      <c r="K18" s="204"/>
      <c r="L18" s="204"/>
      <c r="M18" s="204"/>
      <c r="N18" s="203"/>
      <c r="O18" s="9"/>
      <c r="P18" s="205"/>
      <c r="Q18" s="205"/>
      <c r="R18" s="186"/>
      <c r="S18" s="209"/>
      <c r="T18" s="189"/>
      <c r="U18" s="189"/>
      <c r="V18" s="189"/>
      <c r="W18" s="189"/>
      <c r="X18" s="189"/>
      <c r="Y18" s="210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3"/>
      <c r="K19" s="204"/>
      <c r="L19" s="204"/>
      <c r="M19" s="204"/>
      <c r="N19" s="203"/>
      <c r="O19" s="9"/>
      <c r="P19" s="205"/>
      <c r="Q19" s="205"/>
      <c r="R19" s="186"/>
      <c r="S19" s="209"/>
      <c r="T19" s="189"/>
      <c r="U19" s="189"/>
      <c r="V19" s="189"/>
      <c r="W19" s="189"/>
      <c r="X19" s="189"/>
      <c r="Y19" s="210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1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6"/>
      <c r="S21" s="209"/>
      <c r="T21" s="197">
        <v>548.1</v>
      </c>
      <c r="U21" s="197">
        <v>602.91</v>
      </c>
      <c r="V21" s="197">
        <v>657.72</v>
      </c>
      <c r="W21" s="197"/>
      <c r="X21" s="197"/>
      <c r="Y21" s="210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6"/>
      <c r="S22" s="209"/>
      <c r="T22" s="197">
        <v>544.5</v>
      </c>
      <c r="U22" s="197">
        <v>598.95</v>
      </c>
      <c r="V22" s="197">
        <v>653.4</v>
      </c>
      <c r="W22" s="197"/>
      <c r="X22" s="197"/>
      <c r="Y22" s="210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6"/>
      <c r="S23" s="209"/>
      <c r="T23" s="197">
        <v>324</v>
      </c>
      <c r="U23" s="197">
        <v>356.4</v>
      </c>
      <c r="V23" s="197">
        <v>388.8</v>
      </c>
      <c r="W23" s="197"/>
      <c r="X23" s="197"/>
      <c r="Y23" s="210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3">
        <v>2966</v>
      </c>
      <c r="K24" s="204">
        <v>3262.6</v>
      </c>
      <c r="L24" s="204">
        <v>3559.2</v>
      </c>
      <c r="M24" s="204"/>
      <c r="N24" s="203"/>
      <c r="O24" s="9">
        <v>54</v>
      </c>
      <c r="P24" s="205">
        <v>59</v>
      </c>
      <c r="Q24" s="205">
        <v>65</v>
      </c>
      <c r="R24" s="186"/>
      <c r="S24" s="209"/>
      <c r="T24" s="197">
        <v>279</v>
      </c>
      <c r="U24" s="197">
        <v>306.9</v>
      </c>
      <c r="V24" s="197">
        <v>334.8</v>
      </c>
      <c r="W24" s="197"/>
      <c r="X24" s="197"/>
      <c r="Y24" s="210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6"/>
      <c r="S25" s="209"/>
      <c r="T25" s="197">
        <v>558</v>
      </c>
      <c r="U25" s="197">
        <v>613.8</v>
      </c>
      <c r="V25" s="197">
        <v>669.6</v>
      </c>
      <c r="W25" s="197"/>
      <c r="X25" s="197"/>
      <c r="Y25" s="210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6"/>
      <c r="S26" s="209"/>
      <c r="T26" s="197">
        <v>540</v>
      </c>
      <c r="U26" s="197">
        <v>594</v>
      </c>
      <c r="V26" s="197">
        <v>648</v>
      </c>
      <c r="W26" s="197"/>
      <c r="X26" s="197"/>
      <c r="Y26" s="210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6"/>
      <c r="S27" s="209"/>
      <c r="T27" s="197">
        <v>392.4</v>
      </c>
      <c r="U27" s="197">
        <v>431.64</v>
      </c>
      <c r="V27" s="197">
        <v>470.88</v>
      </c>
      <c r="W27" s="197"/>
      <c r="X27" s="197"/>
      <c r="Y27" s="210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6"/>
      <c r="S28" s="209"/>
      <c r="T28" s="197">
        <v>311.4</v>
      </c>
      <c r="U28" s="197">
        <v>342.54</v>
      </c>
      <c r="V28" s="197">
        <v>373.68</v>
      </c>
      <c r="W28" s="197"/>
      <c r="X28" s="197"/>
      <c r="Y28" s="210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3">
        <v>941</v>
      </c>
      <c r="K29" s="204">
        <v>1035.1</v>
      </c>
      <c r="L29" s="204">
        <v>1129.2</v>
      </c>
      <c r="M29" s="204"/>
      <c r="N29" s="203"/>
      <c r="O29" s="9">
        <v>50</v>
      </c>
      <c r="P29" s="205">
        <v>55</v>
      </c>
      <c r="Q29" s="205">
        <v>60</v>
      </c>
      <c r="R29" s="186"/>
      <c r="S29" s="209"/>
      <c r="T29" s="197">
        <v>329.4</v>
      </c>
      <c r="U29" s="197">
        <v>362.34</v>
      </c>
      <c r="V29" s="197">
        <v>395.28</v>
      </c>
      <c r="W29" s="197"/>
      <c r="X29" s="197"/>
      <c r="Y29" s="210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6"/>
      <c r="S30" s="209"/>
      <c r="T30" s="197">
        <v>202.5</v>
      </c>
      <c r="U30" s="197">
        <v>222.75</v>
      </c>
      <c r="V30" s="197">
        <v>243</v>
      </c>
      <c r="W30" s="197"/>
      <c r="X30" s="197"/>
      <c r="Y30" s="210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6"/>
      <c r="S31" s="209"/>
      <c r="T31" s="197">
        <v>269.1</v>
      </c>
      <c r="U31" s="197">
        <v>296.01</v>
      </c>
      <c r="V31" s="197">
        <v>322.92</v>
      </c>
      <c r="W31" s="197"/>
      <c r="X31" s="197"/>
      <c r="Y31" s="210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6"/>
      <c r="S32" s="209"/>
      <c r="T32" s="197">
        <v>441</v>
      </c>
      <c r="U32" s="197">
        <v>485.1</v>
      </c>
      <c r="V32" s="197">
        <v>529.2</v>
      </c>
      <c r="W32" s="197"/>
      <c r="X32" s="197"/>
      <c r="Y32" s="210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6"/>
      <c r="S33" s="209"/>
      <c r="T33" s="197">
        <v>287.1</v>
      </c>
      <c r="U33" s="197">
        <v>315.81</v>
      </c>
      <c r="V33" s="197">
        <v>344.52</v>
      </c>
      <c r="W33" s="197"/>
      <c r="X33" s="197"/>
      <c r="Y33" s="210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6"/>
      <c r="S34" s="209"/>
      <c r="T34" s="197">
        <v>175.5</v>
      </c>
      <c r="U34" s="197">
        <v>193.05</v>
      </c>
      <c r="V34" s="197">
        <v>210.6</v>
      </c>
      <c r="W34" s="197"/>
      <c r="X34" s="197"/>
      <c r="Y34" s="210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6"/>
      <c r="S35" s="209"/>
      <c r="T35" s="197">
        <v>263.25</v>
      </c>
      <c r="U35" s="197">
        <v>289.575</v>
      </c>
      <c r="V35" s="197">
        <v>315.9</v>
      </c>
      <c r="W35" s="197"/>
      <c r="X35" s="197"/>
      <c r="Y35" s="210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6"/>
      <c r="S37" s="209"/>
      <c r="T37" s="197">
        <v>657.9</v>
      </c>
      <c r="U37" s="197">
        <v>723.69</v>
      </c>
      <c r="V37" s="197">
        <v>789.48</v>
      </c>
      <c r="W37" s="197"/>
      <c r="X37" s="197"/>
      <c r="Y37" s="210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6"/>
      <c r="S38" s="209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6"/>
      <c r="S39" s="209"/>
      <c r="T39" s="197">
        <v>518.4</v>
      </c>
      <c r="U39" s="197">
        <v>570.24</v>
      </c>
      <c r="V39" s="197">
        <v>622.08</v>
      </c>
      <c r="W39" s="197"/>
      <c r="X39" s="197"/>
      <c r="Y39" s="210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6"/>
      <c r="S40" s="209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6"/>
      <c r="S41" s="209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6"/>
      <c r="S42" s="209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6"/>
      <c r="S43" s="209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6"/>
      <c r="S44" s="209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6"/>
      <c r="S45" s="209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6"/>
      <c r="S46" s="209"/>
      <c r="T46" s="197">
        <v>1757.7</v>
      </c>
      <c r="U46" s="197">
        <v>1933.47</v>
      </c>
      <c r="V46" s="197">
        <v>2109.24</v>
      </c>
      <c r="W46" s="197"/>
      <c r="X46" s="197"/>
      <c r="Y46" s="210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6"/>
      <c r="S47" s="209"/>
      <c r="T47" s="197">
        <v>472.5</v>
      </c>
      <c r="U47" s="197">
        <v>519.75</v>
      </c>
      <c r="V47" s="197">
        <v>567</v>
      </c>
      <c r="W47" s="197"/>
      <c r="X47" s="197"/>
      <c r="Y47" s="210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6"/>
      <c r="S48" s="209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6"/>
      <c r="S49" s="209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6"/>
      <c r="S50" s="209"/>
      <c r="T50" s="197">
        <v>832.5</v>
      </c>
      <c r="U50" s="197">
        <v>915.75</v>
      </c>
      <c r="V50" s="197">
        <v>999</v>
      </c>
      <c r="W50" s="197"/>
      <c r="X50" s="197"/>
      <c r="Y50" s="210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6"/>
      <c r="S51" s="209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6"/>
      <c r="S52" s="209"/>
      <c r="T52" s="197">
        <v>540.9</v>
      </c>
      <c r="U52" s="197">
        <v>594.99</v>
      </c>
      <c r="V52" s="197">
        <v>649.08</v>
      </c>
      <c r="W52" s="197"/>
      <c r="X52" s="197"/>
      <c r="Y52" s="210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6"/>
      <c r="S53" s="209"/>
      <c r="T53" s="197">
        <v>0</v>
      </c>
      <c r="U53" s="197">
        <v>0</v>
      </c>
      <c r="V53" s="197">
        <v>0</v>
      </c>
      <c r="W53" s="197"/>
      <c r="X53" s="197"/>
      <c r="Y53" s="210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6"/>
      <c r="S54" s="209"/>
      <c r="T54" s="197">
        <v>0</v>
      </c>
      <c r="U54" s="197">
        <v>0</v>
      </c>
      <c r="V54" s="197">
        <v>0</v>
      </c>
      <c r="W54" s="197"/>
      <c r="X54" s="197"/>
      <c r="Y54" s="210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0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18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6"/>
      <c r="S57" s="209"/>
      <c r="T57" s="197">
        <v>284.4</v>
      </c>
      <c r="U57" s="197">
        <v>312.84</v>
      </c>
      <c r="V57" s="197">
        <v>341.28</v>
      </c>
      <c r="W57" s="197"/>
      <c r="X57" s="197"/>
      <c r="Y57" s="210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6"/>
      <c r="S58" s="209"/>
      <c r="T58" s="197">
        <v>590.4</v>
      </c>
      <c r="U58" s="197">
        <v>649.44</v>
      </c>
      <c r="V58" s="197">
        <v>708.48</v>
      </c>
      <c r="W58" s="197"/>
      <c r="X58" s="197"/>
      <c r="Y58" s="210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6"/>
      <c r="S59" s="209"/>
      <c r="T59" s="197">
        <v>890.1</v>
      </c>
      <c r="U59" s="197">
        <v>979.11</v>
      </c>
      <c r="V59" s="197">
        <v>1068.12</v>
      </c>
      <c r="W59" s="197"/>
      <c r="X59" s="197"/>
      <c r="Y59" s="210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6"/>
      <c r="S60" s="209"/>
      <c r="T60" s="197">
        <v>981.9</v>
      </c>
      <c r="U60" s="197">
        <v>1080.09</v>
      </c>
      <c r="V60" s="197">
        <v>1178.28</v>
      </c>
      <c r="W60" s="197"/>
      <c r="X60" s="197"/>
      <c r="Y60" s="210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6"/>
      <c r="S61" s="209"/>
      <c r="T61" s="197">
        <v>828</v>
      </c>
      <c r="U61" s="197">
        <v>910.8</v>
      </c>
      <c r="V61" s="197">
        <v>993.6</v>
      </c>
      <c r="W61" s="197"/>
      <c r="X61" s="197"/>
      <c r="Y61" s="210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7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6"/>
      <c r="S62" s="209"/>
      <c r="T62" s="202">
        <v>324.9</v>
      </c>
      <c r="U62" s="202">
        <v>357.39</v>
      </c>
      <c r="V62" s="202">
        <v>389.88</v>
      </c>
      <c r="W62" s="202"/>
      <c r="X62" s="202"/>
      <c r="Y62" s="210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  <c r="FF62" s="219"/>
      <c r="FG62" s="219"/>
      <c r="FH62" s="219"/>
      <c r="FI62" s="219"/>
      <c r="FJ62" s="219"/>
      <c r="FK62" s="219"/>
      <c r="FL62" s="219"/>
      <c r="FM62" s="219"/>
      <c r="FN62" s="219"/>
      <c r="FO62" s="219"/>
      <c r="FP62" s="219"/>
      <c r="FQ62" s="21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6"/>
      <c r="S63" s="209"/>
      <c r="T63" s="197">
        <v>367.2</v>
      </c>
      <c r="U63" s="197">
        <v>403.92</v>
      </c>
      <c r="V63" s="197">
        <v>440.64</v>
      </c>
      <c r="W63" s="197"/>
      <c r="X63" s="197"/>
      <c r="Y63" s="210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6"/>
      <c r="S64" s="209"/>
      <c r="T64" s="197">
        <v>653.4</v>
      </c>
      <c r="U64" s="197">
        <v>718.74</v>
      </c>
      <c r="V64" s="197">
        <v>784.08</v>
      </c>
      <c r="W64" s="197"/>
      <c r="X64" s="197"/>
      <c r="Y64" s="210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23">
        <v>387</v>
      </c>
      <c r="C65" s="224" t="s">
        <v>81</v>
      </c>
      <c r="D65" s="224" t="s">
        <v>73</v>
      </c>
      <c r="E65" s="9">
        <v>4</v>
      </c>
      <c r="F65" s="9">
        <v>5</v>
      </c>
      <c r="G65" s="9">
        <v>6</v>
      </c>
      <c r="H65" s="187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6"/>
      <c r="S65" s="209"/>
      <c r="T65" s="224">
        <v>1029.6</v>
      </c>
      <c r="U65" s="224">
        <v>1132.56</v>
      </c>
      <c r="V65" s="224">
        <v>1235.52</v>
      </c>
      <c r="W65" s="224"/>
      <c r="X65" s="224"/>
      <c r="Y65" s="210">
        <f>VLOOKUP(B:B,[1]查询时间段分门店销售明细!$B$1:$X$65536,23,0)</f>
        <v>8378.67</v>
      </c>
      <c r="Z65" s="224"/>
      <c r="AA65" s="224">
        <v>2988</v>
      </c>
      <c r="AB65" s="224">
        <v>3286.8</v>
      </c>
      <c r="AC65" s="224">
        <v>3585.6</v>
      </c>
      <c r="AD65" s="224"/>
      <c r="AE65" s="224"/>
      <c r="AF65" s="224">
        <v>25481.7</v>
      </c>
      <c r="AG65" s="224">
        <v>28029.87</v>
      </c>
      <c r="AH65" s="224">
        <v>30578.04</v>
      </c>
      <c r="AI65" s="224"/>
      <c r="AJ65" s="22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6"/>
      <c r="S66" s="209"/>
      <c r="T66" s="197">
        <v>564.3</v>
      </c>
      <c r="U66" s="197">
        <v>620.73</v>
      </c>
      <c r="V66" s="197">
        <v>677.16</v>
      </c>
      <c r="W66" s="197"/>
      <c r="X66" s="197"/>
      <c r="Y66" s="210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6"/>
      <c r="S67" s="209"/>
      <c r="T67" s="197">
        <v>946.8</v>
      </c>
      <c r="U67" s="197">
        <v>1041.48</v>
      </c>
      <c r="V67" s="197">
        <v>1136.16</v>
      </c>
      <c r="W67" s="197"/>
      <c r="X67" s="197"/>
      <c r="Y67" s="210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6"/>
      <c r="S68" s="209"/>
      <c r="T68" s="197">
        <v>1529.1</v>
      </c>
      <c r="U68" s="197">
        <v>1682.01</v>
      </c>
      <c r="V68" s="197">
        <v>1834.92</v>
      </c>
      <c r="W68" s="197"/>
      <c r="X68" s="197"/>
      <c r="Y68" s="210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6"/>
      <c r="S69" s="209"/>
      <c r="T69" s="197">
        <v>441</v>
      </c>
      <c r="U69" s="197">
        <v>485.1</v>
      </c>
      <c r="V69" s="197">
        <v>529.2</v>
      </c>
      <c r="W69" s="197"/>
      <c r="X69" s="197"/>
      <c r="Y69" s="210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6"/>
      <c r="S70" s="209"/>
      <c r="T70" s="197">
        <v>313.2</v>
      </c>
      <c r="U70" s="197">
        <v>344.52</v>
      </c>
      <c r="V70" s="197">
        <v>375.84</v>
      </c>
      <c r="W70" s="197"/>
      <c r="X70" s="197"/>
      <c r="Y70" s="210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3">
        <v>1769</v>
      </c>
      <c r="K71" s="204">
        <v>1945.9</v>
      </c>
      <c r="L71" s="204">
        <v>2122.8</v>
      </c>
      <c r="M71" s="204"/>
      <c r="N71" s="203"/>
      <c r="O71" s="9">
        <v>103</v>
      </c>
      <c r="P71" s="205">
        <v>113</v>
      </c>
      <c r="Q71" s="205">
        <v>124</v>
      </c>
      <c r="R71" s="186"/>
      <c r="S71" s="209"/>
      <c r="T71" s="197">
        <v>516.6</v>
      </c>
      <c r="U71" s="197">
        <v>568.26</v>
      </c>
      <c r="V71" s="197">
        <v>619.92</v>
      </c>
      <c r="W71" s="197"/>
      <c r="X71" s="197"/>
      <c r="Y71" s="210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6"/>
      <c r="S72" s="209"/>
      <c r="T72" s="197">
        <v>817.2</v>
      </c>
      <c r="U72" s="197">
        <v>898.92</v>
      </c>
      <c r="V72" s="197">
        <v>980.64</v>
      </c>
      <c r="W72" s="197"/>
      <c r="X72" s="197"/>
      <c r="Y72" s="210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6"/>
      <c r="S73" s="209"/>
      <c r="T73" s="197">
        <v>295.2</v>
      </c>
      <c r="U73" s="197">
        <v>324.72</v>
      </c>
      <c r="V73" s="197">
        <v>354.24</v>
      </c>
      <c r="W73" s="197"/>
      <c r="X73" s="197"/>
      <c r="Y73" s="210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3">
        <v>3418</v>
      </c>
      <c r="K74" s="204">
        <v>3759.8</v>
      </c>
      <c r="L74" s="204">
        <v>4101.6</v>
      </c>
      <c r="M74" s="204"/>
      <c r="N74" s="203"/>
      <c r="O74" s="9">
        <v>241</v>
      </c>
      <c r="P74" s="205">
        <v>265</v>
      </c>
      <c r="Q74" s="205">
        <v>292</v>
      </c>
      <c r="R74" s="186"/>
      <c r="S74" s="209"/>
      <c r="T74" s="197">
        <v>819</v>
      </c>
      <c r="U74" s="197">
        <v>900.9</v>
      </c>
      <c r="V74" s="197">
        <v>982.8</v>
      </c>
      <c r="W74" s="197"/>
      <c r="X74" s="197"/>
      <c r="Y74" s="210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0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7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3"/>
      <c r="K76" s="204"/>
      <c r="L76" s="204"/>
      <c r="M76" s="204"/>
      <c r="N76" s="203"/>
      <c r="O76" s="9"/>
      <c r="P76" s="205"/>
      <c r="Q76" s="205"/>
      <c r="R76" s="186"/>
      <c r="S76" s="209"/>
      <c r="T76" s="197"/>
      <c r="U76" s="197"/>
      <c r="V76" s="197"/>
      <c r="W76" s="197"/>
      <c r="X76" s="197"/>
      <c r="Y76" s="210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1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7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0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6">
        <v>160787.7</v>
      </c>
      <c r="AG78" s="209">
        <f>AF78*1.1</f>
        <v>176866.47</v>
      </c>
      <c r="AH78" s="237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18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6"/>
      <c r="S80" s="209"/>
      <c r="T80" s="197">
        <v>1188</v>
      </c>
      <c r="U80" s="197">
        <v>1306.8</v>
      </c>
      <c r="V80" s="197">
        <v>1425.6</v>
      </c>
      <c r="W80" s="197"/>
      <c r="X80" s="197"/>
      <c r="Y80" s="210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6"/>
      <c r="S81" s="209"/>
      <c r="T81" s="197">
        <v>532.8</v>
      </c>
      <c r="U81" s="197">
        <v>586.08</v>
      </c>
      <c r="V81" s="197">
        <v>639.36</v>
      </c>
      <c r="W81" s="197"/>
      <c r="X81" s="197"/>
      <c r="Y81" s="210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6"/>
      <c r="S82" s="209"/>
      <c r="T82" s="197">
        <v>720</v>
      </c>
      <c r="U82" s="197">
        <v>792</v>
      </c>
      <c r="V82" s="197">
        <v>864</v>
      </c>
      <c r="W82" s="197"/>
      <c r="X82" s="197"/>
      <c r="Y82" s="210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6"/>
      <c r="S83" s="209"/>
      <c r="T83" s="197">
        <v>736.2</v>
      </c>
      <c r="U83" s="197">
        <v>809.82</v>
      </c>
      <c r="V83" s="197">
        <v>883.44</v>
      </c>
      <c r="W83" s="197"/>
      <c r="X83" s="197"/>
      <c r="Y83" s="210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6"/>
      <c r="S84" s="209"/>
      <c r="T84" s="197">
        <v>537.3</v>
      </c>
      <c r="U84" s="197">
        <v>591.03</v>
      </c>
      <c r="V84" s="197">
        <v>644.76</v>
      </c>
      <c r="W84" s="197"/>
      <c r="X84" s="197"/>
      <c r="Y84" s="210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6"/>
      <c r="S85" s="209"/>
      <c r="T85" s="197">
        <v>677.7</v>
      </c>
      <c r="U85" s="197">
        <v>745.47</v>
      </c>
      <c r="V85" s="197">
        <v>813.24</v>
      </c>
      <c r="W85" s="197"/>
      <c r="X85" s="197"/>
      <c r="Y85" s="210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3">
        <v>1535</v>
      </c>
      <c r="K86" s="204">
        <v>1688.5</v>
      </c>
      <c r="L86" s="204">
        <v>1842</v>
      </c>
      <c r="M86" s="204"/>
      <c r="N86" s="203"/>
      <c r="O86" s="9">
        <v>80</v>
      </c>
      <c r="P86" s="205">
        <v>88</v>
      </c>
      <c r="Q86" s="205">
        <v>96</v>
      </c>
      <c r="R86" s="186"/>
      <c r="S86" s="209"/>
      <c r="T86" s="197">
        <v>396.9</v>
      </c>
      <c r="U86" s="197">
        <v>436.59</v>
      </c>
      <c r="V86" s="197">
        <v>476.28</v>
      </c>
      <c r="W86" s="197"/>
      <c r="X86" s="197"/>
      <c r="Y86" s="210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6"/>
      <c r="S87" s="209"/>
      <c r="T87" s="197">
        <v>448.2</v>
      </c>
      <c r="U87" s="197">
        <v>493.02</v>
      </c>
      <c r="V87" s="197">
        <v>537.84</v>
      </c>
      <c r="W87" s="197"/>
      <c r="X87" s="197"/>
      <c r="Y87" s="210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6"/>
      <c r="S88" s="209"/>
      <c r="T88" s="197">
        <v>1222.2</v>
      </c>
      <c r="U88" s="197">
        <v>1344.42</v>
      </c>
      <c r="V88" s="197">
        <v>1466.64</v>
      </c>
      <c r="W88" s="197"/>
      <c r="X88" s="197"/>
      <c r="Y88" s="210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6"/>
      <c r="S89" s="209"/>
      <c r="T89" s="197">
        <v>432</v>
      </c>
      <c r="U89" s="197">
        <v>475.2</v>
      </c>
      <c r="V89" s="197">
        <v>518.4</v>
      </c>
      <c r="W89" s="197"/>
      <c r="X89" s="197"/>
      <c r="Y89" s="210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6"/>
      <c r="S90" s="209"/>
      <c r="T90" s="197">
        <v>396.9</v>
      </c>
      <c r="U90" s="197">
        <v>436.59</v>
      </c>
      <c r="V90" s="197">
        <v>476.28</v>
      </c>
      <c r="W90" s="197"/>
      <c r="X90" s="197"/>
      <c r="Y90" s="210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6"/>
      <c r="S91" s="209"/>
      <c r="T91" s="197">
        <v>367.2</v>
      </c>
      <c r="U91" s="197">
        <v>403.92</v>
      </c>
      <c r="V91" s="197">
        <v>440.64</v>
      </c>
      <c r="W91" s="197"/>
      <c r="X91" s="197"/>
      <c r="Y91" s="210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3">
        <v>3238</v>
      </c>
      <c r="K92" s="204">
        <v>3561.8</v>
      </c>
      <c r="L92" s="204">
        <v>3885.6</v>
      </c>
      <c r="M92" s="204"/>
      <c r="N92" s="203"/>
      <c r="O92" s="9">
        <v>158</v>
      </c>
      <c r="P92" s="205">
        <v>174</v>
      </c>
      <c r="Q92" s="205">
        <v>190</v>
      </c>
      <c r="R92" s="186"/>
      <c r="S92" s="209"/>
      <c r="T92" s="189">
        <v>695.7</v>
      </c>
      <c r="U92" s="189">
        <v>765.27</v>
      </c>
      <c r="V92" s="189">
        <v>834.84</v>
      </c>
      <c r="W92" s="189"/>
      <c r="X92" s="189"/>
      <c r="Y92" s="210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21"/>
      <c r="EU92" s="221"/>
      <c r="EV92" s="221"/>
      <c r="EW92" s="221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1"/>
      <c r="FJ92" s="221"/>
      <c r="FK92" s="221"/>
      <c r="FL92" s="221"/>
      <c r="FM92" s="221"/>
      <c r="FN92" s="221"/>
      <c r="FO92" s="221"/>
      <c r="FP92" s="221"/>
      <c r="FQ92" s="22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6"/>
      <c r="S93" s="209"/>
      <c r="T93" s="197">
        <v>890.1</v>
      </c>
      <c r="U93" s="197">
        <v>979.11</v>
      </c>
      <c r="V93" s="197">
        <v>1068.12</v>
      </c>
      <c r="W93" s="197"/>
      <c r="X93" s="197"/>
      <c r="Y93" s="210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3">
        <v>2180</v>
      </c>
      <c r="K94" s="204">
        <v>2398</v>
      </c>
      <c r="L94" s="204">
        <v>2616</v>
      </c>
      <c r="M94" s="204"/>
      <c r="N94" s="203"/>
      <c r="O94" s="9">
        <v>95</v>
      </c>
      <c r="P94" s="205">
        <v>105</v>
      </c>
      <c r="Q94" s="205">
        <v>114</v>
      </c>
      <c r="R94" s="186"/>
      <c r="S94" s="209"/>
      <c r="T94" s="197">
        <v>426.6</v>
      </c>
      <c r="U94" s="197">
        <v>469.26</v>
      </c>
      <c r="V94" s="197">
        <v>511.92</v>
      </c>
      <c r="W94" s="197"/>
      <c r="X94" s="197"/>
      <c r="Y94" s="210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8" customFormat="1" ht="12.95" customHeight="1" spans="1:201">
      <c r="A95" s="225">
        <v>88</v>
      </c>
      <c r="B95" s="226">
        <v>726</v>
      </c>
      <c r="C95" s="225" t="s">
        <v>111</v>
      </c>
      <c r="D95" s="225" t="s">
        <v>96</v>
      </c>
      <c r="E95" s="227">
        <v>5</v>
      </c>
      <c r="F95" s="227">
        <v>6</v>
      </c>
      <c r="G95" s="227">
        <v>7</v>
      </c>
      <c r="H95" s="228">
        <v>1</v>
      </c>
      <c r="I95" s="227">
        <v>5</v>
      </c>
      <c r="J95" s="229">
        <v>4294</v>
      </c>
      <c r="K95" s="230">
        <v>4723.4</v>
      </c>
      <c r="L95" s="230">
        <v>5152.8</v>
      </c>
      <c r="M95" s="230">
        <v>1</v>
      </c>
      <c r="N95" s="229">
        <v>4294</v>
      </c>
      <c r="O95" s="227">
        <v>123</v>
      </c>
      <c r="P95" s="231">
        <v>135</v>
      </c>
      <c r="Q95" s="231">
        <v>148</v>
      </c>
      <c r="R95" s="233">
        <v>3</v>
      </c>
      <c r="S95" s="234">
        <v>148</v>
      </c>
      <c r="T95" s="225">
        <v>754.2</v>
      </c>
      <c r="U95" s="225">
        <v>829.62</v>
      </c>
      <c r="V95" s="225">
        <v>905.04</v>
      </c>
      <c r="W95" s="225">
        <v>3</v>
      </c>
      <c r="X95" s="225">
        <v>905.04</v>
      </c>
      <c r="Y95" s="235">
        <f>VLOOKUP(B:B,[1]查询时间段分门店销售明细!$B$1:$X$65536,23,0)</f>
        <v>18405.17</v>
      </c>
      <c r="Z95" s="225">
        <v>18405.17</v>
      </c>
      <c r="AA95" s="225">
        <v>2294.64</v>
      </c>
      <c r="AB95" s="225">
        <v>2524.104</v>
      </c>
      <c r="AC95" s="225">
        <v>2753.568</v>
      </c>
      <c r="AD95" s="225">
        <v>3</v>
      </c>
      <c r="AE95" s="225">
        <v>2753.568</v>
      </c>
      <c r="AF95" s="225">
        <v>19859.4</v>
      </c>
      <c r="AG95" s="225">
        <v>21845.34</v>
      </c>
      <c r="AH95" s="225">
        <v>23831.28</v>
      </c>
      <c r="AI95" s="225">
        <v>1</v>
      </c>
      <c r="AJ95" s="225">
        <v>19859.4</v>
      </c>
      <c r="DX95" s="239"/>
      <c r="DY95" s="239"/>
      <c r="DZ95" s="239"/>
      <c r="EA95" s="239"/>
      <c r="EB95" s="239"/>
      <c r="EC95" s="239"/>
      <c r="ED95" s="239"/>
      <c r="EE95" s="239"/>
      <c r="EF95" s="239"/>
      <c r="EG95" s="239"/>
      <c r="EH95" s="239"/>
      <c r="EI95" s="239"/>
      <c r="EJ95" s="239"/>
      <c r="EK95" s="239"/>
      <c r="EL95" s="239"/>
      <c r="EM95" s="239"/>
      <c r="EN95" s="239"/>
      <c r="EO95" s="239"/>
      <c r="EP95" s="239"/>
      <c r="EQ95" s="239"/>
      <c r="ER95" s="239"/>
      <c r="ES95" s="239"/>
      <c r="ET95" s="239"/>
      <c r="EU95" s="239"/>
      <c r="EV95" s="239"/>
      <c r="EW95" s="239"/>
      <c r="EX95" s="239"/>
      <c r="EY95" s="239"/>
      <c r="EZ95" s="239"/>
      <c r="FA95" s="239"/>
      <c r="FB95" s="239"/>
      <c r="FC95" s="239"/>
      <c r="FD95" s="239"/>
      <c r="FE95" s="239"/>
      <c r="FF95" s="239"/>
      <c r="FG95" s="239"/>
      <c r="FH95" s="239"/>
      <c r="FI95" s="239"/>
      <c r="FJ95" s="239"/>
      <c r="FK95" s="239"/>
      <c r="FL95" s="239"/>
      <c r="FM95" s="239"/>
      <c r="FN95" s="239"/>
      <c r="FO95" s="239"/>
      <c r="FP95" s="239"/>
      <c r="FQ95" s="239"/>
      <c r="FR95" s="239"/>
      <c r="FS95" s="239"/>
      <c r="FT95" s="239"/>
      <c r="FU95" s="239"/>
      <c r="FV95" s="239"/>
      <c r="FW95" s="239"/>
      <c r="FX95" s="239"/>
      <c r="FY95" s="239"/>
      <c r="FZ95" s="239"/>
      <c r="GA95" s="239"/>
      <c r="GB95" s="239"/>
      <c r="GC95" s="239"/>
      <c r="GD95" s="239"/>
      <c r="GE95" s="239"/>
      <c r="GF95" s="239"/>
      <c r="GG95" s="239"/>
      <c r="GH95" s="239"/>
      <c r="GI95" s="239"/>
      <c r="GJ95" s="239"/>
      <c r="GK95" s="239"/>
      <c r="GL95" s="239"/>
      <c r="GM95" s="239"/>
      <c r="GN95" s="239"/>
      <c r="GO95" s="239"/>
      <c r="GP95" s="239"/>
      <c r="GQ95" s="239"/>
      <c r="GR95" s="239"/>
      <c r="GS95" s="239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6"/>
      <c r="S96" s="209"/>
      <c r="T96" s="197">
        <v>371.7</v>
      </c>
      <c r="U96" s="197">
        <v>408.87</v>
      </c>
      <c r="V96" s="197">
        <v>446.04</v>
      </c>
      <c r="W96" s="197"/>
      <c r="X96" s="197"/>
      <c r="Y96" s="210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6"/>
      <c r="S97" s="209"/>
      <c r="T97" s="197">
        <v>704.7</v>
      </c>
      <c r="U97" s="197">
        <v>775.17</v>
      </c>
      <c r="V97" s="197">
        <v>845.64</v>
      </c>
      <c r="W97" s="197"/>
      <c r="X97" s="197"/>
      <c r="Y97" s="210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0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0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2"/>
      <c r="K100" s="7"/>
      <c r="L100" s="7"/>
      <c r="M100" s="7"/>
      <c r="N100" s="232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0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2"/>
      <c r="K101" s="7"/>
      <c r="L101" s="7"/>
      <c r="M101" s="7"/>
      <c r="N101" s="232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0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2"/>
      <c r="K102" s="7"/>
      <c r="L102" s="7"/>
      <c r="M102" s="7"/>
      <c r="N102" s="232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0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2"/>
      <c r="K103" s="7"/>
      <c r="L103" s="7"/>
      <c r="M103" s="7"/>
      <c r="N103" s="232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0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5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4294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3</v>
      </c>
      <c r="S104" s="25">
        <f t="shared" si="5"/>
        <v>148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</v>
      </c>
      <c r="X104" s="25">
        <f t="shared" si="5"/>
        <v>905.04</v>
      </c>
      <c r="Y104" s="25">
        <f t="shared" si="5"/>
        <v>128437.83</v>
      </c>
      <c r="Z104" s="25">
        <f t="shared" si="5"/>
        <v>18405.17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3</v>
      </c>
      <c r="AE104" s="25">
        <f t="shared" si="5"/>
        <v>2753.568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1</v>
      </c>
      <c r="AJ104" s="25">
        <f t="shared" si="5"/>
        <v>19859.4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5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4294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148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905.04</v>
      </c>
      <c r="Y105" s="7">
        <f t="shared" si="6"/>
        <v>601614.36</v>
      </c>
      <c r="Z105" s="7">
        <f t="shared" si="6"/>
        <v>18405.17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2753.568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1</v>
      </c>
      <c r="AJ105" s="7">
        <f t="shared" si="6"/>
        <v>19859.4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6" workbookViewId="0">
      <selection activeCell="C26" sqref="C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豆豆鱼</cp:lastModifiedBy>
  <dcterms:created xsi:type="dcterms:W3CDTF">2018-07-27T02:58:00Z</dcterms:created>
  <dcterms:modified xsi:type="dcterms:W3CDTF">2018-07-30T13:33:51Z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