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<sst xmlns="http://schemas.openxmlformats.org/spreadsheetml/2006/main" count="652">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</sst>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57" activePane="bottomRight" state="frozen"/>
      <selection/>
      <selection pane="topRight"/>
      <selection pane="bottomLeft"/>
      <selection pane="bottomRight" activeCell="I69" sqref="I6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6" t="s">
        <v>11</v>
      </c>
      <c r="I69" s="9">
        <v>2</v>
      </c>
      <c r="J69" s="202">
        <v>1241</v>
      </c>
      <c r="K69" s="203">
        <v>1365.1</v>
      </c>
      <c r="L69" s="203">
        <v>1489.2</v>
      </c>
      <c r="M69" s="6" t="s">
        <v>11</v>
      </c>
      <c r="N69" s="202">
        <v>1241</v>
      </c>
      <c r="O69" s="9">
        <v>79</v>
      </c>
      <c r="P69" s="204">
        <v>87</v>
      </c>
      <c r="Q69" s="204">
        <v>95</v>
      </c>
      <c r="R69" s="6" t="s">
        <v>11</v>
      </c>
      <c r="S69" s="208">
        <v>79</v>
      </c>
      <c r="T69" s="196">
        <v>441</v>
      </c>
      <c r="U69" s="196">
        <v>485.1</v>
      </c>
      <c r="V69" s="196">
        <v>529.2</v>
      </c>
      <c r="W69" s="76" t="s">
        <v>11</v>
      </c>
      <c r="X69" s="196">
        <v>441</v>
      </c>
      <c r="Y69" s="209">
        <f>VLOOKUP(B:B,[1]查询时间段分门店销售明细!$B$1:$X$65536,23,0)</f>
        <v>3021.56</v>
      </c>
      <c r="Z69" s="196">
        <v>3021.56</v>
      </c>
      <c r="AA69" s="196">
        <v>1246.32</v>
      </c>
      <c r="AB69" s="196">
        <v>1370.952</v>
      </c>
      <c r="AC69" s="196">
        <v>1495.584</v>
      </c>
      <c r="AD69" s="76" t="s">
        <v>11</v>
      </c>
      <c r="AE69" s="196">
        <v>1246.32</v>
      </c>
      <c r="AF69" s="196">
        <v>11430.9</v>
      </c>
      <c r="AG69" s="196">
        <v>12573.99</v>
      </c>
      <c r="AH69" s="196">
        <v>13717.08</v>
      </c>
      <c r="AI69" s="76" t="s">
        <v>11</v>
      </c>
      <c r="AJ69" s="196">
        <v>11430.9</v>
      </c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2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1241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79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441</v>
      </c>
      <c r="Y77" s="195">
        <f t="shared" si="3"/>
        <v>131039.85</v>
      </c>
      <c r="Z77" s="195">
        <f t="shared" si="3"/>
        <v>3021.56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1246.32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11430.9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0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0</v>
      </c>
      <c r="N105" s="7">
        <f t="shared" si="6"/>
        <v>1241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0</v>
      </c>
      <c r="S105" s="7">
        <f t="shared" si="6"/>
        <v>79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0</v>
      </c>
      <c r="X105" s="7">
        <f t="shared" si="6"/>
        <v>441</v>
      </c>
      <c r="Y105" s="7">
        <f t="shared" si="6"/>
        <v>601614.36</v>
      </c>
      <c r="Z105" s="7">
        <f t="shared" si="6"/>
        <v>3021.56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0</v>
      </c>
      <c r="AE105" s="7">
        <f t="shared" si="6"/>
        <v>1246.32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0</v>
      </c>
      <c r="AJ105" s="7">
        <f t="shared" si="6"/>
        <v>11430.9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