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/>
  </bookViews>
  <sheets>
    <sheet name="Sheet1" sheetId="1" r:id="rId1"/>
  </sheets>
  <externalReferences>
    <externalReference r:id="rId2"/>
    <externalReference r:id="rId3"/>
  </externalReferences>
  <calcPr calcId="144525"/>
</workbook>
</file>

<file path=xl/sharedStrings.xml><?xml version="1.0" encoding="utf-8"?>
<sst xmlns="http://schemas.openxmlformats.org/spreadsheetml/2006/main" count="30">
  <si>
    <t>门店ID</t>
  </si>
  <si>
    <t>门店名称</t>
  </si>
  <si>
    <t>片区ID</t>
  </si>
  <si>
    <t>片区名称</t>
  </si>
  <si>
    <t>去年同期总销售</t>
  </si>
  <si>
    <t>去年同期天数</t>
  </si>
  <si>
    <t>去年同期8月日均</t>
  </si>
  <si>
    <t>增长20%</t>
  </si>
  <si>
    <t>2018.6.26-2018.7.19销售</t>
  </si>
  <si>
    <t>实际天数</t>
  </si>
  <si>
    <t>7月实际截止日均销售</t>
  </si>
  <si>
    <r>
      <rPr>
        <sz val="10"/>
        <rFont val="Arial"/>
        <charset val="134"/>
      </rPr>
      <t>2018.07</t>
    </r>
    <r>
      <rPr>
        <sz val="10"/>
        <rFont val="宋体"/>
        <charset val="134"/>
      </rPr>
      <t>月基础任务</t>
    </r>
  </si>
  <si>
    <r>
      <rPr>
        <sz val="10"/>
        <rFont val="Arial"/>
        <charset val="134"/>
      </rPr>
      <t>7</t>
    </r>
    <r>
      <rPr>
        <sz val="10"/>
        <rFont val="宋体"/>
        <charset val="134"/>
      </rPr>
      <t>月日均基础任务完成情况差额</t>
    </r>
  </si>
  <si>
    <t>与去年同期实际同比差额</t>
  </si>
  <si>
    <t>2018.08月基础任务</t>
  </si>
  <si>
    <r>
      <rPr>
        <sz val="10"/>
        <rFont val="Arial"/>
        <charset val="134"/>
      </rPr>
      <t>2018.08</t>
    </r>
    <r>
      <rPr>
        <sz val="10"/>
        <rFont val="宋体"/>
        <charset val="134"/>
      </rPr>
      <t>基础总任务（</t>
    </r>
    <r>
      <rPr>
        <sz val="10"/>
        <rFont val="Arial"/>
        <charset val="134"/>
      </rPr>
      <t>31</t>
    </r>
    <r>
      <rPr>
        <sz val="10"/>
        <rFont val="宋体"/>
        <charset val="134"/>
      </rPr>
      <t>天）</t>
    </r>
  </si>
  <si>
    <t>7月毛利额</t>
  </si>
  <si>
    <t>7月增长率</t>
  </si>
  <si>
    <t>毛利率</t>
  </si>
  <si>
    <t>客单价</t>
  </si>
  <si>
    <t>笔数任务</t>
  </si>
  <si>
    <r>
      <rPr>
        <sz val="10"/>
        <rFont val="宋体"/>
        <charset val="134"/>
      </rPr>
      <t>挑战</t>
    </r>
    <r>
      <rPr>
        <sz val="10"/>
        <rFont val="Arial"/>
        <charset val="134"/>
      </rPr>
      <t>1</t>
    </r>
    <r>
      <rPr>
        <sz val="10"/>
        <rFont val="宋体"/>
        <charset val="134"/>
      </rPr>
      <t>日均任务</t>
    </r>
  </si>
  <si>
    <t>挑战1销售任务</t>
  </si>
  <si>
    <t>挑战1毛利额任务</t>
  </si>
  <si>
    <t>挑战2日均任务</t>
  </si>
  <si>
    <t>挑战2总销售</t>
  </si>
  <si>
    <t>挑战2毛利额</t>
  </si>
  <si>
    <t>四川太极成华区崔家店路药店</t>
  </si>
  <si>
    <t>城中片区</t>
  </si>
  <si>
    <t>33.64%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</si>
</sst>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0"/>
      <color rgb="FF7030A0"/>
      <name val="宋体"/>
      <charset val="134"/>
    </font>
    <font>
      <sz val="10"/>
      <color rgb="FF7030A0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5" fillId="3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3" borderId="9" applyNumberFormat="0" applyFon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9" fillId="17" borderId="8" applyNumberFormat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11" fillId="9" borderId="5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wrapText="1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10" fontId="3" fillId="0" borderId="2" xfId="0" applyNumberFormat="1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10" fontId="6" fillId="2" borderId="1" xfId="0" applyNumberFormat="1" applyFont="1" applyFill="1" applyBorder="1" applyAlignment="1">
      <alignment horizontal="center"/>
    </xf>
    <xf numFmtId="10" fontId="5" fillId="0" borderId="1" xfId="0" applyNumberFormat="1" applyFont="1" applyFill="1" applyBorder="1" applyAlignment="1">
      <alignment horizontal="center"/>
    </xf>
    <xf numFmtId="176" fontId="5" fillId="0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wrapText="1"/>
    </xf>
    <xf numFmtId="0" fontId="7" fillId="4" borderId="3" xfId="0" applyFont="1" applyFill="1" applyBorder="1" applyAlignment="1">
      <alignment horizontal="center" wrapText="1"/>
    </xf>
    <xf numFmtId="0" fontId="8" fillId="4" borderId="2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wj\Desktop\2018.6.26-2018.7.19 &#26597;&#35810;&#26102;&#38388;&#27573;&#20998;&#38376;&#24215;&#38144;&#21806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&#24037;&#36164;\2018\2018.07\5.23&#26597;&#35810;&#26102;&#38388;&#27573;&#20998;&#38376;&#24215;&#38144;&#21806;&#27719;&#2463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  <sheetName val="Sheet1"/>
    </sheetNames>
    <sheetDataSet>
      <sheetData sheetId="0" refreshError="1"/>
      <sheetData sheetId="1" refreshError="1">
        <row r="3">
          <cell r="C3">
            <v>307</v>
          </cell>
          <cell r="D3">
            <v>24</v>
          </cell>
        </row>
        <row r="4">
          <cell r="C4">
            <v>337</v>
          </cell>
          <cell r="D4">
            <v>24</v>
          </cell>
        </row>
        <row r="5">
          <cell r="C5">
            <v>582</v>
          </cell>
          <cell r="D5">
            <v>24</v>
          </cell>
        </row>
        <row r="6">
          <cell r="C6">
            <v>517</v>
          </cell>
          <cell r="D6">
            <v>24</v>
          </cell>
        </row>
        <row r="7">
          <cell r="C7">
            <v>343</v>
          </cell>
          <cell r="D7">
            <v>24</v>
          </cell>
        </row>
        <row r="8">
          <cell r="C8">
            <v>341</v>
          </cell>
          <cell r="D8">
            <v>24</v>
          </cell>
        </row>
        <row r="9">
          <cell r="C9">
            <v>571</v>
          </cell>
          <cell r="D9">
            <v>24</v>
          </cell>
        </row>
        <row r="10">
          <cell r="C10">
            <v>750</v>
          </cell>
          <cell r="D10">
            <v>24</v>
          </cell>
        </row>
        <row r="11">
          <cell r="C11">
            <v>712</v>
          </cell>
          <cell r="D11">
            <v>24</v>
          </cell>
        </row>
        <row r="12">
          <cell r="C12">
            <v>385</v>
          </cell>
          <cell r="D12">
            <v>24</v>
          </cell>
        </row>
        <row r="13">
          <cell r="C13">
            <v>373</v>
          </cell>
          <cell r="D13">
            <v>24</v>
          </cell>
        </row>
        <row r="14">
          <cell r="C14">
            <v>707</v>
          </cell>
          <cell r="D14">
            <v>24</v>
          </cell>
        </row>
        <row r="15">
          <cell r="C15">
            <v>387</v>
          </cell>
          <cell r="D15">
            <v>24</v>
          </cell>
        </row>
        <row r="16">
          <cell r="C16">
            <v>730</v>
          </cell>
          <cell r="D16">
            <v>24</v>
          </cell>
        </row>
        <row r="17">
          <cell r="C17">
            <v>585</v>
          </cell>
          <cell r="D17">
            <v>24</v>
          </cell>
        </row>
        <row r="18">
          <cell r="C18">
            <v>581</v>
          </cell>
          <cell r="D18">
            <v>24</v>
          </cell>
        </row>
        <row r="19">
          <cell r="C19">
            <v>541</v>
          </cell>
          <cell r="D19">
            <v>24</v>
          </cell>
        </row>
        <row r="20">
          <cell r="C20">
            <v>365</v>
          </cell>
          <cell r="D20">
            <v>24</v>
          </cell>
        </row>
        <row r="21">
          <cell r="C21">
            <v>742</v>
          </cell>
          <cell r="D21">
            <v>24</v>
          </cell>
        </row>
        <row r="22">
          <cell r="C22">
            <v>546</v>
          </cell>
          <cell r="D22">
            <v>24</v>
          </cell>
        </row>
        <row r="23">
          <cell r="C23">
            <v>744</v>
          </cell>
          <cell r="D23">
            <v>24</v>
          </cell>
        </row>
        <row r="24">
          <cell r="C24">
            <v>724</v>
          </cell>
          <cell r="D24">
            <v>24</v>
          </cell>
        </row>
        <row r="25">
          <cell r="C25">
            <v>359</v>
          </cell>
          <cell r="D25">
            <v>24</v>
          </cell>
        </row>
        <row r="26">
          <cell r="C26">
            <v>513</v>
          </cell>
          <cell r="D26">
            <v>24</v>
          </cell>
        </row>
        <row r="27">
          <cell r="C27">
            <v>709</v>
          </cell>
          <cell r="D27">
            <v>24</v>
          </cell>
        </row>
        <row r="28">
          <cell r="C28">
            <v>726</v>
          </cell>
          <cell r="D28">
            <v>24</v>
          </cell>
        </row>
        <row r="29">
          <cell r="C29">
            <v>308</v>
          </cell>
          <cell r="D29">
            <v>24</v>
          </cell>
        </row>
        <row r="30">
          <cell r="C30">
            <v>355</v>
          </cell>
          <cell r="D30">
            <v>24</v>
          </cell>
        </row>
        <row r="31">
          <cell r="C31">
            <v>578</v>
          </cell>
          <cell r="D31">
            <v>24</v>
          </cell>
        </row>
        <row r="32">
          <cell r="C32">
            <v>391</v>
          </cell>
          <cell r="D32">
            <v>24</v>
          </cell>
        </row>
        <row r="33">
          <cell r="C33">
            <v>754</v>
          </cell>
          <cell r="D33">
            <v>24</v>
          </cell>
        </row>
        <row r="34">
          <cell r="C34">
            <v>377</v>
          </cell>
          <cell r="D34">
            <v>24</v>
          </cell>
        </row>
        <row r="35">
          <cell r="C35">
            <v>514</v>
          </cell>
          <cell r="D35">
            <v>24</v>
          </cell>
        </row>
        <row r="36">
          <cell r="C36">
            <v>399</v>
          </cell>
          <cell r="D36">
            <v>24</v>
          </cell>
        </row>
        <row r="37">
          <cell r="C37">
            <v>379</v>
          </cell>
          <cell r="D37">
            <v>24</v>
          </cell>
        </row>
        <row r="38">
          <cell r="C38">
            <v>357</v>
          </cell>
          <cell r="D38">
            <v>24</v>
          </cell>
        </row>
        <row r="39">
          <cell r="C39">
            <v>737</v>
          </cell>
          <cell r="D39">
            <v>24</v>
          </cell>
        </row>
        <row r="40">
          <cell r="C40">
            <v>349</v>
          </cell>
          <cell r="D40">
            <v>24</v>
          </cell>
        </row>
        <row r="41">
          <cell r="C41">
            <v>747</v>
          </cell>
          <cell r="D41">
            <v>24</v>
          </cell>
        </row>
        <row r="42">
          <cell r="C42">
            <v>311</v>
          </cell>
          <cell r="D42">
            <v>24</v>
          </cell>
        </row>
        <row r="43">
          <cell r="C43">
            <v>329</v>
          </cell>
          <cell r="D43">
            <v>24</v>
          </cell>
        </row>
        <row r="44">
          <cell r="C44">
            <v>746</v>
          </cell>
          <cell r="D44">
            <v>24</v>
          </cell>
        </row>
        <row r="45">
          <cell r="C45">
            <v>52</v>
          </cell>
          <cell r="D45">
            <v>24</v>
          </cell>
        </row>
        <row r="46">
          <cell r="C46">
            <v>515</v>
          </cell>
          <cell r="D46">
            <v>24</v>
          </cell>
        </row>
        <row r="47">
          <cell r="C47">
            <v>367</v>
          </cell>
          <cell r="D47">
            <v>24</v>
          </cell>
        </row>
        <row r="48">
          <cell r="C48">
            <v>54</v>
          </cell>
          <cell r="D48">
            <v>24</v>
          </cell>
        </row>
        <row r="49">
          <cell r="C49">
            <v>598</v>
          </cell>
          <cell r="D49">
            <v>24</v>
          </cell>
        </row>
        <row r="50">
          <cell r="C50">
            <v>511</v>
          </cell>
          <cell r="D50">
            <v>24</v>
          </cell>
        </row>
        <row r="51">
          <cell r="C51">
            <v>102934</v>
          </cell>
          <cell r="D51">
            <v>24</v>
          </cell>
        </row>
        <row r="52">
          <cell r="C52">
            <v>572</v>
          </cell>
          <cell r="D52">
            <v>24</v>
          </cell>
        </row>
        <row r="53">
          <cell r="C53">
            <v>721</v>
          </cell>
          <cell r="D53">
            <v>24</v>
          </cell>
        </row>
        <row r="54">
          <cell r="C54">
            <v>745</v>
          </cell>
          <cell r="D54">
            <v>24</v>
          </cell>
        </row>
        <row r="55">
          <cell r="C55">
            <v>704</v>
          </cell>
          <cell r="D55">
            <v>24</v>
          </cell>
        </row>
        <row r="56">
          <cell r="C56">
            <v>101453</v>
          </cell>
          <cell r="D56">
            <v>24</v>
          </cell>
        </row>
        <row r="57">
          <cell r="C57">
            <v>347</v>
          </cell>
          <cell r="D57">
            <v>24</v>
          </cell>
        </row>
        <row r="58">
          <cell r="C58">
            <v>584</v>
          </cell>
          <cell r="D58">
            <v>24</v>
          </cell>
        </row>
        <row r="59">
          <cell r="C59">
            <v>587</v>
          </cell>
          <cell r="D59">
            <v>24</v>
          </cell>
        </row>
        <row r="60">
          <cell r="C60">
            <v>748</v>
          </cell>
          <cell r="D60">
            <v>24</v>
          </cell>
        </row>
        <row r="61">
          <cell r="C61">
            <v>570</v>
          </cell>
          <cell r="D61">
            <v>24</v>
          </cell>
        </row>
        <row r="62">
          <cell r="C62">
            <v>591</v>
          </cell>
          <cell r="D62">
            <v>24</v>
          </cell>
        </row>
        <row r="63">
          <cell r="C63">
            <v>103198</v>
          </cell>
          <cell r="D63">
            <v>24</v>
          </cell>
        </row>
        <row r="64">
          <cell r="C64">
            <v>720</v>
          </cell>
          <cell r="D64">
            <v>24</v>
          </cell>
        </row>
        <row r="65">
          <cell r="C65">
            <v>549</v>
          </cell>
          <cell r="D65">
            <v>24</v>
          </cell>
        </row>
        <row r="66">
          <cell r="C66">
            <v>339</v>
          </cell>
          <cell r="D66">
            <v>24</v>
          </cell>
        </row>
        <row r="67">
          <cell r="C67">
            <v>102565</v>
          </cell>
          <cell r="D67">
            <v>24</v>
          </cell>
        </row>
        <row r="68">
          <cell r="C68">
            <v>723</v>
          </cell>
          <cell r="D68">
            <v>24</v>
          </cell>
        </row>
        <row r="69">
          <cell r="C69">
            <v>727</v>
          </cell>
          <cell r="D69">
            <v>24</v>
          </cell>
        </row>
        <row r="70">
          <cell r="C70">
            <v>752</v>
          </cell>
          <cell r="D70">
            <v>24</v>
          </cell>
        </row>
        <row r="71">
          <cell r="C71">
            <v>717</v>
          </cell>
          <cell r="D71">
            <v>24</v>
          </cell>
        </row>
        <row r="72">
          <cell r="C72">
            <v>743</v>
          </cell>
          <cell r="D72">
            <v>24</v>
          </cell>
        </row>
        <row r="73">
          <cell r="C73">
            <v>573</v>
          </cell>
          <cell r="D73">
            <v>24</v>
          </cell>
        </row>
        <row r="74">
          <cell r="C74">
            <v>716</v>
          </cell>
          <cell r="D74">
            <v>24</v>
          </cell>
        </row>
        <row r="75">
          <cell r="C75">
            <v>539</v>
          </cell>
          <cell r="D75">
            <v>24</v>
          </cell>
        </row>
        <row r="76">
          <cell r="C76">
            <v>733</v>
          </cell>
          <cell r="D76">
            <v>24</v>
          </cell>
        </row>
        <row r="77">
          <cell r="C77">
            <v>351</v>
          </cell>
          <cell r="D77">
            <v>24</v>
          </cell>
        </row>
        <row r="78">
          <cell r="C78">
            <v>740</v>
          </cell>
          <cell r="D78">
            <v>24</v>
          </cell>
        </row>
        <row r="79">
          <cell r="C79">
            <v>594</v>
          </cell>
          <cell r="D79">
            <v>24</v>
          </cell>
        </row>
        <row r="80">
          <cell r="C80">
            <v>732</v>
          </cell>
          <cell r="D80">
            <v>24</v>
          </cell>
        </row>
        <row r="81">
          <cell r="C81">
            <v>56</v>
          </cell>
          <cell r="D81">
            <v>24</v>
          </cell>
        </row>
        <row r="82">
          <cell r="C82">
            <v>738</v>
          </cell>
          <cell r="D82">
            <v>24</v>
          </cell>
        </row>
        <row r="83">
          <cell r="C83">
            <v>753</v>
          </cell>
          <cell r="D83">
            <v>24</v>
          </cell>
        </row>
        <row r="84">
          <cell r="C84">
            <v>718</v>
          </cell>
          <cell r="D84">
            <v>24</v>
          </cell>
        </row>
        <row r="85">
          <cell r="C85">
            <v>371</v>
          </cell>
          <cell r="D85">
            <v>24</v>
          </cell>
        </row>
        <row r="86">
          <cell r="C86">
            <v>545</v>
          </cell>
          <cell r="D86">
            <v>24</v>
          </cell>
        </row>
        <row r="87">
          <cell r="C87">
            <v>710</v>
          </cell>
          <cell r="D87">
            <v>24</v>
          </cell>
        </row>
        <row r="88">
          <cell r="C88">
            <v>706</v>
          </cell>
          <cell r="D88">
            <v>24</v>
          </cell>
        </row>
        <row r="89">
          <cell r="C89">
            <v>102479</v>
          </cell>
          <cell r="D89">
            <v>24</v>
          </cell>
        </row>
        <row r="90">
          <cell r="C90">
            <v>102935</v>
          </cell>
          <cell r="D90">
            <v>24</v>
          </cell>
        </row>
        <row r="91">
          <cell r="C91">
            <v>741</v>
          </cell>
          <cell r="D91">
            <v>24</v>
          </cell>
        </row>
        <row r="92">
          <cell r="C92">
            <v>713</v>
          </cell>
          <cell r="D92">
            <v>24</v>
          </cell>
        </row>
        <row r="93">
          <cell r="C93">
            <v>102567</v>
          </cell>
          <cell r="D93">
            <v>24</v>
          </cell>
        </row>
        <row r="94">
          <cell r="C94">
            <v>103639</v>
          </cell>
          <cell r="D94">
            <v>20</v>
          </cell>
        </row>
        <row r="95">
          <cell r="C95">
            <v>103199</v>
          </cell>
          <cell r="D95">
            <v>13</v>
          </cell>
        </row>
        <row r="96">
          <cell r="C96">
            <v>345</v>
          </cell>
          <cell r="D96">
            <v>3</v>
          </cell>
        </row>
        <row r="97">
          <cell r="C97">
            <v>755</v>
          </cell>
          <cell r="D97">
            <v>24</v>
          </cell>
        </row>
        <row r="98">
          <cell r="C98">
            <v>102478</v>
          </cell>
          <cell r="D98">
            <v>24</v>
          </cell>
        </row>
        <row r="99">
          <cell r="C99">
            <v>102564</v>
          </cell>
          <cell r="D99">
            <v>24</v>
          </cell>
        </row>
        <row r="100">
          <cell r="C100" t="str">
            <v>合计</v>
          </cell>
          <cell r="D100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 refreshError="1">
        <row r="1">
          <cell r="A1" t="str">
            <v>门店ID</v>
          </cell>
          <cell r="B1" t="str">
            <v>门店名称</v>
          </cell>
          <cell r="C1" t="str">
            <v>是否是重点门店</v>
          </cell>
          <cell r="D1" t="str">
            <v>片区ID</v>
          </cell>
          <cell r="E1" t="str">
            <v>片区名称</v>
          </cell>
          <cell r="F1" t="str">
            <v>片区主管</v>
          </cell>
          <cell r="G1" t="str">
            <v>销售笔数</v>
          </cell>
          <cell r="H1" t="str">
            <v>平均客单价</v>
          </cell>
          <cell r="I1" t="str">
            <v>收入</v>
          </cell>
        </row>
        <row r="2">
          <cell r="A2">
            <v>307</v>
          </cell>
          <cell r="B2" t="str">
            <v>四川太极旗舰店</v>
          </cell>
          <cell r="C2" t="str">
            <v>是</v>
          </cell>
          <cell r="D2">
            <v>142</v>
          </cell>
          <cell r="E2" t="str">
            <v>旗舰片</v>
          </cell>
          <cell r="F2" t="str">
            <v>谭勤娟</v>
          </cell>
          <cell r="G2">
            <v>10444</v>
          </cell>
          <cell r="H2">
            <v>142.31</v>
          </cell>
          <cell r="I2">
            <v>1486238.45</v>
          </cell>
        </row>
        <row r="3">
          <cell r="A3">
            <v>582</v>
          </cell>
          <cell r="B3" t="str">
            <v>四川太极青羊区十二桥药店</v>
          </cell>
          <cell r="C3" t="str">
            <v>否</v>
          </cell>
          <cell r="D3">
            <v>181</v>
          </cell>
          <cell r="E3" t="str">
            <v>西北片区</v>
          </cell>
          <cell r="F3" t="str">
            <v>刘琴英</v>
          </cell>
          <cell r="G3">
            <v>5500</v>
          </cell>
          <cell r="H3">
            <v>126.72</v>
          </cell>
          <cell r="I3">
            <v>696982.43</v>
          </cell>
        </row>
        <row r="4">
          <cell r="A4">
            <v>337</v>
          </cell>
          <cell r="B4" t="str">
            <v>四川太极浆洗街药店</v>
          </cell>
          <cell r="C4" t="str">
            <v>是</v>
          </cell>
          <cell r="D4">
            <v>23</v>
          </cell>
          <cell r="E4" t="str">
            <v>城中片区</v>
          </cell>
          <cell r="F4" t="str">
            <v>何巍</v>
          </cell>
          <cell r="G4">
            <v>5249</v>
          </cell>
          <cell r="H4">
            <v>109.72</v>
          </cell>
          <cell r="I4">
            <v>575930.5</v>
          </cell>
        </row>
        <row r="5">
          <cell r="A5">
            <v>343</v>
          </cell>
          <cell r="B5" t="str">
            <v>四川太极光华药店</v>
          </cell>
          <cell r="C5" t="str">
            <v>是</v>
          </cell>
          <cell r="D5">
            <v>181</v>
          </cell>
          <cell r="E5" t="str">
            <v>西北片区</v>
          </cell>
          <cell r="F5" t="str">
            <v>刘琴英</v>
          </cell>
          <cell r="G5">
            <v>4374</v>
          </cell>
          <cell r="H5">
            <v>119.14</v>
          </cell>
          <cell r="I5">
            <v>521104.35</v>
          </cell>
        </row>
        <row r="6">
          <cell r="A6">
            <v>341</v>
          </cell>
          <cell r="B6" t="str">
            <v>四川太极邛崃中心药店</v>
          </cell>
          <cell r="C6" t="str">
            <v>是</v>
          </cell>
          <cell r="D6">
            <v>235</v>
          </cell>
          <cell r="E6" t="str">
            <v>城郊一片区</v>
          </cell>
          <cell r="F6" t="str">
            <v>周佳玉</v>
          </cell>
          <cell r="G6">
            <v>5606</v>
          </cell>
          <cell r="H6">
            <v>92.55</v>
          </cell>
          <cell r="I6">
            <v>518858.37</v>
          </cell>
        </row>
        <row r="7">
          <cell r="A7">
            <v>517</v>
          </cell>
          <cell r="B7" t="str">
            <v>四川太极青羊区北东街店</v>
          </cell>
          <cell r="C7" t="str">
            <v>否</v>
          </cell>
          <cell r="D7">
            <v>23</v>
          </cell>
          <cell r="E7" t="str">
            <v>城中片区</v>
          </cell>
          <cell r="F7" t="str">
            <v>何巍</v>
          </cell>
          <cell r="G7">
            <v>5883</v>
          </cell>
          <cell r="H7">
            <v>84.78</v>
          </cell>
          <cell r="I7">
            <v>498782.97</v>
          </cell>
        </row>
        <row r="8">
          <cell r="A8">
            <v>571</v>
          </cell>
          <cell r="B8" t="str">
            <v>四川太极高新区民丰大道西段药店</v>
          </cell>
          <cell r="C8" t="str">
            <v>是</v>
          </cell>
          <cell r="D8">
            <v>232</v>
          </cell>
          <cell r="E8" t="str">
            <v>东南片区</v>
          </cell>
          <cell r="F8" t="str">
            <v>谢怡</v>
          </cell>
          <cell r="G8">
            <v>3945</v>
          </cell>
          <cell r="H8">
            <v>109.92</v>
          </cell>
          <cell r="I8">
            <v>433635.2</v>
          </cell>
        </row>
        <row r="9">
          <cell r="A9">
            <v>750</v>
          </cell>
          <cell r="B9" t="str">
            <v>成都成汉太极大药房有限公司</v>
          </cell>
          <cell r="C9" t="str">
            <v/>
          </cell>
          <cell r="D9">
            <v>232</v>
          </cell>
          <cell r="E9" t="str">
            <v>东南片区</v>
          </cell>
          <cell r="F9" t="str">
            <v>谢怡</v>
          </cell>
          <cell r="G9">
            <v>4128</v>
          </cell>
          <cell r="H9">
            <v>81.57</v>
          </cell>
          <cell r="I9">
            <v>336740.19</v>
          </cell>
        </row>
        <row r="10">
          <cell r="A10">
            <v>712</v>
          </cell>
          <cell r="B10" t="str">
            <v>四川太极成华区华泰路药店</v>
          </cell>
          <cell r="C10" t="str">
            <v>否</v>
          </cell>
          <cell r="D10">
            <v>232</v>
          </cell>
          <cell r="E10" t="str">
            <v>东南片区</v>
          </cell>
          <cell r="F10" t="str">
            <v>谢怡</v>
          </cell>
          <cell r="G10">
            <v>4453</v>
          </cell>
          <cell r="H10">
            <v>69.24</v>
          </cell>
          <cell r="I10">
            <v>308346.36</v>
          </cell>
        </row>
        <row r="11">
          <cell r="A11">
            <v>387</v>
          </cell>
          <cell r="B11" t="str">
            <v>四川太极新乐中街药店</v>
          </cell>
          <cell r="C11" t="str">
            <v>否</v>
          </cell>
          <cell r="D11">
            <v>232</v>
          </cell>
          <cell r="E11" t="str">
            <v>东南片区</v>
          </cell>
          <cell r="F11" t="str">
            <v>谢怡</v>
          </cell>
          <cell r="G11">
            <v>3867</v>
          </cell>
          <cell r="H11">
            <v>72.65</v>
          </cell>
          <cell r="I11">
            <v>280945.95</v>
          </cell>
        </row>
        <row r="12">
          <cell r="A12">
            <v>581</v>
          </cell>
          <cell r="B12" t="str">
            <v>四川太极成华区二环路北四段药店（汇融名城）</v>
          </cell>
          <cell r="C12" t="str">
            <v>是</v>
          </cell>
          <cell r="D12">
            <v>181</v>
          </cell>
          <cell r="E12" t="str">
            <v>西北片区</v>
          </cell>
          <cell r="F12" t="str">
            <v>刘琴英</v>
          </cell>
          <cell r="G12">
            <v>4333</v>
          </cell>
          <cell r="H12">
            <v>63.61</v>
          </cell>
          <cell r="I12">
            <v>275615.24</v>
          </cell>
        </row>
        <row r="13">
          <cell r="A13">
            <v>707</v>
          </cell>
          <cell r="B13" t="str">
            <v>四川太极成华区万科路药店</v>
          </cell>
          <cell r="C13" t="str">
            <v>否</v>
          </cell>
          <cell r="D13">
            <v>232</v>
          </cell>
          <cell r="E13" t="str">
            <v>东南片区</v>
          </cell>
          <cell r="F13" t="str">
            <v>谢怡</v>
          </cell>
          <cell r="G13">
            <v>3832</v>
          </cell>
          <cell r="H13">
            <v>69.37</v>
          </cell>
          <cell r="I13">
            <v>265808.03</v>
          </cell>
        </row>
        <row r="14">
          <cell r="A14">
            <v>385</v>
          </cell>
          <cell r="B14" t="str">
            <v>四川太极五津西路药店</v>
          </cell>
          <cell r="C14" t="str">
            <v>是</v>
          </cell>
          <cell r="D14">
            <v>235</v>
          </cell>
          <cell r="E14" t="str">
            <v>城郊一片区</v>
          </cell>
          <cell r="F14" t="str">
            <v>周佳玉</v>
          </cell>
          <cell r="G14">
            <v>2289</v>
          </cell>
          <cell r="H14">
            <v>113.7</v>
          </cell>
          <cell r="I14">
            <v>260255.68</v>
          </cell>
        </row>
        <row r="15">
          <cell r="A15">
            <v>541</v>
          </cell>
          <cell r="B15" t="str">
            <v>四川太极高新区府城大道西段店</v>
          </cell>
          <cell r="C15" t="str">
            <v>否</v>
          </cell>
          <cell r="D15">
            <v>232</v>
          </cell>
          <cell r="E15" t="str">
            <v>东南片区</v>
          </cell>
          <cell r="F15" t="str">
            <v>谢怡</v>
          </cell>
          <cell r="G15">
            <v>2411</v>
          </cell>
          <cell r="H15">
            <v>102.76</v>
          </cell>
          <cell r="I15">
            <v>247752.75</v>
          </cell>
        </row>
        <row r="16">
          <cell r="A16">
            <v>546</v>
          </cell>
          <cell r="B16" t="str">
            <v>四川太极锦江区榕声路店</v>
          </cell>
          <cell r="C16" t="str">
            <v>否</v>
          </cell>
          <cell r="D16">
            <v>232</v>
          </cell>
          <cell r="E16" t="str">
            <v>东南片区</v>
          </cell>
          <cell r="F16" t="str">
            <v>谢怡</v>
          </cell>
          <cell r="G16">
            <v>3666</v>
          </cell>
          <cell r="H16">
            <v>67.04</v>
          </cell>
          <cell r="I16">
            <v>245775.91</v>
          </cell>
        </row>
        <row r="17">
          <cell r="A17">
            <v>730</v>
          </cell>
          <cell r="B17" t="str">
            <v>四川太极新都区新繁镇繁江北路药店</v>
          </cell>
          <cell r="C17" t="str">
            <v>否</v>
          </cell>
          <cell r="D17">
            <v>181</v>
          </cell>
          <cell r="E17" t="str">
            <v>西北片区</v>
          </cell>
          <cell r="F17" t="str">
            <v>刘琴英</v>
          </cell>
          <cell r="G17">
            <v>2700</v>
          </cell>
          <cell r="H17">
            <v>90.04</v>
          </cell>
          <cell r="I17">
            <v>243095.82</v>
          </cell>
        </row>
        <row r="18">
          <cell r="A18">
            <v>742</v>
          </cell>
          <cell r="B18" t="str">
            <v>四川太极锦江区庆云南街药店</v>
          </cell>
          <cell r="C18" t="str">
            <v/>
          </cell>
          <cell r="D18">
            <v>23</v>
          </cell>
          <cell r="E18" t="str">
            <v>城中片区</v>
          </cell>
          <cell r="F18" t="str">
            <v>何巍</v>
          </cell>
          <cell r="G18">
            <v>2327</v>
          </cell>
          <cell r="H18">
            <v>97.83</v>
          </cell>
          <cell r="I18">
            <v>227656.58</v>
          </cell>
        </row>
        <row r="19">
          <cell r="A19">
            <v>373</v>
          </cell>
          <cell r="B19" t="str">
            <v>四川太极通盈街药店</v>
          </cell>
          <cell r="C19" t="str">
            <v>否</v>
          </cell>
          <cell r="D19">
            <v>23</v>
          </cell>
          <cell r="E19" t="str">
            <v>城中片区</v>
          </cell>
          <cell r="F19" t="str">
            <v>何巍</v>
          </cell>
          <cell r="G19">
            <v>2974</v>
          </cell>
          <cell r="H19">
            <v>76.53</v>
          </cell>
          <cell r="I19">
            <v>227596.64</v>
          </cell>
        </row>
        <row r="20">
          <cell r="A20">
            <v>359</v>
          </cell>
          <cell r="B20" t="str">
            <v>四川太极枣子巷药店</v>
          </cell>
          <cell r="C20" t="str">
            <v>否</v>
          </cell>
          <cell r="D20">
            <v>181</v>
          </cell>
          <cell r="E20" t="str">
            <v>西北片区</v>
          </cell>
          <cell r="F20" t="str">
            <v>刘琴英</v>
          </cell>
          <cell r="G20">
            <v>3345</v>
          </cell>
          <cell r="H20">
            <v>66.53</v>
          </cell>
          <cell r="I20">
            <v>222534.63</v>
          </cell>
        </row>
        <row r="21">
          <cell r="A21">
            <v>724</v>
          </cell>
          <cell r="B21" t="str">
            <v>四川太极锦江区观音桥街药店</v>
          </cell>
          <cell r="C21" t="str">
            <v>否</v>
          </cell>
          <cell r="D21">
            <v>232</v>
          </cell>
          <cell r="E21" t="str">
            <v>东南片区</v>
          </cell>
          <cell r="F21" t="str">
            <v>谢怡</v>
          </cell>
          <cell r="G21">
            <v>3665</v>
          </cell>
          <cell r="H21">
            <v>60.37</v>
          </cell>
          <cell r="I21">
            <v>221239.42</v>
          </cell>
        </row>
        <row r="22">
          <cell r="A22">
            <v>355</v>
          </cell>
          <cell r="B22" t="str">
            <v>四川太极双林路药店</v>
          </cell>
          <cell r="C22" t="str">
            <v>是</v>
          </cell>
          <cell r="D22">
            <v>23</v>
          </cell>
          <cell r="E22" t="str">
            <v>城中片区</v>
          </cell>
          <cell r="F22" t="str">
            <v>何巍</v>
          </cell>
          <cell r="G22">
            <v>2495</v>
          </cell>
          <cell r="H22">
            <v>85.84</v>
          </cell>
          <cell r="I22">
            <v>214170.17</v>
          </cell>
        </row>
        <row r="23">
          <cell r="A23">
            <v>513</v>
          </cell>
          <cell r="B23" t="str">
            <v>四川太极武侯区顺和街店</v>
          </cell>
          <cell r="C23" t="str">
            <v>否</v>
          </cell>
          <cell r="D23">
            <v>181</v>
          </cell>
          <cell r="E23" t="str">
            <v>西北片区</v>
          </cell>
          <cell r="F23" t="str">
            <v>刘琴英</v>
          </cell>
          <cell r="G23">
            <v>3031</v>
          </cell>
          <cell r="H23">
            <v>70.4</v>
          </cell>
          <cell r="I23">
            <v>213387.62</v>
          </cell>
        </row>
        <row r="24">
          <cell r="A24">
            <v>365</v>
          </cell>
          <cell r="B24" t="str">
            <v>四川太极光华村街药店</v>
          </cell>
          <cell r="C24" t="str">
            <v>是</v>
          </cell>
          <cell r="D24">
            <v>181</v>
          </cell>
          <cell r="E24" t="str">
            <v>西北片区</v>
          </cell>
          <cell r="F24" t="str">
            <v>刘琴英</v>
          </cell>
          <cell r="G24">
            <v>2832</v>
          </cell>
          <cell r="H24">
            <v>75.33</v>
          </cell>
          <cell r="I24">
            <v>213339.39</v>
          </cell>
        </row>
        <row r="25">
          <cell r="A25">
            <v>377</v>
          </cell>
          <cell r="B25" t="str">
            <v>四川太极新园大道药店</v>
          </cell>
          <cell r="C25" t="str">
            <v>否</v>
          </cell>
          <cell r="D25">
            <v>232</v>
          </cell>
          <cell r="E25" t="str">
            <v>东南片区</v>
          </cell>
          <cell r="F25" t="str">
            <v>谢怡</v>
          </cell>
          <cell r="G25">
            <v>3373</v>
          </cell>
          <cell r="H25">
            <v>62.13</v>
          </cell>
          <cell r="I25">
            <v>209558.96</v>
          </cell>
        </row>
        <row r="26">
          <cell r="A26">
            <v>726</v>
          </cell>
          <cell r="B26" t="str">
            <v>四川太极金牛区交大路第三药店</v>
          </cell>
          <cell r="C26" t="str">
            <v>否</v>
          </cell>
          <cell r="D26">
            <v>181</v>
          </cell>
          <cell r="E26" t="str">
            <v>西北片区</v>
          </cell>
          <cell r="F26" t="str">
            <v>刘琴英</v>
          </cell>
          <cell r="G26">
            <v>2797</v>
          </cell>
          <cell r="H26">
            <v>73.43</v>
          </cell>
          <cell r="I26">
            <v>205392.03</v>
          </cell>
        </row>
        <row r="27">
          <cell r="A27">
            <v>578</v>
          </cell>
          <cell r="B27" t="str">
            <v>四川太极成华区华油路药店</v>
          </cell>
          <cell r="C27" t="str">
            <v>否</v>
          </cell>
          <cell r="D27">
            <v>23</v>
          </cell>
          <cell r="E27" t="str">
            <v>城中片区</v>
          </cell>
          <cell r="F27" t="str">
            <v>何巍</v>
          </cell>
          <cell r="G27">
            <v>3257</v>
          </cell>
          <cell r="H27">
            <v>62.52</v>
          </cell>
          <cell r="I27">
            <v>203637.46</v>
          </cell>
        </row>
        <row r="28">
          <cell r="A28">
            <v>746</v>
          </cell>
          <cell r="B28" t="str">
            <v>四川太极大邑县晋原镇内蒙古大道桃源药店</v>
          </cell>
          <cell r="C28" t="str">
            <v>否</v>
          </cell>
          <cell r="D28">
            <v>235</v>
          </cell>
          <cell r="E28" t="str">
            <v>城郊一片区</v>
          </cell>
          <cell r="F28" t="str">
            <v>周佳玉</v>
          </cell>
          <cell r="G28">
            <v>2652</v>
          </cell>
          <cell r="H28">
            <v>75.31</v>
          </cell>
          <cell r="I28">
            <v>199712.37</v>
          </cell>
        </row>
        <row r="29">
          <cell r="A29">
            <v>308</v>
          </cell>
          <cell r="B29" t="str">
            <v>四川太极红星店</v>
          </cell>
          <cell r="C29" t="str">
            <v>是</v>
          </cell>
          <cell r="D29">
            <v>23</v>
          </cell>
          <cell r="E29" t="str">
            <v>城中片区</v>
          </cell>
          <cell r="F29" t="str">
            <v>何巍</v>
          </cell>
          <cell r="G29">
            <v>2700</v>
          </cell>
          <cell r="H29">
            <v>73.33</v>
          </cell>
          <cell r="I29">
            <v>197998.72</v>
          </cell>
        </row>
        <row r="30">
          <cell r="A30">
            <v>514</v>
          </cell>
          <cell r="B30" t="str">
            <v>四川太极新津邓双镇岷江店</v>
          </cell>
          <cell r="C30" t="str">
            <v>否</v>
          </cell>
          <cell r="D30">
            <v>235</v>
          </cell>
          <cell r="E30" t="str">
            <v>城郊一片区</v>
          </cell>
          <cell r="F30" t="str">
            <v>周佳玉</v>
          </cell>
          <cell r="G30">
            <v>3209</v>
          </cell>
          <cell r="H30">
            <v>61.52</v>
          </cell>
          <cell r="I30">
            <v>197414.01</v>
          </cell>
        </row>
        <row r="31">
          <cell r="A31">
            <v>329</v>
          </cell>
          <cell r="B31" t="str">
            <v>四川太极温江店</v>
          </cell>
          <cell r="C31" t="str">
            <v>是</v>
          </cell>
          <cell r="D31">
            <v>233</v>
          </cell>
          <cell r="E31" t="str">
            <v>城郊二片区</v>
          </cell>
          <cell r="F31" t="str">
            <v>苗凯</v>
          </cell>
          <cell r="G31">
            <v>1650</v>
          </cell>
          <cell r="H31">
            <v>119.19</v>
          </cell>
          <cell r="I31">
            <v>196663.67</v>
          </cell>
        </row>
        <row r="32">
          <cell r="A32">
            <v>709</v>
          </cell>
          <cell r="B32" t="str">
            <v>四川太极新都区马超东路店</v>
          </cell>
          <cell r="C32" t="str">
            <v>否</v>
          </cell>
          <cell r="D32">
            <v>181</v>
          </cell>
          <cell r="E32" t="str">
            <v>西北片区</v>
          </cell>
          <cell r="F32" t="str">
            <v>刘琴英</v>
          </cell>
          <cell r="G32">
            <v>2646</v>
          </cell>
          <cell r="H32">
            <v>73.41</v>
          </cell>
          <cell r="I32">
            <v>194230.66</v>
          </cell>
        </row>
        <row r="33">
          <cell r="A33">
            <v>391</v>
          </cell>
          <cell r="B33" t="str">
            <v>四川太极金丝街药店</v>
          </cell>
          <cell r="C33" t="str">
            <v>否</v>
          </cell>
          <cell r="D33">
            <v>23</v>
          </cell>
          <cell r="E33" t="str">
            <v>城中片区</v>
          </cell>
          <cell r="F33" t="str">
            <v>何巍</v>
          </cell>
          <cell r="G33">
            <v>2517</v>
          </cell>
          <cell r="H33">
            <v>76.28</v>
          </cell>
          <cell r="I33">
            <v>191999.85</v>
          </cell>
        </row>
        <row r="34">
          <cell r="A34">
            <v>744</v>
          </cell>
          <cell r="B34" t="str">
            <v>四川太极武侯区科华街药店</v>
          </cell>
          <cell r="C34" t="str">
            <v/>
          </cell>
          <cell r="D34">
            <v>23</v>
          </cell>
          <cell r="E34" t="str">
            <v>城中片区</v>
          </cell>
          <cell r="F34" t="str">
            <v>何巍</v>
          </cell>
          <cell r="G34">
            <v>2598</v>
          </cell>
          <cell r="H34">
            <v>69.9</v>
          </cell>
          <cell r="I34">
            <v>181587.84</v>
          </cell>
        </row>
        <row r="35">
          <cell r="A35">
            <v>357</v>
          </cell>
          <cell r="B35" t="str">
            <v>四川太极清江东路药店</v>
          </cell>
          <cell r="C35" t="str">
            <v>否</v>
          </cell>
          <cell r="D35">
            <v>181</v>
          </cell>
          <cell r="E35" t="str">
            <v>西北片区</v>
          </cell>
          <cell r="F35" t="str">
            <v>刘琴英</v>
          </cell>
          <cell r="G35">
            <v>1854</v>
          </cell>
          <cell r="H35">
            <v>95.41</v>
          </cell>
          <cell r="I35">
            <v>176889.55</v>
          </cell>
        </row>
        <row r="36">
          <cell r="A36">
            <v>598</v>
          </cell>
          <cell r="B36" t="str">
            <v>四川太极锦江区水杉街药店</v>
          </cell>
          <cell r="C36" t="str">
            <v>否</v>
          </cell>
          <cell r="D36">
            <v>232</v>
          </cell>
          <cell r="E36" t="str">
            <v>东南片区</v>
          </cell>
          <cell r="F36" t="str">
            <v>谢怡</v>
          </cell>
          <cell r="G36">
            <v>2365</v>
          </cell>
          <cell r="H36">
            <v>72.21</v>
          </cell>
          <cell r="I36">
            <v>170781.74</v>
          </cell>
        </row>
        <row r="37">
          <cell r="A37">
            <v>587</v>
          </cell>
          <cell r="B37" t="str">
            <v>四川太极都江堰景中路店</v>
          </cell>
          <cell r="C37" t="str">
            <v>否</v>
          </cell>
          <cell r="D37">
            <v>233</v>
          </cell>
          <cell r="E37" t="str">
            <v>城郊二片区</v>
          </cell>
          <cell r="F37" t="str">
            <v>苗凯</v>
          </cell>
          <cell r="G37">
            <v>1727</v>
          </cell>
          <cell r="H37">
            <v>96.48</v>
          </cell>
          <cell r="I37">
            <v>166621.23</v>
          </cell>
        </row>
        <row r="38">
          <cell r="A38">
            <v>54</v>
          </cell>
          <cell r="B38" t="str">
            <v>四川太极怀远店</v>
          </cell>
          <cell r="C38" t="str">
            <v>是</v>
          </cell>
          <cell r="D38">
            <v>233</v>
          </cell>
          <cell r="E38" t="str">
            <v>城郊二片区</v>
          </cell>
          <cell r="F38" t="str">
            <v>苗凯</v>
          </cell>
          <cell r="G38">
            <v>2193</v>
          </cell>
          <cell r="H38">
            <v>74.77</v>
          </cell>
          <cell r="I38">
            <v>163961.51</v>
          </cell>
        </row>
        <row r="39">
          <cell r="A39">
            <v>515</v>
          </cell>
          <cell r="B39" t="str">
            <v>四川太极成华区崔家店路药店</v>
          </cell>
          <cell r="C39" t="str">
            <v>否</v>
          </cell>
          <cell r="D39">
            <v>23</v>
          </cell>
          <cell r="E39" t="str">
            <v>城中片区</v>
          </cell>
          <cell r="F39" t="str">
            <v>何巍</v>
          </cell>
          <cell r="G39">
            <v>2732</v>
          </cell>
          <cell r="H39">
            <v>59.36</v>
          </cell>
          <cell r="I39">
            <v>162179.24</v>
          </cell>
        </row>
        <row r="40">
          <cell r="A40">
            <v>737</v>
          </cell>
          <cell r="B40" t="str">
            <v>四川太极高新区大源北街药店</v>
          </cell>
          <cell r="C40" t="str">
            <v>否</v>
          </cell>
          <cell r="D40">
            <v>232</v>
          </cell>
          <cell r="E40" t="str">
            <v>东南片区</v>
          </cell>
          <cell r="F40" t="str">
            <v>谢怡</v>
          </cell>
          <cell r="G40">
            <v>2536</v>
          </cell>
          <cell r="H40">
            <v>63</v>
          </cell>
          <cell r="I40">
            <v>159772.97</v>
          </cell>
        </row>
        <row r="41">
          <cell r="A41">
            <v>379</v>
          </cell>
          <cell r="B41" t="str">
            <v>四川太极土龙路药店</v>
          </cell>
          <cell r="C41" t="str">
            <v>否</v>
          </cell>
          <cell r="D41">
            <v>181</v>
          </cell>
          <cell r="E41" t="str">
            <v>西北片区</v>
          </cell>
          <cell r="F41" t="str">
            <v>刘琴英</v>
          </cell>
          <cell r="G41">
            <v>2345</v>
          </cell>
          <cell r="H41">
            <v>67.16</v>
          </cell>
          <cell r="I41">
            <v>157481.74</v>
          </cell>
        </row>
        <row r="42">
          <cell r="A42">
            <v>52</v>
          </cell>
          <cell r="B42" t="str">
            <v>四川太极崇州中心店</v>
          </cell>
          <cell r="C42" t="str">
            <v>是</v>
          </cell>
          <cell r="D42">
            <v>233</v>
          </cell>
          <cell r="E42" t="str">
            <v>城郊二片区</v>
          </cell>
          <cell r="F42" t="str">
            <v>苗凯</v>
          </cell>
          <cell r="G42">
            <v>2123</v>
          </cell>
          <cell r="H42">
            <v>73.23</v>
          </cell>
          <cell r="I42">
            <v>155472.2</v>
          </cell>
        </row>
        <row r="43">
          <cell r="A43">
            <v>399</v>
          </cell>
          <cell r="B43" t="str">
            <v>四川太极高新天久北巷药店</v>
          </cell>
          <cell r="C43" t="str">
            <v>否</v>
          </cell>
          <cell r="D43">
            <v>232</v>
          </cell>
          <cell r="E43" t="str">
            <v>东南片区</v>
          </cell>
          <cell r="F43" t="str">
            <v>谢怡</v>
          </cell>
          <cell r="G43">
            <v>1988</v>
          </cell>
          <cell r="H43">
            <v>77.37</v>
          </cell>
          <cell r="I43">
            <v>153820.09</v>
          </cell>
        </row>
        <row r="44">
          <cell r="A44">
            <v>572</v>
          </cell>
          <cell r="B44" t="str">
            <v>四川太极郫县郫筒镇东大街药店</v>
          </cell>
          <cell r="C44" t="str">
            <v>否</v>
          </cell>
          <cell r="D44">
            <v>23</v>
          </cell>
          <cell r="E44" t="str">
            <v>城中片区</v>
          </cell>
          <cell r="F44" t="str">
            <v>何巍</v>
          </cell>
          <cell r="G44">
            <v>1841</v>
          </cell>
          <cell r="H44">
            <v>83.24</v>
          </cell>
          <cell r="I44">
            <v>153252.42</v>
          </cell>
        </row>
        <row r="45">
          <cell r="A45">
            <v>747</v>
          </cell>
          <cell r="B45" t="str">
            <v>四川太极郫县郫筒镇一环路东南段药店</v>
          </cell>
          <cell r="C45" t="str">
            <v/>
          </cell>
          <cell r="D45">
            <v>23</v>
          </cell>
          <cell r="E45" t="str">
            <v>城中片区</v>
          </cell>
          <cell r="F45" t="str">
            <v>何巍</v>
          </cell>
          <cell r="G45">
            <v>1688</v>
          </cell>
          <cell r="H45">
            <v>90.63</v>
          </cell>
          <cell r="I45">
            <v>152978.19</v>
          </cell>
        </row>
        <row r="46">
          <cell r="A46">
            <v>311</v>
          </cell>
          <cell r="B46" t="str">
            <v>四川太极西部店</v>
          </cell>
          <cell r="C46" t="str">
            <v>是</v>
          </cell>
          <cell r="D46">
            <v>181</v>
          </cell>
          <cell r="E46" t="str">
            <v>西北片区</v>
          </cell>
          <cell r="F46" t="str">
            <v>刘琴英</v>
          </cell>
          <cell r="G46">
            <v>704</v>
          </cell>
          <cell r="H46">
            <v>216.74</v>
          </cell>
          <cell r="I46">
            <v>152587.85</v>
          </cell>
        </row>
        <row r="47">
          <cell r="A47">
            <v>585</v>
          </cell>
          <cell r="B47" t="str">
            <v>四川太极成华区羊子山西路药店（兴元华盛）</v>
          </cell>
          <cell r="C47" t="str">
            <v>否</v>
          </cell>
          <cell r="D47">
            <v>181</v>
          </cell>
          <cell r="E47" t="str">
            <v>西北片区</v>
          </cell>
          <cell r="F47" t="str">
            <v>刘琴英</v>
          </cell>
          <cell r="G47">
            <v>1917</v>
          </cell>
          <cell r="H47">
            <v>79.44</v>
          </cell>
          <cell r="I47">
            <v>152289.05</v>
          </cell>
        </row>
        <row r="48">
          <cell r="A48">
            <v>754</v>
          </cell>
          <cell r="B48" t="str">
            <v>四川太极崇州市崇阳镇尚贤坊街药店</v>
          </cell>
          <cell r="C48" t="str">
            <v/>
          </cell>
          <cell r="D48">
            <v>233</v>
          </cell>
          <cell r="E48" t="str">
            <v>城郊二片区</v>
          </cell>
          <cell r="F48" t="str">
            <v>苗凯</v>
          </cell>
          <cell r="G48">
            <v>2441</v>
          </cell>
          <cell r="H48">
            <v>61.72</v>
          </cell>
          <cell r="I48">
            <v>150662.3</v>
          </cell>
        </row>
        <row r="49">
          <cell r="A49">
            <v>511</v>
          </cell>
          <cell r="B49" t="str">
            <v>四川太极成华杉板桥南一路店</v>
          </cell>
          <cell r="C49" t="str">
            <v>否</v>
          </cell>
          <cell r="D49">
            <v>23</v>
          </cell>
          <cell r="E49" t="str">
            <v>城中片区</v>
          </cell>
          <cell r="F49" t="str">
            <v>何巍</v>
          </cell>
          <cell r="G49">
            <v>2147</v>
          </cell>
          <cell r="H49">
            <v>66.56</v>
          </cell>
          <cell r="I49">
            <v>142894.33</v>
          </cell>
        </row>
        <row r="50">
          <cell r="A50">
            <v>349</v>
          </cell>
          <cell r="B50" t="str">
            <v>四川太极人民中路店</v>
          </cell>
          <cell r="C50" t="str">
            <v>否</v>
          </cell>
          <cell r="D50">
            <v>23</v>
          </cell>
          <cell r="E50" t="str">
            <v>城中片区</v>
          </cell>
          <cell r="F50" t="str">
            <v>何巍</v>
          </cell>
          <cell r="G50">
            <v>2306</v>
          </cell>
          <cell r="H50">
            <v>61.49</v>
          </cell>
          <cell r="I50">
            <v>141800.15</v>
          </cell>
        </row>
        <row r="51">
          <cell r="A51">
            <v>367</v>
          </cell>
          <cell r="B51" t="str">
            <v>四川太极金带街药店</v>
          </cell>
          <cell r="C51" t="str">
            <v>否</v>
          </cell>
          <cell r="D51">
            <v>233</v>
          </cell>
          <cell r="E51" t="str">
            <v>城郊二片区</v>
          </cell>
          <cell r="F51" t="str">
            <v>苗凯</v>
          </cell>
          <cell r="G51">
            <v>2306</v>
          </cell>
          <cell r="H51">
            <v>59.22</v>
          </cell>
          <cell r="I51">
            <v>136560.3</v>
          </cell>
        </row>
        <row r="52">
          <cell r="A52">
            <v>745</v>
          </cell>
          <cell r="B52" t="str">
            <v>四川太极金牛区金沙路药店</v>
          </cell>
          <cell r="C52" t="str">
            <v/>
          </cell>
          <cell r="D52">
            <v>181</v>
          </cell>
          <cell r="E52" t="str">
            <v>西北片区</v>
          </cell>
          <cell r="F52" t="str">
            <v>刘琴英</v>
          </cell>
          <cell r="G52">
            <v>1925</v>
          </cell>
          <cell r="H52">
            <v>69.98</v>
          </cell>
          <cell r="I52">
            <v>134714.11</v>
          </cell>
        </row>
        <row r="53">
          <cell r="A53">
            <v>721</v>
          </cell>
          <cell r="B53" t="str">
            <v>四川太极邛崃市临邛镇洪川小区药店</v>
          </cell>
          <cell r="C53" t="str">
            <v>否</v>
          </cell>
          <cell r="D53">
            <v>235</v>
          </cell>
          <cell r="E53" t="str">
            <v>城郊一片区</v>
          </cell>
          <cell r="F53" t="str">
            <v>周佳玉</v>
          </cell>
          <cell r="G53">
            <v>2350</v>
          </cell>
          <cell r="H53">
            <v>56.85</v>
          </cell>
          <cell r="I53">
            <v>133600.12</v>
          </cell>
        </row>
        <row r="54">
          <cell r="A54">
            <v>347</v>
          </cell>
          <cell r="B54" t="str">
            <v>四川太极清江东路2药店</v>
          </cell>
          <cell r="C54" t="str">
            <v>是</v>
          </cell>
          <cell r="D54">
            <v>181</v>
          </cell>
          <cell r="E54" t="str">
            <v>西北片区</v>
          </cell>
          <cell r="F54" t="str">
            <v>刘琴英</v>
          </cell>
          <cell r="G54">
            <v>1685</v>
          </cell>
          <cell r="H54">
            <v>76.78</v>
          </cell>
          <cell r="I54">
            <v>129376.21</v>
          </cell>
        </row>
        <row r="55">
          <cell r="A55">
            <v>704</v>
          </cell>
          <cell r="B55" t="str">
            <v>四川太极都江堰奎光路中段药店</v>
          </cell>
          <cell r="C55" t="str">
            <v>否</v>
          </cell>
          <cell r="D55">
            <v>233</v>
          </cell>
          <cell r="E55" t="str">
            <v>城郊二片区</v>
          </cell>
          <cell r="F55" t="str">
            <v>苗凯</v>
          </cell>
          <cell r="G55">
            <v>1467</v>
          </cell>
          <cell r="H55">
            <v>87.76</v>
          </cell>
          <cell r="I55">
            <v>128740.22</v>
          </cell>
        </row>
        <row r="56">
          <cell r="A56">
            <v>591</v>
          </cell>
          <cell r="B56" t="str">
            <v>四川太极邛崃市临邛镇长安大道药店</v>
          </cell>
          <cell r="C56" t="str">
            <v>否</v>
          </cell>
          <cell r="D56">
            <v>235</v>
          </cell>
          <cell r="E56" t="str">
            <v>城郊一片区</v>
          </cell>
          <cell r="F56" t="str">
            <v>周佳玉</v>
          </cell>
          <cell r="G56">
            <v>1765</v>
          </cell>
          <cell r="H56">
            <v>68.61</v>
          </cell>
          <cell r="I56">
            <v>121088.87</v>
          </cell>
        </row>
        <row r="57">
          <cell r="A57">
            <v>748</v>
          </cell>
          <cell r="B57" t="str">
            <v>四川太极大邑县晋原镇东街药店</v>
          </cell>
          <cell r="C57" t="str">
            <v/>
          </cell>
          <cell r="D57">
            <v>235</v>
          </cell>
          <cell r="E57" t="str">
            <v>城郊一片区</v>
          </cell>
          <cell r="F57" t="str">
            <v>周佳玉</v>
          </cell>
          <cell r="G57">
            <v>1616</v>
          </cell>
          <cell r="H57">
            <v>73.16</v>
          </cell>
          <cell r="I57">
            <v>118219.56</v>
          </cell>
        </row>
        <row r="58">
          <cell r="A58">
            <v>584</v>
          </cell>
          <cell r="B58" t="str">
            <v>四川太极高新区中和街道柳荫街药店</v>
          </cell>
          <cell r="C58" t="str">
            <v>否</v>
          </cell>
          <cell r="D58">
            <v>232</v>
          </cell>
          <cell r="E58" t="str">
            <v>东南片区</v>
          </cell>
          <cell r="F58" t="str">
            <v>谢怡</v>
          </cell>
          <cell r="G58">
            <v>1784</v>
          </cell>
          <cell r="H58">
            <v>63.34</v>
          </cell>
          <cell r="I58">
            <v>112997.64</v>
          </cell>
        </row>
        <row r="59">
          <cell r="A59">
            <v>570</v>
          </cell>
          <cell r="B59" t="str">
            <v>四川太极青羊区浣花滨河路药店</v>
          </cell>
          <cell r="C59" t="str">
            <v>否</v>
          </cell>
          <cell r="D59">
            <v>181</v>
          </cell>
          <cell r="E59" t="str">
            <v>西北片区</v>
          </cell>
          <cell r="F59" t="str">
            <v>刘琴英</v>
          </cell>
          <cell r="G59">
            <v>2072</v>
          </cell>
          <cell r="H59">
            <v>54.21</v>
          </cell>
          <cell r="I59">
            <v>112322.09</v>
          </cell>
        </row>
        <row r="60">
          <cell r="A60">
            <v>573</v>
          </cell>
          <cell r="B60" t="str">
            <v>四川太极双流县西航港街道锦华路一段药店</v>
          </cell>
          <cell r="C60" t="str">
            <v>否</v>
          </cell>
          <cell r="D60">
            <v>232</v>
          </cell>
          <cell r="E60" t="str">
            <v>东南片区</v>
          </cell>
          <cell r="F60" t="str">
            <v>谢怡</v>
          </cell>
          <cell r="G60">
            <v>2043</v>
          </cell>
          <cell r="H60">
            <v>53.96</v>
          </cell>
          <cell r="I60">
            <v>110236.4</v>
          </cell>
        </row>
        <row r="61">
          <cell r="A61">
            <v>339</v>
          </cell>
          <cell r="B61" t="str">
            <v>四川太极沙河源药店</v>
          </cell>
          <cell r="C61" t="str">
            <v>是</v>
          </cell>
          <cell r="D61">
            <v>181</v>
          </cell>
          <cell r="E61" t="str">
            <v>西北片区</v>
          </cell>
          <cell r="F61" t="str">
            <v>刘琴英</v>
          </cell>
          <cell r="G61">
            <v>1399</v>
          </cell>
          <cell r="H61">
            <v>78.48</v>
          </cell>
          <cell r="I61">
            <v>109792.16</v>
          </cell>
        </row>
        <row r="62">
          <cell r="A62">
            <v>717</v>
          </cell>
          <cell r="B62" t="str">
            <v>四川太极大邑县晋原镇通达东路五段药店</v>
          </cell>
          <cell r="C62" t="str">
            <v>否</v>
          </cell>
          <cell r="D62">
            <v>235</v>
          </cell>
          <cell r="E62" t="str">
            <v>城郊一片区</v>
          </cell>
          <cell r="F62" t="str">
            <v>周佳玉</v>
          </cell>
          <cell r="G62">
            <v>1856</v>
          </cell>
          <cell r="H62">
            <v>58.28</v>
          </cell>
          <cell r="I62">
            <v>108173.69</v>
          </cell>
        </row>
        <row r="63">
          <cell r="A63">
            <v>351</v>
          </cell>
          <cell r="B63" t="str">
            <v>四川太极都江堰药店</v>
          </cell>
          <cell r="C63" t="str">
            <v>是</v>
          </cell>
          <cell r="D63">
            <v>233</v>
          </cell>
          <cell r="E63" t="str">
            <v>城郊二片区</v>
          </cell>
          <cell r="F63" t="str">
            <v>苗凯</v>
          </cell>
          <cell r="G63">
            <v>1277</v>
          </cell>
          <cell r="H63">
            <v>84.17</v>
          </cell>
          <cell r="I63">
            <v>107485.72</v>
          </cell>
        </row>
        <row r="64">
          <cell r="A64">
            <v>539</v>
          </cell>
          <cell r="B64" t="str">
            <v>四川太极大邑县晋原镇子龙路店</v>
          </cell>
          <cell r="C64" t="str">
            <v>否</v>
          </cell>
          <cell r="D64">
            <v>235</v>
          </cell>
          <cell r="E64" t="str">
            <v>城郊一片区</v>
          </cell>
          <cell r="F64" t="str">
            <v>周佳玉</v>
          </cell>
          <cell r="G64">
            <v>1374</v>
          </cell>
          <cell r="H64">
            <v>76.7</v>
          </cell>
          <cell r="I64">
            <v>105380.91</v>
          </cell>
        </row>
        <row r="65">
          <cell r="A65">
            <v>743</v>
          </cell>
          <cell r="B65" t="str">
            <v>四川太极成华区万宇路药店</v>
          </cell>
          <cell r="C65" t="str">
            <v/>
          </cell>
          <cell r="D65">
            <v>232</v>
          </cell>
          <cell r="E65" t="str">
            <v>东南片区</v>
          </cell>
          <cell r="F65" t="str">
            <v>谢怡</v>
          </cell>
          <cell r="G65">
            <v>1950</v>
          </cell>
          <cell r="H65">
            <v>53.7</v>
          </cell>
          <cell r="I65">
            <v>104715.65</v>
          </cell>
        </row>
        <row r="66">
          <cell r="A66">
            <v>101453</v>
          </cell>
          <cell r="B66" t="str">
            <v>四川太极温江区公平街道江安路药店</v>
          </cell>
          <cell r="C66" t="str">
            <v/>
          </cell>
          <cell r="D66">
            <v>233</v>
          </cell>
          <cell r="E66" t="str">
            <v>城郊二片区</v>
          </cell>
          <cell r="F66" t="str">
            <v>苗凯</v>
          </cell>
          <cell r="G66">
            <v>1545</v>
          </cell>
          <cell r="H66">
            <v>65.47</v>
          </cell>
          <cell r="I66">
            <v>101147.51</v>
          </cell>
        </row>
        <row r="67">
          <cell r="A67">
            <v>727</v>
          </cell>
          <cell r="B67" t="str">
            <v>四川太极金牛区黄苑东街药店</v>
          </cell>
          <cell r="C67" t="str">
            <v>否</v>
          </cell>
          <cell r="D67">
            <v>181</v>
          </cell>
          <cell r="E67" t="str">
            <v>西北片区</v>
          </cell>
          <cell r="F67" t="str">
            <v>刘琴英</v>
          </cell>
          <cell r="G67">
            <v>1750</v>
          </cell>
          <cell r="H67">
            <v>57.49</v>
          </cell>
          <cell r="I67">
            <v>100602.76</v>
          </cell>
        </row>
        <row r="68">
          <cell r="A68">
            <v>549</v>
          </cell>
          <cell r="B68" t="str">
            <v>四川太极大邑县晋源镇东壕沟段药店</v>
          </cell>
          <cell r="C68" t="str">
            <v>否</v>
          </cell>
          <cell r="D68">
            <v>235</v>
          </cell>
          <cell r="E68" t="str">
            <v>城郊一片区</v>
          </cell>
          <cell r="F68" t="str">
            <v>周佳玉</v>
          </cell>
          <cell r="G68">
            <v>1276</v>
          </cell>
          <cell r="H68">
            <v>76.46</v>
          </cell>
          <cell r="I68">
            <v>97569.1</v>
          </cell>
        </row>
        <row r="69">
          <cell r="A69">
            <v>723</v>
          </cell>
          <cell r="B69" t="str">
            <v>四川太极锦江区柳翠路药店</v>
          </cell>
          <cell r="C69" t="str">
            <v>否</v>
          </cell>
          <cell r="D69">
            <v>23</v>
          </cell>
          <cell r="E69" t="str">
            <v>城中片区</v>
          </cell>
          <cell r="F69" t="str">
            <v>何巍</v>
          </cell>
          <cell r="G69">
            <v>1624</v>
          </cell>
          <cell r="H69">
            <v>59.34</v>
          </cell>
          <cell r="I69">
            <v>96370.85</v>
          </cell>
        </row>
        <row r="70">
          <cell r="A70">
            <v>716</v>
          </cell>
          <cell r="B70" t="str">
            <v>四川太极大邑县沙渠镇方圆路药店</v>
          </cell>
          <cell r="C70" t="str">
            <v>否</v>
          </cell>
          <cell r="D70">
            <v>235</v>
          </cell>
          <cell r="E70" t="str">
            <v>城郊一片区</v>
          </cell>
          <cell r="F70" t="str">
            <v>周佳玉</v>
          </cell>
          <cell r="G70">
            <v>1169</v>
          </cell>
          <cell r="H70">
            <v>81.3</v>
          </cell>
          <cell r="I70">
            <v>95034.29</v>
          </cell>
        </row>
        <row r="71">
          <cell r="A71">
            <v>738</v>
          </cell>
          <cell r="B71" t="str">
            <v>四川太极都江堰市蒲阳路药店</v>
          </cell>
          <cell r="C71" t="str">
            <v>否</v>
          </cell>
          <cell r="D71">
            <v>233</v>
          </cell>
          <cell r="E71" t="str">
            <v>城郊二片区</v>
          </cell>
          <cell r="F71" t="str">
            <v>苗凯</v>
          </cell>
          <cell r="G71">
            <v>1047</v>
          </cell>
          <cell r="H71">
            <v>89.84</v>
          </cell>
          <cell r="I71">
            <v>94064.9</v>
          </cell>
        </row>
        <row r="72">
          <cell r="A72">
            <v>733</v>
          </cell>
          <cell r="B72" t="str">
            <v>四川太极双流区东升街道三强西路药店</v>
          </cell>
          <cell r="C72" t="str">
            <v>否</v>
          </cell>
          <cell r="D72">
            <v>232</v>
          </cell>
          <cell r="E72" t="str">
            <v>东南片区</v>
          </cell>
          <cell r="F72" t="str">
            <v>谢怡</v>
          </cell>
          <cell r="G72">
            <v>1611</v>
          </cell>
          <cell r="H72">
            <v>55.23</v>
          </cell>
          <cell r="I72">
            <v>88974.44</v>
          </cell>
        </row>
        <row r="73">
          <cell r="A73">
            <v>720</v>
          </cell>
          <cell r="B73" t="str">
            <v>四川太极大邑县新场镇文昌街药店</v>
          </cell>
          <cell r="C73" t="str">
            <v>否</v>
          </cell>
          <cell r="D73">
            <v>235</v>
          </cell>
          <cell r="E73" t="str">
            <v>城郊一片区</v>
          </cell>
          <cell r="F73" t="str">
            <v>周佳玉</v>
          </cell>
          <cell r="G73">
            <v>1345</v>
          </cell>
          <cell r="H73">
            <v>64.52</v>
          </cell>
          <cell r="I73">
            <v>86783.51</v>
          </cell>
        </row>
        <row r="74">
          <cell r="A74">
            <v>56</v>
          </cell>
          <cell r="B74" t="str">
            <v>四川太极三江店</v>
          </cell>
          <cell r="C74" t="str">
            <v>是</v>
          </cell>
          <cell r="D74">
            <v>233</v>
          </cell>
          <cell r="E74" t="str">
            <v>城郊二片区</v>
          </cell>
          <cell r="F74" t="str">
            <v>苗凯</v>
          </cell>
          <cell r="G74">
            <v>1263</v>
          </cell>
          <cell r="H74">
            <v>68.68</v>
          </cell>
          <cell r="I74">
            <v>86746.33</v>
          </cell>
        </row>
        <row r="75">
          <cell r="A75">
            <v>740</v>
          </cell>
          <cell r="B75" t="str">
            <v>四川太极成华区华康路药店</v>
          </cell>
          <cell r="C75" t="str">
            <v/>
          </cell>
          <cell r="D75">
            <v>232</v>
          </cell>
          <cell r="E75" t="str">
            <v>东南片区</v>
          </cell>
          <cell r="F75" t="str">
            <v>谢怡</v>
          </cell>
          <cell r="G75">
            <v>1463</v>
          </cell>
          <cell r="H75">
            <v>57.97</v>
          </cell>
          <cell r="I75">
            <v>84806.57</v>
          </cell>
        </row>
        <row r="76">
          <cell r="A76">
            <v>371</v>
          </cell>
          <cell r="B76" t="str">
            <v>四川太极兴义镇万兴路药店</v>
          </cell>
          <cell r="C76" t="str">
            <v>否</v>
          </cell>
          <cell r="D76">
            <v>235</v>
          </cell>
          <cell r="E76" t="str">
            <v>城郊一片区</v>
          </cell>
          <cell r="F76" t="str">
            <v>周佳玉</v>
          </cell>
          <cell r="G76">
            <v>1495</v>
          </cell>
          <cell r="H76">
            <v>54.21</v>
          </cell>
          <cell r="I76">
            <v>81048.78</v>
          </cell>
        </row>
        <row r="77">
          <cell r="A77">
            <v>732</v>
          </cell>
          <cell r="B77" t="str">
            <v>四川太极邛崃市羊安镇永康大道药店</v>
          </cell>
          <cell r="C77" t="str">
            <v>否</v>
          </cell>
          <cell r="D77">
            <v>235</v>
          </cell>
          <cell r="E77" t="str">
            <v>城郊一片区</v>
          </cell>
          <cell r="F77" t="str">
            <v>周佳玉</v>
          </cell>
          <cell r="G77">
            <v>1016</v>
          </cell>
          <cell r="H77">
            <v>78.41</v>
          </cell>
          <cell r="I77">
            <v>79662.04</v>
          </cell>
        </row>
        <row r="78">
          <cell r="A78">
            <v>752</v>
          </cell>
          <cell r="B78" t="str">
            <v>四川太极大药房连锁有限公司武侯区聚萃街药店</v>
          </cell>
          <cell r="C78" t="str">
            <v/>
          </cell>
          <cell r="D78">
            <v>181</v>
          </cell>
          <cell r="E78" t="str">
            <v>西北片区</v>
          </cell>
          <cell r="F78" t="str">
            <v>刘琴英</v>
          </cell>
          <cell r="G78">
            <v>1237</v>
          </cell>
          <cell r="H78">
            <v>64.14</v>
          </cell>
          <cell r="I78">
            <v>79338.13</v>
          </cell>
        </row>
        <row r="79">
          <cell r="A79">
            <v>710</v>
          </cell>
          <cell r="B79" t="str">
            <v>四川太极都江堰市蒲阳镇堰问道西路药店</v>
          </cell>
          <cell r="C79" t="str">
            <v>否</v>
          </cell>
          <cell r="D79">
            <v>233</v>
          </cell>
          <cell r="E79" t="str">
            <v>城郊二片区</v>
          </cell>
          <cell r="F79" t="str">
            <v>苗凯</v>
          </cell>
          <cell r="G79">
            <v>1147</v>
          </cell>
          <cell r="H79">
            <v>68.82</v>
          </cell>
          <cell r="I79">
            <v>78931.36</v>
          </cell>
        </row>
        <row r="80">
          <cell r="A80">
            <v>706</v>
          </cell>
          <cell r="B80" t="str">
            <v>四川太极都江堰幸福镇翔凤路药店</v>
          </cell>
          <cell r="C80" t="str">
            <v>否</v>
          </cell>
          <cell r="D80">
            <v>233</v>
          </cell>
          <cell r="E80" t="str">
            <v>城郊二片区</v>
          </cell>
          <cell r="F80" t="str">
            <v>苗凯</v>
          </cell>
          <cell r="G80">
            <v>1174</v>
          </cell>
          <cell r="H80">
            <v>67.02</v>
          </cell>
          <cell r="I80">
            <v>78683.63</v>
          </cell>
        </row>
        <row r="81">
          <cell r="A81">
            <v>594</v>
          </cell>
          <cell r="B81" t="str">
            <v>四川太极大邑县安仁镇千禧街药店</v>
          </cell>
          <cell r="C81" t="str">
            <v>否</v>
          </cell>
          <cell r="D81">
            <v>235</v>
          </cell>
          <cell r="E81" t="str">
            <v>城郊一片区</v>
          </cell>
          <cell r="F81" t="str">
            <v>周佳玉</v>
          </cell>
          <cell r="G81">
            <v>1193</v>
          </cell>
          <cell r="H81">
            <v>61.8</v>
          </cell>
          <cell r="I81">
            <v>73727.25</v>
          </cell>
        </row>
        <row r="82">
          <cell r="A82">
            <v>753</v>
          </cell>
          <cell r="B82" t="str">
            <v>四川太极锦江区合欢树街药店</v>
          </cell>
          <cell r="C82" t="str">
            <v/>
          </cell>
          <cell r="D82">
            <v>232</v>
          </cell>
          <cell r="E82" t="str">
            <v>东南片区</v>
          </cell>
          <cell r="F82" t="str">
            <v>谢怡</v>
          </cell>
          <cell r="G82">
            <v>950</v>
          </cell>
          <cell r="H82">
            <v>76.78</v>
          </cell>
          <cell r="I82">
            <v>72937.33</v>
          </cell>
        </row>
        <row r="83">
          <cell r="A83">
            <v>545</v>
          </cell>
          <cell r="B83" t="str">
            <v>四川太极龙潭西路店</v>
          </cell>
          <cell r="C83" t="str">
            <v>是</v>
          </cell>
          <cell r="D83">
            <v>232</v>
          </cell>
          <cell r="E83" t="str">
            <v>东南片区</v>
          </cell>
          <cell r="F83" t="str">
            <v>谢怡</v>
          </cell>
          <cell r="G83">
            <v>1196</v>
          </cell>
          <cell r="H83">
            <v>58.57</v>
          </cell>
          <cell r="I83">
            <v>70052.36</v>
          </cell>
        </row>
        <row r="84">
          <cell r="A84">
            <v>718</v>
          </cell>
          <cell r="B84" t="str">
            <v>四川太极龙泉驿区龙泉街道驿生路药店</v>
          </cell>
          <cell r="C84" t="str">
            <v>否</v>
          </cell>
          <cell r="D84">
            <v>23</v>
          </cell>
          <cell r="E84" t="str">
            <v>城中片区</v>
          </cell>
          <cell r="F84" t="str">
            <v>何巍</v>
          </cell>
          <cell r="G84">
            <v>843</v>
          </cell>
          <cell r="H84">
            <v>82.86</v>
          </cell>
          <cell r="I84">
            <v>69853.29</v>
          </cell>
        </row>
        <row r="85">
          <cell r="A85">
            <v>741</v>
          </cell>
          <cell r="B85" t="str">
            <v>四川太极成华区新怡路店</v>
          </cell>
          <cell r="C85" t="str">
            <v/>
          </cell>
          <cell r="D85">
            <v>181</v>
          </cell>
          <cell r="E85" t="str">
            <v>西北片区</v>
          </cell>
          <cell r="F85" t="str">
            <v>刘琴英</v>
          </cell>
          <cell r="G85">
            <v>1081</v>
          </cell>
          <cell r="H85">
            <v>64.05</v>
          </cell>
          <cell r="I85">
            <v>69236.35</v>
          </cell>
        </row>
        <row r="86">
          <cell r="A86">
            <v>713</v>
          </cell>
          <cell r="B86" t="str">
            <v>四川太极都江堰聚源镇药店</v>
          </cell>
          <cell r="C86" t="str">
            <v>否</v>
          </cell>
          <cell r="D86">
            <v>233</v>
          </cell>
          <cell r="E86" t="str">
            <v>城郊二片区</v>
          </cell>
          <cell r="F86" t="str">
            <v>苗凯</v>
          </cell>
          <cell r="G86">
            <v>763</v>
          </cell>
          <cell r="H86">
            <v>76.71</v>
          </cell>
          <cell r="I86">
            <v>58532.42</v>
          </cell>
        </row>
        <row r="87">
          <cell r="A87">
            <v>102479</v>
          </cell>
          <cell r="B87" t="str">
            <v>四川太极锦江区劼人路药店</v>
          </cell>
          <cell r="C87" t="str">
            <v/>
          </cell>
          <cell r="D87">
            <v>23</v>
          </cell>
          <cell r="E87" t="str">
            <v>城中片区</v>
          </cell>
          <cell r="F87" t="str">
            <v>何巍</v>
          </cell>
          <cell r="G87">
            <v>1403</v>
          </cell>
          <cell r="H87">
            <v>36.54</v>
          </cell>
          <cell r="I87">
            <v>51266.46</v>
          </cell>
        </row>
        <row r="88">
          <cell r="A88">
            <v>755</v>
          </cell>
          <cell r="B88" t="str">
            <v>四川太极温江区柳城街道鱼凫路药店</v>
          </cell>
          <cell r="C88" t="str">
            <v/>
          </cell>
          <cell r="D88">
            <v>233</v>
          </cell>
          <cell r="E88" t="str">
            <v>城郊二片区</v>
          </cell>
          <cell r="F88" t="str">
            <v>苗凯</v>
          </cell>
          <cell r="G88">
            <v>824</v>
          </cell>
          <cell r="H88">
            <v>55.66</v>
          </cell>
          <cell r="I88">
            <v>45865.54</v>
          </cell>
        </row>
        <row r="89">
          <cell r="A89">
            <v>102478</v>
          </cell>
          <cell r="B89" t="str">
            <v>四川太极锦江区静明路药店</v>
          </cell>
          <cell r="C89" t="str">
            <v/>
          </cell>
          <cell r="D89">
            <v>23</v>
          </cell>
          <cell r="E89" t="str">
            <v>城中片区</v>
          </cell>
          <cell r="F89" t="str">
            <v>何巍</v>
          </cell>
          <cell r="G89">
            <v>663</v>
          </cell>
          <cell r="H89">
            <v>43.17</v>
          </cell>
          <cell r="I89">
            <v>28622.51</v>
          </cell>
        </row>
        <row r="90">
          <cell r="A90">
            <v>102567</v>
          </cell>
          <cell r="B90" t="str">
            <v>四川太极新津县五津镇武阳西路药店</v>
          </cell>
          <cell r="C90" t="str">
            <v/>
          </cell>
          <cell r="D90">
            <v>235</v>
          </cell>
          <cell r="E90" t="str">
            <v>城郊一片区</v>
          </cell>
          <cell r="F90" t="str">
            <v>周佳玉</v>
          </cell>
          <cell r="G90">
            <v>23</v>
          </cell>
          <cell r="H90">
            <v>43.75</v>
          </cell>
          <cell r="I90">
            <v>1006.31</v>
          </cell>
        </row>
        <row r="91">
          <cell r="A91">
            <v>345</v>
          </cell>
          <cell r="B91" t="str">
            <v>四川太极交大药店</v>
          </cell>
          <cell r="C91" t="str">
            <v>否</v>
          </cell>
          <cell r="D91">
            <v>261</v>
          </cell>
          <cell r="E91" t="str">
            <v>团购片</v>
          </cell>
          <cell r="F91" t="str">
            <v>王灵</v>
          </cell>
          <cell r="G91">
            <v>1</v>
          </cell>
          <cell r="H91">
            <v>122</v>
          </cell>
          <cell r="I91">
            <v>122</v>
          </cell>
        </row>
        <row r="92">
          <cell r="A92" t="str">
            <v>合计</v>
          </cell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>
            <v>209626</v>
          </cell>
          <cell r="H92">
            <v>80.49</v>
          </cell>
          <cell r="I92">
            <v>16871822.45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"/>
  <sheetViews>
    <sheetView tabSelected="1" workbookViewId="0">
      <selection activeCell="A2" sqref="$A2:$XFD2"/>
    </sheetView>
  </sheetViews>
  <sheetFormatPr defaultColWidth="9" defaultRowHeight="13.5" outlineLevelRow="1"/>
  <cols>
    <col min="2" max="2" width="24.25" customWidth="1"/>
    <col min="5" max="5" width="9.25"/>
    <col min="9" max="9" width="9.25"/>
    <col min="24" max="24" width="10.125"/>
    <col min="27" max="27" width="10.125"/>
  </cols>
  <sheetData>
    <row r="1" s="1" customFormat="1" ht="60" customHeight="1" spans="1:2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3" t="s">
        <v>8</v>
      </c>
      <c r="J1" s="3" t="s">
        <v>9</v>
      </c>
      <c r="K1" s="4" t="s">
        <v>10</v>
      </c>
      <c r="L1" s="7" t="s">
        <v>11</v>
      </c>
      <c r="M1" s="8" t="s">
        <v>12</v>
      </c>
      <c r="N1" s="4" t="s">
        <v>13</v>
      </c>
      <c r="O1" s="9" t="s">
        <v>14</v>
      </c>
      <c r="P1" s="7" t="s">
        <v>15</v>
      </c>
      <c r="Q1" s="9" t="s">
        <v>16</v>
      </c>
      <c r="R1" s="9" t="s">
        <v>17</v>
      </c>
      <c r="S1" s="12" t="s">
        <v>18</v>
      </c>
      <c r="T1" s="3" t="s">
        <v>19</v>
      </c>
      <c r="U1" s="13" t="s">
        <v>20</v>
      </c>
      <c r="V1" s="14" t="s">
        <v>21</v>
      </c>
      <c r="W1" s="14" t="s">
        <v>22</v>
      </c>
      <c r="X1" s="14" t="s">
        <v>23</v>
      </c>
      <c r="Y1" s="19" t="s">
        <v>24</v>
      </c>
      <c r="Z1" s="19" t="s">
        <v>25</v>
      </c>
      <c r="AA1" s="20" t="s">
        <v>26</v>
      </c>
    </row>
    <row r="2" s="2" customFormat="1" spans="1:27">
      <c r="A2" s="5">
        <v>515</v>
      </c>
      <c r="B2" s="5" t="s">
        <v>27</v>
      </c>
      <c r="C2" s="5">
        <v>23</v>
      </c>
      <c r="D2" s="5" t="s">
        <v>28</v>
      </c>
      <c r="E2" s="5">
        <v>167688.06</v>
      </c>
      <c r="F2" s="5">
        <v>31</v>
      </c>
      <c r="G2" s="6">
        <v>5409</v>
      </c>
      <c r="H2" s="6">
        <f>G2*1.2</f>
        <v>6490.8</v>
      </c>
      <c r="I2" s="5">
        <v>125321.45</v>
      </c>
      <c r="J2" s="5">
        <f>VLOOKUP(A2,[1]Sheet1!$C$3:$D$100,2,FALSE)</f>
        <v>24</v>
      </c>
      <c r="K2" s="10">
        <f>ROUND(I2/J2,0)</f>
        <v>5222</v>
      </c>
      <c r="L2" s="11">
        <v>7100</v>
      </c>
      <c r="M2" s="6">
        <f>K2-L2</f>
        <v>-1878</v>
      </c>
      <c r="N2" s="6">
        <f>G2-L2</f>
        <v>-1691</v>
      </c>
      <c r="O2" s="11">
        <v>7100</v>
      </c>
      <c r="P2" s="11">
        <f>O2*31</f>
        <v>220100</v>
      </c>
      <c r="Q2" s="11">
        <f>P2*S2</f>
        <v>74041.64</v>
      </c>
      <c r="R2" s="15">
        <f>(O2-G2)/G2</f>
        <v>0.312627102976521</v>
      </c>
      <c r="S2" s="16" t="s">
        <v>29</v>
      </c>
      <c r="T2" s="5">
        <f>VLOOKUP(A$2:A$65540,[2]查询时间段分门店销售汇总!$A:$I,8,0)</f>
        <v>59.36</v>
      </c>
      <c r="U2" s="17">
        <f>P2/T2</f>
        <v>3707.88409703504</v>
      </c>
      <c r="V2" s="18">
        <f>IF($O2&lt;=4000,$O2*1.06,IF($O2&lt;=10000,$O2*1.04,$O2*1.03))</f>
        <v>7384</v>
      </c>
      <c r="W2" s="18">
        <f>V2*31</f>
        <v>228904</v>
      </c>
      <c r="X2" s="18">
        <f>W2*S2</f>
        <v>77003.3056</v>
      </c>
      <c r="Y2" s="21">
        <f>IF($O2&lt;=4000,$O2*1.12,IF($O2&lt;=10000,$O2*1.08,$O2*1.06))</f>
        <v>7668</v>
      </c>
      <c r="Z2" s="21">
        <f>Y2*31</f>
        <v>237708</v>
      </c>
      <c r="AA2" s="22">
        <f>Z2*S2</f>
        <v>79964.9712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wj</cp:lastModifiedBy>
  <dcterms:created xsi:type="dcterms:W3CDTF">2018-07-25T10:27:00Z</dcterms:created>
  <dcterms:modified xsi:type="dcterms:W3CDTF">2018-07-26T08:46:07Z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