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<sst xmlns="http://schemas.openxmlformats.org/spreadsheetml/2006/main" count="17">
  <si>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</si>
  <si>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</si>
  <si>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</si>
  <si>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</si>
  <si>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</si>
  <si>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</si>
  <si>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</si>
  <si>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</si>
  <si>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</si>
  <si>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</si>
  <si>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</si>
  <si>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</si>
  <si>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</si>
  <si>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</si>
  <si>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金带街店</t>
  </si>
  <si>
    <t>城郊二片</t>
  </si>
  <si>
    <t>阿胶（太极天胶）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</si>
</sst>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1" sqref="H11"/>
    </sheetView>
  </sheetViews>
  <sheetFormatPr defaultColWidth="9" defaultRowHeight="14.25"/>
  <cols>
    <col min="6" max="6" width="14.75" customWidth="1"/>
    <col min="7" max="7" width="18.75" customWidth="1"/>
    <col min="8" max="8" width="23.12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367</v>
      </c>
      <c r="C3" s="4" t="s">
        <v>14</v>
      </c>
      <c r="D3" s="4" t="s">
        <v>15</v>
      </c>
      <c r="E3" s="5">
        <v>115733</v>
      </c>
      <c r="F3" s="5" t="s">
        <v>16</v>
      </c>
      <c r="G3" s="6" t="str">
        <f>VLOOKUP(E3,[1]分类定位明细!$A$2:$C$10223,3,FALSE)</f>
        <v>250g</v>
      </c>
      <c r="H3" s="6" t="str">
        <f>VLOOKUP(E3,[1]分类定位明细!$A$2:$D$10223,4,FALSE)</f>
        <v>太极集团甘肃天水羲皇阿胶有限公司</v>
      </c>
      <c r="I3" s="6">
        <v>3</v>
      </c>
      <c r="J3" s="6">
        <v>1350</v>
      </c>
      <c r="K3" s="6">
        <f>VLOOKUP(E3,[2]Sheet1!$B$2:$I$244,8,FALSE)</f>
        <v>595</v>
      </c>
      <c r="L3" s="9">
        <f>K3/J3</f>
        <v>0.440740740740741</v>
      </c>
      <c r="M3" s="10"/>
    </row>
    <row r="4" spans="1:13">
      <c r="A4" s="4">
        <v>2</v>
      </c>
      <c r="B4" s="4">
        <v>367</v>
      </c>
      <c r="C4" s="4" t="s">
        <v>14</v>
      </c>
      <c r="D4" s="4" t="s">
        <v>15</v>
      </c>
      <c r="E4" s="5">
        <v>115733</v>
      </c>
      <c r="F4" s="5" t="s">
        <v>16</v>
      </c>
      <c r="G4" s="6" t="str">
        <f>VLOOKUP(E4,[1]分类定位明细!$A$2:$C$10223,3,FALSE)</f>
        <v>250g</v>
      </c>
      <c r="H4" s="6" t="str">
        <f>VLOOKUP(E4,[1]分类定位明细!$A$2:$D$10223,4,FALSE)</f>
        <v>太极集团甘肃天水羲皇阿胶有限公司</v>
      </c>
      <c r="I4" s="6">
        <v>3</v>
      </c>
      <c r="J4" s="6">
        <v>1350</v>
      </c>
      <c r="K4" s="6">
        <f>VLOOKUP(E4,[2]Sheet1!$B$2:$I$244,8,FALSE)</f>
        <v>595</v>
      </c>
      <c r="L4" s="9">
        <f>K4/J4</f>
        <v>0.440740740740741</v>
      </c>
      <c r="M4" s="10"/>
    </row>
    <row r="5" spans="1:13">
      <c r="A5" s="4">
        <v>3</v>
      </c>
      <c r="B5" s="4">
        <v>367</v>
      </c>
      <c r="C5" s="4" t="s">
        <v>14</v>
      </c>
      <c r="D5" s="4" t="s">
        <v>15</v>
      </c>
      <c r="E5" s="5">
        <v>115733</v>
      </c>
      <c r="F5" s="5" t="s">
        <v>16</v>
      </c>
      <c r="G5" s="6" t="str">
        <f>VLOOKUP(E5,[1]分类定位明细!$A$2:$C$10223,3,FALSE)</f>
        <v>250g</v>
      </c>
      <c r="H5" s="6" t="str">
        <f>VLOOKUP(E5,[1]分类定位明细!$A$2:$D$10223,4,FALSE)</f>
        <v>太极集团甘肃天水羲皇阿胶有限公司</v>
      </c>
      <c r="I5" s="6">
        <v>3</v>
      </c>
      <c r="J5" s="6">
        <v>1350</v>
      </c>
      <c r="K5" s="6">
        <f>VLOOKUP(E5,[2]Sheet1!$B$2:$I$244,8,FALSE)</f>
        <v>595</v>
      </c>
      <c r="L5" s="9">
        <f>K5/J5</f>
        <v>0.440740740740741</v>
      </c>
      <c r="M5" s="10"/>
    </row>
    <row r="6" spans="1:13">
      <c r="A6" s="4"/>
      <c r="B6" s="4"/>
      <c r="C6" s="4"/>
      <c r="D6" s="4"/>
      <c r="E6" s="7"/>
      <c r="F6" s="8"/>
      <c r="G6" s="6"/>
      <c r="H6" s="6"/>
      <c r="I6" s="6"/>
      <c r="J6" s="6"/>
      <c r="K6" s="6"/>
      <c r="L6" s="9"/>
      <c r="M6" s="10"/>
    </row>
    <row r="7" spans="1:13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9"/>
      <c r="M7" s="11"/>
    </row>
    <row r="8" spans="1:13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9"/>
      <c r="M8" s="11"/>
    </row>
    <row r="9" spans="1:13">
      <c r="A9" s="4"/>
      <c r="B9" s="4"/>
      <c r="C9" s="4"/>
      <c r="D9" s="4"/>
      <c r="E9" s="5"/>
      <c r="F9" s="5"/>
      <c r="G9" s="6"/>
      <c r="H9" s="6"/>
      <c r="I9" s="6"/>
      <c r="J9" s="6"/>
      <c r="K9" s="6"/>
      <c r="L9" s="9"/>
      <c r="M9" s="11"/>
    </row>
  </sheetData>
  <mergeCells count="1">
    <mergeCell ref="A1:L1"/>
  </mergeCells>
  <conditionalFormatting sqref="E3">
    <cfRule type="duplicateValues" dxfId="0" priority="3"/>
  </conditionalFormatting>
  <conditionalFormatting sqref="E4">
    <cfRule type="duplicateValues" dxfId="0" priority="2"/>
  </conditionalFormatting>
  <conditionalFormatting sqref="E5">
    <cfRule type="duplicateValues" dxfId="0" priority="1"/>
  </conditionalFormatting>
  <conditionalFormatting sqref="E6">
    <cfRule type="duplicateValues" dxfId="0" priority="4"/>
  </conditionalFormatting>
  <conditionalFormatting sqref="E7:E9">
    <cfRule type="duplicateValues" dxfId="0" priority="14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烂好人</cp:lastModifiedBy>
  <dcterms:created xsi:type="dcterms:W3CDTF">2018-07-13T10:34:08Z</dcterms:created>
  <dcterms:modified xsi:type="dcterms:W3CDTF">2018-07-17T09:06:22Z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