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70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Sheet1!$1:$23</definedName>
  </definedNames>
  <calcPr calcId="144525"/>
</workbook>
</file>

<file path=xl/sharedStrings.xml><?xml version="1.0" encoding="utf-8"?>
<sst xmlns="http://schemas.openxmlformats.org/spreadsheetml/2006/main" count="41">
  <si>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</si>
  <si>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</si>
  <si>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</si>
  <si>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</si>
  <si>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</si>
  <si>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</si>
  <si>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</si>
  <si>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</si>
  <si>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6.14已铺</t>
  </si>
  <si>
    <t>清江东路药店</t>
  </si>
  <si>
    <t>玉屏风口服液</t>
  </si>
  <si>
    <t>6.14冷链已铺</t>
  </si>
  <si>
    <t>赖脯胰岛素注射液(优泌乐)</t>
  </si>
  <si>
    <t>府城大道西段</t>
  </si>
  <si>
    <t>茴三硫片(胆维他片)</t>
  </si>
  <si>
    <t>都江堰奎光路中段药店</t>
  </si>
  <si>
    <t>奥美拉唑镁肠溶片(洛赛克)</t>
  </si>
  <si>
    <t>6.14中药已铺</t>
  </si>
  <si>
    <t>黄苑东街</t>
  </si>
  <si>
    <t>淫羊藿破壁饮片</t>
  </si>
  <si>
    <t>红景天破壁饮片</t>
  </si>
  <si>
    <t>当归破壁饮片</t>
  </si>
  <si>
    <t>鱼腥草破壁饮片</t>
  </si>
  <si>
    <t>罗汉果破壁饮片</t>
  </si>
  <si>
    <t>三七破壁饮片</t>
  </si>
  <si>
    <t>玫瑰花破壁饮片</t>
  </si>
  <si>
    <t>菊花破壁饮片</t>
  </si>
  <si>
    <t>西洋参破壁饮片</t>
  </si>
  <si>
    <t>石斛破壁饮片</t>
  </si>
  <si>
    <t>山楂破壁饮片</t>
  </si>
  <si>
    <t>陈皮破壁饮片</t>
  </si>
  <si>
    <t>复方枣仁胶囊</t>
  </si>
  <si>
    <t>柳荫街店</t>
  </si>
  <si>
    <t>藿香正气口服液</t>
  </si>
  <si>
    <t>安素</t>
  </si>
  <si>
    <t>拜复乐</t>
  </si>
  <si>
    <t>氨基酸</t>
  </si>
  <si>
    <t>庆云南街</t>
  </si>
  <si>
    <t>冷链</t>
  </si>
  <si>
    <t>已提前发邓群</t>
  </si>
  <si>
    <t>艾塞那肽注射液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</si>
</sst>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5" fillId="27" borderId="7" applyNumberFormat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selection activeCell="I13" sqref="I13"/>
    </sheetView>
  </sheetViews>
  <sheetFormatPr defaultColWidth="9" defaultRowHeight="13.5"/>
  <cols>
    <col min="1" max="1" width="9" style="2"/>
    <col min="2" max="2" width="18" style="2" customWidth="1"/>
    <col min="3" max="5" width="9" style="2"/>
    <col min="6" max="6" width="9" style="6"/>
    <col min="7" max="11" width="9" style="2"/>
    <col min="12" max="12" width="20.875" style="2" customWidth="1"/>
    <col min="13" max="13" width="25.25" style="2" customWidth="1"/>
    <col min="14" max="15" width="9" style="2"/>
    <col min="16" max="16" width="19.375" style="2" customWidth="1"/>
    <col min="17" max="16384" width="9" style="2"/>
  </cols>
  <sheetData>
    <row r="1" s="1" customFormat="1" ht="33" customHeight="1" spans="1:15">
      <c r="A1" s="3" t="s">
        <v>0</v>
      </c>
      <c r="B1" s="3" t="s">
        <v>1</v>
      </c>
      <c r="C1" s="3" t="s">
        <v>2</v>
      </c>
      <c r="D1" s="3" t="str">
        <f>VLOOKUP(B:B,[1]查询货品库存!$A$1:$N$65536,14,0)</f>
        <v>仓库数量</v>
      </c>
      <c r="E1" s="3" t="s">
        <v>3</v>
      </c>
      <c r="F1" s="7" t="s">
        <v>4</v>
      </c>
      <c r="G1" s="3"/>
      <c r="H1" s="3"/>
      <c r="I1" s="3"/>
      <c r="J1" s="3"/>
      <c r="K1" s="3"/>
      <c r="L1" s="3" t="s">
        <v>5</v>
      </c>
      <c r="M1" s="3" t="s">
        <v>6</v>
      </c>
      <c r="N1" s="3" t="s">
        <v>7</v>
      </c>
      <c r="O1" s="3" t="s">
        <v>4</v>
      </c>
    </row>
    <row r="2" spans="1:15">
      <c r="A2" s="4">
        <v>357</v>
      </c>
      <c r="B2" s="4">
        <v>1944</v>
      </c>
      <c r="C2" s="4">
        <v>20</v>
      </c>
      <c r="D2" s="3" t="str">
        <f>VLOOKUP(B:B,[1]查询货品库存!$A$1:$N$65536,14,0)</f>
        <v/>
      </c>
      <c r="E2" s="4" t="e">
        <f>D2-C2</f>
        <v>#VALUE!</v>
      </c>
      <c r="F2" s="8" t="s">
        <v>8</v>
      </c>
      <c r="G2" s="4"/>
      <c r="H2" s="4"/>
      <c r="I2" s="4"/>
      <c r="J2" s="4"/>
      <c r="K2" s="4"/>
      <c r="L2" s="4" t="s">
        <v>9</v>
      </c>
      <c r="M2" s="4" t="s">
        <v>10</v>
      </c>
      <c r="N2" s="4"/>
      <c r="O2" s="4"/>
    </row>
    <row r="3" spans="1:15">
      <c r="A3" s="4">
        <v>357</v>
      </c>
      <c r="B3" s="4">
        <v>47499</v>
      </c>
      <c r="C3" s="4">
        <v>6</v>
      </c>
      <c r="D3" s="3">
        <f>VLOOKUP(B:B,[1]查询货品库存!$A$1:$N$65536,14,0)</f>
        <v>19</v>
      </c>
      <c r="E3" s="4">
        <f t="shared" ref="E3:E23" si="0">D3-C3</f>
        <v>13</v>
      </c>
      <c r="F3" s="8" t="s">
        <v>11</v>
      </c>
      <c r="G3" s="4"/>
      <c r="H3" s="4"/>
      <c r="I3" s="4"/>
      <c r="J3" s="4"/>
      <c r="K3" s="4"/>
      <c r="L3" s="4" t="s">
        <v>9</v>
      </c>
      <c r="M3" s="4" t="s">
        <v>12</v>
      </c>
      <c r="N3" s="4"/>
      <c r="O3" s="4"/>
    </row>
    <row r="4" spans="1:15">
      <c r="A4" s="4">
        <v>541</v>
      </c>
      <c r="B4" s="4">
        <v>13411</v>
      </c>
      <c r="C4" s="4">
        <v>10</v>
      </c>
      <c r="D4" s="3">
        <f>VLOOKUP(B:B,[1]查询货品库存!$A$1:$N$65536,14,0)</f>
        <v>25</v>
      </c>
      <c r="E4" s="4">
        <f t="shared" si="0"/>
        <v>15</v>
      </c>
      <c r="F4" s="8" t="s">
        <v>8</v>
      </c>
      <c r="G4" s="4"/>
      <c r="H4" s="4"/>
      <c r="I4" s="4"/>
      <c r="J4" s="4"/>
      <c r="K4" s="4"/>
      <c r="L4" s="4" t="s">
        <v>13</v>
      </c>
      <c r="M4" s="4" t="s">
        <v>14</v>
      </c>
      <c r="N4" s="4"/>
      <c r="O4" s="4"/>
    </row>
    <row r="5" spans="1:15">
      <c r="A5" s="4">
        <v>541</v>
      </c>
      <c r="B5" s="4">
        <v>162305</v>
      </c>
      <c r="C5" s="4">
        <v>10</v>
      </c>
      <c r="D5" s="3">
        <f>VLOOKUP(B:B,[1]查询货品库存!$A$1:$N$65536,14,0)</f>
        <v>394</v>
      </c>
      <c r="E5" s="4">
        <f t="shared" si="0"/>
        <v>384</v>
      </c>
      <c r="F5" s="8" t="s">
        <v>8</v>
      </c>
      <c r="G5" s="4"/>
      <c r="H5" s="4"/>
      <c r="I5" s="4"/>
      <c r="J5" s="4"/>
      <c r="K5" s="4"/>
      <c r="L5" s="4" t="s">
        <v>13</v>
      </c>
      <c r="M5" s="4"/>
      <c r="N5" s="4"/>
      <c r="O5" s="4"/>
    </row>
    <row r="6" spans="1:15">
      <c r="A6" s="4">
        <v>704</v>
      </c>
      <c r="B6" s="4">
        <v>13326</v>
      </c>
      <c r="C6" s="4">
        <v>20</v>
      </c>
      <c r="D6" s="3">
        <f>VLOOKUP(B:B,[1]查询货品库存!$A$1:$N$65536,14,0)</f>
        <v>67</v>
      </c>
      <c r="E6" s="4">
        <f t="shared" si="0"/>
        <v>47</v>
      </c>
      <c r="F6" s="8" t="s">
        <v>8</v>
      </c>
      <c r="G6" s="4"/>
      <c r="H6" s="4"/>
      <c r="I6" s="4"/>
      <c r="J6" s="4"/>
      <c r="K6" s="4"/>
      <c r="L6" s="4" t="s">
        <v>15</v>
      </c>
      <c r="M6" s="4" t="s">
        <v>16</v>
      </c>
      <c r="N6" s="4"/>
      <c r="O6" s="4"/>
    </row>
    <row r="7" s="5" customFormat="1" spans="1:15">
      <c r="A7" s="9">
        <v>727</v>
      </c>
      <c r="B7" s="9">
        <v>124613</v>
      </c>
      <c r="C7" s="9">
        <v>2</v>
      </c>
      <c r="D7" s="3">
        <f>VLOOKUP(B:B,[1]查询货品库存!$A$1:$N$65536,14,0)</f>
        <v>45</v>
      </c>
      <c r="E7" s="4">
        <f t="shared" si="0"/>
        <v>43</v>
      </c>
      <c r="F7" s="10" t="s">
        <v>17</v>
      </c>
      <c r="G7" s="9"/>
      <c r="H7" s="9"/>
      <c r="I7" s="9"/>
      <c r="J7" s="9"/>
      <c r="K7" s="9"/>
      <c r="L7" s="9" t="s">
        <v>18</v>
      </c>
      <c r="M7" s="9" t="s">
        <v>19</v>
      </c>
      <c r="N7" s="12"/>
      <c r="O7" s="12"/>
    </row>
    <row r="8" s="5" customFormat="1" spans="1:15">
      <c r="A8" s="9">
        <v>727</v>
      </c>
      <c r="B8" s="9">
        <v>131806</v>
      </c>
      <c r="C8" s="9">
        <v>4</v>
      </c>
      <c r="D8" s="3">
        <f>VLOOKUP(B:B,[1]查询货品库存!$A$1:$N$65536,14,0)</f>
        <v>3</v>
      </c>
      <c r="E8" s="4">
        <f t="shared" si="0"/>
        <v>-1</v>
      </c>
      <c r="F8" s="10" t="s">
        <v>17</v>
      </c>
      <c r="G8" s="9"/>
      <c r="H8" s="9"/>
      <c r="I8" s="9"/>
      <c r="J8" s="9"/>
      <c r="K8" s="9"/>
      <c r="L8" s="9" t="s">
        <v>18</v>
      </c>
      <c r="M8" s="9" t="s">
        <v>20</v>
      </c>
      <c r="N8" s="12"/>
      <c r="O8" s="12"/>
    </row>
    <row r="9" s="5" customFormat="1" spans="1:15">
      <c r="A9" s="9">
        <v>727</v>
      </c>
      <c r="B9" s="9">
        <v>124623</v>
      </c>
      <c r="C9" s="9">
        <v>3</v>
      </c>
      <c r="D9" s="3">
        <f>VLOOKUP(B:B,[1]查询货品库存!$A$1:$N$65536,14,0)</f>
        <v>109</v>
      </c>
      <c r="E9" s="4">
        <f t="shared" si="0"/>
        <v>106</v>
      </c>
      <c r="F9" s="10" t="s">
        <v>17</v>
      </c>
      <c r="G9" s="9"/>
      <c r="H9" s="9"/>
      <c r="I9" s="9"/>
      <c r="J9" s="9"/>
      <c r="K9" s="9"/>
      <c r="L9" s="9" t="s">
        <v>18</v>
      </c>
      <c r="M9" s="9" t="s">
        <v>21</v>
      </c>
      <c r="N9" s="12"/>
      <c r="O9" s="12"/>
    </row>
    <row r="10" s="5" customFormat="1" spans="1:15">
      <c r="A10" s="9">
        <v>727</v>
      </c>
      <c r="B10" s="9">
        <v>131807</v>
      </c>
      <c r="C10" s="9">
        <v>3</v>
      </c>
      <c r="D10" s="3">
        <f>VLOOKUP(B:B,[1]查询货品库存!$A$1:$N$65536,14,0)</f>
        <v>77</v>
      </c>
      <c r="E10" s="4">
        <f t="shared" si="0"/>
        <v>74</v>
      </c>
      <c r="F10" s="10" t="s">
        <v>17</v>
      </c>
      <c r="G10" s="9"/>
      <c r="H10" s="9"/>
      <c r="I10" s="9"/>
      <c r="J10" s="9"/>
      <c r="K10" s="9"/>
      <c r="L10" s="9" t="s">
        <v>18</v>
      </c>
      <c r="M10" s="9" t="s">
        <v>22</v>
      </c>
      <c r="N10" s="12"/>
      <c r="O10" s="12"/>
    </row>
    <row r="11" s="5" customFormat="1" spans="1:15">
      <c r="A11" s="9">
        <v>727</v>
      </c>
      <c r="B11" s="9">
        <v>131811</v>
      </c>
      <c r="C11" s="9">
        <v>3</v>
      </c>
      <c r="D11" s="3">
        <f>VLOOKUP(B:B,[1]查询货品库存!$A$1:$N$65536,14,0)</f>
        <v>92</v>
      </c>
      <c r="E11" s="4">
        <f t="shared" si="0"/>
        <v>89</v>
      </c>
      <c r="F11" s="10" t="s">
        <v>17</v>
      </c>
      <c r="G11" s="9"/>
      <c r="H11" s="9"/>
      <c r="I11" s="9"/>
      <c r="J11" s="9"/>
      <c r="K11" s="9"/>
      <c r="L11" s="9" t="s">
        <v>18</v>
      </c>
      <c r="M11" s="9" t="s">
        <v>23</v>
      </c>
      <c r="N11" s="12"/>
      <c r="O11" s="12"/>
    </row>
    <row r="12" s="5" customFormat="1" spans="1:15">
      <c r="A12" s="9">
        <v>727</v>
      </c>
      <c r="B12" s="9">
        <v>124619</v>
      </c>
      <c r="C12" s="9">
        <v>1</v>
      </c>
      <c r="D12" s="3">
        <f>VLOOKUP(B:B,[1]查询货品库存!$A$1:$N$65536,14,0)</f>
        <v>77</v>
      </c>
      <c r="E12" s="4">
        <f t="shared" si="0"/>
        <v>76</v>
      </c>
      <c r="F12" s="10" t="s">
        <v>17</v>
      </c>
      <c r="G12" s="9"/>
      <c r="H12" s="9"/>
      <c r="I12" s="9"/>
      <c r="J12" s="9"/>
      <c r="K12" s="9"/>
      <c r="L12" s="9" t="s">
        <v>18</v>
      </c>
      <c r="M12" s="9" t="s">
        <v>24</v>
      </c>
      <c r="N12" s="12"/>
      <c r="O12" s="12"/>
    </row>
    <row r="13" s="5" customFormat="1" spans="1:15">
      <c r="A13" s="9">
        <v>727</v>
      </c>
      <c r="B13" s="9">
        <v>124625</v>
      </c>
      <c r="C13" s="9">
        <v>3</v>
      </c>
      <c r="D13" s="3">
        <f>VLOOKUP(B:B,[1]查询货品库存!$A$1:$N$65536,14,0)</f>
        <v>169</v>
      </c>
      <c r="E13" s="4">
        <f t="shared" si="0"/>
        <v>166</v>
      </c>
      <c r="F13" s="10" t="s">
        <v>17</v>
      </c>
      <c r="G13" s="9"/>
      <c r="H13" s="9"/>
      <c r="I13" s="9"/>
      <c r="J13" s="9"/>
      <c r="K13" s="9"/>
      <c r="L13" s="9" t="s">
        <v>18</v>
      </c>
      <c r="M13" s="9" t="s">
        <v>25</v>
      </c>
      <c r="N13" s="12"/>
      <c r="O13" s="12"/>
    </row>
    <row r="14" s="5" customFormat="1" spans="1:15">
      <c r="A14" s="9">
        <v>727</v>
      </c>
      <c r="B14" s="9">
        <v>124630</v>
      </c>
      <c r="C14" s="9">
        <v>4</v>
      </c>
      <c r="D14" s="3">
        <f>VLOOKUP(B:B,[1]查询货品库存!$A$1:$N$65536,14,0)</f>
        <v>46</v>
      </c>
      <c r="E14" s="4">
        <f t="shared" si="0"/>
        <v>42</v>
      </c>
      <c r="F14" s="10" t="s">
        <v>17</v>
      </c>
      <c r="G14" s="9"/>
      <c r="H14" s="9"/>
      <c r="I14" s="9"/>
      <c r="J14" s="9"/>
      <c r="K14" s="9"/>
      <c r="L14" s="9" t="s">
        <v>18</v>
      </c>
      <c r="M14" s="9" t="s">
        <v>26</v>
      </c>
      <c r="N14" s="12"/>
      <c r="O14" s="12"/>
    </row>
    <row r="15" s="5" customFormat="1" spans="1:15">
      <c r="A15" s="9">
        <v>727</v>
      </c>
      <c r="B15" s="9">
        <v>124631</v>
      </c>
      <c r="C15" s="9">
        <v>2</v>
      </c>
      <c r="D15" s="3">
        <f>VLOOKUP(B:B,[1]查询货品库存!$A$1:$N$65536,14,0)</f>
        <v>87</v>
      </c>
      <c r="E15" s="4">
        <f t="shared" si="0"/>
        <v>85</v>
      </c>
      <c r="F15" s="10" t="s">
        <v>17</v>
      </c>
      <c r="G15" s="9"/>
      <c r="H15" s="9"/>
      <c r="I15" s="9"/>
      <c r="J15" s="9"/>
      <c r="K15" s="9"/>
      <c r="L15" s="9" t="s">
        <v>18</v>
      </c>
      <c r="M15" s="9" t="s">
        <v>27</v>
      </c>
      <c r="N15" s="12"/>
      <c r="O15" s="12"/>
    </row>
    <row r="16" s="5" customFormat="1" spans="1:15">
      <c r="A16" s="9">
        <v>727</v>
      </c>
      <c r="B16" s="9">
        <v>124627</v>
      </c>
      <c r="C16" s="9">
        <v>3</v>
      </c>
      <c r="D16" s="3">
        <f>VLOOKUP(B:B,[1]查询货品库存!$A$1:$N$65536,14,0)</f>
        <v>81</v>
      </c>
      <c r="E16" s="4">
        <f t="shared" si="0"/>
        <v>78</v>
      </c>
      <c r="F16" s="10" t="s">
        <v>17</v>
      </c>
      <c r="G16" s="9"/>
      <c r="H16" s="9"/>
      <c r="I16" s="9"/>
      <c r="J16" s="9"/>
      <c r="K16" s="9"/>
      <c r="L16" s="9" t="s">
        <v>18</v>
      </c>
      <c r="M16" s="9" t="s">
        <v>28</v>
      </c>
      <c r="N16" s="12"/>
      <c r="O16" s="12"/>
    </row>
    <row r="17" s="5" customFormat="1" spans="1:15">
      <c r="A17" s="9">
        <v>727</v>
      </c>
      <c r="B17" s="9">
        <v>134529</v>
      </c>
      <c r="C17" s="9">
        <v>3</v>
      </c>
      <c r="D17" s="3">
        <f>VLOOKUP(B:B,[1]查询货品库存!$A$1:$N$65536,14,0)</f>
        <v>76</v>
      </c>
      <c r="E17" s="4">
        <f t="shared" si="0"/>
        <v>73</v>
      </c>
      <c r="F17" s="10" t="s">
        <v>17</v>
      </c>
      <c r="G17" s="9"/>
      <c r="H17" s="9"/>
      <c r="I17" s="9"/>
      <c r="J17" s="9"/>
      <c r="K17" s="9"/>
      <c r="L17" s="9" t="s">
        <v>18</v>
      </c>
      <c r="M17" s="9" t="s">
        <v>29</v>
      </c>
      <c r="N17" s="12"/>
      <c r="O17" s="12"/>
    </row>
    <row r="18" s="5" customFormat="1" spans="1:15">
      <c r="A18" s="9">
        <v>727</v>
      </c>
      <c r="B18" s="9">
        <v>131812</v>
      </c>
      <c r="C18" s="9">
        <v>2</v>
      </c>
      <c r="D18" s="3">
        <f>VLOOKUP(B:B,[1]查询货品库存!$A$1:$N$65536,14,0)</f>
        <v>36</v>
      </c>
      <c r="E18" s="4">
        <f t="shared" si="0"/>
        <v>34</v>
      </c>
      <c r="F18" s="10" t="s">
        <v>17</v>
      </c>
      <c r="G18" s="9"/>
      <c r="H18" s="9"/>
      <c r="I18" s="9"/>
      <c r="J18" s="9"/>
      <c r="K18" s="9"/>
      <c r="L18" s="9" t="s">
        <v>18</v>
      </c>
      <c r="M18" s="9" t="s">
        <v>30</v>
      </c>
      <c r="N18" s="12"/>
      <c r="O18" s="12"/>
    </row>
    <row r="19" spans="1:15">
      <c r="A19" s="11">
        <v>727</v>
      </c>
      <c r="B19" s="11">
        <v>2317</v>
      </c>
      <c r="C19" s="11">
        <v>5</v>
      </c>
      <c r="D19" s="3">
        <f>VLOOKUP(B:B,[1]查询货品库存!$A$1:$N$65536,14,0)</f>
        <v>24</v>
      </c>
      <c r="E19" s="4">
        <f t="shared" si="0"/>
        <v>19</v>
      </c>
      <c r="F19" s="8" t="s">
        <v>8</v>
      </c>
      <c r="G19" s="11"/>
      <c r="H19" s="11"/>
      <c r="I19" s="11"/>
      <c r="J19" s="11"/>
      <c r="K19" s="11"/>
      <c r="L19" s="11" t="s">
        <v>18</v>
      </c>
      <c r="M19" s="11" t="s">
        <v>31</v>
      </c>
      <c r="N19" s="4"/>
      <c r="O19" s="4"/>
    </row>
    <row r="20" spans="1:16384">
      <c r="A20" s="11">
        <v>584</v>
      </c>
      <c r="B20" s="4">
        <v>47683</v>
      </c>
      <c r="C20" s="11">
        <v>210</v>
      </c>
      <c r="D20" s="3">
        <f>VLOOKUP(B:B,[1]查询货品库存!$A$1:$N$65536,14,0)</f>
        <v>42488</v>
      </c>
      <c r="E20" s="4">
        <f t="shared" si="0"/>
        <v>42278</v>
      </c>
      <c r="F20" s="8" t="s">
        <v>8</v>
      </c>
      <c r="G20" s="11"/>
      <c r="H20" s="11"/>
      <c r="I20" s="11"/>
      <c r="J20" s="11"/>
      <c r="K20" s="11"/>
      <c r="L20" s="11" t="s">
        <v>32</v>
      </c>
      <c r="M20" s="11" t="s">
        <v>33</v>
      </c>
      <c r="N20" s="4"/>
      <c r="O20" s="4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>
      <c r="A21" s="11">
        <v>584</v>
      </c>
      <c r="B21" s="4">
        <v>17362</v>
      </c>
      <c r="C21" s="11">
        <v>2</v>
      </c>
      <c r="D21" s="3">
        <f>VLOOKUP(B:B,[1]查询货品库存!$A$1:$N$65536,14,0)</f>
        <v>153</v>
      </c>
      <c r="E21" s="4">
        <f t="shared" si="0"/>
        <v>151</v>
      </c>
      <c r="F21" s="8" t="s">
        <v>8</v>
      </c>
      <c r="G21" s="11"/>
      <c r="H21" s="11"/>
      <c r="I21" s="11"/>
      <c r="J21" s="11"/>
      <c r="K21" s="11"/>
      <c r="L21" s="11" t="s">
        <v>32</v>
      </c>
      <c r="M21" s="11" t="s">
        <v>34</v>
      </c>
      <c r="N21" s="4"/>
      <c r="O21" s="4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>
      <c r="A22" s="11">
        <v>584</v>
      </c>
      <c r="B22" s="4">
        <v>38801</v>
      </c>
      <c r="C22" s="11">
        <v>3</v>
      </c>
      <c r="D22" s="3">
        <f>VLOOKUP(B:B,[1]查询货品库存!$A$1:$N$65536,14,0)</f>
        <v>553</v>
      </c>
      <c r="E22" s="4">
        <f t="shared" si="0"/>
        <v>550</v>
      </c>
      <c r="F22" s="8" t="s">
        <v>8</v>
      </c>
      <c r="G22" s="11"/>
      <c r="H22" s="11"/>
      <c r="I22" s="11"/>
      <c r="J22" s="11"/>
      <c r="K22" s="11"/>
      <c r="L22" s="11" t="s">
        <v>32</v>
      </c>
      <c r="M22" s="11" t="s">
        <v>35</v>
      </c>
      <c r="N22" s="4"/>
      <c r="O22" s="4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>
      <c r="A23" s="11">
        <v>584</v>
      </c>
      <c r="B23" s="4">
        <v>75241</v>
      </c>
      <c r="C23" s="11">
        <v>2</v>
      </c>
      <c r="D23" s="3" t="str">
        <f>VLOOKUP(B:B,[1]查询货品库存!$A$1:$N$65536,14,0)</f>
        <v/>
      </c>
      <c r="E23" s="4" t="e">
        <f t="shared" si="0"/>
        <v>#VALUE!</v>
      </c>
      <c r="F23" s="8"/>
      <c r="G23" s="11"/>
      <c r="H23" s="11"/>
      <c r="I23" s="11"/>
      <c r="J23" s="11"/>
      <c r="K23" s="11"/>
      <c r="L23" s="11" t="s">
        <v>32</v>
      </c>
      <c r="M23" s="11" t="s">
        <v>36</v>
      </c>
      <c r="N23" s="4"/>
      <c r="O23" s="4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</sheetData>
  <autoFilter ref="A1:XFD23">
    <extLst/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"/>
  <sheetViews>
    <sheetView workbookViewId="0">
      <selection activeCell="H2" sqref="H2"/>
    </sheetView>
  </sheetViews>
  <sheetFormatPr defaultColWidth="9" defaultRowHeight="13.5" outlineLevelRow="3" outlineLevelCol="7"/>
  <cols>
    <col min="2" max="2" width="13.625" customWidth="1"/>
    <col min="3" max="3" width="27.5" customWidth="1"/>
    <col min="7" max="7" width="19.25" customWidth="1"/>
    <col min="8" max="8" width="20" customWidth="1"/>
  </cols>
  <sheetData>
    <row r="2" s="1" customFormat="1" ht="33" customHeight="1" spans="1:7">
      <c r="A2" s="3" t="s">
        <v>0</v>
      </c>
      <c r="B2" s="3" t="s">
        <v>5</v>
      </c>
      <c r="C2" s="3" t="s">
        <v>6</v>
      </c>
      <c r="D2" s="3" t="s">
        <v>1</v>
      </c>
      <c r="E2" s="3" t="s">
        <v>2</v>
      </c>
      <c r="F2" s="3" t="s">
        <v>7</v>
      </c>
      <c r="G2" s="3" t="s">
        <v>4</v>
      </c>
    </row>
    <row r="3" s="2" customFormat="1" spans="1:8">
      <c r="A3" s="4">
        <v>742</v>
      </c>
      <c r="B3" s="4" t="s">
        <v>37</v>
      </c>
      <c r="C3" s="4"/>
      <c r="D3" s="4">
        <v>20384</v>
      </c>
      <c r="E3" s="4">
        <v>30</v>
      </c>
      <c r="F3" s="4"/>
      <c r="G3" s="4" t="s">
        <v>38</v>
      </c>
      <c r="H3" s="2" t="s">
        <v>39</v>
      </c>
    </row>
    <row r="4" s="2" customFormat="1" spans="1:8">
      <c r="A4" s="4">
        <v>742</v>
      </c>
      <c r="B4" s="4" t="s">
        <v>37</v>
      </c>
      <c r="C4" s="4" t="s">
        <v>40</v>
      </c>
      <c r="D4" s="4">
        <v>106277</v>
      </c>
      <c r="E4" s="4">
        <v>2</v>
      </c>
      <c r="F4" s="4"/>
      <c r="G4" s="4" t="s">
        <v>38</v>
      </c>
      <c r="H4" s="2" t="s">
        <v>39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王晓燕</cp:lastModifiedBy>
  <dcterms:created xsi:type="dcterms:W3CDTF">2018-06-14T01:06:00Z</dcterms:created>
  <dcterms:modified xsi:type="dcterms:W3CDTF">2018-06-14T04:40:12Z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