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370"/>
  </bookViews>
  <sheets>
    <sheet name="措施" sheetId="2" r:id="rId1"/>
  </sheets>
  <calcPr calcId="125725"/>
</workbook>
</file>

<file path=xl/calcChain.xml><?xml version="1.0" encoding="utf-8"?>
<calcChain xmlns="http://schemas.openxmlformats.org/spreadsheetml/2006/main">
  <c r="H48" i="2"/>
  <c r="D23"/>
  <c r="K71"/>
  <c r="H71"/>
  <c r="E71"/>
  <c r="K69"/>
  <c r="H69"/>
  <c r="E69"/>
  <c r="K68"/>
  <c r="H68"/>
  <c r="E68"/>
  <c r="K67"/>
  <c r="H67"/>
  <c r="E67"/>
  <c r="K66"/>
  <c r="H66"/>
  <c r="E66"/>
  <c r="K65"/>
  <c r="H65"/>
  <c r="E65"/>
  <c r="K64"/>
  <c r="H64"/>
  <c r="E64"/>
  <c r="K63"/>
  <c r="H63"/>
  <c r="E63"/>
  <c r="K62"/>
  <c r="H62"/>
  <c r="E62"/>
  <c r="K61"/>
  <c r="H61"/>
  <c r="E61"/>
  <c r="K60"/>
  <c r="H60"/>
  <c r="E60"/>
  <c r="K59"/>
  <c r="H59"/>
  <c r="E59"/>
  <c r="K58"/>
  <c r="H58"/>
  <c r="E58"/>
  <c r="K57"/>
  <c r="H57"/>
  <c r="E57"/>
  <c r="K56"/>
  <c r="H56"/>
  <c r="E56"/>
  <c r="K55"/>
  <c r="H55"/>
  <c r="E55"/>
  <c r="K54"/>
  <c r="H54"/>
  <c r="E54"/>
  <c r="K53"/>
  <c r="H53"/>
  <c r="E53"/>
  <c r="K52"/>
  <c r="H52"/>
  <c r="E52"/>
  <c r="K51"/>
  <c r="H51"/>
  <c r="E51"/>
  <c r="N48"/>
  <c r="K48"/>
  <c r="E48"/>
  <c r="N46"/>
  <c r="K46"/>
  <c r="H46"/>
  <c r="E46"/>
  <c r="N45"/>
  <c r="K45"/>
  <c r="H45"/>
  <c r="E45"/>
  <c r="N44"/>
  <c r="K44"/>
  <c r="H44"/>
  <c r="E44"/>
  <c r="N43"/>
  <c r="K43"/>
  <c r="H43"/>
  <c r="E43"/>
  <c r="N42"/>
  <c r="K42"/>
  <c r="H42"/>
  <c r="E42"/>
  <c r="N41"/>
  <c r="K41"/>
  <c r="H41"/>
  <c r="E41"/>
  <c r="N40"/>
  <c r="K40"/>
  <c r="H40"/>
  <c r="E40"/>
  <c r="N39"/>
  <c r="K39"/>
  <c r="H39"/>
  <c r="E39"/>
  <c r="N38"/>
  <c r="K38"/>
  <c r="H38"/>
  <c r="E38"/>
  <c r="N37"/>
  <c r="K37"/>
  <c r="H37"/>
  <c r="E37"/>
  <c r="N36"/>
  <c r="K36"/>
  <c r="H36"/>
  <c r="E36"/>
  <c r="N35"/>
  <c r="K35"/>
  <c r="H35"/>
  <c r="E35"/>
  <c r="N34"/>
  <c r="K34"/>
  <c r="H34"/>
  <c r="E34"/>
  <c r="N33"/>
  <c r="K33"/>
  <c r="H33"/>
  <c r="E33"/>
  <c r="N32"/>
  <c r="K32"/>
  <c r="H32"/>
  <c r="E32"/>
  <c r="N31"/>
  <c r="K31"/>
  <c r="H31"/>
  <c r="E31"/>
  <c r="N30"/>
  <c r="K30"/>
  <c r="H30"/>
  <c r="E30"/>
  <c r="N29"/>
  <c r="K29"/>
  <c r="H29"/>
  <c r="E29"/>
  <c r="N28"/>
  <c r="K28"/>
  <c r="H28"/>
  <c r="E28"/>
  <c r="E23"/>
  <c r="N22"/>
  <c r="K22"/>
  <c r="H22"/>
  <c r="E22"/>
  <c r="N20"/>
  <c r="K20"/>
  <c r="H20"/>
  <c r="E20"/>
  <c r="N19"/>
  <c r="K19"/>
  <c r="H19"/>
  <c r="E19"/>
  <c r="N18"/>
  <c r="K18"/>
  <c r="H18"/>
  <c r="E18"/>
  <c r="N17"/>
  <c r="K17"/>
  <c r="H17"/>
  <c r="E17"/>
  <c r="N16"/>
  <c r="K16"/>
  <c r="H16"/>
  <c r="E16"/>
  <c r="N15"/>
  <c r="K15"/>
  <c r="H15"/>
  <c r="E15"/>
  <c r="N14"/>
  <c r="K14"/>
  <c r="H14"/>
  <c r="E14"/>
  <c r="N13"/>
  <c r="K13"/>
  <c r="H13"/>
  <c r="E13"/>
  <c r="N12"/>
  <c r="K12"/>
  <c r="H12"/>
  <c r="E12"/>
  <c r="N11"/>
  <c r="K11"/>
  <c r="H11"/>
  <c r="E11"/>
  <c r="N10"/>
  <c r="K10"/>
  <c r="H10"/>
  <c r="E10"/>
  <c r="N9"/>
  <c r="K9"/>
  <c r="H9"/>
  <c r="E9"/>
  <c r="N8"/>
  <c r="K8"/>
  <c r="H8"/>
  <c r="E8"/>
  <c r="N7"/>
  <c r="K7"/>
  <c r="H7"/>
  <c r="E7"/>
  <c r="N6"/>
  <c r="K6"/>
  <c r="H6"/>
  <c r="E6"/>
  <c r="N5"/>
  <c r="K5"/>
  <c r="H5"/>
  <c r="E5"/>
  <c r="N4"/>
  <c r="K4"/>
  <c r="H4"/>
  <c r="E4"/>
  <c r="N3"/>
  <c r="K3"/>
  <c r="H3"/>
  <c r="E3"/>
  <c r="N2"/>
  <c r="K2"/>
  <c r="H2"/>
  <c r="E2"/>
</calcChain>
</file>

<file path=xl/sharedStrings.xml><?xml version="1.0" encoding="utf-8"?>
<sst xmlns="http://schemas.openxmlformats.org/spreadsheetml/2006/main" count="262" uniqueCount="192">
  <si>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</si>
  <si>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</si>
  <si>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</si>
  <si>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</si>
  <si>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</si>
  <si>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</si>
  <si>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</si>
  <si>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去年同期交易笔数</t>
  </si>
  <si>
    <t>今年交易笔数</t>
  </si>
  <si>
    <t>去年同期会员笔数占比</t>
  </si>
  <si>
    <t>今年会员笔数占比</t>
  </si>
  <si>
    <t>增长比例</t>
  </si>
  <si>
    <t>月均扭亏平衡点</t>
  </si>
  <si>
    <t>西部店</t>
  </si>
  <si>
    <t>沙河源店</t>
  </si>
  <si>
    <t>光华店</t>
  </si>
  <si>
    <t>清江东路2店</t>
  </si>
  <si>
    <t>清江东路店</t>
  </si>
  <si>
    <t>枣子巷店</t>
  </si>
  <si>
    <t>光华村街店</t>
  </si>
  <si>
    <t>土龙路店</t>
  </si>
  <si>
    <t>顺和街店</t>
  </si>
  <si>
    <t>浣花滨河店</t>
  </si>
  <si>
    <t>汇融名城</t>
  </si>
  <si>
    <t>十二桥店</t>
  </si>
  <si>
    <t>羊子山西店</t>
  </si>
  <si>
    <t>马超东路店</t>
  </si>
  <si>
    <t>交大三店</t>
  </si>
  <si>
    <t>黄苑东街店</t>
  </si>
  <si>
    <t>61.43%</t>
  </si>
  <si>
    <t>新繁店</t>
  </si>
  <si>
    <t>新怡路店</t>
  </si>
  <si>
    <t>金沙路店</t>
  </si>
  <si>
    <t>*</t>
  </si>
  <si>
    <t>聚萃路店</t>
  </si>
  <si>
    <t>合计</t>
  </si>
  <si>
    <t>除开新开1家门店</t>
  </si>
  <si>
    <t>17毛利率</t>
  </si>
  <si>
    <t>18毛利率</t>
  </si>
  <si>
    <t>17会员销售</t>
  </si>
  <si>
    <t>18会员销售</t>
  </si>
  <si>
    <t>17年会员毛利额</t>
  </si>
  <si>
    <t>18年会员毛利额</t>
  </si>
  <si>
    <t>17年会员客单价</t>
  </si>
  <si>
    <t>18年会员客单价</t>
  </si>
  <si>
    <t>17会员毛利率</t>
  </si>
  <si>
    <t>18会员毛利率</t>
  </si>
  <si>
    <t>17会员销售占比</t>
  </si>
  <si>
    <t>18会员销售占比</t>
  </si>
  <si>
    <t>17年会员客流占比</t>
  </si>
  <si>
    <t>18年会员客流占比</t>
  </si>
  <si>
    <t>24.1%</t>
  </si>
  <si>
    <t>63.31%</t>
  </si>
  <si>
    <t>73.61%</t>
  </si>
  <si>
    <t>29.57%</t>
  </si>
  <si>
    <t>25.76%</t>
  </si>
  <si>
    <t>30.06%</t>
  </si>
  <si>
    <t>26.48%</t>
  </si>
  <si>
    <t>32.38%</t>
  </si>
  <si>
    <t>30.02%</t>
  </si>
  <si>
    <t>27.58%</t>
  </si>
  <si>
    <t>31.68%</t>
  </si>
  <si>
    <t>29.9%</t>
  </si>
  <si>
    <t>31.59%</t>
  </si>
  <si>
    <t>26.15%</t>
  </si>
  <si>
    <t>31.03%</t>
  </si>
  <si>
    <t>29.92%</t>
  </si>
  <si>
    <t>30.65%</t>
  </si>
  <si>
    <t>31.07%</t>
  </si>
  <si>
    <t>30.4%</t>
  </si>
  <si>
    <t>28.92%</t>
  </si>
  <si>
    <t>30.8%</t>
  </si>
  <si>
    <t>25.56%</t>
  </si>
  <si>
    <t>28.86%</t>
  </si>
  <si>
    <t>24.64%</t>
  </si>
  <si>
    <t>27.94%</t>
  </si>
  <si>
    <t>30.88%</t>
  </si>
  <si>
    <t>27.39%</t>
  </si>
  <si>
    <t>23.28%</t>
  </si>
  <si>
    <t>30.03%</t>
  </si>
  <si>
    <t>30.82%</t>
  </si>
  <si>
    <t>30.61%</t>
  </si>
  <si>
    <t>32.45%</t>
  </si>
  <si>
    <t>33.02%</t>
  </si>
  <si>
    <t>31.55%</t>
  </si>
  <si>
    <t>24.09%</t>
  </si>
  <si>
    <t>31.85%</t>
  </si>
  <si>
    <t>30.69%</t>
  </si>
  <si>
    <t>34.28%</t>
  </si>
  <si>
    <t>31.65%</t>
  </si>
  <si>
    <t>30.13%</t>
  </si>
  <si>
    <t>30.16%</t>
  </si>
  <si>
    <t>31.04%</t>
  </si>
  <si>
    <t>29.35%</t>
  </si>
  <si>
    <t>50.36%</t>
  </si>
  <si>
    <t>64.99%</t>
  </si>
  <si>
    <t>73.65%</t>
  </si>
  <si>
    <t>45.14%</t>
  </si>
  <si>
    <t>55.49%</t>
  </si>
  <si>
    <t>43.13%</t>
  </si>
  <si>
    <t>37.5%</t>
  </si>
  <si>
    <t>62.51%</t>
  </si>
  <si>
    <t>67.18%</t>
  </si>
  <si>
    <t>62.9%</t>
  </si>
  <si>
    <t>51.12%</t>
  </si>
  <si>
    <t>14.22%</t>
  </si>
  <si>
    <t>57.47%</t>
  </si>
  <si>
    <t>66.21%</t>
  </si>
  <si>
    <t>51.57%</t>
  </si>
  <si>
    <t>64.11%</t>
  </si>
  <si>
    <t>45.89%</t>
  </si>
  <si>
    <t>59.26%</t>
  </si>
  <si>
    <t>64.77%</t>
  </si>
  <si>
    <t>60.81%</t>
  </si>
  <si>
    <t>52.12%</t>
  </si>
  <si>
    <t>64.61%</t>
  </si>
  <si>
    <t>76.83%</t>
  </si>
  <si>
    <t>87.17%</t>
  </si>
  <si>
    <t>68.03%</t>
  </si>
  <si>
    <t>60.56%</t>
  </si>
  <si>
    <t>39.41%</t>
  </si>
  <si>
    <t>75.01%</t>
  </si>
  <si>
    <t>80.56%</t>
  </si>
  <si>
    <t>69.6%</t>
  </si>
  <si>
    <t>68.74%</t>
  </si>
  <si>
    <t>23.41%</t>
  </si>
  <si>
    <t>69.38%</t>
  </si>
  <si>
    <t>81.09%</t>
  </si>
  <si>
    <t>78.58%</t>
  </si>
  <si>
    <t>62.13%</t>
  </si>
  <si>
    <t>66.23%</t>
  </si>
  <si>
    <t>76.69%</t>
  </si>
  <si>
    <t>68.35%</t>
  </si>
  <si>
    <t>63.25%</t>
  </si>
  <si>
    <t>64.85%</t>
  </si>
  <si>
    <t>78.4%</t>
  </si>
  <si>
    <t>87.23%</t>
  </si>
  <si>
    <t>62.09%</t>
  </si>
  <si>
    <t>65.71%</t>
  </si>
  <si>
    <t>61.8%</t>
  </si>
  <si>
    <t>43.37%</t>
  </si>
  <si>
    <t>74.45%</t>
  </si>
  <si>
    <t>78.21%</t>
  </si>
  <si>
    <t>70.59%</t>
  </si>
  <si>
    <t>65.56%</t>
  </si>
  <si>
    <t>25.21%</t>
  </si>
  <si>
    <t>70.28%</t>
  </si>
  <si>
    <t>78.8%</t>
  </si>
  <si>
    <t>66.73%</t>
  </si>
  <si>
    <t>75.61%</t>
  </si>
  <si>
    <t>64.6%</t>
  </si>
  <si>
    <t>63.4%</t>
  </si>
  <si>
    <t>23.02%</t>
  </si>
  <si>
    <t>48.5%</t>
  </si>
  <si>
    <t>50.28%</t>
  </si>
  <si>
    <t>34.13%</t>
  </si>
  <si>
    <t>55.14%</t>
  </si>
  <si>
    <t>28.37%</t>
  </si>
  <si>
    <t>37.23%</t>
  </si>
  <si>
    <t>42.4%</t>
  </si>
  <si>
    <t>50.64%</t>
  </si>
  <si>
    <t>39.79%</t>
  </si>
  <si>
    <t>40.04%</t>
  </si>
  <si>
    <t>12.13%</t>
  </si>
  <si>
    <t>31.97%</t>
  </si>
  <si>
    <t>53.45%</t>
  </si>
  <si>
    <t>33.33%</t>
  </si>
  <si>
    <t>40.16%</t>
  </si>
  <si>
    <t>35.71%</t>
  </si>
  <si>
    <t>38.33%</t>
  </si>
  <si>
    <t>24.86%</t>
  </si>
  <si>
    <t>37.40%</t>
  </si>
  <si>
    <t>*</t>
    <phoneticPr fontId="7" type="noConversion"/>
  </si>
  <si>
    <t>23.64%</t>
  </si>
  <si>
    <t>56.58%</t>
  </si>
  <si>
    <t>43.87%</t>
  </si>
  <si>
    <t>36.78%</t>
  </si>
  <si>
    <t>52.91%</t>
  </si>
  <si>
    <t>28.52%</t>
  </si>
  <si>
    <t>36.11%</t>
  </si>
  <si>
    <t>42.31%</t>
  </si>
  <si>
    <t>48.47%</t>
  </si>
  <si>
    <t>41.39%</t>
  </si>
  <si>
    <t>36.05%</t>
  </si>
  <si>
    <t>15.55%</t>
  </si>
  <si>
    <t>35.01%</t>
  </si>
  <si>
    <t>56.34%</t>
  </si>
  <si>
    <t>31.42%</t>
  </si>
  <si>
    <t>39.85%</t>
  </si>
  <si>
    <t>32.8%</t>
  </si>
  <si>
    <t>22.07%</t>
  </si>
  <si>
    <t>36.56%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</si>
</sst>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176" fontId="0" fillId="0" borderId="0" xfId="0" applyNumberFormat="1">
      <alignment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left"/>
    </xf>
    <xf numFmtId="176" fontId="0" fillId="0" borderId="1" xfId="0" applyNumberFormat="1" applyBorder="1">
      <alignment vertical="center"/>
    </xf>
    <xf numFmtId="176" fontId="2" fillId="0" borderId="1" xfId="1" applyNumberFormat="1" applyBorder="1"/>
    <xf numFmtId="0" fontId="3" fillId="0" borderId="1" xfId="1" applyFont="1" applyBorder="1" applyAlignment="1">
      <alignment horizontal="center"/>
    </xf>
    <xf numFmtId="0" fontId="2" fillId="0" borderId="1" xfId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10" fontId="3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1"/>
  <sheetViews>
    <sheetView tabSelected="1" workbookViewId="0">
      <selection activeCell="A48" sqref="A27:O48"/>
    </sheetView>
  </sheetViews>
  <sheetFormatPr defaultColWidth="9" defaultRowHeight="13.5"/>
  <cols>
    <col min="1" max="1" width="9.25" style="3" customWidth="1"/>
    <col min="2" max="2" width="9.25" customWidth="1"/>
    <col min="3" max="3" width="10.875" customWidth="1"/>
    <col min="4" max="4" width="9.375" customWidth="1"/>
    <col min="5" max="5" width="8.75" style="4" customWidth="1"/>
    <col min="6" max="6" width="8.25" customWidth="1"/>
    <col min="7" max="7" width="9.25" customWidth="1"/>
    <col min="8" max="8" width="9.25" style="5" customWidth="1"/>
    <col min="9" max="9" width="7.875" customWidth="1"/>
    <col min="10" max="10" width="8" customWidth="1"/>
    <col min="11" max="11" width="10" style="4" customWidth="1"/>
    <col min="12" max="12" width="9.875" style="6" customWidth="1"/>
    <col min="13" max="13" width="9.375" style="3" customWidth="1"/>
    <col min="14" max="15" width="8.25" customWidth="1"/>
  </cols>
  <sheetData>
    <row r="1" spans="1:15" ht="24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1" t="s">
        <v>4</v>
      </c>
      <c r="I1" s="1" t="s">
        <v>7</v>
      </c>
      <c r="J1" s="1" t="s">
        <v>8</v>
      </c>
      <c r="K1" s="1" t="s">
        <v>4</v>
      </c>
      <c r="L1" s="2" t="s">
        <v>9</v>
      </c>
      <c r="M1" s="2" t="s">
        <v>10</v>
      </c>
      <c r="N1" s="1" t="s">
        <v>11</v>
      </c>
      <c r="O1" s="1" t="s">
        <v>12</v>
      </c>
    </row>
    <row r="2" spans="1:15" ht="18" customHeight="1">
      <c r="A2" s="1">
        <v>311</v>
      </c>
      <c r="B2" s="1" t="s">
        <v>13</v>
      </c>
      <c r="C2" s="14">
        <v>60.185324000000001</v>
      </c>
      <c r="D2" s="14">
        <v>37.113281999999998</v>
      </c>
      <c r="E2" s="7">
        <f>(D2-C2)/C2</f>
        <v>-0.38334996751035189</v>
      </c>
      <c r="F2" s="14">
        <v>14.830174</v>
      </c>
      <c r="G2" s="14">
        <v>8.9449279999999991</v>
      </c>
      <c r="H2" s="7">
        <f>(G2-F2)/F2</f>
        <v>-0.39684268033537573</v>
      </c>
      <c r="I2" s="15">
        <v>3275</v>
      </c>
      <c r="J2" s="15">
        <v>2244</v>
      </c>
      <c r="K2" s="7">
        <f>(J2-I2)/I2</f>
        <v>-0.31480916030534351</v>
      </c>
      <c r="L2" s="15" t="s">
        <v>152</v>
      </c>
      <c r="M2" s="15" t="s">
        <v>94</v>
      </c>
      <c r="N2" s="7">
        <f>(M2-L2)/L2</f>
        <v>1.1876629018245008</v>
      </c>
      <c r="O2" s="1">
        <v>14.25</v>
      </c>
    </row>
    <row r="3" spans="1:15" ht="18" customHeight="1">
      <c r="A3" s="1">
        <v>339</v>
      </c>
      <c r="B3" s="1" t="s">
        <v>14</v>
      </c>
      <c r="C3" s="14">
        <v>36.264347999999998</v>
      </c>
      <c r="D3" s="14">
        <v>34.242958999999999</v>
      </c>
      <c r="E3" s="7">
        <f t="shared" ref="E3:E20" si="0">(D3-C3)/C3</f>
        <v>-5.5740392740550565E-2</v>
      </c>
      <c r="F3" s="14">
        <v>10.135766</v>
      </c>
      <c r="G3" s="14">
        <v>10.127829999999999</v>
      </c>
      <c r="H3" s="7">
        <f t="shared" ref="H3:H20" si="1">(G3-F3)/F3</f>
        <v>-7.8296993044243827E-4</v>
      </c>
      <c r="I3" s="15">
        <v>4839</v>
      </c>
      <c r="J3" s="15">
        <v>4556</v>
      </c>
      <c r="K3" s="7">
        <f t="shared" ref="K3:K22" si="2">(J3-I3)/I3</f>
        <v>-5.8483157677206035E-2</v>
      </c>
      <c r="L3" s="15" t="s">
        <v>153</v>
      </c>
      <c r="M3" s="15" t="s">
        <v>95</v>
      </c>
      <c r="N3" s="7">
        <f t="shared" ref="N3:N22" si="3">(M3-L3)/L3</f>
        <v>0.34000000000000008</v>
      </c>
      <c r="O3" s="1">
        <v>15.91</v>
      </c>
    </row>
    <row r="4" spans="1:15" ht="18" customHeight="1">
      <c r="A4" s="1">
        <v>343</v>
      </c>
      <c r="B4" s="1" t="s">
        <v>15</v>
      </c>
      <c r="C4" s="14">
        <v>154.14419099999998</v>
      </c>
      <c r="D4" s="14">
        <v>168.47456399999999</v>
      </c>
      <c r="E4" s="7">
        <f t="shared" si="0"/>
        <v>9.2967324341142452E-2</v>
      </c>
      <c r="F4" s="14">
        <v>47.601607999999999</v>
      </c>
      <c r="G4" s="14">
        <v>43.404043000000001</v>
      </c>
      <c r="H4" s="7">
        <f t="shared" si="1"/>
        <v>-8.8181159762502084E-2</v>
      </c>
      <c r="I4" s="15">
        <v>14271</v>
      </c>
      <c r="J4" s="15">
        <v>13950</v>
      </c>
      <c r="K4" s="7">
        <f t="shared" si="2"/>
        <v>-2.2493167963001891E-2</v>
      </c>
      <c r="L4" s="15" t="s">
        <v>154</v>
      </c>
      <c r="M4" s="15" t="s">
        <v>96</v>
      </c>
      <c r="N4" s="7">
        <f t="shared" si="3"/>
        <v>0.46479713603818618</v>
      </c>
      <c r="O4" s="1">
        <v>45.7</v>
      </c>
    </row>
    <row r="5" spans="1:15" ht="18" customHeight="1">
      <c r="A5" s="1">
        <v>347</v>
      </c>
      <c r="B5" s="1" t="s">
        <v>16</v>
      </c>
      <c r="C5" s="14">
        <v>31.268421000000004</v>
      </c>
      <c r="D5" s="14">
        <v>49.517130000000002</v>
      </c>
      <c r="E5" s="7">
        <f t="shared" si="0"/>
        <v>0.58361466349707891</v>
      </c>
      <c r="F5" s="14">
        <v>8.5664850000000001</v>
      </c>
      <c r="G5" s="14">
        <v>14.889266000000001</v>
      </c>
      <c r="H5" s="7">
        <f t="shared" si="1"/>
        <v>0.73808347297637256</v>
      </c>
      <c r="I5" s="15">
        <v>5556</v>
      </c>
      <c r="J5" s="15">
        <v>6050</v>
      </c>
      <c r="K5" s="7">
        <f t="shared" si="2"/>
        <v>8.8912886969042482E-2</v>
      </c>
      <c r="L5" s="15" t="s">
        <v>155</v>
      </c>
      <c r="M5" s="15" t="s">
        <v>97</v>
      </c>
      <c r="N5" s="7">
        <f t="shared" si="3"/>
        <v>0.32259009668912991</v>
      </c>
      <c r="O5" s="1">
        <v>12.5</v>
      </c>
    </row>
    <row r="6" spans="1:15" ht="18" customHeight="1">
      <c r="A6" s="1">
        <v>357</v>
      </c>
      <c r="B6" s="1" t="s">
        <v>17</v>
      </c>
      <c r="C6" s="14">
        <v>37.230833000000004</v>
      </c>
      <c r="D6" s="14">
        <v>58.714069999999992</v>
      </c>
      <c r="E6" s="7">
        <f t="shared" si="0"/>
        <v>0.57702810463574605</v>
      </c>
      <c r="F6" s="14">
        <v>8.6698210000000007</v>
      </c>
      <c r="G6" s="14">
        <v>15.551070000000001</v>
      </c>
      <c r="H6" s="7">
        <f t="shared" si="1"/>
        <v>0.79370139245089377</v>
      </c>
      <c r="I6" s="15">
        <v>5785</v>
      </c>
      <c r="J6" s="15">
        <v>6961</v>
      </c>
      <c r="K6" s="7">
        <f t="shared" si="2"/>
        <v>0.20328435609334486</v>
      </c>
      <c r="L6" s="15" t="s">
        <v>156</v>
      </c>
      <c r="M6" s="15" t="s">
        <v>98</v>
      </c>
      <c r="N6" s="7">
        <f t="shared" si="3"/>
        <v>6.3474791439970032E-3</v>
      </c>
      <c r="O6" s="1">
        <v>11.6</v>
      </c>
    </row>
    <row r="7" spans="1:15" ht="18" customHeight="1">
      <c r="A7" s="1">
        <v>359</v>
      </c>
      <c r="B7" s="1" t="s">
        <v>18</v>
      </c>
      <c r="C7" s="14">
        <v>41.099221</v>
      </c>
      <c r="D7" s="14">
        <v>70.655528000000004</v>
      </c>
      <c r="E7" s="7">
        <f t="shared" si="0"/>
        <v>0.71914518769102709</v>
      </c>
      <c r="F7" s="14">
        <v>12.345799000000001</v>
      </c>
      <c r="G7" s="14">
        <v>22.881411</v>
      </c>
      <c r="H7" s="7">
        <f t="shared" si="1"/>
        <v>0.85337627803595362</v>
      </c>
      <c r="I7" s="15">
        <v>6112</v>
      </c>
      <c r="J7" s="15">
        <v>10274</v>
      </c>
      <c r="K7" s="7">
        <f t="shared" si="2"/>
        <v>0.68095549738219896</v>
      </c>
      <c r="L7" s="15" t="s">
        <v>157</v>
      </c>
      <c r="M7" s="15" t="s">
        <v>99</v>
      </c>
      <c r="N7" s="7">
        <f t="shared" si="3"/>
        <v>0.52026788861473394</v>
      </c>
      <c r="O7" s="1">
        <v>12.3</v>
      </c>
    </row>
    <row r="8" spans="1:15" ht="18" customHeight="1">
      <c r="A8" s="1">
        <v>365</v>
      </c>
      <c r="B8" s="1" t="s">
        <v>19</v>
      </c>
      <c r="C8" s="14">
        <v>69.994783999999996</v>
      </c>
      <c r="D8" s="14">
        <v>82.191963999999999</v>
      </c>
      <c r="E8" s="7">
        <f t="shared" si="0"/>
        <v>0.17425841331262631</v>
      </c>
      <c r="F8" s="14">
        <v>21.578517999999999</v>
      </c>
      <c r="G8" s="14">
        <v>24.679872</v>
      </c>
      <c r="H8" s="7">
        <f t="shared" si="1"/>
        <v>0.14372414268672207</v>
      </c>
      <c r="I8" s="15">
        <v>8433</v>
      </c>
      <c r="J8" s="15">
        <v>9760</v>
      </c>
      <c r="K8" s="7">
        <f t="shared" si="2"/>
        <v>0.15735799833985534</v>
      </c>
      <c r="L8" s="15" t="s">
        <v>158</v>
      </c>
      <c r="M8" s="15" t="s">
        <v>100</v>
      </c>
      <c r="N8" s="7">
        <f t="shared" si="3"/>
        <v>7.2522159548750473E-3</v>
      </c>
      <c r="O8" s="1">
        <v>21</v>
      </c>
    </row>
    <row r="9" spans="1:15" ht="18" customHeight="1">
      <c r="A9" s="1">
        <v>379</v>
      </c>
      <c r="B9" s="1" t="s">
        <v>20</v>
      </c>
      <c r="C9" s="14">
        <v>33.542209</v>
      </c>
      <c r="D9" s="14">
        <v>54.579857999999994</v>
      </c>
      <c r="E9" s="7">
        <f t="shared" si="0"/>
        <v>0.62719927003018783</v>
      </c>
      <c r="F9" s="14">
        <v>10.269103999999999</v>
      </c>
      <c r="G9" s="14">
        <v>15.054989000000001</v>
      </c>
      <c r="H9" s="7">
        <f t="shared" si="1"/>
        <v>0.46604698910440512</v>
      </c>
      <c r="I9" s="15">
        <v>4957</v>
      </c>
      <c r="J9" s="15">
        <v>7325</v>
      </c>
      <c r="K9" s="7">
        <f t="shared" si="2"/>
        <v>0.47770829130522491</v>
      </c>
      <c r="L9" s="15" t="s">
        <v>159</v>
      </c>
      <c r="M9" s="15" t="s">
        <v>101</v>
      </c>
      <c r="N9" s="7">
        <f t="shared" si="3"/>
        <v>0.47429245283018867</v>
      </c>
      <c r="O9" s="1">
        <v>9.1999999999999993</v>
      </c>
    </row>
    <row r="10" spans="1:15" ht="18" customHeight="1">
      <c r="A10" s="1">
        <v>513</v>
      </c>
      <c r="B10" s="1" t="s">
        <v>21</v>
      </c>
      <c r="C10" s="14">
        <v>44.464252000000002</v>
      </c>
      <c r="D10" s="14">
        <v>64.292997999999997</v>
      </c>
      <c r="E10" s="7">
        <f t="shared" si="0"/>
        <v>0.44594803933730842</v>
      </c>
      <c r="F10" s="14">
        <v>14.431770999999999</v>
      </c>
      <c r="G10" s="14">
        <v>20.370374999999999</v>
      </c>
      <c r="H10" s="7">
        <f t="shared" si="1"/>
        <v>0.41149516577002226</v>
      </c>
      <c r="I10" s="15">
        <v>6959</v>
      </c>
      <c r="J10" s="15">
        <v>9382</v>
      </c>
      <c r="K10" s="7">
        <f t="shared" si="2"/>
        <v>0.34818221008765626</v>
      </c>
      <c r="L10" s="15" t="s">
        <v>160</v>
      </c>
      <c r="M10" s="15" t="s">
        <v>102</v>
      </c>
      <c r="N10" s="7">
        <f t="shared" si="3"/>
        <v>0.32661927330173779</v>
      </c>
      <c r="O10" s="1">
        <v>10.5</v>
      </c>
    </row>
    <row r="11" spans="1:15" ht="18" customHeight="1">
      <c r="A11" s="1">
        <v>570</v>
      </c>
      <c r="B11" s="1" t="s">
        <v>22</v>
      </c>
      <c r="C11" s="14">
        <v>29.931590000000003</v>
      </c>
      <c r="D11" s="14">
        <v>36.123579999999997</v>
      </c>
      <c r="E11" s="7">
        <f t="shared" si="0"/>
        <v>0.20687140242132118</v>
      </c>
      <c r="F11" s="14">
        <v>9.8845380000000009</v>
      </c>
      <c r="G11" s="14">
        <v>10.802442999999998</v>
      </c>
      <c r="H11" s="7">
        <f t="shared" si="1"/>
        <v>9.2862711438814582E-2</v>
      </c>
      <c r="I11" s="15">
        <v>5514</v>
      </c>
      <c r="J11" s="15">
        <v>6089</v>
      </c>
      <c r="K11" s="7">
        <f t="shared" si="2"/>
        <v>0.10428001450852376</v>
      </c>
      <c r="L11" s="15" t="s">
        <v>161</v>
      </c>
      <c r="M11" s="15" t="s">
        <v>103</v>
      </c>
      <c r="N11" s="7">
        <f t="shared" si="3"/>
        <v>0.58079919577783368</v>
      </c>
      <c r="O11" s="1">
        <v>10.9</v>
      </c>
    </row>
    <row r="12" spans="1:15" ht="18" customHeight="1">
      <c r="A12" s="1">
        <v>581</v>
      </c>
      <c r="B12" s="1" t="s">
        <v>23</v>
      </c>
      <c r="C12" s="14">
        <v>56.862411000000002</v>
      </c>
      <c r="D12" s="14">
        <v>85.336724000000004</v>
      </c>
      <c r="E12" s="7">
        <f t="shared" si="0"/>
        <v>0.50075810186803371</v>
      </c>
      <c r="F12" s="14">
        <v>17.943732000000001</v>
      </c>
      <c r="G12" s="14">
        <v>26.959356</v>
      </c>
      <c r="H12" s="7">
        <f t="shared" si="1"/>
        <v>0.5024386231359228</v>
      </c>
      <c r="I12" s="15">
        <v>10315</v>
      </c>
      <c r="J12" s="15">
        <v>13806</v>
      </c>
      <c r="K12" s="7">
        <f t="shared" si="2"/>
        <v>0.33843916626272419</v>
      </c>
      <c r="L12" s="15" t="s">
        <v>162</v>
      </c>
      <c r="M12" s="15" t="s">
        <v>104</v>
      </c>
      <c r="N12" s="7">
        <f t="shared" si="3"/>
        <v>0.27672327672327679</v>
      </c>
      <c r="O12" s="1">
        <v>15.01</v>
      </c>
    </row>
    <row r="13" spans="1:15" ht="18" customHeight="1">
      <c r="A13" s="1">
        <v>582</v>
      </c>
      <c r="B13" s="1" t="s">
        <v>24</v>
      </c>
      <c r="C13" s="14">
        <v>144.282163</v>
      </c>
      <c r="D13" s="14">
        <v>204.89641399999999</v>
      </c>
      <c r="E13" s="7">
        <f t="shared" si="0"/>
        <v>0.42010910939836682</v>
      </c>
      <c r="F13" s="14">
        <v>34.763883</v>
      </c>
      <c r="G13" s="14">
        <v>53.590241000000006</v>
      </c>
      <c r="H13" s="7">
        <f t="shared" si="1"/>
        <v>0.54154934303512658</v>
      </c>
      <c r="I13" s="15">
        <v>12051</v>
      </c>
      <c r="J13" s="15">
        <v>17723</v>
      </c>
      <c r="K13" s="7">
        <f t="shared" si="2"/>
        <v>0.47066633474400466</v>
      </c>
      <c r="L13" s="15" t="s">
        <v>163</v>
      </c>
      <c r="M13" s="15" t="s">
        <v>105</v>
      </c>
      <c r="N13" s="7">
        <f t="shared" si="3"/>
        <v>0.17230008244023073</v>
      </c>
      <c r="O13" s="1">
        <v>42.1</v>
      </c>
    </row>
    <row r="14" spans="1:15" ht="18" customHeight="1">
      <c r="A14" s="1">
        <v>585</v>
      </c>
      <c r="B14" s="1" t="s">
        <v>25</v>
      </c>
      <c r="C14" s="14">
        <v>76.586753000000002</v>
      </c>
      <c r="D14" s="14">
        <v>84.551393999999988</v>
      </c>
      <c r="E14" s="7">
        <f t="shared" si="0"/>
        <v>0.1039950211755287</v>
      </c>
      <c r="F14" s="14">
        <v>24.396494000000001</v>
      </c>
      <c r="G14" s="14">
        <v>26.240601000000002</v>
      </c>
      <c r="H14" s="7">
        <f t="shared" si="1"/>
        <v>7.5589017012034646E-2</v>
      </c>
      <c r="I14" s="15">
        <v>11551</v>
      </c>
      <c r="J14" s="15">
        <v>10349</v>
      </c>
      <c r="K14" s="7">
        <f t="shared" si="2"/>
        <v>-0.10406025452341788</v>
      </c>
      <c r="L14" s="15" t="s">
        <v>164</v>
      </c>
      <c r="M14" s="15" t="s">
        <v>106</v>
      </c>
      <c r="N14" s="7">
        <f t="shared" si="3"/>
        <v>0.79762277134813897</v>
      </c>
      <c r="O14" s="1">
        <v>14.02</v>
      </c>
    </row>
    <row r="15" spans="1:15" ht="18" customHeight="1">
      <c r="A15" s="1">
        <v>709</v>
      </c>
      <c r="B15" s="1" t="s">
        <v>26</v>
      </c>
      <c r="C15" s="14">
        <v>33.199095</v>
      </c>
      <c r="D15" s="14">
        <v>52.578285999999999</v>
      </c>
      <c r="E15" s="7">
        <f t="shared" si="0"/>
        <v>0.58372648411048556</v>
      </c>
      <c r="F15" s="14">
        <v>10.190530000000001</v>
      </c>
      <c r="G15" s="14">
        <v>15.734978</v>
      </c>
      <c r="H15" s="7">
        <f t="shared" si="1"/>
        <v>0.54407847285666189</v>
      </c>
      <c r="I15" s="15">
        <v>4992</v>
      </c>
      <c r="J15" s="15">
        <v>7555</v>
      </c>
      <c r="K15" s="7">
        <f t="shared" si="2"/>
        <v>0.51342147435897434</v>
      </c>
      <c r="L15" s="15" t="s">
        <v>165</v>
      </c>
      <c r="M15" s="15" t="s">
        <v>107</v>
      </c>
      <c r="N15" s="7">
        <f t="shared" si="3"/>
        <v>0.23872778297474284</v>
      </c>
      <c r="O15" s="1">
        <v>8.83</v>
      </c>
    </row>
    <row r="16" spans="1:15" ht="18" customHeight="1">
      <c r="A16" s="1">
        <v>726</v>
      </c>
      <c r="B16" s="1" t="s">
        <v>27</v>
      </c>
      <c r="C16" s="14">
        <v>42.860801000000002</v>
      </c>
      <c r="D16" s="14">
        <v>66.002151999999995</v>
      </c>
      <c r="E16" s="7">
        <f t="shared" si="0"/>
        <v>0.5399187710001031</v>
      </c>
      <c r="F16" s="14">
        <v>14.693864000000001</v>
      </c>
      <c r="G16" s="14">
        <v>20.229751999999998</v>
      </c>
      <c r="H16" s="7">
        <f t="shared" si="1"/>
        <v>0.37674828077896977</v>
      </c>
      <c r="I16" s="15">
        <v>6084</v>
      </c>
      <c r="J16" s="15">
        <v>8664</v>
      </c>
      <c r="K16" s="7">
        <f t="shared" si="2"/>
        <v>0.42406311637080868</v>
      </c>
      <c r="L16" s="15" t="s">
        <v>166</v>
      </c>
      <c r="M16" s="15" t="s">
        <v>108</v>
      </c>
      <c r="N16" s="7">
        <f t="shared" si="3"/>
        <v>0.5472547254725475</v>
      </c>
      <c r="O16" s="1">
        <v>16.96</v>
      </c>
    </row>
    <row r="17" spans="1:15" ht="18" customHeight="1">
      <c r="A17" s="1">
        <v>727</v>
      </c>
      <c r="B17" s="1" t="s">
        <v>28</v>
      </c>
      <c r="C17" s="14">
        <v>16.546728000000002</v>
      </c>
      <c r="D17" s="14">
        <v>34.294778999999998</v>
      </c>
      <c r="E17" s="7">
        <f t="shared" si="0"/>
        <v>1.0726018461172502</v>
      </c>
      <c r="F17" s="14">
        <v>5.2378550000000006</v>
      </c>
      <c r="G17" s="14">
        <v>10.657832000000001</v>
      </c>
      <c r="H17" s="7">
        <f t="shared" si="1"/>
        <v>1.0347703401487822</v>
      </c>
      <c r="I17" s="15">
        <v>2480</v>
      </c>
      <c r="J17" s="15">
        <v>5436</v>
      </c>
      <c r="K17" s="7">
        <f t="shared" si="2"/>
        <v>1.1919354838709677</v>
      </c>
      <c r="L17" s="15" t="s">
        <v>167</v>
      </c>
      <c r="M17" s="15" t="s">
        <v>109</v>
      </c>
      <c r="N17" s="7">
        <f t="shared" si="3"/>
        <v>0.59636454183266929</v>
      </c>
      <c r="O17" s="1">
        <v>8.5</v>
      </c>
    </row>
    <row r="18" spans="1:15" ht="18" customHeight="1">
      <c r="A18" s="1">
        <v>730</v>
      </c>
      <c r="B18" s="1" t="s">
        <v>30</v>
      </c>
      <c r="C18" s="14">
        <v>58.550555000000003</v>
      </c>
      <c r="D18" s="14">
        <v>80.04705899999999</v>
      </c>
      <c r="E18" s="7">
        <f t="shared" si="0"/>
        <v>0.36714432510503081</v>
      </c>
      <c r="F18" s="14">
        <v>17.642301</v>
      </c>
      <c r="G18" s="14">
        <v>24.339292999999998</v>
      </c>
      <c r="H18" s="7">
        <f t="shared" si="1"/>
        <v>0.37959855690025912</v>
      </c>
      <c r="I18" s="15">
        <v>7797</v>
      </c>
      <c r="J18" s="15">
        <v>9208</v>
      </c>
      <c r="K18" s="7">
        <f t="shared" si="2"/>
        <v>0.18096703860459151</v>
      </c>
      <c r="L18" s="15" t="s">
        <v>168</v>
      </c>
      <c r="M18" s="15" t="s">
        <v>110</v>
      </c>
      <c r="N18" s="7">
        <f t="shared" si="3"/>
        <v>0.28507420890506863</v>
      </c>
      <c r="O18" s="1">
        <v>12.7</v>
      </c>
    </row>
    <row r="19" spans="1:15" ht="18" customHeight="1">
      <c r="A19" s="1">
        <v>741</v>
      </c>
      <c r="B19" s="1" t="s">
        <v>31</v>
      </c>
      <c r="C19" s="14">
        <v>19.34938</v>
      </c>
      <c r="D19" s="14">
        <v>23.796576999999999</v>
      </c>
      <c r="E19" s="7">
        <f t="shared" si="0"/>
        <v>0.22983666660120372</v>
      </c>
      <c r="F19" s="14">
        <v>5.8358120000000007</v>
      </c>
      <c r="G19" s="14">
        <v>6.8833270000000004</v>
      </c>
      <c r="H19" s="7">
        <f t="shared" si="1"/>
        <v>0.17949772885075799</v>
      </c>
      <c r="I19" s="15">
        <v>3118</v>
      </c>
      <c r="J19" s="15">
        <v>3930</v>
      </c>
      <c r="K19" s="7">
        <f t="shared" si="2"/>
        <v>0.26042334830019243</v>
      </c>
      <c r="L19" s="15" t="s">
        <v>169</v>
      </c>
      <c r="M19" s="15" t="s">
        <v>111</v>
      </c>
      <c r="N19" s="7">
        <f t="shared" si="3"/>
        <v>0.54604748238977319</v>
      </c>
      <c r="O19" s="1">
        <v>11.84</v>
      </c>
    </row>
    <row r="20" spans="1:15" ht="18" customHeight="1">
      <c r="A20" s="1">
        <v>745</v>
      </c>
      <c r="B20" s="1" t="s">
        <v>32</v>
      </c>
      <c r="C20" s="14">
        <v>26.437467999999999</v>
      </c>
      <c r="D20" s="14">
        <v>45.446521999999995</v>
      </c>
      <c r="E20" s="7">
        <f t="shared" si="0"/>
        <v>0.71901946131906413</v>
      </c>
      <c r="F20" s="14">
        <v>8.2074280000000002</v>
      </c>
      <c r="G20" s="14">
        <v>13.997841000000001</v>
      </c>
      <c r="H20" s="7">
        <f t="shared" si="1"/>
        <v>0.70550883906627027</v>
      </c>
      <c r="I20" s="15">
        <v>4832</v>
      </c>
      <c r="J20" s="15">
        <v>6384</v>
      </c>
      <c r="K20" s="7">
        <f t="shared" si="2"/>
        <v>0.32119205298013243</v>
      </c>
      <c r="L20" s="15" t="s">
        <v>170</v>
      </c>
      <c r="M20" s="15" t="s">
        <v>112</v>
      </c>
      <c r="N20" s="7">
        <f t="shared" si="3"/>
        <v>1.6053901850362031</v>
      </c>
      <c r="O20" s="1" t="s">
        <v>33</v>
      </c>
    </row>
    <row r="21" spans="1:15" ht="18" customHeight="1">
      <c r="A21" s="1">
        <v>752</v>
      </c>
      <c r="B21" s="1" t="s">
        <v>34</v>
      </c>
      <c r="C21" s="16" t="s">
        <v>172</v>
      </c>
      <c r="D21" s="14">
        <v>19.222173999999999</v>
      </c>
      <c r="E21" s="7" t="s">
        <v>33</v>
      </c>
      <c r="F21" s="16" t="s">
        <v>172</v>
      </c>
      <c r="G21" s="14">
        <v>4.9144839999999999</v>
      </c>
      <c r="H21" s="7" t="s">
        <v>33</v>
      </c>
      <c r="I21" s="15" t="s">
        <v>172</v>
      </c>
      <c r="J21" s="15">
        <v>3136</v>
      </c>
      <c r="K21" s="7" t="s">
        <v>172</v>
      </c>
      <c r="L21" s="15" t="s">
        <v>172</v>
      </c>
      <c r="M21" s="15" t="s">
        <v>113</v>
      </c>
      <c r="N21" s="7" t="s">
        <v>33</v>
      </c>
      <c r="O21" s="1" t="s">
        <v>33</v>
      </c>
    </row>
    <row r="22" spans="1:15" ht="18" customHeight="1">
      <c r="A22" s="1" t="s">
        <v>35</v>
      </c>
      <c r="B22" s="1"/>
      <c r="C22" s="14">
        <v>1012.800527</v>
      </c>
      <c r="D22" s="14">
        <v>1352.0780140000002</v>
      </c>
      <c r="E22" s="7">
        <f>(D22-C22)/C22</f>
        <v>0.33498944555742732</v>
      </c>
      <c r="F22" s="14">
        <v>297.22548399999999</v>
      </c>
      <c r="G22" s="14">
        <v>390.25393100000002</v>
      </c>
      <c r="H22" s="7">
        <f>(G22-F22)/F22</f>
        <v>0.31298947098358509</v>
      </c>
      <c r="I22" s="17">
        <v>128921</v>
      </c>
      <c r="J22" s="17">
        <v>162782</v>
      </c>
      <c r="K22" s="7">
        <f t="shared" si="2"/>
        <v>0.26264921928933221</v>
      </c>
      <c r="L22" s="18" t="s">
        <v>171</v>
      </c>
      <c r="M22" s="18" t="s">
        <v>114</v>
      </c>
      <c r="N22" s="7">
        <f t="shared" si="3"/>
        <v>0.39358288770053473</v>
      </c>
      <c r="O22" s="1">
        <v>293.82</v>
      </c>
    </row>
    <row r="23" spans="1:15" ht="18" customHeight="1">
      <c r="A23" s="1" t="s">
        <v>36</v>
      </c>
      <c r="B23" s="1"/>
      <c r="C23" s="2"/>
      <c r="D23" s="2">
        <f>D22-D21</f>
        <v>1332.8558400000002</v>
      </c>
      <c r="E23" s="7">
        <f>(D23-C22)/C22</f>
        <v>0.31601021570163557</v>
      </c>
      <c r="F23" s="2"/>
      <c r="G23" s="2"/>
      <c r="H23" s="7"/>
      <c r="I23" s="1"/>
      <c r="J23" s="1"/>
      <c r="K23" s="7"/>
      <c r="L23" s="2"/>
      <c r="M23" s="2"/>
      <c r="N23" s="1"/>
      <c r="O23" s="1"/>
    </row>
    <row r="24" spans="1:15" ht="18" customHeight="1">
      <c r="A24" s="8"/>
      <c r="B24" s="8"/>
      <c r="C24" s="9"/>
      <c r="D24" s="9"/>
      <c r="E24" s="10"/>
      <c r="F24" s="9"/>
      <c r="G24" s="9"/>
      <c r="H24" s="10"/>
      <c r="I24" s="8"/>
      <c r="J24" s="8"/>
      <c r="K24" s="10"/>
      <c r="L24" s="9"/>
      <c r="M24" s="9"/>
      <c r="N24" s="8"/>
      <c r="O24" s="8"/>
    </row>
    <row r="25" spans="1:15" ht="18" customHeight="1">
      <c r="A25" s="8"/>
      <c r="B25" s="8"/>
      <c r="C25" s="9"/>
      <c r="D25" s="9"/>
      <c r="E25" s="10"/>
      <c r="F25" s="9"/>
      <c r="G25" s="9"/>
      <c r="H25" s="10"/>
      <c r="I25" s="8"/>
      <c r="J25" s="8"/>
      <c r="K25" s="10"/>
      <c r="L25" s="9"/>
      <c r="M25" s="9"/>
      <c r="N25" s="8"/>
      <c r="O25" s="8"/>
    </row>
    <row r="27" spans="1:15" ht="21" customHeight="1">
      <c r="A27" s="1" t="s">
        <v>0</v>
      </c>
      <c r="B27" s="1" t="s">
        <v>1</v>
      </c>
      <c r="C27" s="2" t="s">
        <v>37</v>
      </c>
      <c r="D27" s="2" t="s">
        <v>38</v>
      </c>
      <c r="E27" s="1" t="s">
        <v>4</v>
      </c>
      <c r="F27" s="2" t="s">
        <v>39</v>
      </c>
      <c r="G27" s="1" t="s">
        <v>40</v>
      </c>
      <c r="H27" s="1" t="s">
        <v>4</v>
      </c>
      <c r="I27" s="1" t="s">
        <v>41</v>
      </c>
      <c r="J27" s="1" t="s">
        <v>42</v>
      </c>
      <c r="K27" s="1" t="s">
        <v>4</v>
      </c>
      <c r="L27" s="2" t="s">
        <v>43</v>
      </c>
      <c r="M27" s="2" t="s">
        <v>44</v>
      </c>
      <c r="N27" s="1" t="s">
        <v>4</v>
      </c>
      <c r="O27" s="1"/>
    </row>
    <row r="28" spans="1:15" ht="21" customHeight="1">
      <c r="A28" s="1">
        <v>311</v>
      </c>
      <c r="B28" s="1" t="s">
        <v>13</v>
      </c>
      <c r="C28" s="15" t="s">
        <v>74</v>
      </c>
      <c r="D28" s="15" t="s">
        <v>51</v>
      </c>
      <c r="E28" s="7">
        <f>(D28-C28)/C28</f>
        <v>-2.1915584415584478E-2</v>
      </c>
      <c r="F28" s="21">
        <v>15.442402</v>
      </c>
      <c r="G28" s="21">
        <v>24.066439000000003</v>
      </c>
      <c r="H28" s="7">
        <f>(G28/F28)/F28</f>
        <v>0.10092113512136903</v>
      </c>
      <c r="I28" s="21">
        <v>3.506354</v>
      </c>
      <c r="J28" s="21">
        <v>5.7790400000000002</v>
      </c>
      <c r="K28" s="7">
        <f>(J28-I28)/I28</f>
        <v>0.6481621650295436</v>
      </c>
      <c r="L28" s="21">
        <v>204.80639257294428</v>
      </c>
      <c r="M28" s="21">
        <v>212.97733628318585</v>
      </c>
      <c r="N28" s="7">
        <f>(M28-L28)/L28</f>
        <v>3.9895940783837562E-2</v>
      </c>
      <c r="O28" s="1"/>
    </row>
    <row r="29" spans="1:15" ht="21" customHeight="1">
      <c r="A29" s="1">
        <v>339</v>
      </c>
      <c r="B29" s="1" t="s">
        <v>14</v>
      </c>
      <c r="C29" s="15" t="s">
        <v>75</v>
      </c>
      <c r="D29" s="15" t="s">
        <v>54</v>
      </c>
      <c r="E29" s="7">
        <f t="shared" ref="E29:E48" si="4">(D29-C29)/C29</f>
        <v>5.8339298496778949E-2</v>
      </c>
      <c r="F29" s="21">
        <v>21.810064000000001</v>
      </c>
      <c r="G29" s="21">
        <v>26.845618999999999</v>
      </c>
      <c r="H29" s="7">
        <f t="shared" ref="H29:H48" si="5">(G29/F29)/F29</f>
        <v>5.6436431107875377E-2</v>
      </c>
      <c r="I29" s="21">
        <v>5.7350519999999996</v>
      </c>
      <c r="J29" s="21">
        <v>7.7808770000000003</v>
      </c>
      <c r="K29" s="7">
        <f t="shared" ref="K29:K48" si="6">(J29-I29)/I29</f>
        <v>0.35672300791692924</v>
      </c>
      <c r="L29" s="21">
        <v>92.927413719642104</v>
      </c>
      <c r="M29" s="21">
        <v>90.664029044241815</v>
      </c>
      <c r="N29" s="7">
        <f t="shared" ref="N29:N48" si="7">(M29-L29)/L29</f>
        <v>-2.4356479802922531E-2</v>
      </c>
      <c r="O29" s="1"/>
    </row>
    <row r="30" spans="1:15" ht="21" customHeight="1">
      <c r="A30" s="1">
        <v>343</v>
      </c>
      <c r="B30" s="1" t="s">
        <v>15</v>
      </c>
      <c r="C30" s="15" t="s">
        <v>76</v>
      </c>
      <c r="D30" s="15" t="s">
        <v>55</v>
      </c>
      <c r="E30" s="7">
        <f t="shared" si="4"/>
        <v>-0.16580310880829022</v>
      </c>
      <c r="F30" s="21">
        <v>76.493282999999991</v>
      </c>
      <c r="G30" s="21">
        <v>146.95695000000001</v>
      </c>
      <c r="H30" s="7">
        <f t="shared" si="5"/>
        <v>2.5115598307031993E-2</v>
      </c>
      <c r="I30" s="21">
        <v>20.885020000000001</v>
      </c>
      <c r="J30" s="21">
        <v>37.834389999999999</v>
      </c>
      <c r="K30" s="7">
        <f t="shared" si="6"/>
        <v>0.8115563212292829</v>
      </c>
      <c r="L30" s="21">
        <v>106.59599080267557</v>
      </c>
      <c r="M30" s="21">
        <v>143.03771656608916</v>
      </c>
      <c r="N30" s="7">
        <f t="shared" si="7"/>
        <v>0.34186769585802185</v>
      </c>
      <c r="O30" s="1"/>
    </row>
    <row r="31" spans="1:15" ht="21" customHeight="1">
      <c r="A31" s="1">
        <v>347</v>
      </c>
      <c r="B31" s="1" t="s">
        <v>16</v>
      </c>
      <c r="C31" s="15" t="s">
        <v>77</v>
      </c>
      <c r="D31" s="15" t="s">
        <v>56</v>
      </c>
      <c r="E31" s="7">
        <f t="shared" si="4"/>
        <v>9.7480832420591468E-2</v>
      </c>
      <c r="F31" s="21">
        <v>15.255495999999999</v>
      </c>
      <c r="G31" s="21">
        <v>30.747383000000003</v>
      </c>
      <c r="H31" s="7">
        <f t="shared" si="5"/>
        <v>0.13211602328213085</v>
      </c>
      <c r="I31" s="21">
        <v>3.1504529999999997</v>
      </c>
      <c r="J31" s="21">
        <v>9.4266579999999998</v>
      </c>
      <c r="K31" s="7">
        <f t="shared" si="6"/>
        <v>1.9921595402311987</v>
      </c>
      <c r="L31" s="21">
        <v>80.461476793248934</v>
      </c>
      <c r="M31" s="21">
        <v>112.5865360673746</v>
      </c>
      <c r="N31" s="7">
        <f t="shared" si="7"/>
        <v>0.39926012490018198</v>
      </c>
      <c r="O31" s="1"/>
    </row>
    <row r="32" spans="1:15" ht="21" customHeight="1">
      <c r="A32" s="1">
        <v>357</v>
      </c>
      <c r="B32" s="1" t="s">
        <v>17</v>
      </c>
      <c r="C32" s="15" t="s">
        <v>78</v>
      </c>
      <c r="D32" s="15" t="s">
        <v>57</v>
      </c>
      <c r="E32" s="7">
        <f t="shared" si="4"/>
        <v>0.13745704467353939</v>
      </c>
      <c r="F32" s="21">
        <v>23.980057000000002</v>
      </c>
      <c r="G32" s="21">
        <v>38.578920000000004</v>
      </c>
      <c r="H32" s="7">
        <f t="shared" si="5"/>
        <v>6.7088741239656066E-2</v>
      </c>
      <c r="I32" s="21">
        <v>4.5869790000000004</v>
      </c>
      <c r="J32" s="21">
        <v>10.580156000000001</v>
      </c>
      <c r="K32" s="7">
        <f t="shared" si="6"/>
        <v>1.3065629905870508</v>
      </c>
      <c r="L32" s="21">
        <v>75.172592476489029</v>
      </c>
      <c r="M32" s="21">
        <v>99.867771162309083</v>
      </c>
      <c r="N32" s="7">
        <f t="shared" si="7"/>
        <v>0.32851306403385933</v>
      </c>
      <c r="O32" s="1"/>
    </row>
    <row r="33" spans="1:15" ht="21" customHeight="1">
      <c r="A33" s="1">
        <v>359</v>
      </c>
      <c r="B33" s="1" t="s">
        <v>18</v>
      </c>
      <c r="C33" s="15" t="s">
        <v>79</v>
      </c>
      <c r="D33" s="15" t="s">
        <v>58</v>
      </c>
      <c r="E33" s="7">
        <f t="shared" si="4"/>
        <v>7.8255078255078131E-2</v>
      </c>
      <c r="F33" s="21">
        <v>12.727225000000001</v>
      </c>
      <c r="G33" s="21">
        <v>43.667636999999999</v>
      </c>
      <c r="H33" s="7">
        <f t="shared" si="5"/>
        <v>0.2695828421226269</v>
      </c>
      <c r="I33" s="21">
        <v>3.5207900000000003</v>
      </c>
      <c r="J33" s="21">
        <v>13.857329</v>
      </c>
      <c r="K33" s="7">
        <f t="shared" si="6"/>
        <v>2.9358578614458684</v>
      </c>
      <c r="L33" s="21">
        <v>73.398068050749714</v>
      </c>
      <c r="M33" s="21">
        <v>98.550297901150984</v>
      </c>
      <c r="N33" s="7">
        <f t="shared" si="7"/>
        <v>0.34268245089244354</v>
      </c>
      <c r="O33" s="1"/>
    </row>
    <row r="34" spans="1:15" ht="21" customHeight="1">
      <c r="A34" s="1">
        <v>365</v>
      </c>
      <c r="B34" s="1" t="s">
        <v>19</v>
      </c>
      <c r="C34" s="15" t="s">
        <v>80</v>
      </c>
      <c r="D34" s="15" t="s">
        <v>59</v>
      </c>
      <c r="E34" s="7">
        <f t="shared" si="4"/>
        <v>-2.5957170668396989E-2</v>
      </c>
      <c r="F34" s="21">
        <v>28.526428000000003</v>
      </c>
      <c r="G34" s="21">
        <v>35.649980999999997</v>
      </c>
      <c r="H34" s="7">
        <f t="shared" si="5"/>
        <v>4.3809118523960577E-2</v>
      </c>
      <c r="I34" s="21">
        <v>7.7919369999999999</v>
      </c>
      <c r="J34" s="21">
        <v>9.7267840000000003</v>
      </c>
      <c r="K34" s="7">
        <f t="shared" si="6"/>
        <v>0.24831399432515952</v>
      </c>
      <c r="L34" s="21">
        <v>90.848496815286637</v>
      </c>
      <c r="M34" s="21">
        <v>97.404319672131152</v>
      </c>
      <c r="N34" s="7">
        <f t="shared" si="7"/>
        <v>7.2162150026255562E-2</v>
      </c>
      <c r="O34" s="1"/>
    </row>
    <row r="35" spans="1:15" ht="21" customHeight="1">
      <c r="A35" s="1">
        <v>379</v>
      </c>
      <c r="B35" s="1" t="s">
        <v>20</v>
      </c>
      <c r="C35" s="15" t="s">
        <v>81</v>
      </c>
      <c r="D35" s="15" t="s">
        <v>60</v>
      </c>
      <c r="E35" s="7">
        <f t="shared" si="4"/>
        <v>-9.8987259065664801E-2</v>
      </c>
      <c r="F35" s="21">
        <v>16.397873000000001</v>
      </c>
      <c r="G35" s="21">
        <v>40.636065000000002</v>
      </c>
      <c r="H35" s="7">
        <f t="shared" si="5"/>
        <v>0.15112510280250824</v>
      </c>
      <c r="I35" s="21">
        <v>4.3449290000000005</v>
      </c>
      <c r="J35" s="21">
        <v>11.292721</v>
      </c>
      <c r="K35" s="7">
        <f t="shared" si="6"/>
        <v>1.5990576600906479</v>
      </c>
      <c r="L35" s="21">
        <v>78.010813510941972</v>
      </c>
      <c r="M35" s="21">
        <v>88.744409259663684</v>
      </c>
      <c r="N35" s="7">
        <f t="shared" si="7"/>
        <v>0.13759112699441589</v>
      </c>
      <c r="O35" s="1"/>
    </row>
    <row r="36" spans="1:15" ht="21" customHeight="1">
      <c r="A36" s="1">
        <v>513</v>
      </c>
      <c r="B36" s="1" t="s">
        <v>21</v>
      </c>
      <c r="C36" s="15" t="s">
        <v>82</v>
      </c>
      <c r="D36" s="15" t="s">
        <v>61</v>
      </c>
      <c r="E36" s="7">
        <f t="shared" si="4"/>
        <v>-2.3728813559321986E-2</v>
      </c>
      <c r="F36" s="21">
        <v>23.259900999999999</v>
      </c>
      <c r="G36" s="21">
        <v>50.280749</v>
      </c>
      <c r="H36" s="7">
        <f t="shared" si="5"/>
        <v>9.2936436174397036E-2</v>
      </c>
      <c r="I36" s="21">
        <v>6.9949770000000004</v>
      </c>
      <c r="J36" s="21">
        <v>16.410264999999999</v>
      </c>
      <c r="K36" s="7">
        <f t="shared" si="6"/>
        <v>1.346006999022298</v>
      </c>
      <c r="L36" s="21">
        <v>66.004259364358688</v>
      </c>
      <c r="M36" s="21">
        <v>79.772725686181175</v>
      </c>
      <c r="N36" s="7">
        <f t="shared" si="7"/>
        <v>0.20859966393710119</v>
      </c>
      <c r="O36" s="1"/>
    </row>
    <row r="37" spans="1:15" ht="21" customHeight="1">
      <c r="A37" s="1">
        <v>570</v>
      </c>
      <c r="B37" s="1" t="s">
        <v>22</v>
      </c>
      <c r="C37" s="15" t="s">
        <v>83</v>
      </c>
      <c r="D37" s="15" t="s">
        <v>62</v>
      </c>
      <c r="E37" s="7">
        <f t="shared" si="4"/>
        <v>-9.4488188976377965E-2</v>
      </c>
      <c r="F37" s="21">
        <v>14.292263</v>
      </c>
      <c r="G37" s="21">
        <v>25.501054</v>
      </c>
      <c r="H37" s="7">
        <f t="shared" si="5"/>
        <v>0.12484068193200415</v>
      </c>
      <c r="I37" s="21">
        <v>4.091634</v>
      </c>
      <c r="J37" s="21">
        <v>7.5180889999999998</v>
      </c>
      <c r="K37" s="7">
        <f t="shared" si="6"/>
        <v>0.83742949638212993</v>
      </c>
      <c r="L37" s="21">
        <v>65.14249316317229</v>
      </c>
      <c r="M37" s="21">
        <v>66.582386422976498</v>
      </c>
      <c r="N37" s="7">
        <f t="shared" si="7"/>
        <v>2.2103748104904258E-2</v>
      </c>
      <c r="O37" s="1"/>
    </row>
    <row r="38" spans="1:15" ht="21" customHeight="1">
      <c r="A38" s="1">
        <v>581</v>
      </c>
      <c r="B38" s="1" t="s">
        <v>23</v>
      </c>
      <c r="C38" s="15" t="s">
        <v>84</v>
      </c>
      <c r="D38" s="15" t="s">
        <v>63</v>
      </c>
      <c r="E38" s="7">
        <f t="shared" si="4"/>
        <v>1.2678288431062169E-3</v>
      </c>
      <c r="F38" s="21">
        <v>21.797855999999999</v>
      </c>
      <c r="G38" s="21">
        <v>55.948331999999994</v>
      </c>
      <c r="H38" s="7">
        <f t="shared" si="5"/>
        <v>0.11774963914359841</v>
      </c>
      <c r="I38" s="21">
        <v>6.468</v>
      </c>
      <c r="J38" s="21">
        <v>18.53228</v>
      </c>
      <c r="K38" s="7">
        <f t="shared" si="6"/>
        <v>1.8652257266542982</v>
      </c>
      <c r="L38" s="21">
        <v>52.779312348668277</v>
      </c>
      <c r="M38" s="21">
        <v>79.269385094927728</v>
      </c>
      <c r="N38" s="7">
        <f t="shared" si="7"/>
        <v>0.50190257446444064</v>
      </c>
      <c r="O38" s="1"/>
    </row>
    <row r="39" spans="1:15" ht="21" customHeight="1">
      <c r="A39" s="1">
        <v>582</v>
      </c>
      <c r="B39" s="1" t="s">
        <v>24</v>
      </c>
      <c r="C39" s="15" t="s">
        <v>85</v>
      </c>
      <c r="D39" s="15" t="s">
        <v>64</v>
      </c>
      <c r="E39" s="7">
        <f t="shared" si="4"/>
        <v>8.551266085512664E-2</v>
      </c>
      <c r="F39" s="21">
        <v>26.631719</v>
      </c>
      <c r="G39" s="21">
        <v>51.656286000000001</v>
      </c>
      <c r="H39" s="7">
        <f t="shared" si="5"/>
        <v>7.2832426349078758E-2</v>
      </c>
      <c r="I39" s="21">
        <v>5.4071959999999999</v>
      </c>
      <c r="J39" s="21">
        <v>12.546593</v>
      </c>
      <c r="K39" s="7">
        <f t="shared" si="6"/>
        <v>1.3203510655060404</v>
      </c>
      <c r="L39" s="21">
        <v>182.15950068399454</v>
      </c>
      <c r="M39" s="21">
        <v>204.9852619047619</v>
      </c>
      <c r="N39" s="7">
        <f t="shared" si="7"/>
        <v>0.12530645470073443</v>
      </c>
      <c r="O39" s="1"/>
    </row>
    <row r="40" spans="1:15" ht="21" customHeight="1">
      <c r="A40" s="1">
        <v>585</v>
      </c>
      <c r="B40" s="1" t="s">
        <v>25</v>
      </c>
      <c r="C40" s="15" t="s">
        <v>86</v>
      </c>
      <c r="D40" s="15" t="s">
        <v>65</v>
      </c>
      <c r="E40" s="7">
        <f t="shared" si="4"/>
        <v>-2.5745682888539984E-2</v>
      </c>
      <c r="F40" s="21">
        <v>30.937245000000001</v>
      </c>
      <c r="G40" s="21">
        <v>59.421812000000003</v>
      </c>
      <c r="H40" s="7">
        <f t="shared" si="5"/>
        <v>6.2084418497499086E-2</v>
      </c>
      <c r="I40" s="21">
        <v>8.5408489999999997</v>
      </c>
      <c r="J40" s="21">
        <v>18.205984000000001</v>
      </c>
      <c r="K40" s="7">
        <f t="shared" si="6"/>
        <v>1.1316363279575603</v>
      </c>
      <c r="L40" s="21">
        <v>83.772664500406179</v>
      </c>
      <c r="M40" s="21">
        <v>99.902172158708808</v>
      </c>
      <c r="N40" s="7">
        <f t="shared" si="7"/>
        <v>0.19253903113257695</v>
      </c>
      <c r="O40" s="1"/>
    </row>
    <row r="41" spans="1:15" ht="21" customHeight="1">
      <c r="A41" s="1">
        <v>709</v>
      </c>
      <c r="B41" s="1" t="s">
        <v>26</v>
      </c>
      <c r="C41" s="15" t="s">
        <v>87</v>
      </c>
      <c r="D41" s="15" t="s">
        <v>66</v>
      </c>
      <c r="E41" s="7">
        <f t="shared" si="4"/>
        <v>-2.5089605734766974E-2</v>
      </c>
      <c r="F41" s="21">
        <v>20.284167999999998</v>
      </c>
      <c r="G41" s="21">
        <v>41.430382999999999</v>
      </c>
      <c r="H41" s="7">
        <f t="shared" si="5"/>
        <v>0.10069422192283609</v>
      </c>
      <c r="I41" s="21">
        <v>5.7408730000000006</v>
      </c>
      <c r="J41" s="21">
        <v>12.758899000000001</v>
      </c>
      <c r="K41" s="7">
        <f t="shared" si="6"/>
        <v>1.2224666875577983</v>
      </c>
      <c r="L41" s="21">
        <v>76.027616191904045</v>
      </c>
      <c r="M41" s="21">
        <v>82.82763494602159</v>
      </c>
      <c r="N41" s="7">
        <f t="shared" si="7"/>
        <v>8.9441430557987936E-2</v>
      </c>
      <c r="O41" s="1"/>
    </row>
    <row r="42" spans="1:15" ht="21" customHeight="1">
      <c r="A42" s="1">
        <v>726</v>
      </c>
      <c r="B42" s="1" t="s">
        <v>27</v>
      </c>
      <c r="C42" s="15" t="s">
        <v>88</v>
      </c>
      <c r="D42" s="15" t="s">
        <v>67</v>
      </c>
      <c r="E42" s="7">
        <f t="shared" si="4"/>
        <v>-0.1058926487747958</v>
      </c>
      <c r="F42" s="21">
        <v>15.144043</v>
      </c>
      <c r="G42" s="21">
        <v>44.046393000000002</v>
      </c>
      <c r="H42" s="7">
        <f t="shared" si="5"/>
        <v>0.19205547011793619</v>
      </c>
      <c r="I42" s="21">
        <v>4.6165070000000004</v>
      </c>
      <c r="J42" s="21">
        <v>12.427269000000001</v>
      </c>
      <c r="K42" s="7">
        <f t="shared" si="6"/>
        <v>1.6919203198435526</v>
      </c>
      <c r="L42" s="21">
        <v>74.67476824457593</v>
      </c>
      <c r="M42" s="21">
        <v>98.581900179051033</v>
      </c>
      <c r="N42" s="7">
        <f t="shared" si="7"/>
        <v>0.32015006536309698</v>
      </c>
      <c r="O42" s="1"/>
    </row>
    <row r="43" spans="1:15" ht="21" customHeight="1">
      <c r="A43" s="1">
        <v>727</v>
      </c>
      <c r="B43" s="1" t="s">
        <v>28</v>
      </c>
      <c r="C43" s="15" t="s">
        <v>89</v>
      </c>
      <c r="D43" s="15" t="s">
        <v>68</v>
      </c>
      <c r="E43" s="7">
        <f t="shared" si="4"/>
        <v>-1.8325434439178601E-2</v>
      </c>
      <c r="F43" s="21">
        <v>7.3427829999999998</v>
      </c>
      <c r="G43" s="21">
        <v>25.929029</v>
      </c>
      <c r="H43" s="7">
        <f t="shared" si="5"/>
        <v>0.48091117163786884</v>
      </c>
      <c r="I43" s="21">
        <v>2.0875189999999999</v>
      </c>
      <c r="J43" s="21">
        <v>8.3744899999999998</v>
      </c>
      <c r="K43" s="7">
        <f t="shared" si="6"/>
        <v>3.0116952228937794</v>
      </c>
      <c r="L43" s="21">
        <v>73.722720883534137</v>
      </c>
      <c r="M43" s="21">
        <v>74.401804878048779</v>
      </c>
      <c r="N43" s="7">
        <f t="shared" si="7"/>
        <v>9.2113257131060944E-3</v>
      </c>
      <c r="O43" s="1"/>
    </row>
    <row r="44" spans="1:15" ht="21" customHeight="1">
      <c r="A44" s="1">
        <v>730</v>
      </c>
      <c r="B44" s="1" t="s">
        <v>30</v>
      </c>
      <c r="C44" s="15" t="s">
        <v>90</v>
      </c>
      <c r="D44" s="15" t="s">
        <v>69</v>
      </c>
      <c r="E44" s="7">
        <f t="shared" si="4"/>
        <v>8.9611682708263529E-3</v>
      </c>
      <c r="F44" s="21">
        <v>28.261910999999998</v>
      </c>
      <c r="G44" s="21">
        <v>51.713011000000002</v>
      </c>
      <c r="H44" s="7">
        <f t="shared" si="5"/>
        <v>6.47435899116727E-2</v>
      </c>
      <c r="I44" s="21">
        <v>7.480931</v>
      </c>
      <c r="J44" s="21">
        <v>15.121</v>
      </c>
      <c r="K44" s="7">
        <f t="shared" si="6"/>
        <v>1.02127248600475</v>
      </c>
      <c r="L44" s="21">
        <v>101.5154849137931</v>
      </c>
      <c r="M44" s="21">
        <v>122.36869616658778</v>
      </c>
      <c r="N44" s="7">
        <f t="shared" si="7"/>
        <v>0.20541901829561485</v>
      </c>
      <c r="O44" s="1"/>
    </row>
    <row r="45" spans="1:15" ht="21" customHeight="1">
      <c r="A45" s="1">
        <v>741</v>
      </c>
      <c r="B45" s="1" t="s">
        <v>31</v>
      </c>
      <c r="C45" s="15" t="s">
        <v>91</v>
      </c>
      <c r="D45" s="15" t="s">
        <v>70</v>
      </c>
      <c r="E45" s="7">
        <f t="shared" si="4"/>
        <v>-4.1114058355437556E-2</v>
      </c>
      <c r="F45" s="21">
        <v>7.3271860000000002</v>
      </c>
      <c r="G45" s="21">
        <v>16.510325000000002</v>
      </c>
      <c r="H45" s="7">
        <f t="shared" si="5"/>
        <v>0.30752554006763644</v>
      </c>
      <c r="I45" s="21">
        <v>1.9139200000000001</v>
      </c>
      <c r="J45" s="21">
        <v>4.5587150000000003</v>
      </c>
      <c r="K45" s="7">
        <f t="shared" si="6"/>
        <v>1.3818733280387896</v>
      </c>
      <c r="L45" s="21">
        <v>61.315364016736403</v>
      </c>
      <c r="M45" s="21">
        <v>70.890188922284239</v>
      </c>
      <c r="N45" s="7">
        <f t="shared" si="7"/>
        <v>0.15615702620528077</v>
      </c>
      <c r="O45" s="1"/>
    </row>
    <row r="46" spans="1:15" ht="21" customHeight="1">
      <c r="A46" s="1">
        <v>745</v>
      </c>
      <c r="B46" s="1" t="s">
        <v>32</v>
      </c>
      <c r="C46" s="15" t="s">
        <v>92</v>
      </c>
      <c r="D46" s="15" t="s">
        <v>71</v>
      </c>
      <c r="E46" s="7">
        <f t="shared" si="4"/>
        <v>-7.7319587628866407E-3</v>
      </c>
      <c r="F46" s="21">
        <v>7.2224070000000005</v>
      </c>
      <c r="G46" s="21">
        <v>33.451147999999996</v>
      </c>
      <c r="H46" s="7">
        <f t="shared" si="5"/>
        <v>0.64127913564264216</v>
      </c>
      <c r="I46" s="21">
        <v>1.8116319999999999</v>
      </c>
      <c r="J46" s="21">
        <v>10.734941000000001</v>
      </c>
      <c r="K46" s="7">
        <f t="shared" si="6"/>
        <v>4.9255638010368559</v>
      </c>
      <c r="L46" s="21">
        <v>60.136611157368868</v>
      </c>
      <c r="M46" s="21">
        <v>80.89757678355501</v>
      </c>
      <c r="N46" s="7">
        <f t="shared" si="7"/>
        <v>0.34523005581171973</v>
      </c>
      <c r="O46" s="1"/>
    </row>
    <row r="47" spans="1:15" ht="21" customHeight="1">
      <c r="A47" s="1">
        <v>752</v>
      </c>
      <c r="B47" s="1" t="s">
        <v>34</v>
      </c>
      <c r="C47" s="15"/>
      <c r="D47" s="15" t="s">
        <v>72</v>
      </c>
      <c r="E47" s="7" t="s">
        <v>33</v>
      </c>
      <c r="F47" s="21">
        <v>0</v>
      </c>
      <c r="G47" s="21">
        <v>14.156364999999999</v>
      </c>
      <c r="H47" s="7"/>
      <c r="I47" s="21">
        <v>0</v>
      </c>
      <c r="J47" s="21">
        <v>3.3588110000000002</v>
      </c>
      <c r="K47" s="7" t="s">
        <v>33</v>
      </c>
      <c r="L47" s="21" t="s">
        <v>172</v>
      </c>
      <c r="M47" s="21">
        <v>74.233691662296792</v>
      </c>
      <c r="N47" s="7" t="s">
        <v>33</v>
      </c>
      <c r="O47" s="1"/>
    </row>
    <row r="48" spans="1:15" ht="21" customHeight="1">
      <c r="A48" s="1" t="s">
        <v>35</v>
      </c>
      <c r="B48" s="1"/>
      <c r="C48" s="17" t="s">
        <v>93</v>
      </c>
      <c r="D48" s="17" t="s">
        <v>73</v>
      </c>
      <c r="E48" s="7">
        <f t="shared" si="4"/>
        <v>-1.669505962521281E-2</v>
      </c>
      <c r="F48" s="21">
        <v>413.13431000000003</v>
      </c>
      <c r="G48" s="21">
        <v>857.19388100000003</v>
      </c>
      <c r="H48" s="7">
        <f>(G48-F48)/F48</f>
        <v>1.0748552232323672</v>
      </c>
      <c r="I48" s="21">
        <v>108.67555</v>
      </c>
      <c r="J48" s="21">
        <v>246.82529399999999</v>
      </c>
      <c r="K48" s="7">
        <f t="shared" si="6"/>
        <v>1.2712127428846691</v>
      </c>
      <c r="L48" s="21">
        <v>85.687623926660308</v>
      </c>
      <c r="M48" s="21">
        <v>101.0365253418199</v>
      </c>
      <c r="N48" s="7">
        <f t="shared" si="7"/>
        <v>0.17912623447578208</v>
      </c>
      <c r="O48" s="1"/>
    </row>
    <row r="49" spans="1:14" ht="21" customHeight="1"/>
    <row r="50" spans="1:14" ht="24" customHeight="1">
      <c r="A50" s="1" t="s">
        <v>0</v>
      </c>
      <c r="B50" s="1" t="s">
        <v>1</v>
      </c>
      <c r="C50" s="2" t="s">
        <v>45</v>
      </c>
      <c r="D50" s="2" t="s">
        <v>46</v>
      </c>
      <c r="E50" s="1" t="s">
        <v>4</v>
      </c>
      <c r="F50" s="2" t="s">
        <v>47</v>
      </c>
      <c r="G50" s="1" t="s">
        <v>48</v>
      </c>
      <c r="H50" s="1" t="s">
        <v>4</v>
      </c>
      <c r="I50" s="1" t="s">
        <v>49</v>
      </c>
      <c r="J50" s="1" t="s">
        <v>50</v>
      </c>
      <c r="K50" s="1" t="s">
        <v>4</v>
      </c>
      <c r="L50" s="2"/>
      <c r="M50" s="2"/>
      <c r="N50" s="1"/>
    </row>
    <row r="51" spans="1:14" ht="20.100000000000001" customHeight="1">
      <c r="A51" s="1">
        <v>311</v>
      </c>
      <c r="B51" s="1" t="s">
        <v>13</v>
      </c>
      <c r="C51" s="15" t="s">
        <v>173</v>
      </c>
      <c r="D51" s="15" t="s">
        <v>115</v>
      </c>
      <c r="E51" s="7">
        <f t="shared" ref="E51:E69" si="8">(D51-C51)/C51</f>
        <v>1.7330795262267344</v>
      </c>
      <c r="F51" s="19">
        <v>0.25658085682150683</v>
      </c>
      <c r="G51" s="15" t="s">
        <v>134</v>
      </c>
      <c r="H51" s="7">
        <f>(G51-F51)/F51</f>
        <v>1.5274683701408629</v>
      </c>
      <c r="I51" s="19">
        <v>0.23022900763358778</v>
      </c>
      <c r="J51" s="19">
        <v>0.50356506238859178</v>
      </c>
      <c r="K51" s="7">
        <f t="shared" ref="K51:K69" si="9">(J51-I51)/I51</f>
        <v>1.1872355163430215</v>
      </c>
      <c r="L51" s="2"/>
      <c r="M51" s="11"/>
      <c r="N51" s="7"/>
    </row>
    <row r="52" spans="1:14" ht="20.100000000000001" customHeight="1">
      <c r="A52" s="1">
        <v>339</v>
      </c>
      <c r="B52" s="1" t="s">
        <v>14</v>
      </c>
      <c r="C52" s="15" t="s">
        <v>174</v>
      </c>
      <c r="D52" s="15" t="s">
        <v>116</v>
      </c>
      <c r="E52" s="7">
        <f t="shared" si="8"/>
        <v>0.35790031813361617</v>
      </c>
      <c r="F52" s="19">
        <v>0.60141889218579092</v>
      </c>
      <c r="G52" s="15" t="s">
        <v>135</v>
      </c>
      <c r="H52" s="7">
        <f t="shared" ref="H52:H69" si="10">(G52-F52)/F52</f>
        <v>0.30358392492566721</v>
      </c>
      <c r="I52" s="19">
        <v>0.48501756561272991</v>
      </c>
      <c r="J52" s="19">
        <v>0.64991220368744518</v>
      </c>
      <c r="K52" s="7">
        <f t="shared" si="9"/>
        <v>0.33997663129252115</v>
      </c>
      <c r="L52" s="2"/>
      <c r="M52" s="11"/>
      <c r="N52" s="7"/>
    </row>
    <row r="53" spans="1:14" ht="20.100000000000001" customHeight="1">
      <c r="A53" s="1">
        <v>343</v>
      </c>
      <c r="B53" s="1" t="s">
        <v>15</v>
      </c>
      <c r="C53" s="15" t="s">
        <v>175</v>
      </c>
      <c r="D53" s="15" t="s">
        <v>117</v>
      </c>
      <c r="E53" s="7">
        <f t="shared" si="8"/>
        <v>0.98700706633234569</v>
      </c>
      <c r="F53" s="19">
        <v>0.49624499310518944</v>
      </c>
      <c r="G53" s="15" t="s">
        <v>136</v>
      </c>
      <c r="H53" s="7">
        <f t="shared" si="10"/>
        <v>0.7578011105798661</v>
      </c>
      <c r="I53" s="19">
        <v>0.50283792306075259</v>
      </c>
      <c r="J53" s="19">
        <v>0.73648745519713266</v>
      </c>
      <c r="K53" s="7">
        <f t="shared" si="9"/>
        <v>0.46466171587489963</v>
      </c>
      <c r="L53" s="2"/>
      <c r="M53" s="11"/>
      <c r="N53" s="7"/>
    </row>
    <row r="54" spans="1:14" ht="20.100000000000001" customHeight="1">
      <c r="A54" s="1">
        <v>347</v>
      </c>
      <c r="B54" s="1" t="s">
        <v>16</v>
      </c>
      <c r="C54" s="15" t="s">
        <v>176</v>
      </c>
      <c r="D54" s="15" t="s">
        <v>52</v>
      </c>
      <c r="E54" s="7">
        <f t="shared" si="8"/>
        <v>0.72131593257204996</v>
      </c>
      <c r="F54" s="19">
        <v>0.48788827552245118</v>
      </c>
      <c r="G54" s="15" t="s">
        <v>137</v>
      </c>
      <c r="H54" s="7">
        <f t="shared" si="10"/>
        <v>0.27262742547997143</v>
      </c>
      <c r="I54" s="19">
        <v>0.34125269978401729</v>
      </c>
      <c r="J54" s="19">
        <v>0.45140495867768593</v>
      </c>
      <c r="K54" s="7">
        <f t="shared" si="9"/>
        <v>0.32278794853018089</v>
      </c>
      <c r="L54" s="2"/>
      <c r="M54" s="11"/>
      <c r="N54" s="7"/>
    </row>
    <row r="55" spans="1:14" ht="20.100000000000001" customHeight="1">
      <c r="A55" s="1">
        <v>357</v>
      </c>
      <c r="B55" s="1" t="s">
        <v>17</v>
      </c>
      <c r="C55" s="15" t="s">
        <v>177</v>
      </c>
      <c r="D55" s="15" t="s">
        <v>118</v>
      </c>
      <c r="E55" s="7">
        <f t="shared" si="8"/>
        <v>0.28576828576828578</v>
      </c>
      <c r="F55" s="19">
        <v>0.64409133687661513</v>
      </c>
      <c r="G55" s="15" t="s">
        <v>138</v>
      </c>
      <c r="H55" s="7">
        <f t="shared" si="10"/>
        <v>2.019692298062516E-2</v>
      </c>
      <c r="I55" s="19">
        <v>0.55142610198789976</v>
      </c>
      <c r="J55" s="19">
        <v>0.55494900158023275</v>
      </c>
      <c r="K55" s="7">
        <f t="shared" si="9"/>
        <v>6.388706627475333E-3</v>
      </c>
      <c r="L55" s="2"/>
      <c r="M55" s="11"/>
      <c r="N55" s="7"/>
    </row>
    <row r="56" spans="1:14" ht="20.100000000000001" customHeight="1">
      <c r="A56" s="1">
        <v>359</v>
      </c>
      <c r="B56" s="1" t="s">
        <v>18</v>
      </c>
      <c r="C56" s="15" t="s">
        <v>178</v>
      </c>
      <c r="D56" s="15" t="s">
        <v>119</v>
      </c>
      <c r="E56" s="7">
        <f t="shared" si="8"/>
        <v>1.123422159887798</v>
      </c>
      <c r="F56" s="19">
        <v>0.30967071127698503</v>
      </c>
      <c r="G56" s="15" t="s">
        <v>139</v>
      </c>
      <c r="H56" s="7">
        <f t="shared" si="10"/>
        <v>0.99566822917014508</v>
      </c>
      <c r="I56" s="19">
        <v>0.28370418848167539</v>
      </c>
      <c r="J56" s="19">
        <v>0.43128284991240023</v>
      </c>
      <c r="K56" s="7">
        <f t="shared" si="9"/>
        <v>0.52018499346285485</v>
      </c>
      <c r="L56" s="2"/>
      <c r="M56" s="11"/>
      <c r="N56" s="7"/>
    </row>
    <row r="57" spans="1:14" ht="20.100000000000001" customHeight="1">
      <c r="A57" s="1">
        <v>365</v>
      </c>
      <c r="B57" s="1" t="s">
        <v>19</v>
      </c>
      <c r="C57" s="15" t="s">
        <v>179</v>
      </c>
      <c r="D57" s="15" t="s">
        <v>120</v>
      </c>
      <c r="E57" s="7">
        <f t="shared" si="8"/>
        <v>9.138742730545564E-2</v>
      </c>
      <c r="F57" s="19">
        <v>0.4075507683543963</v>
      </c>
      <c r="G57" s="15" t="s">
        <v>140</v>
      </c>
      <c r="H57" s="7">
        <f t="shared" si="10"/>
        <v>6.416190000374368E-2</v>
      </c>
      <c r="I57" s="19">
        <v>0.37234673307245347</v>
      </c>
      <c r="J57" s="19">
        <v>0.375</v>
      </c>
      <c r="K57" s="7">
        <f t="shared" si="9"/>
        <v>7.125796178343905E-3</v>
      </c>
      <c r="L57" s="2"/>
      <c r="M57" s="11"/>
      <c r="N57" s="7"/>
    </row>
    <row r="58" spans="1:14" ht="20.100000000000001" customHeight="1">
      <c r="A58" s="1">
        <v>379</v>
      </c>
      <c r="B58" s="1" t="s">
        <v>20</v>
      </c>
      <c r="C58" s="15" t="s">
        <v>180</v>
      </c>
      <c r="D58" s="15" t="s">
        <v>121</v>
      </c>
      <c r="E58" s="7">
        <f t="shared" si="8"/>
        <v>0.77286693453084387</v>
      </c>
      <c r="F58" s="19">
        <v>0.48887278115761545</v>
      </c>
      <c r="G58" s="15" t="s">
        <v>141</v>
      </c>
      <c r="H58" s="7">
        <f t="shared" si="10"/>
        <v>0.5228910847461743</v>
      </c>
      <c r="I58" s="19">
        <v>0.424046802501513</v>
      </c>
      <c r="J58" s="19">
        <v>0.62511945392491464</v>
      </c>
      <c r="K58" s="7">
        <f t="shared" si="9"/>
        <v>0.4741756104214091</v>
      </c>
      <c r="L58" s="2"/>
      <c r="M58" s="11"/>
      <c r="N58" s="7"/>
    </row>
    <row r="59" spans="1:14" ht="20.100000000000001" customHeight="1">
      <c r="A59" s="1">
        <v>513</v>
      </c>
      <c r="B59" s="1" t="s">
        <v>21</v>
      </c>
      <c r="C59" s="15" t="s">
        <v>181</v>
      </c>
      <c r="D59" s="15" t="s">
        <v>122</v>
      </c>
      <c r="E59" s="7">
        <f t="shared" si="8"/>
        <v>0.66205900557045583</v>
      </c>
      <c r="F59" s="19">
        <v>0.52311463600017383</v>
      </c>
      <c r="G59" s="15" t="s">
        <v>142</v>
      </c>
      <c r="H59" s="7">
        <f t="shared" si="10"/>
        <v>0.49508338359651655</v>
      </c>
      <c r="I59" s="19">
        <v>0.50639459692484556</v>
      </c>
      <c r="J59" s="19">
        <v>0.67181837561287572</v>
      </c>
      <c r="K59" s="7">
        <f t="shared" si="9"/>
        <v>0.32666971506526726</v>
      </c>
      <c r="L59" s="2"/>
      <c r="M59" s="11"/>
      <c r="N59" s="7"/>
    </row>
    <row r="60" spans="1:14" ht="20.100000000000001" customHeight="1">
      <c r="A60" s="1">
        <v>570</v>
      </c>
      <c r="B60" s="1" t="s">
        <v>22</v>
      </c>
      <c r="C60" s="15" t="s">
        <v>182</v>
      </c>
      <c r="D60" s="15" t="s">
        <v>123</v>
      </c>
      <c r="E60" s="7">
        <f t="shared" si="8"/>
        <v>0.68156559555448171</v>
      </c>
      <c r="F60" s="19">
        <v>0.47749762040706822</v>
      </c>
      <c r="G60" s="15" t="s">
        <v>143</v>
      </c>
      <c r="H60" s="7">
        <f t="shared" si="10"/>
        <v>0.47833197450956511</v>
      </c>
      <c r="I60" s="19">
        <v>0.3978962640551324</v>
      </c>
      <c r="J60" s="19">
        <v>0.62900312038101491</v>
      </c>
      <c r="K60" s="7">
        <f t="shared" si="9"/>
        <v>0.58082188048355343</v>
      </c>
      <c r="L60" s="2"/>
      <c r="M60" s="11"/>
      <c r="N60" s="7"/>
    </row>
    <row r="61" spans="1:14" ht="20.100000000000001" customHeight="1">
      <c r="A61" s="1">
        <v>581</v>
      </c>
      <c r="B61" s="1" t="s">
        <v>23</v>
      </c>
      <c r="C61" s="15" t="s">
        <v>183</v>
      </c>
      <c r="D61" s="15" t="s">
        <v>124</v>
      </c>
      <c r="E61" s="7">
        <f t="shared" si="8"/>
        <v>0.90679611650485448</v>
      </c>
      <c r="F61" s="19">
        <v>0.38334385786068764</v>
      </c>
      <c r="G61" s="15" t="s">
        <v>144</v>
      </c>
      <c r="H61" s="7">
        <f t="shared" si="10"/>
        <v>0.71021391514835197</v>
      </c>
      <c r="I61" s="19">
        <v>0.40038778477944742</v>
      </c>
      <c r="J61" s="19">
        <v>0.5112270027524265</v>
      </c>
      <c r="K61" s="7">
        <f t="shared" si="9"/>
        <v>0.27682966910200463</v>
      </c>
      <c r="L61" s="2"/>
      <c r="M61" s="11"/>
      <c r="N61" s="7"/>
    </row>
    <row r="62" spans="1:14" ht="20.100000000000001" customHeight="1">
      <c r="A62" s="1">
        <v>582</v>
      </c>
      <c r="B62" s="1" t="s">
        <v>24</v>
      </c>
      <c r="C62" s="15" t="s">
        <v>184</v>
      </c>
      <c r="D62" s="15" t="s">
        <v>125</v>
      </c>
      <c r="E62" s="7">
        <f t="shared" si="8"/>
        <v>0.5054662379421222</v>
      </c>
      <c r="F62" s="19">
        <v>0.18458081336083104</v>
      </c>
      <c r="G62" s="15" t="s">
        <v>145</v>
      </c>
      <c r="H62" s="7">
        <f t="shared" si="10"/>
        <v>0.36579742720700814</v>
      </c>
      <c r="I62" s="19">
        <v>0.12131773296821841</v>
      </c>
      <c r="J62" s="19">
        <v>0.14218811713592508</v>
      </c>
      <c r="K62" s="7">
        <f t="shared" si="9"/>
        <v>0.17203077948360679</v>
      </c>
      <c r="L62" s="2"/>
      <c r="M62" s="11"/>
      <c r="N62" s="7"/>
    </row>
    <row r="63" spans="1:14" ht="20.100000000000001" customHeight="1">
      <c r="A63" s="1">
        <v>585</v>
      </c>
      <c r="B63" s="1" t="s">
        <v>25</v>
      </c>
      <c r="C63" s="15" t="s">
        <v>185</v>
      </c>
      <c r="D63" s="15" t="s">
        <v>126</v>
      </c>
      <c r="E63" s="7">
        <f t="shared" si="8"/>
        <v>0.98171950871179647</v>
      </c>
      <c r="F63" s="19">
        <v>0.40395034112492012</v>
      </c>
      <c r="G63" s="15" t="s">
        <v>146</v>
      </c>
      <c r="H63" s="7">
        <f t="shared" si="10"/>
        <v>0.73981781533552837</v>
      </c>
      <c r="I63" s="19">
        <v>0.31971257899748939</v>
      </c>
      <c r="J63" s="19">
        <v>0.57474152091989561</v>
      </c>
      <c r="K63" s="7">
        <f t="shared" si="9"/>
        <v>0.79768191393060228</v>
      </c>
      <c r="L63" s="2"/>
      <c r="M63" s="11"/>
      <c r="N63" s="7"/>
    </row>
    <row r="64" spans="1:14" ht="20.100000000000001" customHeight="1">
      <c r="A64" s="1">
        <v>709</v>
      </c>
      <c r="B64" s="1" t="s">
        <v>26</v>
      </c>
      <c r="C64" s="15" t="s">
        <v>186</v>
      </c>
      <c r="D64" s="15" t="s">
        <v>127</v>
      </c>
      <c r="E64" s="7">
        <f t="shared" si="8"/>
        <v>0.43929712460063886</v>
      </c>
      <c r="F64" s="19">
        <v>0.6109855705404017</v>
      </c>
      <c r="G64" s="15" t="s">
        <v>147</v>
      </c>
      <c r="H64" s="7">
        <f t="shared" si="10"/>
        <v>0.28971949256188395</v>
      </c>
      <c r="I64" s="19">
        <v>0.53445512820512819</v>
      </c>
      <c r="J64" s="19">
        <v>0.66207809397749839</v>
      </c>
      <c r="K64" s="7">
        <f t="shared" si="9"/>
        <v>0.2387907965276132</v>
      </c>
      <c r="L64" s="2"/>
      <c r="M64" s="11"/>
      <c r="N64" s="7"/>
    </row>
    <row r="65" spans="1:14" ht="20.100000000000001" customHeight="1">
      <c r="A65" s="1">
        <v>726</v>
      </c>
      <c r="B65" s="1" t="s">
        <v>27</v>
      </c>
      <c r="C65" s="15" t="s">
        <v>187</v>
      </c>
      <c r="D65" s="15" t="s">
        <v>29</v>
      </c>
      <c r="E65" s="7">
        <f t="shared" si="8"/>
        <v>0.95512412476129849</v>
      </c>
      <c r="F65" s="19">
        <v>0.35333084419024269</v>
      </c>
      <c r="G65" s="15" t="s">
        <v>148</v>
      </c>
      <c r="H65" s="7">
        <f t="shared" si="10"/>
        <v>0.88859821035241404</v>
      </c>
      <c r="I65" s="19">
        <v>0.33333333333333331</v>
      </c>
      <c r="J65" s="19">
        <v>0.51569713758079405</v>
      </c>
      <c r="K65" s="7">
        <f t="shared" si="9"/>
        <v>0.54709141274238227</v>
      </c>
      <c r="L65" s="2"/>
      <c r="M65" s="11"/>
      <c r="N65" s="7"/>
    </row>
    <row r="66" spans="1:14" ht="20.100000000000001" customHeight="1">
      <c r="A66" s="1">
        <v>727</v>
      </c>
      <c r="B66" s="1" t="s">
        <v>28</v>
      </c>
      <c r="C66" s="15" t="s">
        <v>188</v>
      </c>
      <c r="D66" s="15" t="s">
        <v>128</v>
      </c>
      <c r="E66" s="7">
        <f t="shared" si="8"/>
        <v>0.97189460476787959</v>
      </c>
      <c r="F66" s="19">
        <v>0.44376042200004739</v>
      </c>
      <c r="G66" s="15" t="s">
        <v>149</v>
      </c>
      <c r="H66" s="7">
        <f t="shared" si="10"/>
        <v>0.7038473070496567</v>
      </c>
      <c r="I66" s="19">
        <v>0.40161290322580645</v>
      </c>
      <c r="J66" s="19">
        <v>0.64109639440765265</v>
      </c>
      <c r="K66" s="7">
        <f t="shared" si="9"/>
        <v>0.59630427523190621</v>
      </c>
      <c r="L66" s="2"/>
      <c r="M66" s="11"/>
      <c r="N66" s="7"/>
    </row>
    <row r="67" spans="1:14" ht="20.100000000000001" customHeight="1">
      <c r="A67" s="1">
        <v>730</v>
      </c>
      <c r="B67" s="1" t="s">
        <v>30</v>
      </c>
      <c r="C67" s="15" t="s">
        <v>159</v>
      </c>
      <c r="D67" s="15" t="s">
        <v>129</v>
      </c>
      <c r="E67" s="7">
        <f t="shared" si="8"/>
        <v>0.46533018867924525</v>
      </c>
      <c r="F67" s="19">
        <v>0.48269245270177191</v>
      </c>
      <c r="G67" s="15" t="s">
        <v>150</v>
      </c>
      <c r="H67" s="7">
        <f t="shared" si="10"/>
        <v>0.33832629116976581</v>
      </c>
      <c r="I67" s="19">
        <v>0.35706040784917276</v>
      </c>
      <c r="J67" s="19">
        <v>0.45894874022589055</v>
      </c>
      <c r="K67" s="7">
        <f t="shared" si="9"/>
        <v>0.28535320673177755</v>
      </c>
      <c r="L67" s="2"/>
      <c r="M67" s="11"/>
      <c r="N67" s="7"/>
    </row>
    <row r="68" spans="1:14" ht="20.100000000000001" customHeight="1">
      <c r="A68" s="1">
        <v>741</v>
      </c>
      <c r="B68" s="1" t="s">
        <v>31</v>
      </c>
      <c r="C68" s="15" t="s">
        <v>189</v>
      </c>
      <c r="D68" s="15" t="s">
        <v>130</v>
      </c>
      <c r="E68" s="7">
        <f t="shared" si="8"/>
        <v>1.0192073170731706</v>
      </c>
      <c r="F68" s="19">
        <v>0.37867807650684415</v>
      </c>
      <c r="G68" s="15" t="s">
        <v>126</v>
      </c>
      <c r="H68" s="7">
        <f t="shared" si="10"/>
        <v>0.83216310381639003</v>
      </c>
      <c r="I68" s="19">
        <v>0.38325849903784476</v>
      </c>
      <c r="J68" s="19">
        <v>0.59262086513994916</v>
      </c>
      <c r="K68" s="7">
        <f t="shared" si="9"/>
        <v>0.54626933682540713</v>
      </c>
      <c r="L68" s="2"/>
      <c r="M68" s="11"/>
      <c r="N68" s="7"/>
    </row>
    <row r="69" spans="1:14" ht="20.100000000000001" customHeight="1">
      <c r="A69" s="1">
        <v>745</v>
      </c>
      <c r="B69" s="1" t="s">
        <v>32</v>
      </c>
      <c r="C69" s="15" t="s">
        <v>190</v>
      </c>
      <c r="D69" s="15" t="s">
        <v>131</v>
      </c>
      <c r="E69" s="7">
        <f t="shared" si="8"/>
        <v>2.4748527412777528</v>
      </c>
      <c r="F69" s="19">
        <v>0.2731883022988435</v>
      </c>
      <c r="G69" s="15" t="s">
        <v>53</v>
      </c>
      <c r="H69" s="7">
        <f t="shared" si="10"/>
        <v>1.6944784743922623</v>
      </c>
      <c r="I69" s="19">
        <v>0.24855132450331127</v>
      </c>
      <c r="J69" s="19">
        <v>0.64771303258145363</v>
      </c>
      <c r="K69" s="7">
        <f t="shared" si="9"/>
        <v>1.6059528504859149</v>
      </c>
      <c r="L69" s="2"/>
      <c r="M69" s="11"/>
      <c r="N69" s="7"/>
    </row>
    <row r="70" spans="1:14" ht="20.100000000000001" customHeight="1">
      <c r="A70" s="1">
        <v>752</v>
      </c>
      <c r="B70" s="1" t="s">
        <v>34</v>
      </c>
      <c r="C70" s="15"/>
      <c r="D70" s="15" t="s">
        <v>132</v>
      </c>
      <c r="E70" s="7"/>
      <c r="F70" s="19" t="e">
        <v>#DIV/0!</v>
      </c>
      <c r="G70" s="15" t="s">
        <v>96</v>
      </c>
      <c r="H70" s="7"/>
      <c r="I70" s="19" t="e">
        <v>#DIV/0!</v>
      </c>
      <c r="J70" s="19">
        <v>0.60809948979591832</v>
      </c>
      <c r="K70" s="7"/>
      <c r="L70" s="13"/>
      <c r="M70" s="11"/>
      <c r="N70" s="7"/>
    </row>
    <row r="71" spans="1:14" ht="20.100000000000001" customHeight="1">
      <c r="A71" s="1" t="s">
        <v>35</v>
      </c>
      <c r="B71" s="1"/>
      <c r="C71" s="20" t="s">
        <v>191</v>
      </c>
      <c r="D71" s="20" t="s">
        <v>133</v>
      </c>
      <c r="E71" s="7">
        <f>(D71-C71)/C71</f>
        <v>0.73003282275711157</v>
      </c>
      <c r="F71" s="19">
        <v>0.40791281104852745</v>
      </c>
      <c r="G71" s="20" t="s">
        <v>151</v>
      </c>
      <c r="H71" s="7">
        <f>(G71-F71)/F71</f>
        <v>0.55425371017478553</v>
      </c>
      <c r="I71" s="19">
        <v>0.3739809650871464</v>
      </c>
      <c r="J71" s="19">
        <v>0.52118784632207493</v>
      </c>
      <c r="K71" s="7">
        <f>(J71-I71)/I71</f>
        <v>0.39362132027394992</v>
      </c>
      <c r="L71" s="13"/>
      <c r="M71" s="12"/>
      <c r="N71" s="7"/>
    </row>
  </sheetData>
  <phoneticPr fontId="7" type="noConversion"/>
  <pageMargins left="3.8888888888888903E-2" right="0.4326388888888890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措施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2018-04-19T10:03:45Z</cp:lastPrinted>
  <dcterms:created xsi:type="dcterms:W3CDTF">2018-01-02T13:59:00Z</dcterms:created>
  <dcterms:modified xsi:type="dcterms:W3CDTF">2018-04-19T10:05:56Z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