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30"/>
  </bookViews>
  <sheets>
    <sheet name="Sheet1" sheetId="1" r:id="rId1"/>
    <sheet name="Sheet2" sheetId="2" r:id="rId2"/>
    <sheet name="Sheet3" sheetId="3" r:id="rId3"/>
    <sheet name="Sheet1 (2)" sheetId="4" state="hidden" r:id="rId4"/>
  </sheets>
  <externalReferences>
    <externalReference r:id="rId5"/>
    <externalReference r:id="rId6"/>
  </externalReferences>
  <definedNames>
    <definedName name="_xlnm._FilterDatabase" localSheetId="0" hidden="1">Sheet1!$A$2:$E$97</definedName>
    <definedName name="_xlnm._FilterDatabase" localSheetId="3" hidden="1">'Sheet1 (2)'!$A$2:$H$97</definedName>
  </definedNames>
  <calcPr calcId="144525"/>
</workbook>
</file>

<file path=xl/sharedStrings.xml><?xml version="1.0" encoding="utf-8"?>
<sst xmlns="http://schemas.openxmlformats.org/spreadsheetml/2006/main" count="110">
  <si>
    <t>品牌月品种扬子江系列任务明细表</t>
  </si>
  <si>
    <t>序号</t>
  </si>
  <si>
    <t>门店ID</t>
  </si>
  <si>
    <t>门店名称</t>
  </si>
  <si>
    <t>片区名称</t>
  </si>
  <si>
    <t>任务</t>
  </si>
  <si>
    <t>旗舰店</t>
  </si>
  <si>
    <t>旗舰片</t>
  </si>
  <si>
    <t>成汉南路店</t>
  </si>
  <si>
    <t>东南片区</t>
  </si>
  <si>
    <t>民丰大道西段药店</t>
  </si>
  <si>
    <t>万科路药店</t>
  </si>
  <si>
    <t>十二桥药店</t>
  </si>
  <si>
    <t>西北片区</t>
  </si>
  <si>
    <t>北东街店</t>
  </si>
  <si>
    <t>城中片区</t>
  </si>
  <si>
    <t>观音桥街药店</t>
  </si>
  <si>
    <t>光华药店</t>
  </si>
  <si>
    <t>华油路药店</t>
  </si>
  <si>
    <t>大邑县晋原镇东街药店</t>
  </si>
  <si>
    <t>城郊一片区</t>
  </si>
  <si>
    <t>邛崃中心药店</t>
  </si>
  <si>
    <t>桃源药店</t>
  </si>
  <si>
    <t>华泰路药店</t>
  </si>
  <si>
    <t>二环路北四段药店</t>
  </si>
  <si>
    <t>高新天久北巷药店</t>
  </si>
  <si>
    <t>成华杉板桥南一路店</t>
  </si>
  <si>
    <t>顺和街店</t>
  </si>
  <si>
    <t>枣子巷药店</t>
  </si>
  <si>
    <t>崇州尚贤坊街药店</t>
  </si>
  <si>
    <t>城郊二片区</t>
  </si>
  <si>
    <t>新乐中街药店</t>
  </si>
  <si>
    <t>光华村街药店</t>
  </si>
  <si>
    <t>大邑东壕沟段药店</t>
  </si>
  <si>
    <t>银河北街药店</t>
  </si>
  <si>
    <t>交大路第三药店</t>
  </si>
  <si>
    <t>大邑子龙路店</t>
  </si>
  <si>
    <t>新都区马超东路店</t>
  </si>
  <si>
    <t>怀远店</t>
  </si>
  <si>
    <t>羊子山西路药店</t>
  </si>
  <si>
    <t>榕声路店</t>
  </si>
  <si>
    <t>通盈街药店</t>
  </si>
  <si>
    <t>土龙路药店</t>
  </si>
  <si>
    <t>金带街药店</t>
  </si>
  <si>
    <t>大邑通达店</t>
  </si>
  <si>
    <t>五津西路药店</t>
  </si>
  <si>
    <t>新津邓双镇岷江店</t>
  </si>
  <si>
    <t>崇州中心店</t>
  </si>
  <si>
    <t>清江东路2药店</t>
  </si>
  <si>
    <t>万宇路药店</t>
  </si>
  <si>
    <t>新园大道药店</t>
  </si>
  <si>
    <t>双林路药店</t>
  </si>
  <si>
    <t>大邑县沙渠店</t>
  </si>
  <si>
    <t>繁江北路药店</t>
  </si>
  <si>
    <t>金丝街药店</t>
  </si>
  <si>
    <t>崔家店路药店</t>
  </si>
  <si>
    <t>千禧街药店</t>
  </si>
  <si>
    <t>庆云南街药店</t>
  </si>
  <si>
    <t>贝森北路药店</t>
  </si>
  <si>
    <t>大源北街药店</t>
  </si>
  <si>
    <t>人民中路店</t>
  </si>
  <si>
    <t>西部店</t>
  </si>
  <si>
    <t>双流锦华路一段药店</t>
  </si>
  <si>
    <t>科华街药店</t>
  </si>
  <si>
    <t>大邑新场店</t>
  </si>
  <si>
    <t>金沙路药店</t>
  </si>
  <si>
    <t>都江堰奎光路中段药店</t>
  </si>
  <si>
    <t>红星店</t>
  </si>
  <si>
    <t>都江堰景中路店</t>
  </si>
  <si>
    <t>聚萃街药店</t>
  </si>
  <si>
    <t>龙泉驿生路药店</t>
  </si>
  <si>
    <t>温江店</t>
  </si>
  <si>
    <t>黄苑东街药店</t>
  </si>
  <si>
    <t>三江店</t>
  </si>
  <si>
    <t>柳翠路药店</t>
  </si>
  <si>
    <t>双流三强西路药店</t>
  </si>
  <si>
    <t>江安路药店</t>
  </si>
  <si>
    <t>浣花滨河路药店</t>
  </si>
  <si>
    <t>长安大道药店</t>
  </si>
  <si>
    <t>金马河路药店</t>
  </si>
  <si>
    <t>童子街药店</t>
  </si>
  <si>
    <t>都江堰药店</t>
  </si>
  <si>
    <t>水杉街药店</t>
  </si>
  <si>
    <t>问道西路药店</t>
  </si>
  <si>
    <t>郫县东大街药店</t>
  </si>
  <si>
    <t>劼人路药店</t>
  </si>
  <si>
    <t>佳灵路药店</t>
  </si>
  <si>
    <t>清江东路药店</t>
  </si>
  <si>
    <t>华康路药店</t>
  </si>
  <si>
    <t>郫县一环路东南段店</t>
  </si>
  <si>
    <t>都江堰市蒲阳路药店</t>
  </si>
  <si>
    <t>龙潭西路店</t>
  </si>
  <si>
    <t>合欢树街药店</t>
  </si>
  <si>
    <t>新怡路店</t>
  </si>
  <si>
    <t>静明路药店</t>
  </si>
  <si>
    <t>洪川小区药店</t>
  </si>
  <si>
    <t>中和街道柳荫街药店</t>
  </si>
  <si>
    <t>沙河源药店</t>
  </si>
  <si>
    <t>武阳西路药店</t>
  </si>
  <si>
    <t>羊安镇永康大道药店</t>
  </si>
  <si>
    <t>翔凤路药店</t>
  </si>
  <si>
    <t>都江堰聚源镇药店</t>
  </si>
  <si>
    <t>兴义镇万兴路药店</t>
  </si>
  <si>
    <t>翠荫街药店</t>
  </si>
  <si>
    <t>西林一街药店</t>
  </si>
  <si>
    <t>鱼凫路药店</t>
  </si>
  <si>
    <t>合计</t>
  </si>
  <si>
    <t/>
  </si>
  <si>
    <t>门店类型</t>
  </si>
  <si>
    <t>基数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</si>
</sst>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5" fillId="2" borderId="6" applyNumberFormat="0" applyAlignment="0" applyProtection="0">
      <alignment vertical="center"/>
    </xf>
    <xf numFmtId="0" fontId="14" fillId="8" borderId="9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Documents\WeChat Files\wxid_5573925739412\Files\&#25196;&#23376;&#27743;7-9&#26376;&#38144;&#218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Documents\WeChat Files\wxid_5573925739412\Files\&#38376;&#24215;&#20998;&#31867;&#35843;&#25972;2018.6&#2603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9"/>
      <sheetName val="查询零售明细"/>
      <sheetName val="Sheet7"/>
      <sheetName val="luleitading "/>
      <sheetName val="黄芪精"/>
      <sheetName val="蓝芩口服液"/>
      <sheetName val="依那普利"/>
      <sheetName val="苏黄"/>
      <sheetName val="唐林"/>
    </sheetNames>
    <sheetDataSet>
      <sheetData sheetId="0">
        <row r="3">
          <cell r="D3" t="str">
            <v>门店ID</v>
          </cell>
          <cell r="E3" t="str">
            <v>汇总</v>
          </cell>
        </row>
        <row r="4">
          <cell r="D4">
            <v>52</v>
          </cell>
          <cell r="E4">
            <v>61</v>
          </cell>
          <cell r="F4">
            <v>20</v>
          </cell>
        </row>
        <row r="5">
          <cell r="D5">
            <v>54</v>
          </cell>
          <cell r="E5">
            <v>73</v>
          </cell>
          <cell r="F5">
            <v>24</v>
          </cell>
        </row>
        <row r="6">
          <cell r="D6">
            <v>56</v>
          </cell>
          <cell r="E6">
            <v>33</v>
          </cell>
          <cell r="F6">
            <v>11</v>
          </cell>
        </row>
        <row r="7">
          <cell r="D7">
            <v>307</v>
          </cell>
          <cell r="E7">
            <v>258</v>
          </cell>
          <cell r="F7">
            <v>86</v>
          </cell>
        </row>
        <row r="8">
          <cell r="D8">
            <v>308</v>
          </cell>
          <cell r="E8">
            <v>32</v>
          </cell>
          <cell r="F8">
            <v>11</v>
          </cell>
        </row>
        <row r="9">
          <cell r="D9">
            <v>311</v>
          </cell>
          <cell r="E9">
            <v>39</v>
          </cell>
          <cell r="F9">
            <v>13</v>
          </cell>
        </row>
        <row r="10">
          <cell r="D10">
            <v>329</v>
          </cell>
          <cell r="E10">
            <v>29</v>
          </cell>
          <cell r="F10">
            <v>10</v>
          </cell>
        </row>
        <row r="11">
          <cell r="D11">
            <v>337</v>
          </cell>
          <cell r="E11">
            <v>99</v>
          </cell>
          <cell r="F11">
            <v>33</v>
          </cell>
        </row>
        <row r="12">
          <cell r="D12">
            <v>339</v>
          </cell>
          <cell r="E12">
            <v>18</v>
          </cell>
          <cell r="F12">
            <v>6</v>
          </cell>
        </row>
        <row r="13">
          <cell r="D13">
            <v>341</v>
          </cell>
          <cell r="E13">
            <v>91</v>
          </cell>
          <cell r="F13">
            <v>30</v>
          </cell>
        </row>
        <row r="14">
          <cell r="D14">
            <v>343</v>
          </cell>
          <cell r="E14">
            <v>109</v>
          </cell>
          <cell r="F14">
            <v>36</v>
          </cell>
        </row>
        <row r="15">
          <cell r="D15">
            <v>347</v>
          </cell>
          <cell r="E15">
            <v>57</v>
          </cell>
          <cell r="F15">
            <v>19</v>
          </cell>
        </row>
        <row r="16">
          <cell r="D16">
            <v>349</v>
          </cell>
          <cell r="E16">
            <v>38</v>
          </cell>
          <cell r="F16">
            <v>13</v>
          </cell>
        </row>
        <row r="17">
          <cell r="D17">
            <v>351</v>
          </cell>
          <cell r="E17">
            <v>28</v>
          </cell>
          <cell r="F17">
            <v>9</v>
          </cell>
        </row>
        <row r="18">
          <cell r="D18">
            <v>355</v>
          </cell>
          <cell r="E18">
            <v>49</v>
          </cell>
          <cell r="F18">
            <v>16</v>
          </cell>
        </row>
        <row r="19">
          <cell r="D19">
            <v>357</v>
          </cell>
          <cell r="E19">
            <v>21</v>
          </cell>
          <cell r="F19">
            <v>7</v>
          </cell>
        </row>
        <row r="20">
          <cell r="D20">
            <v>359</v>
          </cell>
          <cell r="E20">
            <v>93</v>
          </cell>
          <cell r="F20">
            <v>31</v>
          </cell>
        </row>
        <row r="21">
          <cell r="D21">
            <v>365</v>
          </cell>
          <cell r="E21">
            <v>88</v>
          </cell>
          <cell r="F21">
            <v>29</v>
          </cell>
        </row>
        <row r="22">
          <cell r="D22">
            <v>367</v>
          </cell>
          <cell r="E22">
            <v>68</v>
          </cell>
          <cell r="F22">
            <v>23</v>
          </cell>
        </row>
        <row r="23">
          <cell r="D23">
            <v>371</v>
          </cell>
          <cell r="E23">
            <v>13</v>
          </cell>
          <cell r="F23">
            <v>4</v>
          </cell>
        </row>
        <row r="24">
          <cell r="D24">
            <v>373</v>
          </cell>
          <cell r="E24">
            <v>70</v>
          </cell>
          <cell r="F24">
            <v>23</v>
          </cell>
        </row>
        <row r="25">
          <cell r="D25">
            <v>377</v>
          </cell>
          <cell r="E25">
            <v>54</v>
          </cell>
          <cell r="F25">
            <v>18</v>
          </cell>
        </row>
        <row r="26">
          <cell r="D26">
            <v>379</v>
          </cell>
          <cell r="E26">
            <v>70</v>
          </cell>
          <cell r="F26">
            <v>23</v>
          </cell>
        </row>
        <row r="27">
          <cell r="D27">
            <v>385</v>
          </cell>
          <cell r="E27">
            <v>59</v>
          </cell>
          <cell r="F27">
            <v>20</v>
          </cell>
        </row>
        <row r="28">
          <cell r="D28">
            <v>387</v>
          </cell>
          <cell r="E28">
            <v>86</v>
          </cell>
          <cell r="F28">
            <v>29</v>
          </cell>
        </row>
        <row r="29">
          <cell r="D29">
            <v>391</v>
          </cell>
          <cell r="E29">
            <v>44</v>
          </cell>
          <cell r="F29">
            <v>15</v>
          </cell>
        </row>
        <row r="30">
          <cell r="D30">
            <v>399</v>
          </cell>
          <cell r="E30">
            <v>96</v>
          </cell>
          <cell r="F30">
            <v>32</v>
          </cell>
        </row>
        <row r="31">
          <cell r="D31">
            <v>511</v>
          </cell>
          <cell r="E31">
            <v>97</v>
          </cell>
          <cell r="F31">
            <v>32</v>
          </cell>
        </row>
        <row r="32">
          <cell r="D32">
            <v>513</v>
          </cell>
          <cell r="E32">
            <v>94</v>
          </cell>
          <cell r="F32">
            <v>31</v>
          </cell>
        </row>
        <row r="33">
          <cell r="D33">
            <v>514</v>
          </cell>
          <cell r="E33">
            <v>61</v>
          </cell>
          <cell r="F33">
            <v>20</v>
          </cell>
        </row>
        <row r="34">
          <cell r="D34">
            <v>515</v>
          </cell>
          <cell r="E34">
            <v>46</v>
          </cell>
          <cell r="F34">
            <v>15</v>
          </cell>
        </row>
        <row r="35">
          <cell r="D35">
            <v>517</v>
          </cell>
          <cell r="E35">
            <v>103</v>
          </cell>
          <cell r="F35">
            <v>34</v>
          </cell>
        </row>
        <row r="36">
          <cell r="D36">
            <v>539</v>
          </cell>
          <cell r="E36">
            <v>83</v>
          </cell>
          <cell r="F36">
            <v>28</v>
          </cell>
        </row>
        <row r="37">
          <cell r="D37">
            <v>541</v>
          </cell>
          <cell r="E37">
            <v>42</v>
          </cell>
          <cell r="F37">
            <v>14</v>
          </cell>
        </row>
        <row r="38">
          <cell r="D38">
            <v>545</v>
          </cell>
          <cell r="E38">
            <v>21</v>
          </cell>
          <cell r="F38">
            <v>7</v>
          </cell>
        </row>
        <row r="39">
          <cell r="D39">
            <v>546</v>
          </cell>
          <cell r="E39">
            <v>70</v>
          </cell>
          <cell r="F39">
            <v>23</v>
          </cell>
        </row>
        <row r="40">
          <cell r="D40">
            <v>549</v>
          </cell>
          <cell r="E40">
            <v>89</v>
          </cell>
          <cell r="F40">
            <v>30</v>
          </cell>
        </row>
        <row r="41">
          <cell r="D41">
            <v>570</v>
          </cell>
          <cell r="E41">
            <v>31</v>
          </cell>
          <cell r="F41">
            <v>10</v>
          </cell>
        </row>
        <row r="42">
          <cell r="D42">
            <v>571</v>
          </cell>
          <cell r="E42">
            <v>207</v>
          </cell>
          <cell r="F42">
            <v>69</v>
          </cell>
        </row>
        <row r="43">
          <cell r="D43">
            <v>572</v>
          </cell>
          <cell r="E43">
            <v>24</v>
          </cell>
          <cell r="F43">
            <v>8</v>
          </cell>
        </row>
        <row r="44">
          <cell r="D44">
            <v>573</v>
          </cell>
          <cell r="E44">
            <v>38</v>
          </cell>
          <cell r="F44">
            <v>13</v>
          </cell>
        </row>
        <row r="45">
          <cell r="D45">
            <v>578</v>
          </cell>
          <cell r="E45">
            <v>105</v>
          </cell>
          <cell r="F45">
            <v>35</v>
          </cell>
        </row>
        <row r="46">
          <cell r="D46">
            <v>581</v>
          </cell>
          <cell r="E46">
            <v>97</v>
          </cell>
          <cell r="F46">
            <v>32</v>
          </cell>
        </row>
        <row r="47">
          <cell r="D47">
            <v>582</v>
          </cell>
          <cell r="E47">
            <v>156</v>
          </cell>
          <cell r="F47">
            <v>52</v>
          </cell>
        </row>
        <row r="48">
          <cell r="D48">
            <v>584</v>
          </cell>
          <cell r="E48">
            <v>17</v>
          </cell>
          <cell r="F48">
            <v>6</v>
          </cell>
        </row>
        <row r="49">
          <cell r="D49">
            <v>585</v>
          </cell>
          <cell r="E49">
            <v>68</v>
          </cell>
          <cell r="F49">
            <v>23</v>
          </cell>
        </row>
        <row r="50">
          <cell r="D50">
            <v>587</v>
          </cell>
          <cell r="E50">
            <v>33</v>
          </cell>
          <cell r="F50">
            <v>11</v>
          </cell>
        </row>
        <row r="51">
          <cell r="D51">
            <v>591</v>
          </cell>
          <cell r="E51">
            <v>30</v>
          </cell>
          <cell r="F51">
            <v>10</v>
          </cell>
        </row>
        <row r="52">
          <cell r="D52">
            <v>594</v>
          </cell>
          <cell r="E52">
            <v>45</v>
          </cell>
          <cell r="F52">
            <v>15</v>
          </cell>
        </row>
        <row r="53">
          <cell r="D53">
            <v>598</v>
          </cell>
          <cell r="E53">
            <v>25</v>
          </cell>
          <cell r="F53">
            <v>8</v>
          </cell>
        </row>
        <row r="54">
          <cell r="D54">
            <v>704</v>
          </cell>
          <cell r="E54">
            <v>37</v>
          </cell>
          <cell r="F54">
            <v>12</v>
          </cell>
        </row>
        <row r="55">
          <cell r="D55">
            <v>706</v>
          </cell>
          <cell r="E55">
            <v>16</v>
          </cell>
          <cell r="F55">
            <v>5</v>
          </cell>
        </row>
        <row r="56">
          <cell r="D56">
            <v>707</v>
          </cell>
          <cell r="E56">
            <v>188</v>
          </cell>
          <cell r="F56">
            <v>63</v>
          </cell>
        </row>
        <row r="57">
          <cell r="D57">
            <v>709</v>
          </cell>
          <cell r="E57">
            <v>71</v>
          </cell>
          <cell r="F57">
            <v>24</v>
          </cell>
        </row>
        <row r="58">
          <cell r="D58">
            <v>710</v>
          </cell>
          <cell r="E58">
            <v>26</v>
          </cell>
          <cell r="F58">
            <v>9</v>
          </cell>
        </row>
        <row r="59">
          <cell r="D59">
            <v>712</v>
          </cell>
          <cell r="E59">
            <v>98</v>
          </cell>
          <cell r="F59">
            <v>33</v>
          </cell>
        </row>
        <row r="60">
          <cell r="D60">
            <v>713</v>
          </cell>
          <cell r="E60">
            <v>15</v>
          </cell>
          <cell r="F60">
            <v>5</v>
          </cell>
        </row>
        <row r="61">
          <cell r="D61">
            <v>716</v>
          </cell>
          <cell r="E61">
            <v>52</v>
          </cell>
          <cell r="F61">
            <v>17</v>
          </cell>
        </row>
        <row r="62">
          <cell r="D62">
            <v>717</v>
          </cell>
          <cell r="E62">
            <v>72</v>
          </cell>
          <cell r="F62">
            <v>24</v>
          </cell>
        </row>
        <row r="63">
          <cell r="D63">
            <v>718</v>
          </cell>
          <cell r="E63">
            <v>50</v>
          </cell>
          <cell r="F63">
            <v>17</v>
          </cell>
        </row>
        <row r="64">
          <cell r="D64">
            <v>720</v>
          </cell>
          <cell r="E64">
            <v>38</v>
          </cell>
          <cell r="F64">
            <v>13</v>
          </cell>
        </row>
        <row r="65">
          <cell r="D65">
            <v>721</v>
          </cell>
          <cell r="E65">
            <v>17</v>
          </cell>
          <cell r="F65">
            <v>6</v>
          </cell>
        </row>
        <row r="66">
          <cell r="D66">
            <v>723</v>
          </cell>
          <cell r="E66">
            <v>33</v>
          </cell>
          <cell r="F66">
            <v>11</v>
          </cell>
        </row>
        <row r="67">
          <cell r="D67">
            <v>724</v>
          </cell>
          <cell r="E67">
            <v>127</v>
          </cell>
          <cell r="F67">
            <v>42</v>
          </cell>
        </row>
        <row r="68">
          <cell r="D68">
            <v>726</v>
          </cell>
          <cell r="E68">
            <v>78</v>
          </cell>
          <cell r="F68">
            <v>26</v>
          </cell>
        </row>
        <row r="69">
          <cell r="D69">
            <v>727</v>
          </cell>
          <cell r="E69">
            <v>30</v>
          </cell>
          <cell r="F69">
            <v>10</v>
          </cell>
        </row>
        <row r="70">
          <cell r="D70">
            <v>730</v>
          </cell>
          <cell r="E70">
            <v>49</v>
          </cell>
          <cell r="F70">
            <v>16</v>
          </cell>
        </row>
        <row r="71">
          <cell r="D71">
            <v>732</v>
          </cell>
          <cell r="E71">
            <v>14</v>
          </cell>
          <cell r="F71">
            <v>5</v>
          </cell>
        </row>
        <row r="72">
          <cell r="D72">
            <v>733</v>
          </cell>
          <cell r="E72">
            <v>32</v>
          </cell>
          <cell r="F72">
            <v>11</v>
          </cell>
        </row>
        <row r="73">
          <cell r="D73">
            <v>737</v>
          </cell>
          <cell r="E73">
            <v>42</v>
          </cell>
          <cell r="F73">
            <v>14</v>
          </cell>
        </row>
        <row r="74">
          <cell r="D74">
            <v>738</v>
          </cell>
          <cell r="E74">
            <v>21</v>
          </cell>
          <cell r="F74">
            <v>7</v>
          </cell>
        </row>
        <row r="75">
          <cell r="D75">
            <v>740</v>
          </cell>
          <cell r="E75">
            <v>25</v>
          </cell>
          <cell r="F75">
            <v>8</v>
          </cell>
        </row>
        <row r="76">
          <cell r="D76">
            <v>741</v>
          </cell>
          <cell r="E76">
            <v>21</v>
          </cell>
          <cell r="F76">
            <v>7</v>
          </cell>
        </row>
        <row r="77">
          <cell r="D77">
            <v>742</v>
          </cell>
          <cell r="E77">
            <v>41</v>
          </cell>
          <cell r="F77">
            <v>14</v>
          </cell>
        </row>
        <row r="78">
          <cell r="D78">
            <v>743</v>
          </cell>
          <cell r="E78">
            <v>58</v>
          </cell>
          <cell r="F78">
            <v>19</v>
          </cell>
        </row>
        <row r="79">
          <cell r="D79">
            <v>744</v>
          </cell>
          <cell r="E79">
            <v>35</v>
          </cell>
          <cell r="F79">
            <v>12</v>
          </cell>
        </row>
        <row r="80">
          <cell r="D80">
            <v>745</v>
          </cell>
          <cell r="E80">
            <v>35</v>
          </cell>
          <cell r="F80">
            <v>12</v>
          </cell>
        </row>
        <row r="81">
          <cell r="D81">
            <v>746</v>
          </cell>
          <cell r="E81">
            <v>103</v>
          </cell>
          <cell r="F81">
            <v>34</v>
          </cell>
        </row>
        <row r="82">
          <cell r="D82">
            <v>747</v>
          </cell>
          <cell r="E82">
            <v>21</v>
          </cell>
          <cell r="F82">
            <v>7</v>
          </cell>
        </row>
        <row r="83">
          <cell r="D83">
            <v>748</v>
          </cell>
          <cell r="E83">
            <v>105</v>
          </cell>
          <cell r="F83">
            <v>35</v>
          </cell>
        </row>
        <row r="84">
          <cell r="D84">
            <v>750</v>
          </cell>
          <cell r="E84">
            <v>248</v>
          </cell>
          <cell r="F84">
            <v>83</v>
          </cell>
        </row>
        <row r="85">
          <cell r="D85">
            <v>752</v>
          </cell>
          <cell r="E85">
            <v>35</v>
          </cell>
          <cell r="F85">
            <v>12</v>
          </cell>
        </row>
        <row r="86">
          <cell r="D86">
            <v>753</v>
          </cell>
          <cell r="E86">
            <v>22</v>
          </cell>
          <cell r="F86">
            <v>7</v>
          </cell>
        </row>
        <row r="87">
          <cell r="D87">
            <v>754</v>
          </cell>
          <cell r="E87">
            <v>94</v>
          </cell>
          <cell r="F87">
            <v>31</v>
          </cell>
        </row>
        <row r="88">
          <cell r="D88">
            <v>755</v>
          </cell>
          <cell r="E88">
            <v>10</v>
          </cell>
          <cell r="F88">
            <v>3</v>
          </cell>
        </row>
        <row r="89">
          <cell r="D89">
            <v>101453</v>
          </cell>
          <cell r="E89">
            <v>29</v>
          </cell>
          <cell r="F89">
            <v>10</v>
          </cell>
        </row>
        <row r="90">
          <cell r="D90">
            <v>102478</v>
          </cell>
          <cell r="E90">
            <v>22</v>
          </cell>
          <cell r="F90">
            <v>7</v>
          </cell>
        </row>
        <row r="91">
          <cell r="D91">
            <v>102479</v>
          </cell>
          <cell r="E91">
            <v>24</v>
          </cell>
          <cell r="F91">
            <v>8</v>
          </cell>
        </row>
        <row r="92">
          <cell r="D92">
            <v>102564</v>
          </cell>
          <cell r="E92">
            <v>13</v>
          </cell>
          <cell r="F92">
            <v>4</v>
          </cell>
        </row>
        <row r="93">
          <cell r="D93">
            <v>102565</v>
          </cell>
          <cell r="E93">
            <v>24</v>
          </cell>
          <cell r="F93">
            <v>8</v>
          </cell>
        </row>
        <row r="94">
          <cell r="D94">
            <v>102567</v>
          </cell>
          <cell r="E94">
            <v>15</v>
          </cell>
          <cell r="F94">
            <v>5</v>
          </cell>
        </row>
        <row r="95">
          <cell r="D95">
            <v>102934</v>
          </cell>
          <cell r="E95">
            <v>82</v>
          </cell>
          <cell r="F95">
            <v>27</v>
          </cell>
        </row>
        <row r="96">
          <cell r="D96">
            <v>102935</v>
          </cell>
          <cell r="E96">
            <v>30</v>
          </cell>
          <cell r="F96">
            <v>10</v>
          </cell>
        </row>
        <row r="97">
          <cell r="D97">
            <v>103198</v>
          </cell>
          <cell r="E97">
            <v>42</v>
          </cell>
          <cell r="F97">
            <v>14</v>
          </cell>
        </row>
        <row r="98">
          <cell r="D98">
            <v>103199</v>
          </cell>
          <cell r="E98">
            <v>8</v>
          </cell>
          <cell r="F98">
            <v>3</v>
          </cell>
        </row>
        <row r="99">
          <cell r="D99">
            <v>103639</v>
          </cell>
          <cell r="E99">
            <v>29</v>
          </cell>
          <cell r="F99">
            <v>10</v>
          </cell>
        </row>
        <row r="100">
          <cell r="E100">
            <v>5635</v>
          </cell>
          <cell r="F100">
            <v>1878</v>
          </cell>
        </row>
        <row r="101">
          <cell r="D101" t="str">
            <v>总计</v>
          </cell>
          <cell r="E101">
            <v>11270</v>
          </cell>
          <cell r="F101">
            <v>3757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Sheet3"/>
    </sheetNames>
    <sheetDataSet>
      <sheetData sheetId="0">
        <row r="2">
          <cell r="B2" t="str">
            <v>门店ID</v>
          </cell>
          <cell r="C2" t="str">
            <v>门店名称</v>
          </cell>
          <cell r="D2" t="str">
            <v>片区分类</v>
          </cell>
          <cell r="E2" t="str">
            <v>销售额
分类</v>
          </cell>
          <cell r="F2" t="str">
            <v>销售额
分类</v>
          </cell>
        </row>
        <row r="3">
          <cell r="B3">
            <v>52</v>
          </cell>
          <cell r="C3" t="str">
            <v>崇州中心店</v>
          </cell>
          <cell r="D3" t="str">
            <v>城郊二片区</v>
          </cell>
          <cell r="E3" t="str">
            <v>B</v>
          </cell>
          <cell r="F3" t="str">
            <v>B1</v>
          </cell>
        </row>
        <row r="4">
          <cell r="B4">
            <v>54</v>
          </cell>
          <cell r="C4" t="str">
            <v>怀远店</v>
          </cell>
          <cell r="D4" t="str">
            <v>城郊二片区</v>
          </cell>
          <cell r="E4" t="str">
            <v>B</v>
          </cell>
          <cell r="F4" t="str">
            <v>B1</v>
          </cell>
        </row>
        <row r="5">
          <cell r="B5">
            <v>329</v>
          </cell>
          <cell r="C5" t="str">
            <v>温江店</v>
          </cell>
          <cell r="D5" t="str">
            <v>城郊二片区</v>
          </cell>
          <cell r="E5" t="str">
            <v>A</v>
          </cell>
          <cell r="F5" t="str">
            <v>A2</v>
          </cell>
        </row>
        <row r="6">
          <cell r="B6">
            <v>351</v>
          </cell>
          <cell r="C6" t="str">
            <v>都江堰药店</v>
          </cell>
          <cell r="D6" t="str">
            <v>城郊二片区</v>
          </cell>
          <cell r="E6" t="str">
            <v>B</v>
          </cell>
          <cell r="F6" t="str">
            <v>B1</v>
          </cell>
        </row>
        <row r="7">
          <cell r="B7">
            <v>367</v>
          </cell>
          <cell r="C7" t="str">
            <v>金带街药店</v>
          </cell>
          <cell r="D7" t="str">
            <v>城郊二片区</v>
          </cell>
          <cell r="E7" t="str">
            <v>B</v>
          </cell>
          <cell r="F7" t="str">
            <v>B2</v>
          </cell>
        </row>
        <row r="8">
          <cell r="B8">
            <v>587</v>
          </cell>
          <cell r="C8" t="str">
            <v>都江堰景中路店</v>
          </cell>
          <cell r="D8" t="str">
            <v>城郊二片区</v>
          </cell>
          <cell r="E8" t="str">
            <v>B</v>
          </cell>
          <cell r="F8" t="str">
            <v>B1</v>
          </cell>
        </row>
        <row r="9">
          <cell r="B9">
            <v>704</v>
          </cell>
          <cell r="C9" t="str">
            <v>都江堰奎光路中段药店</v>
          </cell>
          <cell r="D9" t="str">
            <v>城郊二片区</v>
          </cell>
          <cell r="E9" t="str">
            <v>B</v>
          </cell>
          <cell r="F9" t="str">
            <v>B2 </v>
          </cell>
        </row>
        <row r="10">
          <cell r="B10">
            <v>56</v>
          </cell>
          <cell r="C10" t="str">
            <v>三江店</v>
          </cell>
          <cell r="D10" t="str">
            <v>城郊二片区</v>
          </cell>
          <cell r="E10" t="str">
            <v>C</v>
          </cell>
          <cell r="F10" t="str">
            <v>C1</v>
          </cell>
        </row>
        <row r="11">
          <cell r="B11">
            <v>738</v>
          </cell>
          <cell r="C11" t="str">
            <v>都江堰市蒲阳路药店</v>
          </cell>
          <cell r="D11" t="str">
            <v>城郊二片区</v>
          </cell>
          <cell r="E11" t="str">
            <v>C</v>
          </cell>
          <cell r="F11" t="str">
            <v>C1</v>
          </cell>
        </row>
        <row r="12">
          <cell r="B12">
            <v>706</v>
          </cell>
          <cell r="C12" t="str">
            <v>都江堰幸福镇翔凤路药店</v>
          </cell>
          <cell r="D12" t="str">
            <v>城郊二片区</v>
          </cell>
          <cell r="E12" t="str">
            <v>C</v>
          </cell>
          <cell r="F12" t="str">
            <v>C2</v>
          </cell>
        </row>
        <row r="13">
          <cell r="B13">
            <v>710</v>
          </cell>
          <cell r="C13" t="str">
            <v>都江堰市蒲阳镇堰问道西路药店</v>
          </cell>
          <cell r="D13" t="str">
            <v>城郊二片区</v>
          </cell>
          <cell r="E13" t="str">
            <v>C</v>
          </cell>
          <cell r="F13" t="str">
            <v>C2</v>
          </cell>
        </row>
        <row r="14">
          <cell r="B14">
            <v>713</v>
          </cell>
          <cell r="C14" t="str">
            <v>都江堰聚源镇药店</v>
          </cell>
          <cell r="D14" t="str">
            <v>城郊二片区</v>
          </cell>
          <cell r="E14" t="str">
            <v>C</v>
          </cell>
          <cell r="F14" t="str">
            <v>C2</v>
          </cell>
        </row>
        <row r="15">
          <cell r="B15">
            <v>754</v>
          </cell>
          <cell r="C15" t="str">
            <v>崇州尚贤坊街店</v>
          </cell>
          <cell r="D15" t="str">
            <v>城郊二片区</v>
          </cell>
          <cell r="E15" t="str">
            <v>C</v>
          </cell>
          <cell r="F15" t="str">
            <v>C1</v>
          </cell>
        </row>
        <row r="16">
          <cell r="B16">
            <v>755</v>
          </cell>
          <cell r="C16" t="str">
            <v>鱼凫路</v>
          </cell>
          <cell r="D16" t="str">
            <v>城郊二片区</v>
          </cell>
          <cell r="E16" t="str">
            <v>C</v>
          </cell>
          <cell r="F16" t="str">
            <v>C2</v>
          </cell>
        </row>
        <row r="17">
          <cell r="B17">
            <v>341</v>
          </cell>
          <cell r="C17" t="str">
            <v>邛崃中心药店</v>
          </cell>
          <cell r="D17" t="str">
            <v>城郊一片区</v>
          </cell>
          <cell r="E17" t="str">
            <v>A</v>
          </cell>
          <cell r="F17" t="str">
            <v>A1</v>
          </cell>
        </row>
        <row r="18">
          <cell r="B18">
            <v>385</v>
          </cell>
          <cell r="C18" t="str">
            <v>五津西路药店</v>
          </cell>
          <cell r="D18" t="str">
            <v>城郊一片区</v>
          </cell>
          <cell r="E18" t="str">
            <v>A</v>
          </cell>
          <cell r="F18" t="str">
            <v>A1</v>
          </cell>
        </row>
        <row r="19">
          <cell r="B19">
            <v>514</v>
          </cell>
          <cell r="C19" t="str">
            <v>新津邓双镇岷江店</v>
          </cell>
          <cell r="D19" t="str">
            <v>城郊一片区</v>
          </cell>
          <cell r="E19" t="str">
            <v>A</v>
          </cell>
          <cell r="F19" t="str">
            <v>A2</v>
          </cell>
        </row>
        <row r="20">
          <cell r="B20">
            <v>591</v>
          </cell>
          <cell r="C20" t="str">
            <v>邛崃市临邛镇长安大道药店</v>
          </cell>
          <cell r="D20" t="str">
            <v>城郊一片区</v>
          </cell>
          <cell r="E20" t="str">
            <v>B</v>
          </cell>
          <cell r="F20" t="str">
            <v>B2</v>
          </cell>
        </row>
        <row r="21">
          <cell r="B21">
            <v>721</v>
          </cell>
          <cell r="C21" t="str">
            <v>邛崃市临邛镇洪川小区药店</v>
          </cell>
          <cell r="D21" t="str">
            <v>城郊一片区</v>
          </cell>
          <cell r="E21" t="str">
            <v>B</v>
          </cell>
          <cell r="F21" t="str">
            <v>B2</v>
          </cell>
        </row>
        <row r="22">
          <cell r="B22">
            <v>746</v>
          </cell>
          <cell r="C22" t="str">
            <v>大邑县晋原镇内蒙古桃源店</v>
          </cell>
          <cell r="D22" t="str">
            <v>城郊一片区</v>
          </cell>
          <cell r="E22" t="str">
            <v>B</v>
          </cell>
          <cell r="F22" t="str">
            <v>B2</v>
          </cell>
        </row>
        <row r="23">
          <cell r="B23">
            <v>371</v>
          </cell>
          <cell r="C23" t="str">
            <v>兴义镇万兴路药店</v>
          </cell>
          <cell r="D23" t="str">
            <v>城郊一片区</v>
          </cell>
          <cell r="E23" t="str">
            <v>C</v>
          </cell>
          <cell r="F23" t="str">
            <v>C1</v>
          </cell>
        </row>
        <row r="24">
          <cell r="B24">
            <v>539</v>
          </cell>
          <cell r="C24" t="str">
            <v>大邑县晋原镇子龙路店</v>
          </cell>
          <cell r="D24" t="str">
            <v>城郊一片区</v>
          </cell>
          <cell r="E24" t="str">
            <v>C</v>
          </cell>
          <cell r="F24" t="str">
            <v>C1</v>
          </cell>
        </row>
        <row r="25">
          <cell r="B25">
            <v>549</v>
          </cell>
          <cell r="C25" t="str">
            <v>大邑县晋源镇东壕沟段药店</v>
          </cell>
          <cell r="D25" t="str">
            <v>城郊一片区</v>
          </cell>
          <cell r="E25" t="str">
            <v>C</v>
          </cell>
          <cell r="F25" t="str">
            <v>C1</v>
          </cell>
        </row>
        <row r="26">
          <cell r="B26">
            <v>716</v>
          </cell>
          <cell r="C26" t="str">
            <v>大邑县沙渠镇方圆路药店</v>
          </cell>
          <cell r="D26" t="str">
            <v>城郊一片区</v>
          </cell>
          <cell r="E26" t="str">
            <v>C</v>
          </cell>
          <cell r="F26" t="str">
            <v>C1</v>
          </cell>
        </row>
        <row r="27">
          <cell r="B27">
            <v>717</v>
          </cell>
          <cell r="C27" t="str">
            <v>大邑县晋原镇通达东路五段药店</v>
          </cell>
          <cell r="D27" t="str">
            <v>城郊一片区</v>
          </cell>
          <cell r="E27" t="str">
            <v>B</v>
          </cell>
          <cell r="F27" t="str">
            <v>B2</v>
          </cell>
        </row>
        <row r="28">
          <cell r="B28">
            <v>732</v>
          </cell>
          <cell r="C28" t="str">
            <v>邛崃市羊安镇永康大道药店</v>
          </cell>
          <cell r="D28" t="str">
            <v>城郊一片区</v>
          </cell>
          <cell r="E28" t="str">
            <v>C</v>
          </cell>
          <cell r="F28" t="str">
            <v>C1</v>
          </cell>
        </row>
        <row r="29">
          <cell r="B29">
            <v>594</v>
          </cell>
          <cell r="C29" t="str">
            <v>大邑县安仁镇千禧街药店</v>
          </cell>
          <cell r="D29" t="str">
            <v>城郊一片区</v>
          </cell>
          <cell r="E29" t="str">
            <v>C</v>
          </cell>
          <cell r="F29" t="str">
            <v>C2</v>
          </cell>
        </row>
        <row r="30">
          <cell r="B30">
            <v>720</v>
          </cell>
          <cell r="C30" t="str">
            <v>大邑县新场镇文昌街药店</v>
          </cell>
          <cell r="D30" t="str">
            <v>城郊一片区</v>
          </cell>
          <cell r="E30" t="str">
            <v>C</v>
          </cell>
          <cell r="F30" t="str">
            <v>C2</v>
          </cell>
        </row>
        <row r="31">
          <cell r="B31">
            <v>748</v>
          </cell>
          <cell r="C31" t="str">
            <v>大邑东街店</v>
          </cell>
          <cell r="D31" t="str">
            <v>城郊一片区</v>
          </cell>
          <cell r="E31" t="str">
            <v>C</v>
          </cell>
          <cell r="F31" t="str">
            <v>C2</v>
          </cell>
        </row>
        <row r="32">
          <cell r="B32">
            <v>337</v>
          </cell>
          <cell r="C32" t="str">
            <v>浆洗街药店</v>
          </cell>
          <cell r="D32" t="str">
            <v>城中片区</v>
          </cell>
          <cell r="E32" t="str">
            <v>A</v>
          </cell>
          <cell r="F32" t="str">
            <v>A1</v>
          </cell>
        </row>
        <row r="33">
          <cell r="B33">
            <v>517</v>
          </cell>
          <cell r="C33" t="str">
            <v>青羊区北东街店</v>
          </cell>
          <cell r="D33" t="str">
            <v>城中片区</v>
          </cell>
          <cell r="E33" t="str">
            <v>A</v>
          </cell>
          <cell r="F33" t="str">
            <v>A1</v>
          </cell>
        </row>
        <row r="34">
          <cell r="B34">
            <v>308</v>
          </cell>
          <cell r="C34" t="str">
            <v>红星店</v>
          </cell>
          <cell r="D34" t="str">
            <v>城中片区</v>
          </cell>
          <cell r="E34" t="str">
            <v>A</v>
          </cell>
          <cell r="F34" t="str">
            <v>A2</v>
          </cell>
        </row>
        <row r="35">
          <cell r="B35">
            <v>742</v>
          </cell>
          <cell r="C35" t="str">
            <v>锦江区庆云南街药店</v>
          </cell>
          <cell r="D35" t="str">
            <v>城中片区</v>
          </cell>
          <cell r="E35" t="str">
            <v>A</v>
          </cell>
          <cell r="F35" t="str">
            <v>A2</v>
          </cell>
        </row>
        <row r="36">
          <cell r="B36">
            <v>349</v>
          </cell>
          <cell r="C36" t="str">
            <v>人民中路店</v>
          </cell>
          <cell r="D36" t="str">
            <v>城中片区</v>
          </cell>
          <cell r="E36" t="str">
            <v>B</v>
          </cell>
          <cell r="F36" t="str">
            <v>B1</v>
          </cell>
        </row>
        <row r="37">
          <cell r="B37">
            <v>355</v>
          </cell>
          <cell r="C37" t="str">
            <v>双林路药店</v>
          </cell>
          <cell r="D37" t="str">
            <v>城中片区</v>
          </cell>
          <cell r="E37" t="str">
            <v>A</v>
          </cell>
          <cell r="F37" t="str">
            <v>A2</v>
          </cell>
        </row>
        <row r="38">
          <cell r="B38">
            <v>373</v>
          </cell>
          <cell r="C38" t="str">
            <v>通盈街药店</v>
          </cell>
          <cell r="D38" t="str">
            <v>城中片区</v>
          </cell>
          <cell r="E38" t="str">
            <v>B</v>
          </cell>
          <cell r="F38" t="str">
            <v>B1</v>
          </cell>
        </row>
        <row r="39">
          <cell r="B39">
            <v>391</v>
          </cell>
          <cell r="C39" t="str">
            <v>金丝街药店</v>
          </cell>
          <cell r="D39" t="str">
            <v>城中片区</v>
          </cell>
          <cell r="E39" t="str">
            <v>B</v>
          </cell>
          <cell r="F39" t="str">
            <v>B1</v>
          </cell>
        </row>
        <row r="40">
          <cell r="B40">
            <v>515</v>
          </cell>
          <cell r="C40" t="str">
            <v>成华区崔家店路药店</v>
          </cell>
          <cell r="D40" t="str">
            <v>城中片区</v>
          </cell>
          <cell r="E40" t="str">
            <v>B</v>
          </cell>
          <cell r="F40" t="str">
            <v>B1</v>
          </cell>
        </row>
        <row r="41">
          <cell r="B41">
            <v>578</v>
          </cell>
          <cell r="C41" t="str">
            <v>成华区华油路药店</v>
          </cell>
          <cell r="D41" t="str">
            <v>城中片区</v>
          </cell>
          <cell r="E41" t="str">
            <v>A</v>
          </cell>
          <cell r="F41" t="str">
            <v>A2</v>
          </cell>
        </row>
        <row r="42">
          <cell r="B42">
            <v>744</v>
          </cell>
          <cell r="C42" t="str">
            <v>科华路店</v>
          </cell>
          <cell r="D42" t="str">
            <v>城中片区</v>
          </cell>
          <cell r="E42" t="str">
            <v>A</v>
          </cell>
          <cell r="F42" t="str">
            <v>A2</v>
          </cell>
        </row>
        <row r="43">
          <cell r="B43">
            <v>511</v>
          </cell>
          <cell r="C43" t="str">
            <v>成华杉板桥南一路店</v>
          </cell>
          <cell r="D43" t="str">
            <v>城中片区</v>
          </cell>
          <cell r="E43" t="str">
            <v>B</v>
          </cell>
          <cell r="F43" t="str">
            <v>B2 </v>
          </cell>
        </row>
        <row r="44">
          <cell r="B44">
            <v>572</v>
          </cell>
          <cell r="C44" t="str">
            <v>郫县郫筒镇东大街药店</v>
          </cell>
          <cell r="D44" t="str">
            <v>城中片区</v>
          </cell>
          <cell r="E44" t="str">
            <v>B</v>
          </cell>
          <cell r="F44" t="str">
            <v>B1</v>
          </cell>
        </row>
        <row r="45">
          <cell r="B45">
            <v>747</v>
          </cell>
          <cell r="C45" t="str">
            <v>郫县一环路东南段店</v>
          </cell>
          <cell r="D45" t="str">
            <v>城中片区</v>
          </cell>
          <cell r="E45" t="str">
            <v>C</v>
          </cell>
          <cell r="F45" t="str">
            <v>C1</v>
          </cell>
        </row>
        <row r="46">
          <cell r="B46">
            <v>718</v>
          </cell>
          <cell r="C46" t="str">
            <v>龙泉驿生路店</v>
          </cell>
          <cell r="D46" t="str">
            <v>城中片区</v>
          </cell>
          <cell r="E46" t="str">
            <v>C</v>
          </cell>
          <cell r="F46" t="str">
            <v>C2</v>
          </cell>
        </row>
        <row r="47">
          <cell r="B47">
            <v>723</v>
          </cell>
          <cell r="C47" t="str">
            <v>锦江区柳翠路药店</v>
          </cell>
          <cell r="D47" t="str">
            <v>城中片区</v>
          </cell>
          <cell r="E47" t="str">
            <v>C</v>
          </cell>
          <cell r="F47" t="str">
            <v>C2</v>
          </cell>
        </row>
        <row r="48">
          <cell r="B48">
            <v>571</v>
          </cell>
          <cell r="C48" t="str">
            <v>高新区民丰大道西段药店</v>
          </cell>
          <cell r="D48" t="str">
            <v>东南片区</v>
          </cell>
          <cell r="E48" t="str">
            <v>A</v>
          </cell>
          <cell r="F48" t="str">
            <v>A1</v>
          </cell>
        </row>
        <row r="49">
          <cell r="B49">
            <v>712</v>
          </cell>
          <cell r="C49" t="str">
            <v>成华区华泰路药店</v>
          </cell>
          <cell r="D49" t="str">
            <v>东南片区</v>
          </cell>
          <cell r="E49" t="str">
            <v>A</v>
          </cell>
          <cell r="F49" t="str">
            <v>A1</v>
          </cell>
        </row>
        <row r="50">
          <cell r="B50">
            <v>750</v>
          </cell>
          <cell r="C50" t="str">
            <v>成汉南路店</v>
          </cell>
          <cell r="D50" t="str">
            <v>东南片区</v>
          </cell>
          <cell r="E50" t="str">
            <v>A</v>
          </cell>
          <cell r="F50" t="str">
            <v>A1</v>
          </cell>
        </row>
        <row r="51">
          <cell r="B51">
            <v>387</v>
          </cell>
          <cell r="C51" t="str">
            <v>新乐中街药店</v>
          </cell>
          <cell r="D51" t="str">
            <v>东南片区</v>
          </cell>
          <cell r="E51" t="str">
            <v>A</v>
          </cell>
          <cell r="F51" t="str">
            <v>A1</v>
          </cell>
        </row>
        <row r="52">
          <cell r="B52">
            <v>541</v>
          </cell>
          <cell r="C52" t="str">
            <v>高新区府城大道西段店</v>
          </cell>
          <cell r="D52" t="str">
            <v>东南片区</v>
          </cell>
          <cell r="E52" t="str">
            <v>A</v>
          </cell>
          <cell r="F52" t="str">
            <v>A1</v>
          </cell>
        </row>
        <row r="53">
          <cell r="B53">
            <v>546</v>
          </cell>
          <cell r="C53" t="str">
            <v>锦江区楠丰路店</v>
          </cell>
          <cell r="D53" t="str">
            <v>东南片区</v>
          </cell>
          <cell r="E53" t="str">
            <v>A</v>
          </cell>
          <cell r="F53" t="str">
            <v>A2</v>
          </cell>
        </row>
        <row r="54">
          <cell r="B54">
            <v>707</v>
          </cell>
          <cell r="C54" t="str">
            <v>成华区万科路药店</v>
          </cell>
          <cell r="D54" t="str">
            <v>东南片区</v>
          </cell>
          <cell r="E54" t="str">
            <v>A</v>
          </cell>
          <cell r="F54" t="str">
            <v>A2</v>
          </cell>
        </row>
        <row r="55">
          <cell r="B55">
            <v>377</v>
          </cell>
          <cell r="C55" t="str">
            <v>新园大道药店</v>
          </cell>
          <cell r="D55" t="str">
            <v>东南片区</v>
          </cell>
          <cell r="E55" t="str">
            <v>B</v>
          </cell>
          <cell r="F55" t="str">
            <v>B1</v>
          </cell>
        </row>
        <row r="56">
          <cell r="B56">
            <v>399</v>
          </cell>
          <cell r="C56" t="str">
            <v>高新天久北巷药店</v>
          </cell>
          <cell r="D56" t="str">
            <v>东南片区</v>
          </cell>
          <cell r="E56" t="str">
            <v>B</v>
          </cell>
          <cell r="F56" t="str">
            <v>B1</v>
          </cell>
        </row>
        <row r="57">
          <cell r="B57">
            <v>598</v>
          </cell>
          <cell r="C57" t="str">
            <v>锦江区水杉街药店</v>
          </cell>
          <cell r="D57" t="str">
            <v>东南片区</v>
          </cell>
          <cell r="E57" t="str">
            <v>B</v>
          </cell>
          <cell r="F57" t="str">
            <v>B1</v>
          </cell>
        </row>
        <row r="58">
          <cell r="B58">
            <v>724</v>
          </cell>
          <cell r="C58" t="str">
            <v>锦江区观音桥街药店</v>
          </cell>
          <cell r="D58" t="str">
            <v>东南片区</v>
          </cell>
          <cell r="E58" t="str">
            <v>A</v>
          </cell>
          <cell r="F58" t="str">
            <v>A2</v>
          </cell>
        </row>
        <row r="59">
          <cell r="B59">
            <v>737</v>
          </cell>
          <cell r="C59" t="str">
            <v>高新区大源北街药店</v>
          </cell>
          <cell r="D59" t="str">
            <v>东南片区</v>
          </cell>
          <cell r="E59" t="str">
            <v>B</v>
          </cell>
          <cell r="F59" t="str">
            <v>B2 </v>
          </cell>
        </row>
        <row r="60">
          <cell r="B60">
            <v>545</v>
          </cell>
          <cell r="C60" t="str">
            <v>龙潭西路店</v>
          </cell>
          <cell r="D60" t="str">
            <v>东南片区</v>
          </cell>
          <cell r="E60" t="str">
            <v>C</v>
          </cell>
          <cell r="F60" t="str">
            <v>C2</v>
          </cell>
        </row>
        <row r="61">
          <cell r="B61">
            <v>573</v>
          </cell>
          <cell r="C61" t="str">
            <v>双流县西航港街道锦华路一段药店</v>
          </cell>
          <cell r="D61" t="str">
            <v>东南片区</v>
          </cell>
          <cell r="E61" t="str">
            <v>B</v>
          </cell>
          <cell r="F61" t="str">
            <v>B2 </v>
          </cell>
        </row>
        <row r="62">
          <cell r="B62">
            <v>584</v>
          </cell>
          <cell r="C62" t="str">
            <v>高新区中和街道柳荫街药店</v>
          </cell>
          <cell r="D62" t="str">
            <v>东南片区</v>
          </cell>
          <cell r="E62" t="str">
            <v>C</v>
          </cell>
          <cell r="F62" t="str">
            <v>C1</v>
          </cell>
        </row>
        <row r="63">
          <cell r="B63">
            <v>733</v>
          </cell>
          <cell r="C63" t="str">
            <v>双流县三强西路</v>
          </cell>
          <cell r="D63" t="str">
            <v>东南片区</v>
          </cell>
          <cell r="E63" t="str">
            <v>C</v>
          </cell>
          <cell r="F63" t="str">
            <v>C1</v>
          </cell>
        </row>
        <row r="64">
          <cell r="B64">
            <v>743</v>
          </cell>
          <cell r="C64" t="str">
            <v>成华区万宇路药店</v>
          </cell>
          <cell r="D64" t="str">
            <v>东南片区</v>
          </cell>
          <cell r="E64" t="str">
            <v>C</v>
          </cell>
          <cell r="F64" t="str">
            <v>C1</v>
          </cell>
        </row>
        <row r="65">
          <cell r="B65">
            <v>740</v>
          </cell>
          <cell r="C65" t="str">
            <v>成华区华康路药店</v>
          </cell>
          <cell r="D65" t="str">
            <v>东南片区</v>
          </cell>
          <cell r="E65" t="str">
            <v>C</v>
          </cell>
          <cell r="F65" t="str">
            <v>C2</v>
          </cell>
        </row>
        <row r="66">
          <cell r="B66">
            <v>753</v>
          </cell>
          <cell r="C66" t="str">
            <v>合欢树街</v>
          </cell>
          <cell r="D66" t="str">
            <v>东南片区</v>
          </cell>
          <cell r="E66" t="str">
            <v>C</v>
          </cell>
          <cell r="F66" t="str">
            <v>C2</v>
          </cell>
        </row>
        <row r="67">
          <cell r="B67">
            <v>307</v>
          </cell>
          <cell r="C67" t="str">
            <v>旗舰店</v>
          </cell>
          <cell r="D67" t="str">
            <v>旗舰片</v>
          </cell>
          <cell r="E67" t="str">
            <v>T</v>
          </cell>
          <cell r="F67" t="str">
            <v>T</v>
          </cell>
        </row>
        <row r="68">
          <cell r="B68">
            <v>343</v>
          </cell>
          <cell r="C68" t="str">
            <v>光华药店</v>
          </cell>
          <cell r="D68" t="str">
            <v>西北片区</v>
          </cell>
          <cell r="E68" t="str">
            <v>A</v>
          </cell>
          <cell r="F68" t="str">
            <v>A1</v>
          </cell>
        </row>
        <row r="69">
          <cell r="B69">
            <v>582</v>
          </cell>
          <cell r="C69" t="str">
            <v>青羊区十二桥药店</v>
          </cell>
          <cell r="D69" t="str">
            <v>西北片区</v>
          </cell>
          <cell r="E69" t="str">
            <v>A</v>
          </cell>
          <cell r="F69" t="str">
            <v>A1</v>
          </cell>
        </row>
        <row r="70">
          <cell r="B70">
            <v>311</v>
          </cell>
          <cell r="C70" t="str">
            <v>西部店</v>
          </cell>
          <cell r="D70" t="str">
            <v>西北片区</v>
          </cell>
          <cell r="E70" t="str">
            <v>B</v>
          </cell>
          <cell r="F70" t="str">
            <v>B2 </v>
          </cell>
        </row>
        <row r="71">
          <cell r="B71">
            <v>365</v>
          </cell>
          <cell r="C71" t="str">
            <v>光华村街药店</v>
          </cell>
          <cell r="D71" t="str">
            <v>西北片区</v>
          </cell>
          <cell r="E71" t="str">
            <v>A</v>
          </cell>
          <cell r="F71" t="str">
            <v>A2</v>
          </cell>
        </row>
        <row r="72">
          <cell r="B72">
            <v>581</v>
          </cell>
          <cell r="C72" t="str">
            <v>成华区二环路北四段药店（汇融名城）</v>
          </cell>
          <cell r="D72" t="str">
            <v>西北片区</v>
          </cell>
          <cell r="E72" t="str">
            <v>A</v>
          </cell>
          <cell r="F72" t="str">
            <v>A2</v>
          </cell>
        </row>
        <row r="73">
          <cell r="B73">
            <v>585</v>
          </cell>
          <cell r="C73" t="str">
            <v>成华区羊子山西路药店（兴元华盛）</v>
          </cell>
          <cell r="D73" t="str">
            <v>西北片区</v>
          </cell>
          <cell r="E73" t="str">
            <v>A</v>
          </cell>
          <cell r="F73" t="str">
            <v>A2</v>
          </cell>
        </row>
        <row r="74">
          <cell r="B74">
            <v>726</v>
          </cell>
          <cell r="C74" t="str">
            <v>金牛区交大路第三药店</v>
          </cell>
          <cell r="D74" t="str">
            <v>西北片区</v>
          </cell>
          <cell r="E74" t="str">
            <v>A</v>
          </cell>
          <cell r="F74" t="str">
            <v>A2</v>
          </cell>
        </row>
        <row r="75">
          <cell r="B75">
            <v>730</v>
          </cell>
          <cell r="C75" t="str">
            <v>新都区新繁镇繁江北路药店</v>
          </cell>
          <cell r="D75" t="str">
            <v>西北片区</v>
          </cell>
          <cell r="E75" t="str">
            <v>A</v>
          </cell>
          <cell r="F75" t="str">
            <v>A2</v>
          </cell>
        </row>
        <row r="76">
          <cell r="B76">
            <v>359</v>
          </cell>
          <cell r="C76" t="str">
            <v>枣子巷药店</v>
          </cell>
          <cell r="D76" t="str">
            <v>西北片区</v>
          </cell>
          <cell r="E76" t="str">
            <v>A</v>
          </cell>
          <cell r="F76" t="str">
            <v>A2</v>
          </cell>
        </row>
        <row r="77">
          <cell r="B77">
            <v>513</v>
          </cell>
          <cell r="C77" t="str">
            <v>武侯区顺和街店</v>
          </cell>
          <cell r="D77" t="str">
            <v>西北片区</v>
          </cell>
          <cell r="E77" t="str">
            <v>A</v>
          </cell>
          <cell r="F77" t="str">
            <v>A2</v>
          </cell>
        </row>
        <row r="78">
          <cell r="B78">
            <v>339</v>
          </cell>
          <cell r="C78" t="str">
            <v>沙河源药店</v>
          </cell>
          <cell r="D78" t="str">
            <v>西北片区</v>
          </cell>
          <cell r="E78" t="str">
            <v>B</v>
          </cell>
          <cell r="F78" t="str">
            <v>B2</v>
          </cell>
        </row>
        <row r="79">
          <cell r="B79">
            <v>347</v>
          </cell>
          <cell r="C79" t="str">
            <v>清江2店</v>
          </cell>
          <cell r="D79" t="str">
            <v>西北片区</v>
          </cell>
          <cell r="E79" t="str">
            <v>B</v>
          </cell>
          <cell r="F79" t="str">
            <v>B2</v>
          </cell>
        </row>
        <row r="80">
          <cell r="B80">
            <v>357</v>
          </cell>
          <cell r="C80" t="str">
            <v>清江东路药店</v>
          </cell>
          <cell r="D80" t="str">
            <v>西北片区</v>
          </cell>
          <cell r="E80" t="str">
            <v>B</v>
          </cell>
          <cell r="F80" t="str">
            <v>B1</v>
          </cell>
        </row>
        <row r="81">
          <cell r="B81">
            <v>379</v>
          </cell>
          <cell r="C81" t="str">
            <v>土龙路药店</v>
          </cell>
          <cell r="D81" t="str">
            <v>西北片区</v>
          </cell>
          <cell r="E81" t="str">
            <v>B</v>
          </cell>
          <cell r="F81" t="str">
            <v>B1</v>
          </cell>
        </row>
        <row r="82">
          <cell r="B82">
            <v>709</v>
          </cell>
          <cell r="C82" t="str">
            <v>新都区马超东路店</v>
          </cell>
          <cell r="D82" t="str">
            <v>西北片区</v>
          </cell>
          <cell r="E82" t="str">
            <v>B</v>
          </cell>
          <cell r="F82" t="str">
            <v>B1</v>
          </cell>
        </row>
        <row r="83">
          <cell r="B83">
            <v>745</v>
          </cell>
          <cell r="C83" t="str">
            <v>金沙路店</v>
          </cell>
          <cell r="D83" t="str">
            <v>西北片区</v>
          </cell>
          <cell r="E83" t="str">
            <v>B</v>
          </cell>
          <cell r="F83" t="str">
            <v>B2 </v>
          </cell>
        </row>
        <row r="84">
          <cell r="B84">
            <v>570</v>
          </cell>
          <cell r="C84" t="str">
            <v>青羊区浣花滨河路药店</v>
          </cell>
          <cell r="D84" t="str">
            <v>西北片区</v>
          </cell>
          <cell r="E84" t="str">
            <v>B</v>
          </cell>
          <cell r="F84" t="str">
            <v>B2 </v>
          </cell>
        </row>
        <row r="85">
          <cell r="B85">
            <v>727</v>
          </cell>
          <cell r="C85" t="str">
            <v>金牛区黄苑东街药店</v>
          </cell>
          <cell r="D85" t="str">
            <v>西北片区</v>
          </cell>
          <cell r="E85" t="str">
            <v>B</v>
          </cell>
          <cell r="F85" t="str">
            <v>B2 </v>
          </cell>
        </row>
        <row r="86">
          <cell r="B86">
            <v>741</v>
          </cell>
          <cell r="C86" t="str">
            <v>成华区新怡路店</v>
          </cell>
          <cell r="D86" t="str">
            <v>西北片区</v>
          </cell>
          <cell r="E86" t="str">
            <v>C</v>
          </cell>
          <cell r="F86" t="str">
            <v>C2</v>
          </cell>
        </row>
        <row r="87">
          <cell r="B87">
            <v>752</v>
          </cell>
          <cell r="C87" t="str">
            <v>聚萃路店</v>
          </cell>
          <cell r="D87" t="str">
            <v>西北片区</v>
          </cell>
          <cell r="E87" t="str">
            <v>C</v>
          </cell>
          <cell r="F87" t="str">
            <v>C2</v>
          </cell>
        </row>
        <row r="88">
          <cell r="B88">
            <v>101453</v>
          </cell>
          <cell r="C88" t="str">
            <v>江安路</v>
          </cell>
          <cell r="D88" t="str">
            <v>城郊二片</v>
          </cell>
          <cell r="E88" t="str">
            <v>B</v>
          </cell>
          <cell r="F88" t="str">
            <v>B2</v>
          </cell>
        </row>
        <row r="89">
          <cell r="B89">
            <v>102934</v>
          </cell>
          <cell r="C89" t="str">
            <v>银河北街</v>
          </cell>
          <cell r="D89" t="str">
            <v>西北片区</v>
          </cell>
          <cell r="E89" t="str">
            <v>B</v>
          </cell>
          <cell r="F89" t="str">
            <v>A1</v>
          </cell>
        </row>
        <row r="90">
          <cell r="B90">
            <v>102478</v>
          </cell>
          <cell r="C90" t="str">
            <v>静明路店</v>
          </cell>
          <cell r="D90" t="str">
            <v>城中片区</v>
          </cell>
          <cell r="E90" t="str">
            <v>C</v>
          </cell>
          <cell r="F90" t="str">
            <v>C1</v>
          </cell>
        </row>
        <row r="91">
          <cell r="B91">
            <v>102479</v>
          </cell>
          <cell r="C91" t="str">
            <v>劼人路店</v>
          </cell>
          <cell r="D91" t="str">
            <v>城中片区</v>
          </cell>
          <cell r="E91" t="str">
            <v>B</v>
          </cell>
          <cell r="F91" t="str">
            <v>B2</v>
          </cell>
        </row>
        <row r="92">
          <cell r="B92">
            <v>102565</v>
          </cell>
          <cell r="C92" t="str">
            <v>佳灵路</v>
          </cell>
          <cell r="D92" t="str">
            <v>西北片区</v>
          </cell>
          <cell r="E92" t="str">
            <v>B</v>
          </cell>
          <cell r="F92" t="str">
            <v>B2</v>
          </cell>
        </row>
        <row r="93">
          <cell r="B93">
            <v>102564</v>
          </cell>
          <cell r="C93" t="str">
            <v>翠荫路 </v>
          </cell>
          <cell r="D93" t="str">
            <v>城郊二片</v>
          </cell>
          <cell r="E93" t="str">
            <v>B</v>
          </cell>
          <cell r="F93" t="str">
            <v>C2</v>
          </cell>
        </row>
        <row r="94">
          <cell r="B94">
            <v>102567</v>
          </cell>
          <cell r="C94" t="str">
            <v>武阳西路</v>
          </cell>
          <cell r="D94" t="str">
            <v>城郊一片</v>
          </cell>
          <cell r="E94" t="str">
            <v>B</v>
          </cell>
          <cell r="F94" t="str">
            <v>B2</v>
          </cell>
        </row>
        <row r="95">
          <cell r="B95">
            <v>102935</v>
          </cell>
          <cell r="C95" t="str">
            <v>童子街店</v>
          </cell>
          <cell r="D95" t="str">
            <v>城中片区</v>
          </cell>
          <cell r="E95" t="str">
            <v>B</v>
          </cell>
          <cell r="F95" t="str">
            <v>B2</v>
          </cell>
        </row>
        <row r="96">
          <cell r="B96">
            <v>103198</v>
          </cell>
          <cell r="C96" t="str">
            <v>贝森路店</v>
          </cell>
          <cell r="D96" t="str">
            <v>西北片区</v>
          </cell>
          <cell r="E96" t="str">
            <v>B</v>
          </cell>
          <cell r="F96" t="str">
            <v>B2</v>
          </cell>
        </row>
        <row r="97">
          <cell r="B97">
            <v>103199</v>
          </cell>
          <cell r="C97" t="str">
            <v>西林一街店</v>
          </cell>
          <cell r="D97" t="str">
            <v>西北片区</v>
          </cell>
          <cell r="E97" t="str">
            <v>B</v>
          </cell>
          <cell r="F97" t="str">
            <v>B2</v>
          </cell>
        </row>
        <row r="98">
          <cell r="B98">
            <v>103639</v>
          </cell>
          <cell r="C98" t="str">
            <v>金马河店</v>
          </cell>
          <cell r="D98" t="str">
            <v>东南片区</v>
          </cell>
          <cell r="E98" t="str">
            <v>B</v>
          </cell>
          <cell r="F98" t="str">
            <v>B2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7"/>
  <sheetViews>
    <sheetView tabSelected="1" topLeftCell="A47" workbookViewId="0">
      <selection activeCell="A1" sqref="A1:E97"/>
    </sheetView>
  </sheetViews>
  <sheetFormatPr defaultColWidth="9" defaultRowHeight="13.5" outlineLevelCol="4"/>
  <cols>
    <col min="1" max="1" width="9.25" style="2" customWidth="1"/>
    <col min="2" max="2" width="12.3166666666667" style="3" customWidth="1"/>
    <col min="3" max="3" width="29.2333333333333" style="4" customWidth="1"/>
    <col min="4" max="4" width="21.6083333333333" style="4" customWidth="1"/>
    <col min="5" max="5" width="15.825" customWidth="1"/>
  </cols>
  <sheetData>
    <row r="1" ht="42" customHeight="1" spans="1:5">
      <c r="A1" s="15" t="s">
        <v>0</v>
      </c>
      <c r="B1" s="16"/>
      <c r="C1" s="16"/>
      <c r="D1" s="16"/>
      <c r="E1" s="17"/>
    </row>
    <row r="2" s="1" customFormat="1" ht="41" customHeight="1" spans="1:5">
      <c r="A2" s="7" t="s">
        <v>1</v>
      </c>
      <c r="B2" s="8" t="s">
        <v>2</v>
      </c>
      <c r="C2" s="9" t="s">
        <v>3</v>
      </c>
      <c r="D2" s="8" t="s">
        <v>4</v>
      </c>
      <c r="E2" s="7" t="s">
        <v>5</v>
      </c>
    </row>
    <row r="3" spans="1:5">
      <c r="A3" s="10">
        <v>1</v>
      </c>
      <c r="B3" s="11">
        <v>307</v>
      </c>
      <c r="C3" s="12" t="s">
        <v>6</v>
      </c>
      <c r="D3" s="11" t="s">
        <v>7</v>
      </c>
      <c r="E3" s="10">
        <v>139</v>
      </c>
    </row>
    <row r="4" spans="1:5">
      <c r="A4" s="10">
        <v>6</v>
      </c>
      <c r="B4" s="11">
        <v>750</v>
      </c>
      <c r="C4" s="12" t="s">
        <v>8</v>
      </c>
      <c r="D4" s="11" t="s">
        <v>9</v>
      </c>
      <c r="E4" s="10">
        <v>136</v>
      </c>
    </row>
    <row r="5" spans="1:5">
      <c r="A5" s="10">
        <v>7</v>
      </c>
      <c r="B5" s="11">
        <v>571</v>
      </c>
      <c r="C5" s="12" t="s">
        <v>10</v>
      </c>
      <c r="D5" s="11" t="s">
        <v>9</v>
      </c>
      <c r="E5" s="10">
        <v>117</v>
      </c>
    </row>
    <row r="6" spans="1:5">
      <c r="A6" s="10">
        <v>13</v>
      </c>
      <c r="B6" s="11">
        <v>707</v>
      </c>
      <c r="C6" s="12" t="s">
        <v>11</v>
      </c>
      <c r="D6" s="11" t="s">
        <v>9</v>
      </c>
      <c r="E6" s="10">
        <v>110</v>
      </c>
    </row>
    <row r="7" spans="1:5">
      <c r="A7" s="10">
        <v>2</v>
      </c>
      <c r="B7" s="11">
        <v>582</v>
      </c>
      <c r="C7" s="12" t="s">
        <v>12</v>
      </c>
      <c r="D7" s="11" t="s">
        <v>13</v>
      </c>
      <c r="E7" s="10">
        <v>98</v>
      </c>
    </row>
    <row r="8" spans="1:5">
      <c r="A8" s="10">
        <v>3</v>
      </c>
      <c r="B8" s="11">
        <v>517</v>
      </c>
      <c r="C8" s="12" t="s">
        <v>14</v>
      </c>
      <c r="D8" s="11" t="s">
        <v>15</v>
      </c>
      <c r="E8" s="10">
        <v>86</v>
      </c>
    </row>
    <row r="9" spans="1:5">
      <c r="A9" s="10">
        <v>17</v>
      </c>
      <c r="B9" s="11">
        <v>724</v>
      </c>
      <c r="C9" s="12" t="s">
        <v>16</v>
      </c>
      <c r="D9" s="11" t="s">
        <v>9</v>
      </c>
      <c r="E9" s="10">
        <v>83</v>
      </c>
    </row>
    <row r="10" spans="1:5">
      <c r="A10" s="10">
        <v>5</v>
      </c>
      <c r="B10" s="11">
        <v>343</v>
      </c>
      <c r="C10" s="12" t="s">
        <v>17</v>
      </c>
      <c r="D10" s="11" t="s">
        <v>13</v>
      </c>
      <c r="E10" s="10">
        <v>75</v>
      </c>
    </row>
    <row r="11" spans="1:5">
      <c r="A11" s="10">
        <v>23</v>
      </c>
      <c r="B11" s="11">
        <v>578</v>
      </c>
      <c r="C11" s="12" t="s">
        <v>18</v>
      </c>
      <c r="D11" s="11" t="s">
        <v>15</v>
      </c>
      <c r="E11" s="10">
        <v>74</v>
      </c>
    </row>
    <row r="12" spans="1:5">
      <c r="A12" s="10">
        <v>55</v>
      </c>
      <c r="B12" s="11">
        <v>748</v>
      </c>
      <c r="C12" s="12" t="s">
        <v>19</v>
      </c>
      <c r="D12" s="11" t="s">
        <v>20</v>
      </c>
      <c r="E12" s="10">
        <v>72</v>
      </c>
    </row>
    <row r="13" spans="1:5">
      <c r="A13" s="10">
        <v>4</v>
      </c>
      <c r="B13" s="11">
        <v>341</v>
      </c>
      <c r="C13" s="12" t="s">
        <v>21</v>
      </c>
      <c r="D13" s="11" t="s">
        <v>20</v>
      </c>
      <c r="E13" s="10">
        <v>71</v>
      </c>
    </row>
    <row r="14" spans="1:5">
      <c r="A14" s="10">
        <v>39</v>
      </c>
      <c r="B14" s="11">
        <v>746</v>
      </c>
      <c r="C14" s="12" t="s">
        <v>22</v>
      </c>
      <c r="D14" s="11" t="s">
        <v>20</v>
      </c>
      <c r="E14" s="10">
        <v>71</v>
      </c>
    </row>
    <row r="15" spans="1:5">
      <c r="A15" s="10">
        <v>8</v>
      </c>
      <c r="B15" s="11">
        <v>712</v>
      </c>
      <c r="C15" s="12" t="s">
        <v>23</v>
      </c>
      <c r="D15" s="11" t="s">
        <v>9</v>
      </c>
      <c r="E15" s="10">
        <v>70</v>
      </c>
    </row>
    <row r="16" spans="1:5">
      <c r="A16" s="10">
        <v>12</v>
      </c>
      <c r="B16" s="11">
        <v>581</v>
      </c>
      <c r="C16" s="12" t="s">
        <v>24</v>
      </c>
      <c r="D16" s="11" t="s">
        <v>13</v>
      </c>
      <c r="E16" s="10">
        <v>68</v>
      </c>
    </row>
    <row r="17" spans="1:5">
      <c r="A17" s="10">
        <v>32</v>
      </c>
      <c r="B17" s="11">
        <v>399</v>
      </c>
      <c r="C17" s="12" t="s">
        <v>25</v>
      </c>
      <c r="D17" s="11" t="s">
        <v>9</v>
      </c>
      <c r="E17" s="10">
        <v>67</v>
      </c>
    </row>
    <row r="18" spans="1:5">
      <c r="A18" s="10">
        <v>41</v>
      </c>
      <c r="B18" s="11">
        <v>511</v>
      </c>
      <c r="C18" s="12" t="s">
        <v>26</v>
      </c>
      <c r="D18" s="11" t="s">
        <v>15</v>
      </c>
      <c r="E18" s="10">
        <v>67</v>
      </c>
    </row>
    <row r="19" spans="1:5">
      <c r="A19" s="10">
        <v>16</v>
      </c>
      <c r="B19" s="11">
        <v>513</v>
      </c>
      <c r="C19" s="12" t="s">
        <v>27</v>
      </c>
      <c r="D19" s="11" t="s">
        <v>13</v>
      </c>
      <c r="E19" s="10">
        <v>66</v>
      </c>
    </row>
    <row r="20" spans="1:5">
      <c r="A20" s="10">
        <v>21</v>
      </c>
      <c r="B20" s="11">
        <v>359</v>
      </c>
      <c r="C20" s="12" t="s">
        <v>28</v>
      </c>
      <c r="D20" s="11" t="s">
        <v>13</v>
      </c>
      <c r="E20" s="10">
        <v>66</v>
      </c>
    </row>
    <row r="21" spans="1:5">
      <c r="A21" s="10">
        <v>31</v>
      </c>
      <c r="B21" s="11">
        <v>754</v>
      </c>
      <c r="C21" s="12" t="s">
        <v>29</v>
      </c>
      <c r="D21" s="11" t="s">
        <v>30</v>
      </c>
      <c r="E21" s="10">
        <v>64</v>
      </c>
    </row>
    <row r="22" spans="1:5">
      <c r="A22" s="10">
        <v>11</v>
      </c>
      <c r="B22" s="11">
        <v>387</v>
      </c>
      <c r="C22" s="12" t="s">
        <v>31</v>
      </c>
      <c r="D22" s="11" t="s">
        <v>9</v>
      </c>
      <c r="E22" s="10">
        <v>62</v>
      </c>
    </row>
    <row r="23" spans="1:5">
      <c r="A23" s="10">
        <v>15</v>
      </c>
      <c r="B23" s="11">
        <v>365</v>
      </c>
      <c r="C23" s="12" t="s">
        <v>32</v>
      </c>
      <c r="D23" s="11" t="s">
        <v>13</v>
      </c>
      <c r="E23" s="10">
        <v>62</v>
      </c>
    </row>
    <row r="24" spans="1:5">
      <c r="A24" s="10">
        <v>63</v>
      </c>
      <c r="B24" s="11">
        <v>549</v>
      </c>
      <c r="C24" s="12" t="s">
        <v>33</v>
      </c>
      <c r="D24" s="11" t="s">
        <v>20</v>
      </c>
      <c r="E24" s="10">
        <v>59</v>
      </c>
    </row>
    <row r="25" spans="1:5">
      <c r="A25" s="10">
        <v>28</v>
      </c>
      <c r="B25" s="11">
        <v>102934</v>
      </c>
      <c r="C25" s="12" t="s">
        <v>34</v>
      </c>
      <c r="D25" s="11" t="s">
        <v>13</v>
      </c>
      <c r="E25" s="10">
        <v>58</v>
      </c>
    </row>
    <row r="26" spans="1:5">
      <c r="A26" s="10">
        <v>24</v>
      </c>
      <c r="B26" s="11">
        <v>726</v>
      </c>
      <c r="C26" s="12" t="s">
        <v>35</v>
      </c>
      <c r="D26" s="11" t="s">
        <v>13</v>
      </c>
      <c r="E26" s="10">
        <v>56</v>
      </c>
    </row>
    <row r="27" spans="1:5">
      <c r="A27" s="10">
        <v>64</v>
      </c>
      <c r="B27" s="11">
        <v>539</v>
      </c>
      <c r="C27" s="12" t="s">
        <v>36</v>
      </c>
      <c r="D27" s="11" t="s">
        <v>20</v>
      </c>
      <c r="E27" s="10">
        <v>56</v>
      </c>
    </row>
    <row r="28" spans="1:5">
      <c r="A28" s="10">
        <v>20</v>
      </c>
      <c r="B28" s="11">
        <v>709</v>
      </c>
      <c r="C28" s="12" t="s">
        <v>37</v>
      </c>
      <c r="D28" s="11" t="s">
        <v>13</v>
      </c>
      <c r="E28" s="10">
        <v>52</v>
      </c>
    </row>
    <row r="29" spans="1:5">
      <c r="A29" s="10">
        <v>33</v>
      </c>
      <c r="B29" s="11">
        <v>54</v>
      </c>
      <c r="C29" s="12" t="s">
        <v>38</v>
      </c>
      <c r="D29" s="11" t="s">
        <v>30</v>
      </c>
      <c r="E29" s="10">
        <v>52</v>
      </c>
    </row>
    <row r="30" spans="1:5">
      <c r="A30" s="10">
        <v>9</v>
      </c>
      <c r="B30" s="11">
        <v>585</v>
      </c>
      <c r="C30" s="12" t="s">
        <v>39</v>
      </c>
      <c r="D30" s="11" t="s">
        <v>13</v>
      </c>
      <c r="E30" s="10">
        <v>51</v>
      </c>
    </row>
    <row r="31" spans="1:5">
      <c r="A31" s="10">
        <v>14</v>
      </c>
      <c r="B31" s="11">
        <v>546</v>
      </c>
      <c r="C31" s="12" t="s">
        <v>40</v>
      </c>
      <c r="D31" s="11" t="s">
        <v>9</v>
      </c>
      <c r="E31" s="10">
        <v>51</v>
      </c>
    </row>
    <row r="32" spans="1:5">
      <c r="A32" s="10">
        <v>19</v>
      </c>
      <c r="B32" s="11">
        <v>373</v>
      </c>
      <c r="C32" s="12" t="s">
        <v>41</v>
      </c>
      <c r="D32" s="11" t="s">
        <v>15</v>
      </c>
      <c r="E32" s="10">
        <v>50</v>
      </c>
    </row>
    <row r="33" spans="1:5">
      <c r="A33" s="10">
        <v>35</v>
      </c>
      <c r="B33" s="11">
        <v>379</v>
      </c>
      <c r="C33" s="12" t="s">
        <v>42</v>
      </c>
      <c r="D33" s="11" t="s">
        <v>13</v>
      </c>
      <c r="E33" s="10">
        <v>50</v>
      </c>
    </row>
    <row r="34" spans="1:5">
      <c r="A34" s="10">
        <v>40</v>
      </c>
      <c r="B34" s="11">
        <v>367</v>
      </c>
      <c r="C34" s="12" t="s">
        <v>43</v>
      </c>
      <c r="D34" s="11" t="s">
        <v>30</v>
      </c>
      <c r="E34" s="10">
        <v>50</v>
      </c>
    </row>
    <row r="35" spans="1:5">
      <c r="A35" s="10">
        <v>88</v>
      </c>
      <c r="B35" s="11">
        <v>717</v>
      </c>
      <c r="C35" s="12" t="s">
        <v>44</v>
      </c>
      <c r="D35" s="11" t="s">
        <v>20</v>
      </c>
      <c r="E35" s="10">
        <v>48</v>
      </c>
    </row>
    <row r="36" spans="1:5">
      <c r="A36" s="10">
        <v>10</v>
      </c>
      <c r="B36" s="11">
        <v>385</v>
      </c>
      <c r="C36" s="12" t="s">
        <v>45</v>
      </c>
      <c r="D36" s="11" t="s">
        <v>20</v>
      </c>
      <c r="E36" s="10">
        <v>45</v>
      </c>
    </row>
    <row r="37" spans="1:5">
      <c r="A37" s="10">
        <v>25</v>
      </c>
      <c r="B37" s="11">
        <v>514</v>
      </c>
      <c r="C37" s="12" t="s">
        <v>46</v>
      </c>
      <c r="D37" s="11" t="s">
        <v>20</v>
      </c>
      <c r="E37" s="10">
        <v>45</v>
      </c>
    </row>
    <row r="38" spans="1:5">
      <c r="A38" s="10">
        <v>50</v>
      </c>
      <c r="B38" s="11">
        <v>52</v>
      </c>
      <c r="C38" s="12" t="s">
        <v>47</v>
      </c>
      <c r="D38" s="11" t="s">
        <v>30</v>
      </c>
      <c r="E38" s="10">
        <v>44</v>
      </c>
    </row>
    <row r="39" spans="1:5">
      <c r="A39" s="10">
        <v>58</v>
      </c>
      <c r="B39" s="11">
        <v>347</v>
      </c>
      <c r="C39" s="12" t="s">
        <v>48</v>
      </c>
      <c r="D39" s="11" t="s">
        <v>13</v>
      </c>
      <c r="E39" s="10">
        <v>44</v>
      </c>
    </row>
    <row r="40" spans="1:5">
      <c r="A40" s="10">
        <v>80</v>
      </c>
      <c r="B40" s="11">
        <v>743</v>
      </c>
      <c r="C40" s="12" t="s">
        <v>49</v>
      </c>
      <c r="D40" s="11" t="s">
        <v>9</v>
      </c>
      <c r="E40" s="10">
        <v>43</v>
      </c>
    </row>
    <row r="41" spans="1:5">
      <c r="A41" s="10">
        <v>22</v>
      </c>
      <c r="B41" s="11">
        <v>377</v>
      </c>
      <c r="C41" s="12" t="s">
        <v>50</v>
      </c>
      <c r="D41" s="11" t="s">
        <v>9</v>
      </c>
      <c r="E41" s="10">
        <v>42</v>
      </c>
    </row>
    <row r="42" spans="1:5">
      <c r="A42" s="10">
        <v>30</v>
      </c>
      <c r="B42" s="11">
        <v>355</v>
      </c>
      <c r="C42" s="12" t="s">
        <v>51</v>
      </c>
      <c r="D42" s="11" t="s">
        <v>15</v>
      </c>
      <c r="E42" s="10">
        <v>39</v>
      </c>
    </row>
    <row r="43" spans="1:5">
      <c r="A43" s="10">
        <v>62</v>
      </c>
      <c r="B43" s="11">
        <v>716</v>
      </c>
      <c r="C43" s="12" t="s">
        <v>52</v>
      </c>
      <c r="D43" s="11" t="s">
        <v>20</v>
      </c>
      <c r="E43" s="10">
        <v>39</v>
      </c>
    </row>
    <row r="44" spans="1:5">
      <c r="A44" s="10">
        <v>78</v>
      </c>
      <c r="B44" s="11">
        <v>730</v>
      </c>
      <c r="C44" s="12" t="s">
        <v>53</v>
      </c>
      <c r="D44" s="11" t="s">
        <v>13</v>
      </c>
      <c r="E44" s="10">
        <v>39</v>
      </c>
    </row>
    <row r="45" spans="1:5">
      <c r="A45" s="10">
        <v>26</v>
      </c>
      <c r="B45" s="11">
        <v>391</v>
      </c>
      <c r="C45" s="12" t="s">
        <v>54</v>
      </c>
      <c r="D45" s="11" t="s">
        <v>15</v>
      </c>
      <c r="E45" s="10">
        <v>36</v>
      </c>
    </row>
    <row r="46" spans="1:5">
      <c r="A46" s="10">
        <v>36</v>
      </c>
      <c r="B46" s="11">
        <v>515</v>
      </c>
      <c r="C46" s="12" t="s">
        <v>55</v>
      </c>
      <c r="D46" s="11" t="s">
        <v>15</v>
      </c>
      <c r="E46" s="10">
        <v>36</v>
      </c>
    </row>
    <row r="47" spans="1:5">
      <c r="A47" s="10">
        <v>76</v>
      </c>
      <c r="B47" s="11">
        <v>594</v>
      </c>
      <c r="C47" s="12" t="s">
        <v>56</v>
      </c>
      <c r="D47" s="11" t="s">
        <v>20</v>
      </c>
      <c r="E47" s="10">
        <v>36</v>
      </c>
    </row>
    <row r="48" spans="1:5">
      <c r="A48" s="10">
        <v>18</v>
      </c>
      <c r="B48" s="11">
        <v>742</v>
      </c>
      <c r="C48" s="12" t="s">
        <v>57</v>
      </c>
      <c r="D48" s="11" t="s">
        <v>15</v>
      </c>
      <c r="E48" s="10">
        <v>35</v>
      </c>
    </row>
    <row r="49" spans="1:5">
      <c r="A49" s="10">
        <v>57</v>
      </c>
      <c r="B49" s="11">
        <v>103198</v>
      </c>
      <c r="C49" s="12" t="s">
        <v>58</v>
      </c>
      <c r="D49" s="11" t="s">
        <v>13</v>
      </c>
      <c r="E49" s="10">
        <v>35</v>
      </c>
    </row>
    <row r="50" spans="1:5">
      <c r="A50" s="10">
        <v>44</v>
      </c>
      <c r="B50" s="11">
        <v>737</v>
      </c>
      <c r="C50" s="12" t="s">
        <v>59</v>
      </c>
      <c r="D50" s="11" t="s">
        <v>9</v>
      </c>
      <c r="E50" s="10">
        <v>34</v>
      </c>
    </row>
    <row r="51" spans="1:5">
      <c r="A51" s="10">
        <v>43</v>
      </c>
      <c r="B51" s="11">
        <v>349</v>
      </c>
      <c r="C51" s="12" t="s">
        <v>60</v>
      </c>
      <c r="D51" s="11" t="s">
        <v>15</v>
      </c>
      <c r="E51" s="10">
        <v>32</v>
      </c>
    </row>
    <row r="52" spans="1:5">
      <c r="A52" s="10">
        <v>49</v>
      </c>
      <c r="B52" s="11">
        <v>311</v>
      </c>
      <c r="C52" s="12" t="s">
        <v>61</v>
      </c>
      <c r="D52" s="11" t="s">
        <v>13</v>
      </c>
      <c r="E52" s="10">
        <v>32</v>
      </c>
    </row>
    <row r="53" spans="1:5">
      <c r="A53" s="10">
        <v>61</v>
      </c>
      <c r="B53" s="11">
        <v>573</v>
      </c>
      <c r="C53" s="12" t="s">
        <v>62</v>
      </c>
      <c r="D53" s="11" t="s">
        <v>9</v>
      </c>
      <c r="E53" s="10">
        <v>32</v>
      </c>
    </row>
    <row r="54" spans="1:5">
      <c r="A54" s="10">
        <v>27</v>
      </c>
      <c r="B54" s="11">
        <v>744</v>
      </c>
      <c r="C54" s="12" t="s">
        <v>63</v>
      </c>
      <c r="D54" s="11" t="s">
        <v>15</v>
      </c>
      <c r="E54" s="10">
        <v>31</v>
      </c>
    </row>
    <row r="55" spans="1:5">
      <c r="A55" s="10">
        <v>71</v>
      </c>
      <c r="B55" s="11">
        <v>720</v>
      </c>
      <c r="C55" s="12" t="s">
        <v>64</v>
      </c>
      <c r="D55" s="11" t="s">
        <v>20</v>
      </c>
      <c r="E55" s="10">
        <v>31</v>
      </c>
    </row>
    <row r="56" spans="1:5">
      <c r="A56" s="10">
        <v>53</v>
      </c>
      <c r="B56" s="11">
        <v>745</v>
      </c>
      <c r="C56" s="12" t="s">
        <v>65</v>
      </c>
      <c r="D56" s="11" t="s">
        <v>13</v>
      </c>
      <c r="E56" s="10">
        <v>30</v>
      </c>
    </row>
    <row r="57" spans="1:5">
      <c r="A57" s="10">
        <v>54</v>
      </c>
      <c r="B57" s="11">
        <v>704</v>
      </c>
      <c r="C57" s="12" t="s">
        <v>66</v>
      </c>
      <c r="D57" s="11" t="s">
        <v>30</v>
      </c>
      <c r="E57" s="10">
        <v>30</v>
      </c>
    </row>
    <row r="58" spans="1:5">
      <c r="A58" s="10">
        <v>34</v>
      </c>
      <c r="B58" s="11">
        <v>308</v>
      </c>
      <c r="C58" s="12" t="s">
        <v>67</v>
      </c>
      <c r="D58" s="11" t="s">
        <v>15</v>
      </c>
      <c r="E58" s="10">
        <v>29</v>
      </c>
    </row>
    <row r="59" spans="1:5">
      <c r="A59" s="10">
        <v>52</v>
      </c>
      <c r="B59" s="11">
        <v>587</v>
      </c>
      <c r="C59" s="12" t="s">
        <v>68</v>
      </c>
      <c r="D59" s="11" t="s">
        <v>30</v>
      </c>
      <c r="E59" s="10">
        <v>29</v>
      </c>
    </row>
    <row r="60" spans="1:5">
      <c r="A60" s="10">
        <v>72</v>
      </c>
      <c r="B60" s="11">
        <v>752</v>
      </c>
      <c r="C60" s="12" t="s">
        <v>69</v>
      </c>
      <c r="D60" s="11" t="s">
        <v>13</v>
      </c>
      <c r="E60" s="10">
        <v>29</v>
      </c>
    </row>
    <row r="61" spans="1:5">
      <c r="A61" s="10">
        <v>89</v>
      </c>
      <c r="B61" s="11">
        <v>718</v>
      </c>
      <c r="C61" s="12" t="s">
        <v>70</v>
      </c>
      <c r="D61" s="11" t="s">
        <v>15</v>
      </c>
      <c r="E61" s="10">
        <v>28</v>
      </c>
    </row>
    <row r="62" spans="1:5">
      <c r="A62" s="10">
        <v>37</v>
      </c>
      <c r="B62" s="11">
        <v>329</v>
      </c>
      <c r="C62" s="12" t="s">
        <v>71</v>
      </c>
      <c r="D62" s="11" t="s">
        <v>30</v>
      </c>
      <c r="E62" s="10">
        <v>27</v>
      </c>
    </row>
    <row r="63" spans="1:5">
      <c r="A63" s="10">
        <v>56</v>
      </c>
      <c r="B63" s="11">
        <v>727</v>
      </c>
      <c r="C63" s="12" t="s">
        <v>72</v>
      </c>
      <c r="D63" s="11" t="s">
        <v>13</v>
      </c>
      <c r="E63" s="10">
        <v>27</v>
      </c>
    </row>
    <row r="64" spans="1:5">
      <c r="A64" s="10">
        <v>67</v>
      </c>
      <c r="B64" s="11">
        <v>56</v>
      </c>
      <c r="C64" s="12" t="s">
        <v>73</v>
      </c>
      <c r="D64" s="11" t="s">
        <v>30</v>
      </c>
      <c r="E64" s="10">
        <v>27</v>
      </c>
    </row>
    <row r="65" spans="1:5">
      <c r="A65" s="10">
        <v>75</v>
      </c>
      <c r="B65" s="11">
        <v>723</v>
      </c>
      <c r="C65" s="12" t="s">
        <v>74</v>
      </c>
      <c r="D65" s="11" t="s">
        <v>15</v>
      </c>
      <c r="E65" s="10">
        <v>27</v>
      </c>
    </row>
    <row r="66" spans="1:5">
      <c r="A66" s="10">
        <v>77</v>
      </c>
      <c r="B66" s="11">
        <v>733</v>
      </c>
      <c r="C66" s="12" t="s">
        <v>75</v>
      </c>
      <c r="D66" s="11" t="s">
        <v>9</v>
      </c>
      <c r="E66" s="10">
        <v>27</v>
      </c>
    </row>
    <row r="67" spans="1:5">
      <c r="A67" s="10">
        <v>51</v>
      </c>
      <c r="B67" s="11">
        <v>101453</v>
      </c>
      <c r="C67" s="12" t="s">
        <v>76</v>
      </c>
      <c r="D67" s="11" t="s">
        <v>30</v>
      </c>
      <c r="E67" s="10">
        <v>26</v>
      </c>
    </row>
    <row r="68" spans="1:5">
      <c r="A68" s="10">
        <v>59</v>
      </c>
      <c r="B68" s="11">
        <v>570</v>
      </c>
      <c r="C68" s="12" t="s">
        <v>77</v>
      </c>
      <c r="D68" s="11" t="s">
        <v>13</v>
      </c>
      <c r="E68" s="10">
        <v>26</v>
      </c>
    </row>
    <row r="69" spans="1:5">
      <c r="A69" s="10">
        <v>60</v>
      </c>
      <c r="B69" s="11">
        <v>591</v>
      </c>
      <c r="C69" s="12" t="s">
        <v>78</v>
      </c>
      <c r="D69" s="11" t="s">
        <v>20</v>
      </c>
      <c r="E69" s="10">
        <v>26</v>
      </c>
    </row>
    <row r="70" spans="1:5">
      <c r="A70" s="10">
        <v>69</v>
      </c>
      <c r="B70" s="11">
        <v>103639</v>
      </c>
      <c r="C70" s="12" t="s">
        <v>79</v>
      </c>
      <c r="D70" s="11" t="s">
        <v>9</v>
      </c>
      <c r="E70" s="10">
        <v>26</v>
      </c>
    </row>
    <row r="71" spans="1:5">
      <c r="A71" s="10">
        <v>70</v>
      </c>
      <c r="B71" s="11">
        <v>102935</v>
      </c>
      <c r="C71" s="12" t="s">
        <v>80</v>
      </c>
      <c r="D71" s="11" t="s">
        <v>15</v>
      </c>
      <c r="E71" s="10">
        <v>26</v>
      </c>
    </row>
    <row r="72" spans="1:5">
      <c r="A72" s="10">
        <v>46</v>
      </c>
      <c r="B72" s="11">
        <v>351</v>
      </c>
      <c r="C72" s="12" t="s">
        <v>81</v>
      </c>
      <c r="D72" s="11" t="s">
        <v>30</v>
      </c>
      <c r="E72" s="10">
        <v>24</v>
      </c>
    </row>
    <row r="73" spans="1:5">
      <c r="A73" s="10">
        <v>45</v>
      </c>
      <c r="B73" s="11">
        <v>598</v>
      </c>
      <c r="C73" s="12" t="s">
        <v>82</v>
      </c>
      <c r="D73" s="11" t="s">
        <v>9</v>
      </c>
      <c r="E73" s="10">
        <v>23</v>
      </c>
    </row>
    <row r="74" spans="1:5">
      <c r="A74" s="10">
        <v>79</v>
      </c>
      <c r="B74" s="11">
        <v>710</v>
      </c>
      <c r="C74" s="12" t="s">
        <v>83</v>
      </c>
      <c r="D74" s="11" t="s">
        <v>30</v>
      </c>
      <c r="E74" s="10">
        <v>23</v>
      </c>
    </row>
    <row r="75" spans="1:5">
      <c r="A75" s="10">
        <v>42</v>
      </c>
      <c r="B75" s="11">
        <v>572</v>
      </c>
      <c r="C75" s="12" t="s">
        <v>84</v>
      </c>
      <c r="D75" s="11" t="s">
        <v>15</v>
      </c>
      <c r="E75" s="10">
        <v>22</v>
      </c>
    </row>
    <row r="76" spans="1:5">
      <c r="A76" s="10">
        <v>65</v>
      </c>
      <c r="B76" s="11">
        <v>102479</v>
      </c>
      <c r="C76" s="12" t="s">
        <v>85</v>
      </c>
      <c r="D76" s="11" t="s">
        <v>15</v>
      </c>
      <c r="E76" s="10">
        <v>22</v>
      </c>
    </row>
    <row r="77" spans="1:5">
      <c r="A77" s="10">
        <v>68</v>
      </c>
      <c r="B77" s="11">
        <v>102565</v>
      </c>
      <c r="C77" s="12" t="s">
        <v>86</v>
      </c>
      <c r="D77" s="11" t="s">
        <v>13</v>
      </c>
      <c r="E77" s="10">
        <v>22</v>
      </c>
    </row>
    <row r="78" spans="1:5">
      <c r="A78" s="10">
        <v>38</v>
      </c>
      <c r="B78" s="11">
        <v>357</v>
      </c>
      <c r="C78" s="12" t="s">
        <v>87</v>
      </c>
      <c r="D78" s="11" t="s">
        <v>13</v>
      </c>
      <c r="E78" s="10">
        <v>21</v>
      </c>
    </row>
    <row r="79" spans="1:5">
      <c r="A79" s="10">
        <v>73</v>
      </c>
      <c r="B79" s="11">
        <v>740</v>
      </c>
      <c r="C79" s="12" t="s">
        <v>88</v>
      </c>
      <c r="D79" s="11" t="s">
        <v>9</v>
      </c>
      <c r="E79" s="10">
        <v>21</v>
      </c>
    </row>
    <row r="80" spans="1:5">
      <c r="A80" s="10">
        <v>29</v>
      </c>
      <c r="B80" s="11">
        <v>747</v>
      </c>
      <c r="C80" s="12" t="s">
        <v>89</v>
      </c>
      <c r="D80" s="11" t="s">
        <v>15</v>
      </c>
      <c r="E80" s="10">
        <v>19</v>
      </c>
    </row>
    <row r="81" spans="1:5">
      <c r="A81" s="10">
        <v>66</v>
      </c>
      <c r="B81" s="11">
        <v>738</v>
      </c>
      <c r="C81" s="12" t="s">
        <v>90</v>
      </c>
      <c r="D81" s="11" t="s">
        <v>30</v>
      </c>
      <c r="E81" s="10">
        <v>19</v>
      </c>
    </row>
    <row r="82" spans="1:5">
      <c r="A82" s="10">
        <v>81</v>
      </c>
      <c r="B82" s="11">
        <v>545</v>
      </c>
      <c r="C82" s="12" t="s">
        <v>91</v>
      </c>
      <c r="D82" s="11" t="s">
        <v>9</v>
      </c>
      <c r="E82" s="10">
        <v>19</v>
      </c>
    </row>
    <row r="83" spans="1:5">
      <c r="A83" s="10">
        <v>83</v>
      </c>
      <c r="B83" s="11">
        <v>753</v>
      </c>
      <c r="C83" s="12" t="s">
        <v>92</v>
      </c>
      <c r="D83" s="11" t="s">
        <v>9</v>
      </c>
      <c r="E83" s="10">
        <v>19</v>
      </c>
    </row>
    <row r="84" spans="1:5">
      <c r="A84" s="10">
        <v>91</v>
      </c>
      <c r="B84" s="11">
        <v>741</v>
      </c>
      <c r="C84" s="12" t="s">
        <v>93</v>
      </c>
      <c r="D84" s="11" t="s">
        <v>13</v>
      </c>
      <c r="E84" s="10">
        <v>19</v>
      </c>
    </row>
    <row r="85" spans="1:5">
      <c r="A85" s="10">
        <v>92</v>
      </c>
      <c r="B85" s="11">
        <v>102478</v>
      </c>
      <c r="C85" s="12" t="s">
        <v>94</v>
      </c>
      <c r="D85" s="11" t="s">
        <v>15</v>
      </c>
      <c r="E85" s="10">
        <v>19</v>
      </c>
    </row>
    <row r="86" spans="1:5">
      <c r="A86" s="10">
        <v>47</v>
      </c>
      <c r="B86" s="11">
        <v>721</v>
      </c>
      <c r="C86" s="12" t="s">
        <v>95</v>
      </c>
      <c r="D86" s="11" t="s">
        <v>20</v>
      </c>
      <c r="E86" s="10">
        <v>18</v>
      </c>
    </row>
    <row r="87" spans="1:5">
      <c r="A87" s="10">
        <v>48</v>
      </c>
      <c r="B87" s="11">
        <v>584</v>
      </c>
      <c r="C87" s="12" t="s">
        <v>96</v>
      </c>
      <c r="D87" s="11" t="s">
        <v>9</v>
      </c>
      <c r="E87" s="10">
        <v>18</v>
      </c>
    </row>
    <row r="88" spans="1:5">
      <c r="A88" s="10">
        <v>74</v>
      </c>
      <c r="B88" s="11">
        <v>339</v>
      </c>
      <c r="C88" s="12" t="s">
        <v>97</v>
      </c>
      <c r="D88" s="11" t="s">
        <v>13</v>
      </c>
      <c r="E88" s="10">
        <v>18</v>
      </c>
    </row>
    <row r="89" spans="1:5">
      <c r="A89" s="10">
        <v>87</v>
      </c>
      <c r="B89" s="11">
        <v>102567</v>
      </c>
      <c r="C89" s="12" t="s">
        <v>98</v>
      </c>
      <c r="D89" s="11" t="s">
        <v>20</v>
      </c>
      <c r="E89" s="10">
        <v>16</v>
      </c>
    </row>
    <row r="90" spans="1:5">
      <c r="A90" s="10">
        <v>84</v>
      </c>
      <c r="B90" s="11">
        <v>732</v>
      </c>
      <c r="C90" s="12" t="s">
        <v>99</v>
      </c>
      <c r="D90" s="11" t="s">
        <v>20</v>
      </c>
      <c r="E90" s="10">
        <v>15</v>
      </c>
    </row>
    <row r="91" spans="1:5">
      <c r="A91" s="10">
        <v>85</v>
      </c>
      <c r="B91" s="11">
        <v>706</v>
      </c>
      <c r="C91" s="12" t="s">
        <v>100</v>
      </c>
      <c r="D91" s="11" t="s">
        <v>30</v>
      </c>
      <c r="E91" s="10">
        <v>15</v>
      </c>
    </row>
    <row r="92" spans="1:5">
      <c r="A92" s="10">
        <v>90</v>
      </c>
      <c r="B92" s="11">
        <v>713</v>
      </c>
      <c r="C92" s="12" t="s">
        <v>101</v>
      </c>
      <c r="D92" s="11" t="s">
        <v>30</v>
      </c>
      <c r="E92" s="10">
        <v>15</v>
      </c>
    </row>
    <row r="93" spans="1:5">
      <c r="A93" s="10">
        <v>82</v>
      </c>
      <c r="B93" s="11">
        <v>371</v>
      </c>
      <c r="C93" s="12" t="s">
        <v>102</v>
      </c>
      <c r="D93" s="11" t="s">
        <v>20</v>
      </c>
      <c r="E93" s="10">
        <v>13</v>
      </c>
    </row>
    <row r="94" spans="1:5">
      <c r="A94" s="10">
        <v>93</v>
      </c>
      <c r="B94" s="11">
        <v>102564</v>
      </c>
      <c r="C94" s="12" t="s">
        <v>103</v>
      </c>
      <c r="D94" s="11" t="s">
        <v>20</v>
      </c>
      <c r="E94" s="10">
        <v>13</v>
      </c>
    </row>
    <row r="95" spans="1:5">
      <c r="A95" s="10">
        <v>86</v>
      </c>
      <c r="B95" s="11">
        <v>103199</v>
      </c>
      <c r="C95" s="12" t="s">
        <v>104</v>
      </c>
      <c r="D95" s="11" t="s">
        <v>13</v>
      </c>
      <c r="E95" s="10">
        <v>10</v>
      </c>
    </row>
    <row r="96" spans="1:5">
      <c r="A96" s="10">
        <v>94</v>
      </c>
      <c r="B96" s="11">
        <v>755</v>
      </c>
      <c r="C96" s="12" t="s">
        <v>105</v>
      </c>
      <c r="D96" s="11" t="s">
        <v>30</v>
      </c>
      <c r="E96" s="10">
        <v>10</v>
      </c>
    </row>
    <row r="97" spans="1:5">
      <c r="A97" s="10"/>
      <c r="B97" s="13" t="s">
        <v>106</v>
      </c>
      <c r="C97" s="14" t="s">
        <v>107</v>
      </c>
      <c r="D97" s="11" t="s">
        <v>107</v>
      </c>
      <c r="E97" s="10">
        <v>4000</v>
      </c>
    </row>
  </sheetData>
  <sortState ref="A3:E97">
    <sortCondition ref="E3" descending="1"/>
  </sortState>
  <mergeCells count="1">
    <mergeCell ref="A1:E1"/>
  </mergeCells>
  <pageMargins left="0.432638888888889" right="0.699305555555556" top="0.550694444444444" bottom="0.354166666666667" header="0.31458333333333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7"/>
  <sheetViews>
    <sheetView workbookViewId="0">
      <selection activeCell="G1" sqref="G$1:H$1048576"/>
    </sheetView>
  </sheetViews>
  <sheetFormatPr defaultColWidth="9" defaultRowHeight="13.5" outlineLevelCol="7"/>
  <cols>
    <col min="1" max="1" width="7.125" style="2" customWidth="1"/>
    <col min="2" max="2" width="8" style="3"/>
    <col min="3" max="3" width="23.375" style="4" customWidth="1"/>
    <col min="4" max="4" width="10.5" style="4" customWidth="1"/>
    <col min="5" max="5" width="15.75" style="4" customWidth="1"/>
    <col min="7" max="7" width="9" customWidth="1"/>
  </cols>
  <sheetData>
    <row r="1" ht="42" customHeight="1" spans="1:7">
      <c r="A1" s="5" t="s">
        <v>0</v>
      </c>
      <c r="B1" s="6"/>
      <c r="C1" s="6"/>
      <c r="D1" s="6"/>
      <c r="E1" s="6"/>
      <c r="F1" s="5"/>
      <c r="G1" s="5"/>
    </row>
    <row r="2" s="1" customFormat="1" ht="41" customHeight="1" spans="1:7">
      <c r="A2" s="7" t="s">
        <v>1</v>
      </c>
      <c r="B2" s="8" t="s">
        <v>2</v>
      </c>
      <c r="C2" s="9" t="s">
        <v>3</v>
      </c>
      <c r="D2" s="8" t="s">
        <v>108</v>
      </c>
      <c r="E2" s="8" t="s">
        <v>4</v>
      </c>
      <c r="F2" s="7" t="s">
        <v>5</v>
      </c>
      <c r="G2" s="7" t="s">
        <v>109</v>
      </c>
    </row>
    <row r="3" spans="1:8">
      <c r="A3" s="10">
        <v>1</v>
      </c>
      <c r="B3" s="11">
        <v>307</v>
      </c>
      <c r="C3" s="12" t="s">
        <v>6</v>
      </c>
      <c r="D3" s="11" t="str">
        <f>VLOOKUP(B:B,[2]查询时间段分门店销售汇总!$B$1:$F$65536,5,0)</f>
        <v>T</v>
      </c>
      <c r="E3" s="11" t="s">
        <v>7</v>
      </c>
      <c r="F3" s="10">
        <v>139</v>
      </c>
      <c r="G3" s="10">
        <f>VLOOKUP(B:B,[1]Sheet9!$D$1:$F$65536,3,0)</f>
        <v>86</v>
      </c>
      <c r="H3">
        <f>G3*1.5</f>
        <v>129</v>
      </c>
    </row>
    <row r="4" spans="1:8">
      <c r="A4" s="10">
        <v>2</v>
      </c>
      <c r="B4" s="11">
        <v>582</v>
      </c>
      <c r="C4" s="12" t="s">
        <v>12</v>
      </c>
      <c r="D4" s="11" t="str">
        <f>VLOOKUP(B:B,[2]查询时间段分门店销售汇总!$B$1:$F$65536,5,0)</f>
        <v>A1</v>
      </c>
      <c r="E4" s="11" t="s">
        <v>13</v>
      </c>
      <c r="F4" s="10">
        <v>98</v>
      </c>
      <c r="G4" s="10">
        <f>VLOOKUP(B:B,[1]Sheet9!$D$1:$F$65536,3,0)</f>
        <v>52</v>
      </c>
      <c r="H4">
        <f>G4*1.7</f>
        <v>88.4</v>
      </c>
    </row>
    <row r="5" spans="1:8">
      <c r="A5" s="10">
        <v>3</v>
      </c>
      <c r="B5" s="11">
        <v>517</v>
      </c>
      <c r="C5" s="12" t="s">
        <v>14</v>
      </c>
      <c r="D5" s="11" t="str">
        <f>VLOOKUP(B:B,[2]查询时间段分门店销售汇总!$B$1:$F$65536,5,0)</f>
        <v>A1</v>
      </c>
      <c r="E5" s="11" t="s">
        <v>15</v>
      </c>
      <c r="F5" s="10">
        <v>86</v>
      </c>
      <c r="G5" s="10">
        <f>VLOOKUP(B:B,[1]Sheet9!$D$1:$F$65536,3,0)</f>
        <v>34</v>
      </c>
      <c r="H5">
        <f t="shared" ref="H5:H7" si="0">G5*1.9</f>
        <v>64.6</v>
      </c>
    </row>
    <row r="6" spans="1:8">
      <c r="A6" s="10">
        <v>4</v>
      </c>
      <c r="B6" s="11">
        <v>341</v>
      </c>
      <c r="C6" s="12" t="s">
        <v>21</v>
      </c>
      <c r="D6" s="11" t="str">
        <f>VLOOKUP(B:B,[2]查询时间段分门店销售汇总!$B$1:$F$65536,5,0)</f>
        <v>A1</v>
      </c>
      <c r="E6" s="11" t="s">
        <v>20</v>
      </c>
      <c r="F6" s="10">
        <v>71</v>
      </c>
      <c r="G6" s="10">
        <f>VLOOKUP(B:B,[1]Sheet9!$D$1:$F$65536,3,0)</f>
        <v>30</v>
      </c>
      <c r="H6">
        <f t="shared" si="0"/>
        <v>57</v>
      </c>
    </row>
    <row r="7" spans="1:8">
      <c r="A7" s="10">
        <v>5</v>
      </c>
      <c r="B7" s="11">
        <v>343</v>
      </c>
      <c r="C7" s="12" t="s">
        <v>17</v>
      </c>
      <c r="D7" s="11" t="str">
        <f>VLOOKUP(B:B,[2]查询时间段分门店销售汇总!$B$1:$F$65536,5,0)</f>
        <v>A1</v>
      </c>
      <c r="E7" s="11" t="s">
        <v>13</v>
      </c>
      <c r="F7" s="10">
        <v>75</v>
      </c>
      <c r="G7" s="10">
        <f>VLOOKUP(B:B,[1]Sheet9!$D$1:$F$65536,3,0)</f>
        <v>36</v>
      </c>
      <c r="H7">
        <f t="shared" si="0"/>
        <v>68.4</v>
      </c>
    </row>
    <row r="8" spans="1:8">
      <c r="A8" s="10">
        <v>6</v>
      </c>
      <c r="B8" s="11">
        <v>750</v>
      </c>
      <c r="C8" s="12" t="s">
        <v>8</v>
      </c>
      <c r="D8" s="11" t="str">
        <f>VLOOKUP(B:B,[2]查询时间段分门店销售汇总!$B$1:$F$65536,5,0)</f>
        <v>A1</v>
      </c>
      <c r="E8" s="11" t="s">
        <v>9</v>
      </c>
      <c r="F8" s="10">
        <v>136</v>
      </c>
      <c r="G8" s="10">
        <f>VLOOKUP(B:B,[1]Sheet9!$D$1:$F$65536,3,0)</f>
        <v>83</v>
      </c>
      <c r="H8">
        <f>G8*1.5</f>
        <v>124.5</v>
      </c>
    </row>
    <row r="9" spans="1:8">
      <c r="A9" s="10">
        <v>7</v>
      </c>
      <c r="B9" s="11">
        <v>571</v>
      </c>
      <c r="C9" s="12" t="s">
        <v>10</v>
      </c>
      <c r="D9" s="11" t="str">
        <f>VLOOKUP(B:B,[2]查询时间段分门店销售汇总!$B$1:$F$65536,5,0)</f>
        <v>A1</v>
      </c>
      <c r="E9" s="11" t="s">
        <v>9</v>
      </c>
      <c r="F9" s="10">
        <v>117</v>
      </c>
      <c r="G9" s="10">
        <f>VLOOKUP(B:B,[1]Sheet9!$D$1:$F$65536,3,0)</f>
        <v>69</v>
      </c>
      <c r="H9">
        <f>G9*1.6</f>
        <v>110.4</v>
      </c>
    </row>
    <row r="10" spans="1:8">
      <c r="A10" s="10">
        <v>8</v>
      </c>
      <c r="B10" s="11">
        <v>712</v>
      </c>
      <c r="C10" s="12" t="s">
        <v>23</v>
      </c>
      <c r="D10" s="11" t="str">
        <f>VLOOKUP(B:B,[2]查询时间段分门店销售汇总!$B$1:$F$65536,5,0)</f>
        <v>A1</v>
      </c>
      <c r="E10" s="11" t="s">
        <v>9</v>
      </c>
      <c r="F10" s="10">
        <v>70</v>
      </c>
      <c r="G10" s="10">
        <f>VLOOKUP(B:B,[1]Sheet9!$D$1:$F$65536,3,0)</f>
        <v>33</v>
      </c>
      <c r="H10">
        <f t="shared" ref="H10:H14" si="1">G10*1.9</f>
        <v>62.7</v>
      </c>
    </row>
    <row r="11" spans="1:8">
      <c r="A11" s="10">
        <v>9</v>
      </c>
      <c r="B11" s="11">
        <v>585</v>
      </c>
      <c r="C11" s="12" t="s">
        <v>39</v>
      </c>
      <c r="D11" s="11" t="str">
        <f>VLOOKUP(B:B,[2]查询时间段分门店销售汇总!$B$1:$F$65536,5,0)</f>
        <v>A2</v>
      </c>
      <c r="E11" s="11" t="s">
        <v>13</v>
      </c>
      <c r="F11" s="10">
        <v>51</v>
      </c>
      <c r="G11" s="10">
        <f>VLOOKUP(B:B,[1]Sheet9!$D$1:$F$65536,3,0)</f>
        <v>23</v>
      </c>
      <c r="H11">
        <f t="shared" si="1"/>
        <v>43.7</v>
      </c>
    </row>
    <row r="12" spans="1:8">
      <c r="A12" s="10">
        <v>10</v>
      </c>
      <c r="B12" s="11">
        <v>385</v>
      </c>
      <c r="C12" s="12" t="s">
        <v>45</v>
      </c>
      <c r="D12" s="11" t="str">
        <f>VLOOKUP(B:B,[2]查询时间段分门店销售汇总!$B$1:$F$65536,5,0)</f>
        <v>A1</v>
      </c>
      <c r="E12" s="11" t="s">
        <v>20</v>
      </c>
      <c r="F12" s="10">
        <v>45</v>
      </c>
      <c r="G12" s="10">
        <f>VLOOKUP(B:B,[1]Sheet9!$D$1:$F$65536,3,0)</f>
        <v>20</v>
      </c>
      <c r="H12">
        <f t="shared" si="1"/>
        <v>38</v>
      </c>
    </row>
    <row r="13" spans="1:8">
      <c r="A13" s="10">
        <v>11</v>
      </c>
      <c r="B13" s="11">
        <v>387</v>
      </c>
      <c r="C13" s="12" t="s">
        <v>31</v>
      </c>
      <c r="D13" s="11" t="str">
        <f>VLOOKUP(B:B,[2]查询时间段分门店销售汇总!$B$1:$F$65536,5,0)</f>
        <v>A1</v>
      </c>
      <c r="E13" s="11" t="s">
        <v>9</v>
      </c>
      <c r="F13" s="10">
        <v>62</v>
      </c>
      <c r="G13" s="10">
        <f>VLOOKUP(B:B,[1]Sheet9!$D$1:$F$65536,3,0)</f>
        <v>29</v>
      </c>
      <c r="H13">
        <f t="shared" si="1"/>
        <v>55.1</v>
      </c>
    </row>
    <row r="14" spans="1:8">
      <c r="A14" s="10">
        <v>12</v>
      </c>
      <c r="B14" s="11">
        <v>581</v>
      </c>
      <c r="C14" s="12" t="s">
        <v>24</v>
      </c>
      <c r="D14" s="11" t="str">
        <f>VLOOKUP(B:B,[2]查询时间段分门店销售汇总!$B$1:$F$65536,5,0)</f>
        <v>A2</v>
      </c>
      <c r="E14" s="11" t="s">
        <v>13</v>
      </c>
      <c r="F14" s="10">
        <v>68</v>
      </c>
      <c r="G14" s="10">
        <f>VLOOKUP(B:B,[1]Sheet9!$D$1:$F$65536,3,0)</f>
        <v>32</v>
      </c>
      <c r="H14">
        <f t="shared" si="1"/>
        <v>60.8</v>
      </c>
    </row>
    <row r="15" spans="1:8">
      <c r="A15" s="10">
        <v>13</v>
      </c>
      <c r="B15" s="11">
        <v>707</v>
      </c>
      <c r="C15" s="12" t="s">
        <v>11</v>
      </c>
      <c r="D15" s="11" t="str">
        <f>VLOOKUP(B:B,[2]查询时间段分门店销售汇总!$B$1:$F$65536,5,0)</f>
        <v>A2</v>
      </c>
      <c r="E15" s="11" t="s">
        <v>9</v>
      </c>
      <c r="F15" s="10">
        <v>110</v>
      </c>
      <c r="G15" s="10">
        <f>VLOOKUP(B:B,[1]Sheet9!$D$1:$F$65536,3,0)</f>
        <v>63</v>
      </c>
      <c r="H15">
        <f>G15*1.6</f>
        <v>100.8</v>
      </c>
    </row>
    <row r="16" spans="1:8">
      <c r="A16" s="10">
        <v>14</v>
      </c>
      <c r="B16" s="11">
        <v>546</v>
      </c>
      <c r="C16" s="12" t="s">
        <v>40</v>
      </c>
      <c r="D16" s="11" t="str">
        <f>VLOOKUP(B:B,[2]查询时间段分门店销售汇总!$B$1:$F$65536,5,0)</f>
        <v>A2</v>
      </c>
      <c r="E16" s="11" t="s">
        <v>9</v>
      </c>
      <c r="F16" s="10">
        <v>51</v>
      </c>
      <c r="G16" s="10">
        <f>VLOOKUP(B:B,[1]Sheet9!$D$1:$F$65536,3,0)</f>
        <v>23</v>
      </c>
      <c r="H16">
        <f t="shared" ref="H16:H18" si="2">G16*1.9</f>
        <v>43.7</v>
      </c>
    </row>
    <row r="17" spans="1:8">
      <c r="A17" s="10">
        <v>15</v>
      </c>
      <c r="B17" s="11">
        <v>365</v>
      </c>
      <c r="C17" s="12" t="s">
        <v>32</v>
      </c>
      <c r="D17" s="11" t="str">
        <f>VLOOKUP(B:B,[2]查询时间段分门店销售汇总!$B$1:$F$65536,5,0)</f>
        <v>A2</v>
      </c>
      <c r="E17" s="11" t="s">
        <v>13</v>
      </c>
      <c r="F17" s="10">
        <v>62</v>
      </c>
      <c r="G17" s="10">
        <f>VLOOKUP(B:B,[1]Sheet9!$D$1:$F$65536,3,0)</f>
        <v>29</v>
      </c>
      <c r="H17">
        <f t="shared" si="2"/>
        <v>55.1</v>
      </c>
    </row>
    <row r="18" spans="1:8">
      <c r="A18" s="10">
        <v>16</v>
      </c>
      <c r="B18" s="11">
        <v>513</v>
      </c>
      <c r="C18" s="12" t="s">
        <v>27</v>
      </c>
      <c r="D18" s="11" t="str">
        <f>VLOOKUP(B:B,[2]查询时间段分门店销售汇总!$B$1:$F$65536,5,0)</f>
        <v>A2</v>
      </c>
      <c r="E18" s="11" t="s">
        <v>13</v>
      </c>
      <c r="F18" s="10">
        <v>66</v>
      </c>
      <c r="G18" s="10">
        <f>VLOOKUP(B:B,[1]Sheet9!$D$1:$F$65536,3,0)</f>
        <v>31</v>
      </c>
      <c r="H18">
        <f t="shared" si="2"/>
        <v>58.9</v>
      </c>
    </row>
    <row r="19" spans="1:8">
      <c r="A19" s="10">
        <v>17</v>
      </c>
      <c r="B19" s="11">
        <v>724</v>
      </c>
      <c r="C19" s="12" t="s">
        <v>16</v>
      </c>
      <c r="D19" s="11" t="str">
        <f>VLOOKUP(B:B,[2]查询时间段分门店销售汇总!$B$1:$F$65536,5,0)</f>
        <v>A2</v>
      </c>
      <c r="E19" s="11" t="s">
        <v>9</v>
      </c>
      <c r="F19" s="10">
        <v>83</v>
      </c>
      <c r="G19" s="10">
        <f>VLOOKUP(B:B,[1]Sheet9!$D$1:$F$65536,3,0)</f>
        <v>42</v>
      </c>
      <c r="H19">
        <f>G19*1.8</f>
        <v>75.6</v>
      </c>
    </row>
    <row r="20" spans="1:8">
      <c r="A20" s="10">
        <v>18</v>
      </c>
      <c r="B20" s="11">
        <v>742</v>
      </c>
      <c r="C20" s="12" t="s">
        <v>57</v>
      </c>
      <c r="D20" s="11" t="str">
        <f>VLOOKUP(B:B,[2]查询时间段分门店销售汇总!$B$1:$F$65536,5,0)</f>
        <v>A2</v>
      </c>
      <c r="E20" s="11" t="s">
        <v>15</v>
      </c>
      <c r="F20" s="10">
        <v>35</v>
      </c>
      <c r="G20" s="10">
        <f>VLOOKUP(B:B,[1]Sheet9!$D$1:$F$65536,3,0)</f>
        <v>14</v>
      </c>
      <c r="H20">
        <f>G20*2</f>
        <v>28</v>
      </c>
    </row>
    <row r="21" spans="1:8">
      <c r="A21" s="10">
        <v>19</v>
      </c>
      <c r="B21" s="11">
        <v>373</v>
      </c>
      <c r="C21" s="12" t="s">
        <v>41</v>
      </c>
      <c r="D21" s="11" t="str">
        <f>VLOOKUP(B:B,[2]查询时间段分门店销售汇总!$B$1:$F$65536,5,0)</f>
        <v>B1</v>
      </c>
      <c r="E21" s="11" t="s">
        <v>15</v>
      </c>
      <c r="F21" s="10">
        <v>50</v>
      </c>
      <c r="G21" s="10">
        <f>VLOOKUP(B:B,[1]Sheet9!$D$1:$F$65536,3,0)</f>
        <v>23</v>
      </c>
      <c r="H21">
        <f t="shared" ref="H21:H23" si="3">G21*1.9</f>
        <v>43.7</v>
      </c>
    </row>
    <row r="22" spans="1:8">
      <c r="A22" s="10">
        <v>20</v>
      </c>
      <c r="B22" s="11">
        <v>709</v>
      </c>
      <c r="C22" s="12" t="s">
        <v>37</v>
      </c>
      <c r="D22" s="11" t="str">
        <f>VLOOKUP(B:B,[2]查询时间段分门店销售汇总!$B$1:$F$65536,5,0)</f>
        <v>B1</v>
      </c>
      <c r="E22" s="11" t="s">
        <v>13</v>
      </c>
      <c r="F22" s="10">
        <v>52</v>
      </c>
      <c r="G22" s="10">
        <f>VLOOKUP(B:B,[1]Sheet9!$D$1:$F$65536,3,0)</f>
        <v>24</v>
      </c>
      <c r="H22">
        <f t="shared" si="3"/>
        <v>45.6</v>
      </c>
    </row>
    <row r="23" spans="1:8">
      <c r="A23" s="10">
        <v>21</v>
      </c>
      <c r="B23" s="11">
        <v>359</v>
      </c>
      <c r="C23" s="12" t="s">
        <v>28</v>
      </c>
      <c r="D23" s="11" t="str">
        <f>VLOOKUP(B:B,[2]查询时间段分门店销售汇总!$B$1:$F$65536,5,0)</f>
        <v>A2</v>
      </c>
      <c r="E23" s="11" t="s">
        <v>13</v>
      </c>
      <c r="F23" s="10">
        <v>66</v>
      </c>
      <c r="G23" s="10">
        <f>VLOOKUP(B:B,[1]Sheet9!$D$1:$F$65536,3,0)</f>
        <v>31</v>
      </c>
      <c r="H23">
        <f t="shared" si="3"/>
        <v>58.9</v>
      </c>
    </row>
    <row r="24" spans="1:8">
      <c r="A24" s="10">
        <v>22</v>
      </c>
      <c r="B24" s="11">
        <v>377</v>
      </c>
      <c r="C24" s="12" t="s">
        <v>50</v>
      </c>
      <c r="D24" s="11" t="str">
        <f>VLOOKUP(B:B,[2]查询时间段分门店销售汇总!$B$1:$F$65536,5,0)</f>
        <v>B1</v>
      </c>
      <c r="E24" s="11" t="s">
        <v>9</v>
      </c>
      <c r="F24" s="10">
        <v>42</v>
      </c>
      <c r="G24" s="10">
        <f>VLOOKUP(B:B,[1]Sheet9!$D$1:$F$65536,3,0)</f>
        <v>18</v>
      </c>
      <c r="H24">
        <f t="shared" ref="H24:H29" si="4">G24*2</f>
        <v>36</v>
      </c>
    </row>
    <row r="25" spans="1:8">
      <c r="A25" s="10">
        <v>23</v>
      </c>
      <c r="B25" s="11">
        <v>578</v>
      </c>
      <c r="C25" s="12" t="s">
        <v>18</v>
      </c>
      <c r="D25" s="11" t="str">
        <f>VLOOKUP(B:B,[2]查询时间段分门店销售汇总!$B$1:$F$65536,5,0)</f>
        <v>A2</v>
      </c>
      <c r="E25" s="11" t="s">
        <v>15</v>
      </c>
      <c r="F25" s="10">
        <v>74</v>
      </c>
      <c r="G25" s="10">
        <f>VLOOKUP(B:B,[1]Sheet9!$D$1:$F$65536,3,0)</f>
        <v>35</v>
      </c>
      <c r="H25">
        <f t="shared" ref="H25:H27" si="5">G25*1.9</f>
        <v>66.5</v>
      </c>
    </row>
    <row r="26" spans="1:8">
      <c r="A26" s="10">
        <v>24</v>
      </c>
      <c r="B26" s="11">
        <v>726</v>
      </c>
      <c r="C26" s="12" t="s">
        <v>35</v>
      </c>
      <c r="D26" s="11" t="str">
        <f>VLOOKUP(B:B,[2]查询时间段分门店销售汇总!$B$1:$F$65536,5,0)</f>
        <v>A2</v>
      </c>
      <c r="E26" s="11" t="s">
        <v>13</v>
      </c>
      <c r="F26" s="10">
        <v>56</v>
      </c>
      <c r="G26" s="10">
        <f>VLOOKUP(B:B,[1]Sheet9!$D$1:$F$65536,3,0)</f>
        <v>26</v>
      </c>
      <c r="H26">
        <f t="shared" si="5"/>
        <v>49.4</v>
      </c>
    </row>
    <row r="27" spans="1:8">
      <c r="A27" s="10">
        <v>25</v>
      </c>
      <c r="B27" s="11">
        <v>514</v>
      </c>
      <c r="C27" s="12" t="s">
        <v>46</v>
      </c>
      <c r="D27" s="11" t="str">
        <f>VLOOKUP(B:B,[2]查询时间段分门店销售汇总!$B$1:$F$65536,5,0)</f>
        <v>A2</v>
      </c>
      <c r="E27" s="11" t="s">
        <v>20</v>
      </c>
      <c r="F27" s="10">
        <v>45</v>
      </c>
      <c r="G27" s="10">
        <f>VLOOKUP(B:B,[1]Sheet9!$D$1:$F$65536,3,0)</f>
        <v>20</v>
      </c>
      <c r="H27">
        <f t="shared" si="5"/>
        <v>38</v>
      </c>
    </row>
    <row r="28" spans="1:8">
      <c r="A28" s="10">
        <v>26</v>
      </c>
      <c r="B28" s="11">
        <v>391</v>
      </c>
      <c r="C28" s="12" t="s">
        <v>54</v>
      </c>
      <c r="D28" s="11" t="str">
        <f>VLOOKUP(B:B,[2]查询时间段分门店销售汇总!$B$1:$F$65536,5,0)</f>
        <v>B1</v>
      </c>
      <c r="E28" s="11" t="s">
        <v>15</v>
      </c>
      <c r="F28" s="10">
        <v>36</v>
      </c>
      <c r="G28" s="10">
        <f>VLOOKUP(B:B,[1]Sheet9!$D$1:$F$65536,3,0)</f>
        <v>15</v>
      </c>
      <c r="H28">
        <f t="shared" si="4"/>
        <v>30</v>
      </c>
    </row>
    <row r="29" spans="1:8">
      <c r="A29" s="10">
        <v>27</v>
      </c>
      <c r="B29" s="11">
        <v>744</v>
      </c>
      <c r="C29" s="12" t="s">
        <v>63</v>
      </c>
      <c r="D29" s="11" t="str">
        <f>VLOOKUP(B:B,[2]查询时间段分门店销售汇总!$B$1:$F$65536,5,0)</f>
        <v>A2</v>
      </c>
      <c r="E29" s="11" t="s">
        <v>15</v>
      </c>
      <c r="F29" s="10">
        <v>31</v>
      </c>
      <c r="G29" s="10">
        <f>VLOOKUP(B:B,[1]Sheet9!$D$1:$F$65536,3,0)</f>
        <v>12</v>
      </c>
      <c r="H29">
        <f t="shared" si="4"/>
        <v>24</v>
      </c>
    </row>
    <row r="30" spans="1:8">
      <c r="A30" s="10">
        <v>28</v>
      </c>
      <c r="B30" s="11">
        <v>102934</v>
      </c>
      <c r="C30" s="12" t="s">
        <v>34</v>
      </c>
      <c r="D30" s="11" t="str">
        <f>VLOOKUP(B:B,[2]查询时间段分门店销售汇总!$B$1:$F$65536,5,0)</f>
        <v>A1</v>
      </c>
      <c r="E30" s="11" t="s">
        <v>13</v>
      </c>
      <c r="F30" s="10">
        <v>58</v>
      </c>
      <c r="G30" s="10">
        <f>VLOOKUP(B:B,[1]Sheet9!$D$1:$F$65536,3,0)</f>
        <v>27</v>
      </c>
      <c r="H30">
        <f t="shared" ref="H30:H35" si="6">G30*1.9</f>
        <v>51.3</v>
      </c>
    </row>
    <row r="31" spans="1:8">
      <c r="A31" s="10">
        <v>29</v>
      </c>
      <c r="B31" s="11">
        <v>747</v>
      </c>
      <c r="C31" s="12" t="s">
        <v>89</v>
      </c>
      <c r="D31" s="11" t="str">
        <f>VLOOKUP(B:B,[2]查询时间段分门店销售汇总!$B$1:$F$65536,5,0)</f>
        <v>C1</v>
      </c>
      <c r="E31" s="11" t="s">
        <v>15</v>
      </c>
      <c r="F31" s="10">
        <v>19</v>
      </c>
      <c r="G31" s="10">
        <f>VLOOKUP(B:B,[1]Sheet9!$D$1:$F$65536,3,0)</f>
        <v>7</v>
      </c>
      <c r="H31">
        <f t="shared" ref="H31:H36" si="7">G31*2</f>
        <v>14</v>
      </c>
    </row>
    <row r="32" spans="1:8">
      <c r="A32" s="10">
        <v>30</v>
      </c>
      <c r="B32" s="11">
        <v>355</v>
      </c>
      <c r="C32" s="12" t="s">
        <v>51</v>
      </c>
      <c r="D32" s="11" t="str">
        <f>VLOOKUP(B:B,[2]查询时间段分门店销售汇总!$B$1:$F$65536,5,0)</f>
        <v>A2</v>
      </c>
      <c r="E32" s="11" t="s">
        <v>15</v>
      </c>
      <c r="F32" s="10">
        <v>39</v>
      </c>
      <c r="G32" s="10">
        <f>VLOOKUP(B:B,[1]Sheet9!$D$1:$F$65536,3,0)</f>
        <v>16</v>
      </c>
      <c r="H32">
        <f t="shared" si="7"/>
        <v>32</v>
      </c>
    </row>
    <row r="33" spans="1:8">
      <c r="A33" s="10">
        <v>31</v>
      </c>
      <c r="B33" s="11">
        <v>754</v>
      </c>
      <c r="C33" s="12" t="s">
        <v>29</v>
      </c>
      <c r="D33" s="11" t="str">
        <f>VLOOKUP(B:B,[2]查询时间段分门店销售汇总!$B$1:$F$65536,5,0)</f>
        <v>C1</v>
      </c>
      <c r="E33" s="11" t="s">
        <v>30</v>
      </c>
      <c r="F33" s="10">
        <v>64</v>
      </c>
      <c r="G33" s="10">
        <f>VLOOKUP(B:B,[1]Sheet9!$D$1:$F$65536,3,0)</f>
        <v>31</v>
      </c>
      <c r="H33">
        <f t="shared" si="6"/>
        <v>58.9</v>
      </c>
    </row>
    <row r="34" spans="1:8">
      <c r="A34" s="10">
        <v>32</v>
      </c>
      <c r="B34" s="11">
        <v>399</v>
      </c>
      <c r="C34" s="12" t="s">
        <v>25</v>
      </c>
      <c r="D34" s="11" t="str">
        <f>VLOOKUP(B:B,[2]查询时间段分门店销售汇总!$B$1:$F$65536,5,0)</f>
        <v>B1</v>
      </c>
      <c r="E34" s="11" t="s">
        <v>9</v>
      </c>
      <c r="F34" s="10">
        <v>67</v>
      </c>
      <c r="G34" s="10">
        <f>VLOOKUP(B:B,[1]Sheet9!$D$1:$F$65536,3,0)</f>
        <v>32</v>
      </c>
      <c r="H34">
        <f t="shared" si="6"/>
        <v>60.8</v>
      </c>
    </row>
    <row r="35" spans="1:8">
      <c r="A35" s="10">
        <v>33</v>
      </c>
      <c r="B35" s="11">
        <v>54</v>
      </c>
      <c r="C35" s="12" t="s">
        <v>38</v>
      </c>
      <c r="D35" s="11" t="str">
        <f>VLOOKUP(B:B,[2]查询时间段分门店销售汇总!$B$1:$F$65536,5,0)</f>
        <v>B1</v>
      </c>
      <c r="E35" s="11" t="s">
        <v>30</v>
      </c>
      <c r="F35" s="10">
        <v>52</v>
      </c>
      <c r="G35" s="10">
        <f>VLOOKUP(B:B,[1]Sheet9!$D$1:$F$65536,3,0)</f>
        <v>24</v>
      </c>
      <c r="H35">
        <f t="shared" si="6"/>
        <v>45.6</v>
      </c>
    </row>
    <row r="36" spans="1:8">
      <c r="A36" s="10">
        <v>34</v>
      </c>
      <c r="B36" s="11">
        <v>308</v>
      </c>
      <c r="C36" s="12" t="s">
        <v>67</v>
      </c>
      <c r="D36" s="11" t="str">
        <f>VLOOKUP(B:B,[2]查询时间段分门店销售汇总!$B$1:$F$65536,5,0)</f>
        <v>A2</v>
      </c>
      <c r="E36" s="11" t="s">
        <v>15</v>
      </c>
      <c r="F36" s="10">
        <v>29</v>
      </c>
      <c r="G36" s="10">
        <f>VLOOKUP(B:B,[1]Sheet9!$D$1:$F$65536,3,0)</f>
        <v>11</v>
      </c>
      <c r="H36">
        <f t="shared" si="7"/>
        <v>22</v>
      </c>
    </row>
    <row r="37" spans="1:8">
      <c r="A37" s="10">
        <v>35</v>
      </c>
      <c r="B37" s="11">
        <v>379</v>
      </c>
      <c r="C37" s="12" t="s">
        <v>42</v>
      </c>
      <c r="D37" s="11" t="str">
        <f>VLOOKUP(B:B,[2]查询时间段分门店销售汇总!$B$1:$F$65536,5,0)</f>
        <v>B1</v>
      </c>
      <c r="E37" s="11" t="s">
        <v>13</v>
      </c>
      <c r="F37" s="10">
        <v>50</v>
      </c>
      <c r="G37" s="10">
        <f>VLOOKUP(B:B,[1]Sheet9!$D$1:$F$65536,3,0)</f>
        <v>23</v>
      </c>
      <c r="H37">
        <f t="shared" ref="H37:H43" si="8">G37*1.9</f>
        <v>43.7</v>
      </c>
    </row>
    <row r="38" spans="1:8">
      <c r="A38" s="10">
        <v>36</v>
      </c>
      <c r="B38" s="11">
        <v>515</v>
      </c>
      <c r="C38" s="12" t="s">
        <v>55</v>
      </c>
      <c r="D38" s="11" t="str">
        <f>VLOOKUP(B:B,[2]查询时间段分门店销售汇总!$B$1:$F$65536,5,0)</f>
        <v>B1</v>
      </c>
      <c r="E38" s="11" t="s">
        <v>15</v>
      </c>
      <c r="F38" s="10">
        <v>36</v>
      </c>
      <c r="G38" s="10">
        <f>VLOOKUP(B:B,[1]Sheet9!$D$1:$F$65536,3,0)</f>
        <v>15</v>
      </c>
      <c r="H38">
        <f t="shared" ref="H38:H40" si="9">G38*2</f>
        <v>30</v>
      </c>
    </row>
    <row r="39" spans="1:8">
      <c r="A39" s="10">
        <v>37</v>
      </c>
      <c r="B39" s="11">
        <v>329</v>
      </c>
      <c r="C39" s="12" t="s">
        <v>71</v>
      </c>
      <c r="D39" s="11" t="str">
        <f>VLOOKUP(B:B,[2]查询时间段分门店销售汇总!$B$1:$F$65536,5,0)</f>
        <v>A2</v>
      </c>
      <c r="E39" s="11" t="s">
        <v>30</v>
      </c>
      <c r="F39" s="10">
        <v>27</v>
      </c>
      <c r="G39" s="10">
        <f>VLOOKUP(B:B,[1]Sheet9!$D$1:$F$65536,3,0)</f>
        <v>10</v>
      </c>
      <c r="H39">
        <f t="shared" si="9"/>
        <v>20</v>
      </c>
    </row>
    <row r="40" spans="1:8">
      <c r="A40" s="10">
        <v>38</v>
      </c>
      <c r="B40" s="11">
        <v>357</v>
      </c>
      <c r="C40" s="12" t="s">
        <v>87</v>
      </c>
      <c r="D40" s="11" t="str">
        <f>VLOOKUP(B:B,[2]查询时间段分门店销售汇总!$B$1:$F$65536,5,0)</f>
        <v>B1</v>
      </c>
      <c r="E40" s="11" t="s">
        <v>13</v>
      </c>
      <c r="F40" s="10">
        <v>21</v>
      </c>
      <c r="G40" s="10">
        <f>VLOOKUP(B:B,[1]Sheet9!$D$1:$F$65536,3,0)</f>
        <v>7</v>
      </c>
      <c r="H40">
        <f t="shared" si="9"/>
        <v>14</v>
      </c>
    </row>
    <row r="41" spans="1:8">
      <c r="A41" s="10">
        <v>39</v>
      </c>
      <c r="B41" s="11">
        <v>746</v>
      </c>
      <c r="C41" s="12" t="s">
        <v>22</v>
      </c>
      <c r="D41" s="11" t="str">
        <f>VLOOKUP(B:B,[2]查询时间段分门店销售汇总!$B$1:$F$65536,5,0)</f>
        <v>B2</v>
      </c>
      <c r="E41" s="11" t="s">
        <v>20</v>
      </c>
      <c r="F41" s="10">
        <v>71</v>
      </c>
      <c r="G41" s="10">
        <f>VLOOKUP(B:B,[1]Sheet9!$D$1:$F$65536,3,0)</f>
        <v>34</v>
      </c>
      <c r="H41">
        <f t="shared" si="8"/>
        <v>64.6</v>
      </c>
    </row>
    <row r="42" spans="1:8">
      <c r="A42" s="10">
        <v>40</v>
      </c>
      <c r="B42" s="11">
        <v>367</v>
      </c>
      <c r="C42" s="12" t="s">
        <v>43</v>
      </c>
      <c r="D42" s="11" t="str">
        <f>VLOOKUP(B:B,[2]查询时间段分门店销售汇总!$B$1:$F$65536,5,0)</f>
        <v>B2</v>
      </c>
      <c r="E42" s="11" t="s">
        <v>30</v>
      </c>
      <c r="F42" s="10">
        <v>50</v>
      </c>
      <c r="G42" s="10">
        <f>VLOOKUP(B:B,[1]Sheet9!$D$1:$F$65536,3,0)</f>
        <v>23</v>
      </c>
      <c r="H42">
        <f t="shared" si="8"/>
        <v>43.7</v>
      </c>
    </row>
    <row r="43" spans="1:8">
      <c r="A43" s="10">
        <v>41</v>
      </c>
      <c r="B43" s="11">
        <v>511</v>
      </c>
      <c r="C43" s="12" t="s">
        <v>26</v>
      </c>
      <c r="D43" s="11" t="str">
        <f>VLOOKUP(B:B,[2]查询时间段分门店销售汇总!$B$1:$F$65536,5,0)</f>
        <v>B2 </v>
      </c>
      <c r="E43" s="11" t="s">
        <v>15</v>
      </c>
      <c r="F43" s="10">
        <v>67</v>
      </c>
      <c r="G43" s="10">
        <f>VLOOKUP(B:B,[1]Sheet9!$D$1:$F$65536,3,0)</f>
        <v>32</v>
      </c>
      <c r="H43">
        <f t="shared" si="8"/>
        <v>60.8</v>
      </c>
    </row>
    <row r="44" spans="1:8">
      <c r="A44" s="10">
        <v>42</v>
      </c>
      <c r="B44" s="11">
        <v>572</v>
      </c>
      <c r="C44" s="12" t="s">
        <v>84</v>
      </c>
      <c r="D44" s="11" t="str">
        <f>VLOOKUP(B:B,[2]查询时间段分门店销售汇总!$B$1:$F$65536,5,0)</f>
        <v>B1</v>
      </c>
      <c r="E44" s="11" t="s">
        <v>15</v>
      </c>
      <c r="F44" s="10">
        <v>22</v>
      </c>
      <c r="G44" s="10">
        <f>VLOOKUP(B:B,[1]Sheet9!$D$1:$F$65536,3,0)</f>
        <v>8</v>
      </c>
      <c r="H44">
        <f t="shared" ref="H44:H51" si="10">G44*2</f>
        <v>16</v>
      </c>
    </row>
    <row r="45" spans="1:8">
      <c r="A45" s="10">
        <v>43</v>
      </c>
      <c r="B45" s="11">
        <v>349</v>
      </c>
      <c r="C45" s="12" t="s">
        <v>60</v>
      </c>
      <c r="D45" s="11" t="str">
        <f>VLOOKUP(B:B,[2]查询时间段分门店销售汇总!$B$1:$F$65536,5,0)</f>
        <v>B1</v>
      </c>
      <c r="E45" s="11" t="s">
        <v>15</v>
      </c>
      <c r="F45" s="10">
        <v>32</v>
      </c>
      <c r="G45" s="10">
        <f>VLOOKUP(B:B,[1]Sheet9!$D$1:$F$65536,3,0)</f>
        <v>13</v>
      </c>
      <c r="H45">
        <f t="shared" si="10"/>
        <v>26</v>
      </c>
    </row>
    <row r="46" spans="1:8">
      <c r="A46" s="10">
        <v>44</v>
      </c>
      <c r="B46" s="11">
        <v>737</v>
      </c>
      <c r="C46" s="12" t="s">
        <v>59</v>
      </c>
      <c r="D46" s="11" t="str">
        <f>VLOOKUP(B:B,[2]查询时间段分门店销售汇总!$B$1:$F$65536,5,0)</f>
        <v>B2 </v>
      </c>
      <c r="E46" s="11" t="s">
        <v>9</v>
      </c>
      <c r="F46" s="10">
        <v>34</v>
      </c>
      <c r="G46" s="10">
        <f>VLOOKUP(B:B,[1]Sheet9!$D$1:$F$65536,3,0)</f>
        <v>14</v>
      </c>
      <c r="H46">
        <f t="shared" si="10"/>
        <v>28</v>
      </c>
    </row>
    <row r="47" spans="1:8">
      <c r="A47" s="10">
        <v>45</v>
      </c>
      <c r="B47" s="11">
        <v>598</v>
      </c>
      <c r="C47" s="12" t="s">
        <v>82</v>
      </c>
      <c r="D47" s="11" t="str">
        <f>VLOOKUP(B:B,[2]查询时间段分门店销售汇总!$B$1:$F$65536,5,0)</f>
        <v>B1</v>
      </c>
      <c r="E47" s="11" t="s">
        <v>9</v>
      </c>
      <c r="F47" s="10">
        <v>23</v>
      </c>
      <c r="G47" s="10">
        <f>VLOOKUP(B:B,[1]Sheet9!$D$1:$F$65536,3,0)</f>
        <v>8</v>
      </c>
      <c r="H47">
        <f t="shared" si="10"/>
        <v>16</v>
      </c>
    </row>
    <row r="48" spans="1:8">
      <c r="A48" s="10">
        <v>46</v>
      </c>
      <c r="B48" s="11">
        <v>351</v>
      </c>
      <c r="C48" s="12" t="s">
        <v>81</v>
      </c>
      <c r="D48" s="11" t="str">
        <f>VLOOKUP(B:B,[2]查询时间段分门店销售汇总!$B$1:$F$65536,5,0)</f>
        <v>B1</v>
      </c>
      <c r="E48" s="11" t="s">
        <v>30</v>
      </c>
      <c r="F48" s="10">
        <v>24</v>
      </c>
      <c r="G48" s="10">
        <f>VLOOKUP(B:B,[1]Sheet9!$D$1:$F$65536,3,0)</f>
        <v>9</v>
      </c>
      <c r="H48">
        <f t="shared" si="10"/>
        <v>18</v>
      </c>
    </row>
    <row r="49" spans="1:8">
      <c r="A49" s="10">
        <v>47</v>
      </c>
      <c r="B49" s="11">
        <v>721</v>
      </c>
      <c r="C49" s="12" t="s">
        <v>95</v>
      </c>
      <c r="D49" s="11" t="str">
        <f>VLOOKUP(B:B,[2]查询时间段分门店销售汇总!$B$1:$F$65536,5,0)</f>
        <v>B2</v>
      </c>
      <c r="E49" s="11" t="s">
        <v>20</v>
      </c>
      <c r="F49" s="10">
        <v>18</v>
      </c>
      <c r="G49" s="10">
        <f>VLOOKUP(B:B,[1]Sheet9!$D$1:$F$65536,3,0)</f>
        <v>6</v>
      </c>
      <c r="H49">
        <f t="shared" si="10"/>
        <v>12</v>
      </c>
    </row>
    <row r="50" spans="1:8">
      <c r="A50" s="10">
        <v>48</v>
      </c>
      <c r="B50" s="11">
        <v>584</v>
      </c>
      <c r="C50" s="12" t="s">
        <v>96</v>
      </c>
      <c r="D50" s="11" t="str">
        <f>VLOOKUP(B:B,[2]查询时间段分门店销售汇总!$B$1:$F$65536,5,0)</f>
        <v>C1</v>
      </c>
      <c r="E50" s="11" t="s">
        <v>9</v>
      </c>
      <c r="F50" s="10">
        <v>18</v>
      </c>
      <c r="G50" s="10">
        <f>VLOOKUP(B:B,[1]Sheet9!$D$1:$F$65536,3,0)</f>
        <v>6</v>
      </c>
      <c r="H50">
        <f t="shared" si="10"/>
        <v>12</v>
      </c>
    </row>
    <row r="51" spans="1:8">
      <c r="A51" s="10">
        <v>49</v>
      </c>
      <c r="B51" s="11">
        <v>311</v>
      </c>
      <c r="C51" s="12" t="s">
        <v>61</v>
      </c>
      <c r="D51" s="11" t="str">
        <f>VLOOKUP(B:B,[2]查询时间段分门店销售汇总!$B$1:$F$65536,5,0)</f>
        <v>B2 </v>
      </c>
      <c r="E51" s="11" t="s">
        <v>13</v>
      </c>
      <c r="F51" s="10">
        <v>32</v>
      </c>
      <c r="G51" s="10">
        <f>VLOOKUP(B:B,[1]Sheet9!$D$1:$F$65536,3,0)</f>
        <v>13</v>
      </c>
      <c r="H51">
        <f t="shared" si="10"/>
        <v>26</v>
      </c>
    </row>
    <row r="52" spans="1:8">
      <c r="A52" s="10">
        <v>50</v>
      </c>
      <c r="B52" s="11">
        <v>52</v>
      </c>
      <c r="C52" s="12" t="s">
        <v>47</v>
      </c>
      <c r="D52" s="11" t="str">
        <f>VLOOKUP(B:B,[2]查询时间段分门店销售汇总!$B$1:$F$65536,5,0)</f>
        <v>B1</v>
      </c>
      <c r="E52" s="11" t="s">
        <v>30</v>
      </c>
      <c r="F52" s="10">
        <v>44</v>
      </c>
      <c r="G52" s="10">
        <f>VLOOKUP(B:B,[1]Sheet9!$D$1:$F$65536,3,0)</f>
        <v>20</v>
      </c>
      <c r="H52">
        <f>G52*1.9</f>
        <v>38</v>
      </c>
    </row>
    <row r="53" spans="1:8">
      <c r="A53" s="10">
        <v>51</v>
      </c>
      <c r="B53" s="11">
        <v>101453</v>
      </c>
      <c r="C53" s="12" t="s">
        <v>76</v>
      </c>
      <c r="D53" s="11" t="str">
        <f>VLOOKUP(B:B,[2]查询时间段分门店销售汇总!$B$1:$F$65536,5,0)</f>
        <v>B2</v>
      </c>
      <c r="E53" s="11" t="s">
        <v>30</v>
      </c>
      <c r="F53" s="10">
        <v>26</v>
      </c>
      <c r="G53" s="10">
        <f>VLOOKUP(B:B,[1]Sheet9!$D$1:$F$65536,3,0)</f>
        <v>10</v>
      </c>
      <c r="H53">
        <f t="shared" ref="H53:H56" si="11">G53*2</f>
        <v>20</v>
      </c>
    </row>
    <row r="54" spans="1:8">
      <c r="A54" s="10">
        <v>52</v>
      </c>
      <c r="B54" s="11">
        <v>587</v>
      </c>
      <c r="C54" s="12" t="s">
        <v>68</v>
      </c>
      <c r="D54" s="11" t="str">
        <f>VLOOKUP(B:B,[2]查询时间段分门店销售汇总!$B$1:$F$65536,5,0)</f>
        <v>B1</v>
      </c>
      <c r="E54" s="11" t="s">
        <v>30</v>
      </c>
      <c r="F54" s="10">
        <v>29</v>
      </c>
      <c r="G54" s="10">
        <f>VLOOKUP(B:B,[1]Sheet9!$D$1:$F$65536,3,0)</f>
        <v>11</v>
      </c>
      <c r="H54">
        <f t="shared" si="11"/>
        <v>22</v>
      </c>
    </row>
    <row r="55" spans="1:8">
      <c r="A55" s="10">
        <v>53</v>
      </c>
      <c r="B55" s="11">
        <v>745</v>
      </c>
      <c r="C55" s="12" t="s">
        <v>65</v>
      </c>
      <c r="D55" s="11" t="str">
        <f>VLOOKUP(B:B,[2]查询时间段分门店销售汇总!$B$1:$F$65536,5,0)</f>
        <v>B2 </v>
      </c>
      <c r="E55" s="11" t="s">
        <v>13</v>
      </c>
      <c r="F55" s="10">
        <v>30</v>
      </c>
      <c r="G55" s="10">
        <f>VLOOKUP(B:B,[1]Sheet9!$D$1:$F$65536,3,0)</f>
        <v>12</v>
      </c>
      <c r="H55">
        <f t="shared" si="11"/>
        <v>24</v>
      </c>
    </row>
    <row r="56" spans="1:8">
      <c r="A56" s="10">
        <v>54</v>
      </c>
      <c r="B56" s="11">
        <v>704</v>
      </c>
      <c r="C56" s="12" t="s">
        <v>66</v>
      </c>
      <c r="D56" s="11" t="str">
        <f>VLOOKUP(B:B,[2]查询时间段分门店销售汇总!$B$1:$F$65536,5,0)</f>
        <v>B2 </v>
      </c>
      <c r="E56" s="11" t="s">
        <v>30</v>
      </c>
      <c r="F56" s="10">
        <v>30</v>
      </c>
      <c r="G56" s="10">
        <f>VLOOKUP(B:B,[1]Sheet9!$D$1:$F$65536,3,0)</f>
        <v>12</v>
      </c>
      <c r="H56">
        <f t="shared" si="11"/>
        <v>24</v>
      </c>
    </row>
    <row r="57" spans="1:8">
      <c r="A57" s="10">
        <v>55</v>
      </c>
      <c r="B57" s="11">
        <v>748</v>
      </c>
      <c r="C57" s="12" t="s">
        <v>19</v>
      </c>
      <c r="D57" s="11" t="str">
        <f>VLOOKUP(B:B,[2]查询时间段分门店销售汇总!$B$1:$F$65536,5,0)</f>
        <v>C2</v>
      </c>
      <c r="E57" s="11" t="s">
        <v>20</v>
      </c>
      <c r="F57" s="10">
        <v>72</v>
      </c>
      <c r="G57" s="10">
        <f>VLOOKUP(B:B,[1]Sheet9!$D$1:$F$65536,3,0)</f>
        <v>35</v>
      </c>
      <c r="H57">
        <f>G57*1.9</f>
        <v>66.5</v>
      </c>
    </row>
    <row r="58" spans="1:8">
      <c r="A58" s="10">
        <v>56</v>
      </c>
      <c r="B58" s="11">
        <v>727</v>
      </c>
      <c r="C58" s="12" t="s">
        <v>72</v>
      </c>
      <c r="D58" s="11" t="str">
        <f>VLOOKUP(B:B,[2]查询时间段分门店销售汇总!$B$1:$F$65536,5,0)</f>
        <v>B2 </v>
      </c>
      <c r="E58" s="11" t="s">
        <v>13</v>
      </c>
      <c r="F58" s="10">
        <v>27</v>
      </c>
      <c r="G58" s="10">
        <f>VLOOKUP(B:B,[1]Sheet9!$D$1:$F$65536,3,0)</f>
        <v>10</v>
      </c>
      <c r="H58">
        <f t="shared" ref="H58:H64" si="12">G58*2</f>
        <v>20</v>
      </c>
    </row>
    <row r="59" spans="1:8">
      <c r="A59" s="10">
        <v>57</v>
      </c>
      <c r="B59" s="11">
        <v>103198</v>
      </c>
      <c r="C59" s="12" t="s">
        <v>58</v>
      </c>
      <c r="D59" s="11" t="str">
        <f>VLOOKUP(B:B,[2]查询时间段分门店销售汇总!$B$1:$F$65536,5,0)</f>
        <v>B2</v>
      </c>
      <c r="E59" s="11" t="s">
        <v>13</v>
      </c>
      <c r="F59" s="10">
        <v>35</v>
      </c>
      <c r="G59" s="10">
        <f>VLOOKUP(B:B,[1]Sheet9!$D$1:$F$65536,3,0)</f>
        <v>14</v>
      </c>
      <c r="H59">
        <f t="shared" si="12"/>
        <v>28</v>
      </c>
    </row>
    <row r="60" spans="1:8">
      <c r="A60" s="10">
        <v>58</v>
      </c>
      <c r="B60" s="11">
        <v>347</v>
      </c>
      <c r="C60" s="12" t="s">
        <v>48</v>
      </c>
      <c r="D60" s="11" t="str">
        <f>VLOOKUP(B:B,[2]查询时间段分门店销售汇总!$B$1:$F$65536,5,0)</f>
        <v>B2</v>
      </c>
      <c r="E60" s="11" t="s">
        <v>13</v>
      </c>
      <c r="F60" s="10">
        <v>44</v>
      </c>
      <c r="G60" s="10">
        <f>VLOOKUP(B:B,[1]Sheet9!$D$1:$F$65536,3,0)</f>
        <v>19</v>
      </c>
      <c r="H60">
        <f t="shared" si="12"/>
        <v>38</v>
      </c>
    </row>
    <row r="61" spans="1:8">
      <c r="A61" s="10">
        <v>59</v>
      </c>
      <c r="B61" s="11">
        <v>570</v>
      </c>
      <c r="C61" s="12" t="s">
        <v>77</v>
      </c>
      <c r="D61" s="11" t="str">
        <f>VLOOKUP(B:B,[2]查询时间段分门店销售汇总!$B$1:$F$65536,5,0)</f>
        <v>B2 </v>
      </c>
      <c r="E61" s="11" t="s">
        <v>13</v>
      </c>
      <c r="F61" s="10">
        <v>26</v>
      </c>
      <c r="G61" s="10">
        <f>VLOOKUP(B:B,[1]Sheet9!$D$1:$F$65536,3,0)</f>
        <v>10</v>
      </c>
      <c r="H61">
        <f t="shared" si="12"/>
        <v>20</v>
      </c>
    </row>
    <row r="62" spans="1:8">
      <c r="A62" s="10">
        <v>60</v>
      </c>
      <c r="B62" s="11">
        <v>591</v>
      </c>
      <c r="C62" s="12" t="s">
        <v>78</v>
      </c>
      <c r="D62" s="11" t="str">
        <f>VLOOKUP(B:B,[2]查询时间段分门店销售汇总!$B$1:$F$65536,5,0)</f>
        <v>B2</v>
      </c>
      <c r="E62" s="11" t="s">
        <v>20</v>
      </c>
      <c r="F62" s="10">
        <v>26</v>
      </c>
      <c r="G62" s="10">
        <f>VLOOKUP(B:B,[1]Sheet9!$D$1:$F$65536,3,0)</f>
        <v>10</v>
      </c>
      <c r="H62">
        <f t="shared" si="12"/>
        <v>20</v>
      </c>
    </row>
    <row r="63" spans="1:8">
      <c r="A63" s="10">
        <v>61</v>
      </c>
      <c r="B63" s="11">
        <v>573</v>
      </c>
      <c r="C63" s="12" t="s">
        <v>62</v>
      </c>
      <c r="D63" s="11" t="str">
        <f>VLOOKUP(B:B,[2]查询时间段分门店销售汇总!$B$1:$F$65536,5,0)</f>
        <v>B2 </v>
      </c>
      <c r="E63" s="11" t="s">
        <v>9</v>
      </c>
      <c r="F63" s="10">
        <v>32</v>
      </c>
      <c r="G63" s="10">
        <f>VLOOKUP(B:B,[1]Sheet9!$D$1:$F$65536,3,0)</f>
        <v>13</v>
      </c>
      <c r="H63">
        <f t="shared" si="12"/>
        <v>26</v>
      </c>
    </row>
    <row r="64" spans="1:8">
      <c r="A64" s="10">
        <v>62</v>
      </c>
      <c r="B64" s="11">
        <v>716</v>
      </c>
      <c r="C64" s="12" t="s">
        <v>52</v>
      </c>
      <c r="D64" s="11" t="str">
        <f>VLOOKUP(B:B,[2]查询时间段分门店销售汇总!$B$1:$F$65536,5,0)</f>
        <v>C1</v>
      </c>
      <c r="E64" s="11" t="s">
        <v>20</v>
      </c>
      <c r="F64" s="10">
        <v>39</v>
      </c>
      <c r="G64" s="10">
        <f>VLOOKUP(B:B,[1]Sheet9!$D$1:$F$65536,3,0)</f>
        <v>17</v>
      </c>
      <c r="H64">
        <f t="shared" si="12"/>
        <v>34</v>
      </c>
    </row>
    <row r="65" spans="1:8">
      <c r="A65" s="10">
        <v>63</v>
      </c>
      <c r="B65" s="11">
        <v>549</v>
      </c>
      <c r="C65" s="12" t="s">
        <v>33</v>
      </c>
      <c r="D65" s="11" t="str">
        <f>VLOOKUP(B:B,[2]查询时间段分门店销售汇总!$B$1:$F$65536,5,0)</f>
        <v>C1</v>
      </c>
      <c r="E65" s="11" t="s">
        <v>20</v>
      </c>
      <c r="F65" s="10">
        <v>59</v>
      </c>
      <c r="G65" s="10">
        <f>VLOOKUP(B:B,[1]Sheet9!$D$1:$F$65536,3,0)</f>
        <v>30</v>
      </c>
      <c r="H65">
        <f>G65*1.9</f>
        <v>57</v>
      </c>
    </row>
    <row r="66" spans="1:8">
      <c r="A66" s="10">
        <v>64</v>
      </c>
      <c r="B66" s="11">
        <v>539</v>
      </c>
      <c r="C66" s="12" t="s">
        <v>36</v>
      </c>
      <c r="D66" s="11" t="str">
        <f>VLOOKUP(B:B,[2]查询时间段分门店销售汇总!$B$1:$F$65536,5,0)</f>
        <v>C1</v>
      </c>
      <c r="E66" s="11" t="s">
        <v>20</v>
      </c>
      <c r="F66" s="10">
        <v>56</v>
      </c>
      <c r="G66" s="10">
        <f>VLOOKUP(B:B,[1]Sheet9!$D$1:$F$65536,3,0)</f>
        <v>28</v>
      </c>
      <c r="H66">
        <f>G66*1.9</f>
        <v>53.2</v>
      </c>
    </row>
    <row r="67" spans="1:8">
      <c r="A67" s="10">
        <v>65</v>
      </c>
      <c r="B67" s="11">
        <v>102479</v>
      </c>
      <c r="C67" s="12" t="s">
        <v>85</v>
      </c>
      <c r="D67" s="11" t="str">
        <f>VLOOKUP(B:B,[2]查询时间段分门店销售汇总!$B$1:$F$65536,5,0)</f>
        <v>B2</v>
      </c>
      <c r="E67" s="11" t="s">
        <v>15</v>
      </c>
      <c r="F67" s="10">
        <v>22</v>
      </c>
      <c r="G67" s="10">
        <f>VLOOKUP(B:B,[1]Sheet9!$D$1:$F$65536,3,0)</f>
        <v>8</v>
      </c>
      <c r="H67">
        <f t="shared" ref="H67:H89" si="13">G67*2</f>
        <v>16</v>
      </c>
    </row>
    <row r="68" spans="1:8">
      <c r="A68" s="10">
        <v>66</v>
      </c>
      <c r="B68" s="11">
        <v>738</v>
      </c>
      <c r="C68" s="12" t="s">
        <v>90</v>
      </c>
      <c r="D68" s="11" t="str">
        <f>VLOOKUP(B:B,[2]查询时间段分门店销售汇总!$B$1:$F$65536,5,0)</f>
        <v>C1</v>
      </c>
      <c r="E68" s="11" t="s">
        <v>30</v>
      </c>
      <c r="F68" s="10">
        <v>19</v>
      </c>
      <c r="G68" s="10">
        <f>VLOOKUP(B:B,[1]Sheet9!$D$1:$F$65536,3,0)</f>
        <v>7</v>
      </c>
      <c r="H68">
        <f t="shared" si="13"/>
        <v>14</v>
      </c>
    </row>
    <row r="69" spans="1:8">
      <c r="A69" s="10">
        <v>67</v>
      </c>
      <c r="B69" s="11">
        <v>56</v>
      </c>
      <c r="C69" s="12" t="s">
        <v>73</v>
      </c>
      <c r="D69" s="11" t="str">
        <f>VLOOKUP(B:B,[2]查询时间段分门店销售汇总!$B$1:$F$65536,5,0)</f>
        <v>C1</v>
      </c>
      <c r="E69" s="11" t="s">
        <v>30</v>
      </c>
      <c r="F69" s="10">
        <v>27</v>
      </c>
      <c r="G69" s="10">
        <f>VLOOKUP(B:B,[1]Sheet9!$D$1:$F$65536,3,0)</f>
        <v>11</v>
      </c>
      <c r="H69">
        <f t="shared" si="13"/>
        <v>22</v>
      </c>
    </row>
    <row r="70" spans="1:8">
      <c r="A70" s="10">
        <v>68</v>
      </c>
      <c r="B70" s="11">
        <v>102565</v>
      </c>
      <c r="C70" s="12" t="s">
        <v>86</v>
      </c>
      <c r="D70" s="11" t="str">
        <f>VLOOKUP(B:B,[2]查询时间段分门店销售汇总!$B$1:$F$65536,5,0)</f>
        <v>B2</v>
      </c>
      <c r="E70" s="11" t="s">
        <v>13</v>
      </c>
      <c r="F70" s="10">
        <v>22</v>
      </c>
      <c r="G70" s="10">
        <f>VLOOKUP(B:B,[1]Sheet9!$D$1:$F$65536,3,0)</f>
        <v>8</v>
      </c>
      <c r="H70">
        <f t="shared" si="13"/>
        <v>16</v>
      </c>
    </row>
    <row r="71" spans="1:8">
      <c r="A71" s="10">
        <v>69</v>
      </c>
      <c r="B71" s="11">
        <v>103639</v>
      </c>
      <c r="C71" s="12" t="s">
        <v>79</v>
      </c>
      <c r="D71" s="11" t="str">
        <f>VLOOKUP(B:B,[2]查询时间段分门店销售汇总!$B$1:$F$65536,5,0)</f>
        <v>B2</v>
      </c>
      <c r="E71" s="11" t="s">
        <v>9</v>
      </c>
      <c r="F71" s="10">
        <v>26</v>
      </c>
      <c r="G71" s="10">
        <f>VLOOKUP(B:B,[1]Sheet9!$D$1:$F$65536,3,0)</f>
        <v>10</v>
      </c>
      <c r="H71">
        <f t="shared" si="13"/>
        <v>20</v>
      </c>
    </row>
    <row r="72" spans="1:8">
      <c r="A72" s="10">
        <v>70</v>
      </c>
      <c r="B72" s="11">
        <v>102935</v>
      </c>
      <c r="C72" s="12" t="s">
        <v>80</v>
      </c>
      <c r="D72" s="11" t="str">
        <f>VLOOKUP(B:B,[2]查询时间段分门店销售汇总!$B$1:$F$65536,5,0)</f>
        <v>B2</v>
      </c>
      <c r="E72" s="11" t="s">
        <v>15</v>
      </c>
      <c r="F72" s="10">
        <v>26</v>
      </c>
      <c r="G72" s="10">
        <f>VLOOKUP(B:B,[1]Sheet9!$D$1:$F$65536,3,0)</f>
        <v>10</v>
      </c>
      <c r="H72">
        <f t="shared" si="13"/>
        <v>20</v>
      </c>
    </row>
    <row r="73" spans="1:8">
      <c r="A73" s="10">
        <v>71</v>
      </c>
      <c r="B73" s="11">
        <v>720</v>
      </c>
      <c r="C73" s="12" t="s">
        <v>64</v>
      </c>
      <c r="D73" s="11" t="str">
        <f>VLOOKUP(B:B,[2]查询时间段分门店销售汇总!$B$1:$F$65536,5,0)</f>
        <v>C2</v>
      </c>
      <c r="E73" s="11" t="s">
        <v>20</v>
      </c>
      <c r="F73" s="10">
        <v>31</v>
      </c>
      <c r="G73" s="10">
        <f>VLOOKUP(B:B,[1]Sheet9!$D$1:$F$65536,3,0)</f>
        <v>13</v>
      </c>
      <c r="H73">
        <f t="shared" si="13"/>
        <v>26</v>
      </c>
    </row>
    <row r="74" spans="1:8">
      <c r="A74" s="10">
        <v>72</v>
      </c>
      <c r="B74" s="11">
        <v>752</v>
      </c>
      <c r="C74" s="12" t="s">
        <v>69</v>
      </c>
      <c r="D74" s="11" t="str">
        <f>VLOOKUP(B:B,[2]查询时间段分门店销售汇总!$B$1:$F$65536,5,0)</f>
        <v>C2</v>
      </c>
      <c r="E74" s="11" t="s">
        <v>13</v>
      </c>
      <c r="F74" s="10">
        <v>29</v>
      </c>
      <c r="G74" s="10">
        <f>VLOOKUP(B:B,[1]Sheet9!$D$1:$F$65536,3,0)</f>
        <v>12</v>
      </c>
      <c r="H74">
        <f t="shared" si="13"/>
        <v>24</v>
      </c>
    </row>
    <row r="75" spans="1:8">
      <c r="A75" s="10">
        <v>73</v>
      </c>
      <c r="B75" s="11">
        <v>740</v>
      </c>
      <c r="C75" s="12" t="s">
        <v>88</v>
      </c>
      <c r="D75" s="11" t="str">
        <f>VLOOKUP(B:B,[2]查询时间段分门店销售汇总!$B$1:$F$65536,5,0)</f>
        <v>C2</v>
      </c>
      <c r="E75" s="11" t="s">
        <v>9</v>
      </c>
      <c r="F75" s="10">
        <v>21</v>
      </c>
      <c r="G75" s="10">
        <f>VLOOKUP(B:B,[1]Sheet9!$D$1:$F$65536,3,0)</f>
        <v>8</v>
      </c>
      <c r="H75">
        <f t="shared" si="13"/>
        <v>16</v>
      </c>
    </row>
    <row r="76" spans="1:8">
      <c r="A76" s="10">
        <v>74</v>
      </c>
      <c r="B76" s="11">
        <v>339</v>
      </c>
      <c r="C76" s="12" t="s">
        <v>97</v>
      </c>
      <c r="D76" s="11" t="str">
        <f>VLOOKUP(B:B,[2]查询时间段分门店销售汇总!$B$1:$F$65536,5,0)</f>
        <v>B2</v>
      </c>
      <c r="E76" s="11" t="s">
        <v>13</v>
      </c>
      <c r="F76" s="10">
        <v>18</v>
      </c>
      <c r="G76" s="10">
        <f>VLOOKUP(B:B,[1]Sheet9!$D$1:$F$65536,3,0)</f>
        <v>6</v>
      </c>
      <c r="H76">
        <f t="shared" si="13"/>
        <v>12</v>
      </c>
    </row>
    <row r="77" spans="1:8">
      <c r="A77" s="10">
        <v>75</v>
      </c>
      <c r="B77" s="11">
        <v>723</v>
      </c>
      <c r="C77" s="12" t="s">
        <v>74</v>
      </c>
      <c r="D77" s="11" t="str">
        <f>VLOOKUP(B:B,[2]查询时间段分门店销售汇总!$B$1:$F$65536,5,0)</f>
        <v>C2</v>
      </c>
      <c r="E77" s="11" t="s">
        <v>15</v>
      </c>
      <c r="F77" s="10">
        <v>27</v>
      </c>
      <c r="G77" s="10">
        <f>VLOOKUP(B:B,[1]Sheet9!$D$1:$F$65536,3,0)</f>
        <v>11</v>
      </c>
      <c r="H77">
        <f t="shared" si="13"/>
        <v>22</v>
      </c>
    </row>
    <row r="78" spans="1:8">
      <c r="A78" s="10">
        <v>76</v>
      </c>
      <c r="B78" s="11">
        <v>594</v>
      </c>
      <c r="C78" s="12" t="s">
        <v>56</v>
      </c>
      <c r="D78" s="11" t="str">
        <f>VLOOKUP(B:B,[2]查询时间段分门店销售汇总!$B$1:$F$65536,5,0)</f>
        <v>C2</v>
      </c>
      <c r="E78" s="11" t="s">
        <v>20</v>
      </c>
      <c r="F78" s="10">
        <v>36</v>
      </c>
      <c r="G78" s="10">
        <f>VLOOKUP(B:B,[1]Sheet9!$D$1:$F$65536,3,0)</f>
        <v>15</v>
      </c>
      <c r="H78">
        <f t="shared" si="13"/>
        <v>30</v>
      </c>
    </row>
    <row r="79" spans="1:8">
      <c r="A79" s="10">
        <v>77</v>
      </c>
      <c r="B79" s="11">
        <v>733</v>
      </c>
      <c r="C79" s="12" t="s">
        <v>75</v>
      </c>
      <c r="D79" s="11" t="str">
        <f>VLOOKUP(B:B,[2]查询时间段分门店销售汇总!$B$1:$F$65536,5,0)</f>
        <v>C1</v>
      </c>
      <c r="E79" s="11" t="s">
        <v>9</v>
      </c>
      <c r="F79" s="10">
        <v>27</v>
      </c>
      <c r="G79" s="10">
        <f>VLOOKUP(B:B,[1]Sheet9!$D$1:$F$65536,3,0)</f>
        <v>11</v>
      </c>
      <c r="H79">
        <f t="shared" si="13"/>
        <v>22</v>
      </c>
    </row>
    <row r="80" spans="1:8">
      <c r="A80" s="10">
        <v>78</v>
      </c>
      <c r="B80" s="11">
        <v>730</v>
      </c>
      <c r="C80" s="12" t="s">
        <v>53</v>
      </c>
      <c r="D80" s="11" t="str">
        <f>VLOOKUP(B:B,[2]查询时间段分门店销售汇总!$B$1:$F$65536,5,0)</f>
        <v>A2</v>
      </c>
      <c r="E80" s="11" t="s">
        <v>13</v>
      </c>
      <c r="F80" s="10">
        <v>39</v>
      </c>
      <c r="G80" s="10">
        <f>VLOOKUP(B:B,[1]Sheet9!$D$1:$F$65536,3,0)</f>
        <v>16</v>
      </c>
      <c r="H80">
        <f t="shared" si="13"/>
        <v>32</v>
      </c>
    </row>
    <row r="81" spans="1:8">
      <c r="A81" s="10">
        <v>79</v>
      </c>
      <c r="B81" s="11">
        <v>710</v>
      </c>
      <c r="C81" s="12" t="s">
        <v>83</v>
      </c>
      <c r="D81" s="11" t="str">
        <f>VLOOKUP(B:B,[2]查询时间段分门店销售汇总!$B$1:$F$65536,5,0)</f>
        <v>C2</v>
      </c>
      <c r="E81" s="11" t="s">
        <v>30</v>
      </c>
      <c r="F81" s="10">
        <v>23</v>
      </c>
      <c r="G81" s="10">
        <f>VLOOKUP(B:B,[1]Sheet9!$D$1:$F$65536,3,0)</f>
        <v>9</v>
      </c>
      <c r="H81">
        <f t="shared" si="13"/>
        <v>18</v>
      </c>
    </row>
    <row r="82" spans="1:8">
      <c r="A82" s="10">
        <v>80</v>
      </c>
      <c r="B82" s="11">
        <v>743</v>
      </c>
      <c r="C82" s="12" t="s">
        <v>49</v>
      </c>
      <c r="D82" s="11" t="str">
        <f>VLOOKUP(B:B,[2]查询时间段分门店销售汇总!$B$1:$F$65536,5,0)</f>
        <v>C1</v>
      </c>
      <c r="E82" s="11" t="s">
        <v>9</v>
      </c>
      <c r="F82" s="10">
        <v>43</v>
      </c>
      <c r="G82" s="10">
        <f>VLOOKUP(B:B,[1]Sheet9!$D$1:$F$65536,3,0)</f>
        <v>19</v>
      </c>
      <c r="H82">
        <f t="shared" si="13"/>
        <v>38</v>
      </c>
    </row>
    <row r="83" spans="1:8">
      <c r="A83" s="10">
        <v>81</v>
      </c>
      <c r="B83" s="11">
        <v>545</v>
      </c>
      <c r="C83" s="12" t="s">
        <v>91</v>
      </c>
      <c r="D83" s="11" t="str">
        <f>VLOOKUP(B:B,[2]查询时间段分门店销售汇总!$B$1:$F$65536,5,0)</f>
        <v>C2</v>
      </c>
      <c r="E83" s="11" t="s">
        <v>9</v>
      </c>
      <c r="F83" s="10">
        <v>19</v>
      </c>
      <c r="G83" s="10">
        <f>VLOOKUP(B:B,[1]Sheet9!$D$1:$F$65536,3,0)</f>
        <v>7</v>
      </c>
      <c r="H83">
        <f t="shared" si="13"/>
        <v>14</v>
      </c>
    </row>
    <row r="84" spans="1:8">
      <c r="A84" s="10">
        <v>82</v>
      </c>
      <c r="B84" s="11">
        <v>371</v>
      </c>
      <c r="C84" s="12" t="s">
        <v>102</v>
      </c>
      <c r="D84" s="11" t="str">
        <f>VLOOKUP(B:B,[2]查询时间段分门店销售汇总!$B$1:$F$65536,5,0)</f>
        <v>C1</v>
      </c>
      <c r="E84" s="11" t="s">
        <v>20</v>
      </c>
      <c r="F84" s="10">
        <v>13</v>
      </c>
      <c r="G84" s="10">
        <f>VLOOKUP(B:B,[1]Sheet9!$D$1:$F$65536,3,0)</f>
        <v>4</v>
      </c>
      <c r="H84">
        <f t="shared" si="13"/>
        <v>8</v>
      </c>
    </row>
    <row r="85" spans="1:8">
      <c r="A85" s="10">
        <v>83</v>
      </c>
      <c r="B85" s="11">
        <v>753</v>
      </c>
      <c r="C85" s="12" t="s">
        <v>92</v>
      </c>
      <c r="D85" s="11" t="str">
        <f>VLOOKUP(B:B,[2]查询时间段分门店销售汇总!$B$1:$F$65536,5,0)</f>
        <v>C2</v>
      </c>
      <c r="E85" s="11" t="s">
        <v>9</v>
      </c>
      <c r="F85" s="10">
        <v>19</v>
      </c>
      <c r="G85" s="10">
        <f>VLOOKUP(B:B,[1]Sheet9!$D$1:$F$65536,3,0)</f>
        <v>7</v>
      </c>
      <c r="H85">
        <f t="shared" si="13"/>
        <v>14</v>
      </c>
    </row>
    <row r="86" spans="1:8">
      <c r="A86" s="10">
        <v>84</v>
      </c>
      <c r="B86" s="11">
        <v>732</v>
      </c>
      <c r="C86" s="12" t="s">
        <v>99</v>
      </c>
      <c r="D86" s="11" t="str">
        <f>VLOOKUP(B:B,[2]查询时间段分门店销售汇总!$B$1:$F$65536,5,0)</f>
        <v>C1</v>
      </c>
      <c r="E86" s="11" t="s">
        <v>20</v>
      </c>
      <c r="F86" s="10">
        <v>15</v>
      </c>
      <c r="G86" s="10">
        <f>VLOOKUP(B:B,[1]Sheet9!$D$1:$F$65536,3,0)</f>
        <v>5</v>
      </c>
      <c r="H86">
        <f t="shared" si="13"/>
        <v>10</v>
      </c>
    </row>
    <row r="87" spans="1:8">
      <c r="A87" s="10">
        <v>85</v>
      </c>
      <c r="B87" s="11">
        <v>706</v>
      </c>
      <c r="C87" s="12" t="s">
        <v>100</v>
      </c>
      <c r="D87" s="11" t="str">
        <f>VLOOKUP(B:B,[2]查询时间段分门店销售汇总!$B$1:$F$65536,5,0)</f>
        <v>C2</v>
      </c>
      <c r="E87" s="11" t="s">
        <v>30</v>
      </c>
      <c r="F87" s="10">
        <v>15</v>
      </c>
      <c r="G87" s="10">
        <f>VLOOKUP(B:B,[1]Sheet9!$D$1:$F$65536,3,0)</f>
        <v>5</v>
      </c>
      <c r="H87">
        <f t="shared" si="13"/>
        <v>10</v>
      </c>
    </row>
    <row r="88" spans="1:8">
      <c r="A88" s="10">
        <v>86</v>
      </c>
      <c r="B88" s="11">
        <v>103199</v>
      </c>
      <c r="C88" s="12" t="s">
        <v>104</v>
      </c>
      <c r="D88" s="11" t="str">
        <f>VLOOKUP(B:B,[2]查询时间段分门店销售汇总!$B$1:$F$65536,5,0)</f>
        <v>B2</v>
      </c>
      <c r="E88" s="11" t="s">
        <v>13</v>
      </c>
      <c r="F88" s="10">
        <v>10</v>
      </c>
      <c r="G88" s="10">
        <f>VLOOKUP(B:B,[1]Sheet9!$D$1:$F$65536,3,0)</f>
        <v>3</v>
      </c>
      <c r="H88">
        <f t="shared" si="13"/>
        <v>6</v>
      </c>
    </row>
    <row r="89" spans="1:8">
      <c r="A89" s="10">
        <v>87</v>
      </c>
      <c r="B89" s="11">
        <v>102567</v>
      </c>
      <c r="C89" s="12" t="s">
        <v>98</v>
      </c>
      <c r="D89" s="11" t="str">
        <f>VLOOKUP(B:B,[2]查询时间段分门店销售汇总!$B$1:$F$65536,5,0)</f>
        <v>B2</v>
      </c>
      <c r="E89" s="11" t="s">
        <v>20</v>
      </c>
      <c r="F89" s="10">
        <v>16</v>
      </c>
      <c r="G89" s="10">
        <f>VLOOKUP(B:B,[1]Sheet9!$D$1:$F$65536,3,0)</f>
        <v>5</v>
      </c>
      <c r="H89">
        <f t="shared" si="13"/>
        <v>10</v>
      </c>
    </row>
    <row r="90" spans="1:8">
      <c r="A90" s="10">
        <v>88</v>
      </c>
      <c r="B90" s="11">
        <v>717</v>
      </c>
      <c r="C90" s="12" t="s">
        <v>44</v>
      </c>
      <c r="D90" s="11" t="str">
        <f>VLOOKUP(B:B,[2]查询时间段分门店销售汇总!$B$1:$F$65536,5,0)</f>
        <v>B2</v>
      </c>
      <c r="E90" s="11" t="s">
        <v>20</v>
      </c>
      <c r="F90" s="10">
        <v>48</v>
      </c>
      <c r="G90" s="10">
        <f>VLOOKUP(B:B,[1]Sheet9!$D$1:$F$65536,3,0)</f>
        <v>24</v>
      </c>
      <c r="H90">
        <f>G90*1.9</f>
        <v>45.6</v>
      </c>
    </row>
    <row r="91" spans="1:8">
      <c r="A91" s="10">
        <v>89</v>
      </c>
      <c r="B91" s="11">
        <v>718</v>
      </c>
      <c r="C91" s="12" t="s">
        <v>70</v>
      </c>
      <c r="D91" s="11" t="str">
        <f>VLOOKUP(B:B,[2]查询时间段分门店销售汇总!$B$1:$F$65536,5,0)</f>
        <v>C2</v>
      </c>
      <c r="E91" s="11" t="s">
        <v>15</v>
      </c>
      <c r="F91" s="10">
        <v>28</v>
      </c>
      <c r="G91" s="10">
        <f>VLOOKUP(B:B,[1]Sheet9!$D$1:$F$65536,3,0)</f>
        <v>17</v>
      </c>
      <c r="H91">
        <f t="shared" ref="H91:H96" si="14">G91*2</f>
        <v>34</v>
      </c>
    </row>
    <row r="92" spans="1:8">
      <c r="A92" s="10">
        <v>90</v>
      </c>
      <c r="B92" s="11">
        <v>713</v>
      </c>
      <c r="C92" s="12" t="s">
        <v>101</v>
      </c>
      <c r="D92" s="11" t="str">
        <f>VLOOKUP(B:B,[2]查询时间段分门店销售汇总!$B$1:$F$65536,5,0)</f>
        <v>C2</v>
      </c>
      <c r="E92" s="11" t="s">
        <v>30</v>
      </c>
      <c r="F92" s="10">
        <v>15</v>
      </c>
      <c r="G92" s="10">
        <f>VLOOKUP(B:B,[1]Sheet9!$D$1:$F$65536,3,0)</f>
        <v>5</v>
      </c>
      <c r="H92">
        <f t="shared" si="14"/>
        <v>10</v>
      </c>
    </row>
    <row r="93" spans="1:8">
      <c r="A93" s="10">
        <v>91</v>
      </c>
      <c r="B93" s="11">
        <v>741</v>
      </c>
      <c r="C93" s="12" t="s">
        <v>93</v>
      </c>
      <c r="D93" s="11" t="str">
        <f>VLOOKUP(B:B,[2]查询时间段分门店销售汇总!$B$1:$F$65536,5,0)</f>
        <v>C2</v>
      </c>
      <c r="E93" s="11" t="s">
        <v>13</v>
      </c>
      <c r="F93" s="10">
        <v>19</v>
      </c>
      <c r="G93" s="10">
        <f>VLOOKUP(B:B,[1]Sheet9!$D$1:$F$65536,3,0)</f>
        <v>7</v>
      </c>
      <c r="H93">
        <f t="shared" si="14"/>
        <v>14</v>
      </c>
    </row>
    <row r="94" spans="1:8">
      <c r="A94" s="10">
        <v>92</v>
      </c>
      <c r="B94" s="11">
        <v>102478</v>
      </c>
      <c r="C94" s="12" t="s">
        <v>94</v>
      </c>
      <c r="D94" s="11" t="str">
        <f>VLOOKUP(B:B,[2]查询时间段分门店销售汇总!$B$1:$F$65536,5,0)</f>
        <v>C1</v>
      </c>
      <c r="E94" s="11" t="s">
        <v>15</v>
      </c>
      <c r="F94" s="10">
        <v>19</v>
      </c>
      <c r="G94" s="10">
        <f>VLOOKUP(B:B,[1]Sheet9!$D$1:$F$65536,3,0)</f>
        <v>7</v>
      </c>
      <c r="H94">
        <f t="shared" si="14"/>
        <v>14</v>
      </c>
    </row>
    <row r="95" spans="1:8">
      <c r="A95" s="10">
        <v>93</v>
      </c>
      <c r="B95" s="11">
        <v>102564</v>
      </c>
      <c r="C95" s="12" t="s">
        <v>103</v>
      </c>
      <c r="D95" s="11" t="str">
        <f>VLOOKUP(B:B,[2]查询时间段分门店销售汇总!$B$1:$F$65536,5,0)</f>
        <v>C2</v>
      </c>
      <c r="E95" s="11" t="s">
        <v>20</v>
      </c>
      <c r="F95" s="10">
        <v>13</v>
      </c>
      <c r="G95" s="10">
        <f>VLOOKUP(B:B,[1]Sheet9!$D$1:$F$65536,3,0)</f>
        <v>4</v>
      </c>
      <c r="H95">
        <f t="shared" si="14"/>
        <v>8</v>
      </c>
    </row>
    <row r="96" spans="1:8">
      <c r="A96" s="10">
        <v>94</v>
      </c>
      <c r="B96" s="11">
        <v>755</v>
      </c>
      <c r="C96" s="12" t="s">
        <v>105</v>
      </c>
      <c r="D96" s="11" t="str">
        <f>VLOOKUP(B:B,[2]查询时间段分门店销售汇总!$B$1:$F$65536,5,0)</f>
        <v>C2</v>
      </c>
      <c r="E96" s="11" t="s">
        <v>30</v>
      </c>
      <c r="F96" s="10">
        <v>10</v>
      </c>
      <c r="G96" s="10">
        <f>VLOOKUP(B:B,[1]Sheet9!$D$1:$F$65536,3,0)</f>
        <v>3</v>
      </c>
      <c r="H96">
        <f t="shared" si="14"/>
        <v>6</v>
      </c>
    </row>
    <row r="97" spans="1:7">
      <c r="A97" s="10"/>
      <c r="B97" s="13" t="s">
        <v>106</v>
      </c>
      <c r="C97" s="14" t="s">
        <v>107</v>
      </c>
      <c r="D97" s="11" t="e">
        <f>VLOOKUP(B:B,[2]查询时间段分门店销售汇总!$B$1:$F$65536,5,0)</f>
        <v>#N/A</v>
      </c>
      <c r="E97" s="11" t="s">
        <v>107</v>
      </c>
      <c r="F97" s="10">
        <f>SUM(F3:F96)</f>
        <v>4000</v>
      </c>
      <c r="G97" s="10">
        <f>SUM(G3:G96)</f>
        <v>1830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</cp:lastModifiedBy>
  <dcterms:created xsi:type="dcterms:W3CDTF">2018-09-26T08:45:00Z</dcterms:created>
  <dcterms:modified xsi:type="dcterms:W3CDTF">2018-09-28T01:17:09Z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