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50" windowHeight="7935"/>
  </bookViews>
  <sheets>
    <sheet name="雅漾" sheetId="3" r:id="rId1"/>
    <sheet name="雅漾最终订货表" sheetId="4" r:id="rId2"/>
  </sheets>
  <definedNames>
    <definedName name="_xlnm._FilterDatabase" localSheetId="0" hidden="1">雅漾!$A$2:$Z$27</definedName>
  </definedNames>
  <calcPr calcId="144525" concurrentCalc="0"/>
</workbook>
</file>

<file path=xl/sharedStrings.xml><?xml version="1.0" encoding="utf-8"?>
<sst xmlns="http://schemas.openxmlformats.org/spreadsheetml/2006/main" count="89">
  <si>
    <t>雅漾品种目录</t>
  </si>
  <si>
    <t>旗舰店</t>
  </si>
  <si>
    <t>城郊二片</t>
  </si>
  <si>
    <t>城中片区</t>
  </si>
  <si>
    <t>西北片区</t>
  </si>
  <si>
    <t>东南片区</t>
  </si>
  <si>
    <t xml:space="preserve">货品ID </t>
  </si>
  <si>
    <t>系列小计</t>
  </si>
  <si>
    <t>规格</t>
  </si>
  <si>
    <t>零售价</t>
  </si>
  <si>
    <t>汇总</t>
  </si>
  <si>
    <t>金额</t>
  </si>
  <si>
    <t>开货情况</t>
  </si>
  <si>
    <t>开货金额</t>
  </si>
  <si>
    <t>门店：旗舰店 要货人：冯梅门店ID：307</t>
  </si>
  <si>
    <t>景中店</t>
  </si>
  <si>
    <t>门店：北东街店 要货人：向海英 门店ID：517</t>
  </si>
  <si>
    <t>门店：崔家店 要货人：吕彩霞门店ID：515</t>
  </si>
  <si>
    <t>门店：科华店 要货人：黄玲 门店ID：744</t>
  </si>
  <si>
    <t>门店聚萃店 要货人：李海燕 门店ID：752</t>
  </si>
  <si>
    <t>门店：光华店要货人：魏津 门店ID：343</t>
  </si>
  <si>
    <t>门店：刘新要货人：土龙路门店ID：379</t>
  </si>
  <si>
    <t>门店：西部店要货人：杨素芬 门店ID：311</t>
  </si>
  <si>
    <t>门店：清江东路 要货人：钱芳 门店ID：357</t>
  </si>
  <si>
    <t>门店：清江2店 要货人：陈春花 门店ID：347</t>
  </si>
  <si>
    <t>门店：成汉南路要货人：吴伟利 门店ID：750</t>
  </si>
  <si>
    <t>门店：万科店 要货人：杨琴 门店ID：707</t>
  </si>
  <si>
    <t>门店：府城 要货人：贾兰 门店ID：5401</t>
  </si>
  <si>
    <t>门店：万宇店 要货人：王晗 门店ID：743</t>
  </si>
  <si>
    <t>门店：新乐中街要货人：张建  门店ID：387</t>
  </si>
  <si>
    <t>门店：华泰 要货人：毛静静 门店ID：712</t>
  </si>
  <si>
    <t>门店：锦华店 要货人：汪蕾门店ID：573</t>
  </si>
  <si>
    <t>雅漾舒缓特护面霜</t>
  </si>
  <si>
    <t>50ML</t>
  </si>
  <si>
    <t>272.00</t>
  </si>
  <si>
    <t>雅漾清透美白乳</t>
  </si>
  <si>
    <t>280.00</t>
  </si>
  <si>
    <t>雅漾日间隔离乳PA+++</t>
  </si>
  <si>
    <t>40ML</t>
  </si>
  <si>
    <t>258.00</t>
  </si>
  <si>
    <t>雅漾舒护活泉喷雾</t>
  </si>
  <si>
    <t>300ML</t>
  </si>
  <si>
    <t>雅漾舒缓特护洁面乳</t>
  </si>
  <si>
    <t>200ML</t>
  </si>
  <si>
    <t>295.00</t>
  </si>
  <si>
    <t>150ML</t>
  </si>
  <si>
    <t>125.00</t>
  </si>
  <si>
    <t>雅漾清透美白精华乳</t>
  </si>
  <si>
    <t>360.00</t>
  </si>
  <si>
    <t>雅漾舒缓保湿面膜</t>
  </si>
  <si>
    <t>50ml</t>
  </si>
  <si>
    <t>238.00</t>
  </si>
  <si>
    <t>雅漾舒护眼霜</t>
  </si>
  <si>
    <t>10ML</t>
  </si>
  <si>
    <t>215.00</t>
  </si>
  <si>
    <t>雅漾活泉恒润清爽保湿乳</t>
  </si>
  <si>
    <t>228.00</t>
  </si>
  <si>
    <t>雅漾三重修护特润霜</t>
  </si>
  <si>
    <t>200ml</t>
  </si>
  <si>
    <t>雅漾修颜抚纹眼霜</t>
  </si>
  <si>
    <t>15ML</t>
  </si>
  <si>
    <t>328.00</t>
  </si>
  <si>
    <t>雅漾活泉修护洁面乳</t>
  </si>
  <si>
    <t>220.00</t>
  </si>
  <si>
    <t>雅漾修护舒缓保湿霜</t>
  </si>
  <si>
    <t>雅漾净柔洁面摩丝</t>
  </si>
  <si>
    <t>150ml</t>
  </si>
  <si>
    <t>218.00</t>
  </si>
  <si>
    <t>雅漾舒润净颜卸妆水</t>
  </si>
  <si>
    <t>雅漾恒润保湿水</t>
  </si>
  <si>
    <t>252.00</t>
  </si>
  <si>
    <t>雅漾活泉恒润保湿精华乳</t>
  </si>
  <si>
    <t>30ML</t>
  </si>
  <si>
    <t>248.00</t>
  </si>
  <si>
    <t>雅漾基平衡洁肤凝胶</t>
  </si>
  <si>
    <t>125ML</t>
  </si>
  <si>
    <t>165.00</t>
  </si>
  <si>
    <t>雅漾净柔爽肤水</t>
  </si>
  <si>
    <t>雅漾舒润柔肤水</t>
  </si>
  <si>
    <t>195.00</t>
  </si>
  <si>
    <t>雅漾活泉恒润滋养保湿霜</t>
  </si>
  <si>
    <t>雅漾敏感肌保湿三步方案</t>
  </si>
  <si>
    <t>50ml+100ml+15ml（舒护活泉喷雾+恒润保湿水+活泉恒润清爽保湿乳）</t>
  </si>
  <si>
    <t>雅漾清爽倍护便携防晒乳SPF50+ PA+++</t>
  </si>
  <si>
    <t>雅漾净润清爽卸妆水</t>
  </si>
  <si>
    <t>400ml</t>
  </si>
  <si>
    <t>268.00</t>
  </si>
  <si>
    <t>雅漾清爽倍护无香料盈润防晒霜SPF50+ PA+++</t>
  </si>
  <si>
    <t>270.00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</si>
</sst>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新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MS Sans Serif"/>
      <charset val="0"/>
    </font>
    <font>
      <sz val="10"/>
      <name val="MS Sans Serif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0"/>
      <name val="Arial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3" fillId="4" borderId="2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6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6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9" fillId="2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Normal_Distributor monthly report template" xfId="51"/>
    <cellStyle name="常规_薇姿订货单11.18" xfId="52"/>
  </cellStyle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4"/>
  <sheetViews>
    <sheetView tabSelected="1" workbookViewId="0">
      <pane ySplit="2" topLeftCell="A21" activePane="bottomLeft" state="frozen"/>
      <selection/>
      <selection pane="bottomLeft" activeCell="H27" sqref="H27"/>
    </sheetView>
  </sheetViews>
  <sheetFormatPr defaultColWidth="6.125" defaultRowHeight="14.25"/>
  <cols>
    <col min="1" max="1" width="8.25" customWidth="1"/>
    <col min="2" max="2" width="20.125" customWidth="1"/>
    <col min="3" max="3" width="7.75" customWidth="1"/>
    <col min="4" max="4" width="9.625" customWidth="1"/>
    <col min="5" max="5" width="7.5" customWidth="1"/>
    <col min="6" max="6" width="9" customWidth="1"/>
    <col min="7" max="7" width="6.25" style="18" customWidth="1"/>
    <col min="8" max="8" width="8.25" style="18" customWidth="1"/>
    <col min="9" max="9" width="8.25" customWidth="1"/>
    <col min="10" max="10" width="8.75" style="16" customWidth="1"/>
    <col min="11" max="11" width="8.375" customWidth="1"/>
    <col min="12" max="12" width="6.125" customWidth="1"/>
    <col min="13" max="13" width="6.75" customWidth="1"/>
    <col min="14" max="19" width="6.125" customWidth="1"/>
    <col min="20" max="20" width="9" style="18" customWidth="1"/>
    <col min="21" max="16384" width="6.125" customWidth="1"/>
  </cols>
  <sheetData>
    <row r="1" s="12" customFormat="1" ht="31" customHeight="1" spans="1:26">
      <c r="A1" s="1" t="s">
        <v>0</v>
      </c>
      <c r="B1" s="1"/>
      <c r="C1" s="1"/>
      <c r="D1" s="1"/>
      <c r="E1" s="1"/>
      <c r="F1" s="1"/>
      <c r="G1" s="19"/>
      <c r="H1" s="19"/>
      <c r="I1" s="30" t="s">
        <v>1</v>
      </c>
      <c r="J1" s="31" t="s">
        <v>2</v>
      </c>
      <c r="K1" s="32" t="s">
        <v>3</v>
      </c>
      <c r="L1" s="32"/>
      <c r="M1" s="32"/>
      <c r="N1" s="32" t="s">
        <v>4</v>
      </c>
      <c r="O1" s="32"/>
      <c r="P1" s="32"/>
      <c r="Q1" s="32"/>
      <c r="R1" s="32"/>
      <c r="S1" s="32"/>
      <c r="T1" s="37" t="s">
        <v>5</v>
      </c>
      <c r="U1" s="32"/>
      <c r="V1" s="32"/>
      <c r="W1" s="32"/>
      <c r="X1" s="32"/>
      <c r="Y1" s="32"/>
      <c r="Z1" s="32"/>
    </row>
    <row r="2" ht="105" customHeight="1" spans="1:26">
      <c r="A2" s="2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20" t="s">
        <v>12</v>
      </c>
      <c r="H2" s="20" t="s">
        <v>13</v>
      </c>
      <c r="I2" s="30" t="s">
        <v>14</v>
      </c>
      <c r="J2" s="11" t="s">
        <v>15</v>
      </c>
      <c r="K2" s="30" t="s">
        <v>16</v>
      </c>
      <c r="L2" s="30" t="s">
        <v>17</v>
      </c>
      <c r="M2" s="30" t="s">
        <v>18</v>
      </c>
      <c r="N2" s="30" t="s">
        <v>19</v>
      </c>
      <c r="O2" s="30" t="s">
        <v>20</v>
      </c>
      <c r="P2" s="30" t="s">
        <v>21</v>
      </c>
      <c r="Q2" s="30" t="s">
        <v>22</v>
      </c>
      <c r="R2" s="30" t="s">
        <v>23</v>
      </c>
      <c r="S2" s="30" t="s">
        <v>24</v>
      </c>
      <c r="T2" s="38" t="s">
        <v>25</v>
      </c>
      <c r="U2" s="30" t="s">
        <v>26</v>
      </c>
      <c r="V2" s="30" t="s">
        <v>27</v>
      </c>
      <c r="W2" s="30" t="s">
        <v>28</v>
      </c>
      <c r="X2" s="30" t="s">
        <v>29</v>
      </c>
      <c r="Y2" s="30" t="s">
        <v>30</v>
      </c>
      <c r="Z2" s="30" t="s">
        <v>31</v>
      </c>
    </row>
    <row r="3" s="13" customFormat="1" ht="27" customHeight="1" spans="1:26">
      <c r="A3" s="4">
        <v>111870</v>
      </c>
      <c r="B3" s="5" t="s">
        <v>32</v>
      </c>
      <c r="C3" s="5" t="s">
        <v>33</v>
      </c>
      <c r="D3" s="6" t="s">
        <v>34</v>
      </c>
      <c r="E3" s="6">
        <f>SUM(I3:Z3)</f>
        <v>24</v>
      </c>
      <c r="F3" s="6">
        <f>E3*D3*0.8</f>
        <v>5222.4</v>
      </c>
      <c r="G3" s="21">
        <f>VLOOKUP(A:A,雅漾最终订货表!A:G,7,0)</f>
        <v>0</v>
      </c>
      <c r="H3" s="21">
        <v>0</v>
      </c>
      <c r="I3" s="33">
        <v>5</v>
      </c>
      <c r="J3" s="33">
        <v>0</v>
      </c>
      <c r="K3" s="33">
        <v>0</v>
      </c>
      <c r="L3" s="33">
        <v>0</v>
      </c>
      <c r="M3" s="33">
        <v>2</v>
      </c>
      <c r="N3" s="33">
        <v>0</v>
      </c>
      <c r="O3" s="33">
        <v>3</v>
      </c>
      <c r="P3" s="33">
        <v>2</v>
      </c>
      <c r="Q3" s="33">
        <v>0</v>
      </c>
      <c r="R3" s="33">
        <v>1</v>
      </c>
      <c r="S3" s="33">
        <v>2</v>
      </c>
      <c r="T3" s="39">
        <v>2</v>
      </c>
      <c r="U3" s="40">
        <v>0</v>
      </c>
      <c r="V3" s="40">
        <v>3</v>
      </c>
      <c r="W3" s="40">
        <v>0</v>
      </c>
      <c r="X3" s="40"/>
      <c r="Y3" s="40">
        <v>2</v>
      </c>
      <c r="Z3" s="40">
        <v>2</v>
      </c>
    </row>
    <row r="4" s="13" customFormat="1" ht="27" customHeight="1" spans="1:26">
      <c r="A4" s="4">
        <v>157627</v>
      </c>
      <c r="B4" s="5" t="s">
        <v>35</v>
      </c>
      <c r="C4" s="5" t="s">
        <v>33</v>
      </c>
      <c r="D4" s="6" t="s">
        <v>36</v>
      </c>
      <c r="E4" s="6">
        <f>SUM(I4:Z4)</f>
        <v>16</v>
      </c>
      <c r="F4" s="6">
        <f>E4*D4*0.8</f>
        <v>3584</v>
      </c>
      <c r="G4" s="21">
        <f>VLOOKUP(A:A,雅漾最终订货表!A:G,7,0)</f>
        <v>0</v>
      </c>
      <c r="H4" s="21">
        <v>0</v>
      </c>
      <c r="I4" s="33">
        <v>5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3</v>
      </c>
      <c r="P4" s="33">
        <v>2</v>
      </c>
      <c r="Q4" s="33">
        <v>0</v>
      </c>
      <c r="R4" s="33">
        <v>0</v>
      </c>
      <c r="S4" s="33">
        <v>2</v>
      </c>
      <c r="T4" s="39">
        <v>2</v>
      </c>
      <c r="U4" s="40">
        <v>2</v>
      </c>
      <c r="V4" s="40"/>
      <c r="W4" s="40">
        <v>0</v>
      </c>
      <c r="X4" s="40"/>
      <c r="Y4" s="40"/>
      <c r="Z4" s="40"/>
    </row>
    <row r="5" s="13" customFormat="1" ht="27" customHeight="1" spans="1:26">
      <c r="A5" s="4">
        <v>157615</v>
      </c>
      <c r="B5" s="5" t="s">
        <v>37</v>
      </c>
      <c r="C5" s="5" t="s">
        <v>38</v>
      </c>
      <c r="D5" s="6" t="s">
        <v>39</v>
      </c>
      <c r="E5" s="6">
        <f>SUM(I5:Z5)</f>
        <v>21</v>
      </c>
      <c r="F5" s="6">
        <f>E5*D5*0.8</f>
        <v>4334.4</v>
      </c>
      <c r="G5" s="21">
        <f>VLOOKUP(A:A,雅漾最终订货表!A:G,7,0)</f>
        <v>0</v>
      </c>
      <c r="H5" s="21">
        <v>0</v>
      </c>
      <c r="I5" s="33">
        <v>5</v>
      </c>
      <c r="J5" s="33">
        <v>0</v>
      </c>
      <c r="K5" s="33">
        <v>0</v>
      </c>
      <c r="L5" s="33">
        <v>0</v>
      </c>
      <c r="M5" s="33">
        <v>0</v>
      </c>
      <c r="N5" s="33">
        <v>2</v>
      </c>
      <c r="O5" s="33">
        <v>5</v>
      </c>
      <c r="P5" s="33">
        <v>0</v>
      </c>
      <c r="Q5" s="33">
        <v>0</v>
      </c>
      <c r="R5" s="33">
        <v>1</v>
      </c>
      <c r="S5" s="33">
        <v>2</v>
      </c>
      <c r="T5" s="39">
        <v>2</v>
      </c>
      <c r="U5" s="40">
        <v>2</v>
      </c>
      <c r="V5" s="40"/>
      <c r="W5" s="40">
        <v>0</v>
      </c>
      <c r="X5" s="40"/>
      <c r="Y5" s="40">
        <v>2</v>
      </c>
      <c r="Z5" s="40"/>
    </row>
    <row r="6" s="13" customFormat="1" ht="27" customHeight="1" spans="1:26">
      <c r="A6" s="4">
        <v>167456</v>
      </c>
      <c r="B6" s="5" t="s">
        <v>40</v>
      </c>
      <c r="C6" s="5" t="s">
        <v>41</v>
      </c>
      <c r="D6" s="6">
        <v>186</v>
      </c>
      <c r="E6" s="6">
        <f>SUM(I6:Z6)</f>
        <v>57</v>
      </c>
      <c r="F6" s="6">
        <f>E6*D6*0.8</f>
        <v>8481.6</v>
      </c>
      <c r="G6" s="21">
        <v>0</v>
      </c>
      <c r="H6" s="21">
        <v>0</v>
      </c>
      <c r="I6" s="33">
        <v>15</v>
      </c>
      <c r="J6" s="33">
        <v>2</v>
      </c>
      <c r="K6" s="33">
        <v>0</v>
      </c>
      <c r="L6" s="33">
        <v>2</v>
      </c>
      <c r="M6" s="33">
        <v>0</v>
      </c>
      <c r="N6" s="33">
        <v>2</v>
      </c>
      <c r="O6" s="33">
        <v>0</v>
      </c>
      <c r="P6" s="33">
        <v>2</v>
      </c>
      <c r="Q6" s="33">
        <v>5</v>
      </c>
      <c r="R6" s="33">
        <v>5</v>
      </c>
      <c r="S6" s="33">
        <v>4</v>
      </c>
      <c r="T6" s="39">
        <v>5</v>
      </c>
      <c r="U6" s="40">
        <v>5</v>
      </c>
      <c r="V6" s="40">
        <v>3</v>
      </c>
      <c r="W6" s="40">
        <v>0</v>
      </c>
      <c r="X6" s="40">
        <v>2</v>
      </c>
      <c r="Y6" s="40">
        <v>3</v>
      </c>
      <c r="Z6" s="40">
        <v>2</v>
      </c>
    </row>
    <row r="7" s="14" customFormat="1" ht="27" customHeight="1" spans="1:26">
      <c r="A7" s="22">
        <v>167441</v>
      </c>
      <c r="B7" s="23" t="s">
        <v>42</v>
      </c>
      <c r="C7" s="23" t="s">
        <v>43</v>
      </c>
      <c r="D7" s="24" t="s">
        <v>44</v>
      </c>
      <c r="E7" s="24">
        <f>SUM(I7:Z7)</f>
        <v>27</v>
      </c>
      <c r="F7" s="24">
        <f>E7*D7*0.8</f>
        <v>6372</v>
      </c>
      <c r="G7" s="21">
        <v>27</v>
      </c>
      <c r="H7" s="21">
        <f>G7*D7*0.8</f>
        <v>6372</v>
      </c>
      <c r="I7" s="34">
        <v>5</v>
      </c>
      <c r="J7" s="34">
        <v>0</v>
      </c>
      <c r="K7" s="34">
        <v>0</v>
      </c>
      <c r="L7" s="34">
        <v>0</v>
      </c>
      <c r="M7" s="34">
        <v>2</v>
      </c>
      <c r="N7" s="34">
        <v>1</v>
      </c>
      <c r="O7" s="34">
        <v>3</v>
      </c>
      <c r="P7" s="34">
        <v>2</v>
      </c>
      <c r="Q7" s="34">
        <v>0</v>
      </c>
      <c r="R7" s="34">
        <v>2</v>
      </c>
      <c r="S7" s="34">
        <v>3</v>
      </c>
      <c r="T7" s="41">
        <v>2</v>
      </c>
      <c r="U7" s="41">
        <v>2</v>
      </c>
      <c r="V7" s="41">
        <v>3</v>
      </c>
      <c r="W7" s="41">
        <v>0</v>
      </c>
      <c r="X7" s="41"/>
      <c r="Y7" s="41"/>
      <c r="Z7" s="41">
        <v>2</v>
      </c>
    </row>
    <row r="8" s="14" customFormat="1" ht="27" customHeight="1" spans="1:26">
      <c r="A8" s="22">
        <v>167442</v>
      </c>
      <c r="B8" s="23" t="s">
        <v>40</v>
      </c>
      <c r="C8" s="23" t="s">
        <v>45</v>
      </c>
      <c r="D8" s="24" t="s">
        <v>46</v>
      </c>
      <c r="E8" s="24">
        <f>SUM(I8:Z8)</f>
        <v>44</v>
      </c>
      <c r="F8" s="24">
        <f>E8*D8*0.8</f>
        <v>4400</v>
      </c>
      <c r="G8" s="21">
        <v>44</v>
      </c>
      <c r="H8" s="21">
        <f t="shared" ref="H8:H13" si="0">G8*D8*0.8</f>
        <v>4400</v>
      </c>
      <c r="I8" s="34">
        <v>10</v>
      </c>
      <c r="J8" s="34">
        <v>0</v>
      </c>
      <c r="K8" s="34">
        <v>0</v>
      </c>
      <c r="L8" s="34">
        <v>2</v>
      </c>
      <c r="M8" s="34">
        <v>0</v>
      </c>
      <c r="N8" s="34">
        <v>0</v>
      </c>
      <c r="O8" s="34">
        <v>10</v>
      </c>
      <c r="P8" s="34">
        <v>2</v>
      </c>
      <c r="Q8" s="34">
        <v>0</v>
      </c>
      <c r="R8" s="34">
        <v>1</v>
      </c>
      <c r="S8" s="34">
        <v>3</v>
      </c>
      <c r="T8" s="41">
        <v>5</v>
      </c>
      <c r="U8" s="41">
        <v>2</v>
      </c>
      <c r="V8" s="41">
        <v>3</v>
      </c>
      <c r="W8" s="41">
        <v>0</v>
      </c>
      <c r="X8" s="41">
        <v>2</v>
      </c>
      <c r="Y8" s="41">
        <v>3</v>
      </c>
      <c r="Z8" s="41">
        <v>1</v>
      </c>
    </row>
    <row r="9" s="14" customFormat="1" ht="27" customHeight="1" spans="1:26">
      <c r="A9" s="22">
        <v>157623</v>
      </c>
      <c r="B9" s="23" t="s">
        <v>47</v>
      </c>
      <c r="C9" s="23" t="s">
        <v>33</v>
      </c>
      <c r="D9" s="24" t="s">
        <v>48</v>
      </c>
      <c r="E9" s="24">
        <f>SUM(I9:Z9)</f>
        <v>17</v>
      </c>
      <c r="F9" s="24">
        <f>E9*D9*0.8</f>
        <v>4896</v>
      </c>
      <c r="G9" s="21">
        <v>17</v>
      </c>
      <c r="H9" s="21">
        <f t="shared" si="0"/>
        <v>4896</v>
      </c>
      <c r="I9" s="34">
        <v>5</v>
      </c>
      <c r="J9" s="34">
        <v>0</v>
      </c>
      <c r="K9" s="34">
        <v>0</v>
      </c>
      <c r="L9" s="34">
        <v>0</v>
      </c>
      <c r="M9" s="34">
        <v>2</v>
      </c>
      <c r="N9" s="34">
        <v>0</v>
      </c>
      <c r="O9" s="34">
        <v>3</v>
      </c>
      <c r="P9" s="34">
        <v>1</v>
      </c>
      <c r="Q9" s="34">
        <v>0</v>
      </c>
      <c r="R9" s="34">
        <v>0</v>
      </c>
      <c r="S9" s="34">
        <v>2</v>
      </c>
      <c r="T9" s="41">
        <v>2</v>
      </c>
      <c r="U9" s="41">
        <v>0</v>
      </c>
      <c r="V9" s="41"/>
      <c r="W9" s="41">
        <v>0</v>
      </c>
      <c r="X9" s="41"/>
      <c r="Y9" s="41">
        <v>2</v>
      </c>
      <c r="Z9" s="41"/>
    </row>
    <row r="10" s="14" customFormat="1" ht="27" customHeight="1" spans="1:26">
      <c r="A10" s="22">
        <v>157617</v>
      </c>
      <c r="B10" s="23" t="s">
        <v>49</v>
      </c>
      <c r="C10" s="23" t="s">
        <v>50</v>
      </c>
      <c r="D10" s="24" t="s">
        <v>51</v>
      </c>
      <c r="E10" s="24">
        <f>SUM(I10:Z10)</f>
        <v>17</v>
      </c>
      <c r="F10" s="24">
        <f>E10*D10*0.8</f>
        <v>3236.8</v>
      </c>
      <c r="G10" s="21">
        <v>17</v>
      </c>
      <c r="H10" s="21">
        <f t="shared" si="0"/>
        <v>3236.8</v>
      </c>
      <c r="I10" s="34">
        <v>5</v>
      </c>
      <c r="J10" s="34">
        <v>2</v>
      </c>
      <c r="K10" s="34">
        <v>0</v>
      </c>
      <c r="L10" s="34">
        <v>0</v>
      </c>
      <c r="M10" s="34">
        <v>0</v>
      </c>
      <c r="N10" s="34">
        <v>0</v>
      </c>
      <c r="O10" s="34">
        <v>3</v>
      </c>
      <c r="P10" s="34">
        <v>0</v>
      </c>
      <c r="Q10" s="34">
        <v>0</v>
      </c>
      <c r="R10" s="34">
        <v>0</v>
      </c>
      <c r="S10" s="34">
        <v>2</v>
      </c>
      <c r="T10" s="41">
        <v>0</v>
      </c>
      <c r="U10" s="41">
        <v>2</v>
      </c>
      <c r="V10" s="41">
        <v>3</v>
      </c>
      <c r="W10" s="41">
        <v>0</v>
      </c>
      <c r="X10" s="41"/>
      <c r="Y10" s="41"/>
      <c r="Z10" s="41"/>
    </row>
    <row r="11" s="14" customFormat="1" ht="27" customHeight="1" spans="1:26">
      <c r="A11" s="22">
        <v>167439</v>
      </c>
      <c r="B11" s="23" t="s">
        <v>52</v>
      </c>
      <c r="C11" s="23" t="s">
        <v>53</v>
      </c>
      <c r="D11" s="24" t="s">
        <v>54</v>
      </c>
      <c r="E11" s="24">
        <f>SUM(I11:Z11)</f>
        <v>25</v>
      </c>
      <c r="F11" s="24">
        <f>E11*D11*0.8</f>
        <v>4300</v>
      </c>
      <c r="G11" s="21">
        <v>25</v>
      </c>
      <c r="H11" s="21">
        <f t="shared" si="0"/>
        <v>4300</v>
      </c>
      <c r="I11" s="34">
        <v>5</v>
      </c>
      <c r="J11" s="34">
        <v>2</v>
      </c>
      <c r="K11" s="34">
        <v>0</v>
      </c>
      <c r="L11" s="34">
        <v>0</v>
      </c>
      <c r="M11" s="34">
        <v>0</v>
      </c>
      <c r="N11" s="34">
        <v>0</v>
      </c>
      <c r="O11" s="34">
        <v>3</v>
      </c>
      <c r="P11" s="34">
        <v>0</v>
      </c>
      <c r="Q11" s="34">
        <v>2</v>
      </c>
      <c r="R11" s="34">
        <v>1</v>
      </c>
      <c r="S11" s="34">
        <v>2</v>
      </c>
      <c r="T11" s="41">
        <v>2</v>
      </c>
      <c r="U11" s="41">
        <v>2</v>
      </c>
      <c r="V11" s="41">
        <v>3</v>
      </c>
      <c r="W11" s="41">
        <v>0</v>
      </c>
      <c r="X11" s="41">
        <v>1</v>
      </c>
      <c r="Y11" s="41">
        <v>2</v>
      </c>
      <c r="Z11" s="41"/>
    </row>
    <row r="12" s="14" customFormat="1" ht="27" customHeight="1" spans="1:26">
      <c r="A12" s="22">
        <v>157876</v>
      </c>
      <c r="B12" s="23" t="s">
        <v>55</v>
      </c>
      <c r="C12" s="23" t="s">
        <v>38</v>
      </c>
      <c r="D12" s="24" t="s">
        <v>56</v>
      </c>
      <c r="E12" s="24">
        <f>SUM(I12:Z12)</f>
        <v>35</v>
      </c>
      <c r="F12" s="24">
        <f>E12*D12*0.8</f>
        <v>6384</v>
      </c>
      <c r="G12" s="21">
        <v>35</v>
      </c>
      <c r="H12" s="21">
        <f t="shared" si="0"/>
        <v>6384</v>
      </c>
      <c r="I12" s="34">
        <v>5</v>
      </c>
      <c r="J12" s="34">
        <v>0</v>
      </c>
      <c r="K12" s="34">
        <v>0</v>
      </c>
      <c r="L12" s="34">
        <v>0</v>
      </c>
      <c r="M12" s="34">
        <v>0</v>
      </c>
      <c r="N12" s="34">
        <v>2</v>
      </c>
      <c r="O12" s="34">
        <v>3</v>
      </c>
      <c r="P12" s="34">
        <v>2</v>
      </c>
      <c r="Q12" s="34">
        <v>5</v>
      </c>
      <c r="R12" s="34">
        <v>2</v>
      </c>
      <c r="S12" s="34">
        <v>3</v>
      </c>
      <c r="T12" s="41">
        <v>0</v>
      </c>
      <c r="U12" s="41">
        <v>5</v>
      </c>
      <c r="V12" s="41">
        <v>3</v>
      </c>
      <c r="W12" s="41">
        <v>3</v>
      </c>
      <c r="X12" s="41"/>
      <c r="Y12" s="41"/>
      <c r="Z12" s="41">
        <v>2</v>
      </c>
    </row>
    <row r="13" s="14" customFormat="1" ht="27" customHeight="1" spans="1:26">
      <c r="A13" s="22">
        <v>92583</v>
      </c>
      <c r="B13" s="23" t="s">
        <v>57</v>
      </c>
      <c r="C13" s="23" t="s">
        <v>58</v>
      </c>
      <c r="D13" s="24">
        <v>230</v>
      </c>
      <c r="E13" s="24">
        <f>SUM(I13:Z13)</f>
        <v>47</v>
      </c>
      <c r="F13" s="24">
        <f>E13*D13*0.8</f>
        <v>8648</v>
      </c>
      <c r="G13" s="21">
        <v>47</v>
      </c>
      <c r="H13" s="21">
        <f t="shared" si="0"/>
        <v>8648</v>
      </c>
      <c r="I13" s="34">
        <v>5</v>
      </c>
      <c r="J13" s="34">
        <v>2</v>
      </c>
      <c r="K13" s="34">
        <v>20</v>
      </c>
      <c r="L13" s="34">
        <v>2</v>
      </c>
      <c r="M13" s="34">
        <v>0</v>
      </c>
      <c r="N13" s="34">
        <v>0</v>
      </c>
      <c r="O13" s="34">
        <v>3</v>
      </c>
      <c r="P13" s="34">
        <v>2</v>
      </c>
      <c r="Q13" s="34">
        <v>5</v>
      </c>
      <c r="R13" s="34">
        <v>0</v>
      </c>
      <c r="S13" s="34">
        <v>2</v>
      </c>
      <c r="T13" s="41">
        <v>2</v>
      </c>
      <c r="U13" s="41">
        <v>0</v>
      </c>
      <c r="V13" s="41">
        <v>3</v>
      </c>
      <c r="W13" s="41">
        <v>0</v>
      </c>
      <c r="X13" s="41"/>
      <c r="Y13" s="41"/>
      <c r="Z13" s="41">
        <v>1</v>
      </c>
    </row>
    <row r="14" s="15" customFormat="1" ht="27" customHeight="1" spans="1:26">
      <c r="A14" s="25">
        <v>157879</v>
      </c>
      <c r="B14" s="26" t="s">
        <v>59</v>
      </c>
      <c r="C14" s="26" t="s">
        <v>60</v>
      </c>
      <c r="D14" s="21" t="s">
        <v>61</v>
      </c>
      <c r="E14" s="21">
        <f>SUM(I14:Z14)</f>
        <v>18</v>
      </c>
      <c r="F14" s="21">
        <f>E14*D14*0.8</f>
        <v>4723.2</v>
      </c>
      <c r="G14" s="21">
        <v>8</v>
      </c>
      <c r="H14" s="21">
        <f>G14*D14*0.8</f>
        <v>2099.2</v>
      </c>
      <c r="I14" s="35">
        <v>5</v>
      </c>
      <c r="J14" s="35">
        <v>1</v>
      </c>
      <c r="K14" s="35">
        <v>0</v>
      </c>
      <c r="L14" s="35">
        <v>0</v>
      </c>
      <c r="M14" s="35">
        <v>0</v>
      </c>
      <c r="N14" s="35">
        <v>0</v>
      </c>
      <c r="O14" s="35">
        <v>3</v>
      </c>
      <c r="P14" s="35">
        <v>0</v>
      </c>
      <c r="Q14" s="35">
        <v>0</v>
      </c>
      <c r="R14" s="35">
        <v>1</v>
      </c>
      <c r="S14" s="35">
        <v>2</v>
      </c>
      <c r="T14" s="39">
        <v>0</v>
      </c>
      <c r="U14" s="39">
        <v>0</v>
      </c>
      <c r="V14" s="39">
        <v>3</v>
      </c>
      <c r="W14" s="39">
        <v>0</v>
      </c>
      <c r="X14" s="39">
        <v>1</v>
      </c>
      <c r="Y14" s="39">
        <v>2</v>
      </c>
      <c r="Z14" s="39"/>
    </row>
    <row r="15" s="14" customFormat="1" ht="27" customHeight="1" spans="1:26">
      <c r="A15" s="22">
        <v>167440</v>
      </c>
      <c r="B15" s="23" t="s">
        <v>62</v>
      </c>
      <c r="C15" s="23" t="s">
        <v>58</v>
      </c>
      <c r="D15" s="24" t="s">
        <v>63</v>
      </c>
      <c r="E15" s="24">
        <f>SUM(I15:Z15)</f>
        <v>23</v>
      </c>
      <c r="F15" s="24">
        <f>E15*D15*0.8</f>
        <v>4048</v>
      </c>
      <c r="G15" s="21">
        <v>23</v>
      </c>
      <c r="H15" s="21">
        <f t="shared" ref="H15:H26" si="1">G15*D15*0.8</f>
        <v>4048</v>
      </c>
      <c r="I15" s="34">
        <v>5</v>
      </c>
      <c r="J15" s="34">
        <v>2</v>
      </c>
      <c r="K15" s="34">
        <v>0</v>
      </c>
      <c r="L15" s="34">
        <v>0</v>
      </c>
      <c r="M15" s="34">
        <v>2</v>
      </c>
      <c r="N15" s="34">
        <v>0</v>
      </c>
      <c r="O15" s="34">
        <v>3</v>
      </c>
      <c r="P15" s="34">
        <v>2</v>
      </c>
      <c r="Q15" s="34">
        <v>0</v>
      </c>
      <c r="R15" s="34">
        <v>0</v>
      </c>
      <c r="S15" s="34">
        <v>2</v>
      </c>
      <c r="T15" s="41">
        <v>1</v>
      </c>
      <c r="U15" s="41">
        <v>2</v>
      </c>
      <c r="V15" s="41"/>
      <c r="W15" s="41">
        <v>0</v>
      </c>
      <c r="X15" s="41"/>
      <c r="Y15" s="41">
        <v>2</v>
      </c>
      <c r="Z15" s="41">
        <v>2</v>
      </c>
    </row>
    <row r="16" s="13" customFormat="1" ht="27" customHeight="1" spans="1:26">
      <c r="A16" s="4">
        <v>157618</v>
      </c>
      <c r="B16" s="5" t="s">
        <v>64</v>
      </c>
      <c r="C16" s="5" t="s">
        <v>33</v>
      </c>
      <c r="D16" s="6" t="s">
        <v>34</v>
      </c>
      <c r="E16" s="6">
        <f>SUM(I16:Z16)</f>
        <v>23</v>
      </c>
      <c r="F16" s="6">
        <f>E16*D16*0.8</f>
        <v>5004.8</v>
      </c>
      <c r="G16" s="21">
        <v>23</v>
      </c>
      <c r="H16" s="21">
        <f t="shared" si="1"/>
        <v>5004.8</v>
      </c>
      <c r="I16" s="33">
        <v>5</v>
      </c>
      <c r="J16" s="33">
        <v>2</v>
      </c>
      <c r="K16" s="33">
        <v>0</v>
      </c>
      <c r="L16" s="33">
        <v>0</v>
      </c>
      <c r="M16" s="33">
        <v>2</v>
      </c>
      <c r="N16" s="33">
        <v>0</v>
      </c>
      <c r="O16" s="33">
        <v>3</v>
      </c>
      <c r="P16" s="33">
        <v>0</v>
      </c>
      <c r="Q16" s="33">
        <v>0</v>
      </c>
      <c r="R16" s="33">
        <v>2</v>
      </c>
      <c r="S16" s="33">
        <v>2</v>
      </c>
      <c r="T16" s="39">
        <v>2</v>
      </c>
      <c r="U16" s="40">
        <v>0</v>
      </c>
      <c r="V16" s="40">
        <v>3</v>
      </c>
      <c r="W16" s="40">
        <v>0</v>
      </c>
      <c r="X16" s="40"/>
      <c r="Y16" s="40"/>
      <c r="Z16" s="40">
        <v>2</v>
      </c>
    </row>
    <row r="17" s="13" customFormat="1" ht="27" customHeight="1" spans="1:26">
      <c r="A17" s="4">
        <v>157621</v>
      </c>
      <c r="B17" s="5" t="s">
        <v>65</v>
      </c>
      <c r="C17" s="5" t="s">
        <v>66</v>
      </c>
      <c r="D17" s="6" t="s">
        <v>67</v>
      </c>
      <c r="E17" s="6">
        <f>SUM(I17:Z17)</f>
        <v>8</v>
      </c>
      <c r="F17" s="6">
        <f>E17*D17*0.8</f>
        <v>1395.2</v>
      </c>
      <c r="G17" s="21">
        <v>8</v>
      </c>
      <c r="H17" s="21">
        <f t="shared" si="1"/>
        <v>1395.2</v>
      </c>
      <c r="I17" s="33">
        <v>3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3</v>
      </c>
      <c r="P17" s="33">
        <v>0</v>
      </c>
      <c r="Q17" s="33">
        <v>0</v>
      </c>
      <c r="R17" s="33">
        <v>0</v>
      </c>
      <c r="S17" s="33">
        <v>0</v>
      </c>
      <c r="T17" s="39">
        <v>0</v>
      </c>
      <c r="U17" s="40">
        <v>0</v>
      </c>
      <c r="V17" s="40"/>
      <c r="W17" s="40">
        <v>0</v>
      </c>
      <c r="X17" s="40"/>
      <c r="Y17" s="40"/>
      <c r="Z17" s="40">
        <v>2</v>
      </c>
    </row>
    <row r="18" s="13" customFormat="1" ht="27" customHeight="1" spans="1:26">
      <c r="A18" s="4">
        <v>167438</v>
      </c>
      <c r="B18" s="5" t="s">
        <v>68</v>
      </c>
      <c r="C18" s="5" t="s">
        <v>58</v>
      </c>
      <c r="D18" s="6">
        <v>172</v>
      </c>
      <c r="E18" s="6">
        <f t="shared" ref="E18:E29" si="2">SUM(I18:Z18)</f>
        <v>7</v>
      </c>
      <c r="F18" s="6">
        <f t="shared" ref="F18:F29" si="3">E18*D18*0.8</f>
        <v>963.2</v>
      </c>
      <c r="G18" s="21">
        <v>7</v>
      </c>
      <c r="H18" s="21">
        <f t="shared" si="1"/>
        <v>963.2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3</v>
      </c>
      <c r="P18" s="33">
        <v>0</v>
      </c>
      <c r="Q18" s="33">
        <v>0</v>
      </c>
      <c r="R18" s="33">
        <v>0</v>
      </c>
      <c r="S18" s="33">
        <v>1</v>
      </c>
      <c r="T18" s="39">
        <v>0</v>
      </c>
      <c r="U18" s="40">
        <v>0</v>
      </c>
      <c r="V18" s="40">
        <v>3</v>
      </c>
      <c r="W18" s="40">
        <v>0</v>
      </c>
      <c r="X18" s="40"/>
      <c r="Y18" s="40"/>
      <c r="Z18" s="40"/>
    </row>
    <row r="19" s="13" customFormat="1" ht="27" customHeight="1" spans="1:26">
      <c r="A19" s="4">
        <v>157873</v>
      </c>
      <c r="B19" s="5" t="s">
        <v>69</v>
      </c>
      <c r="C19" s="5" t="s">
        <v>41</v>
      </c>
      <c r="D19" s="6" t="s">
        <v>70</v>
      </c>
      <c r="E19" s="6">
        <f t="shared" si="2"/>
        <v>37</v>
      </c>
      <c r="F19" s="6">
        <f t="shared" si="3"/>
        <v>7459.2</v>
      </c>
      <c r="G19" s="21">
        <v>37</v>
      </c>
      <c r="H19" s="21">
        <f t="shared" si="1"/>
        <v>7459.2</v>
      </c>
      <c r="I19" s="33">
        <v>5</v>
      </c>
      <c r="J19" s="33">
        <v>0</v>
      </c>
      <c r="K19" s="33">
        <v>0</v>
      </c>
      <c r="L19" s="33">
        <v>2</v>
      </c>
      <c r="M19" s="33">
        <v>2</v>
      </c>
      <c r="N19" s="33">
        <v>2</v>
      </c>
      <c r="O19" s="33">
        <v>3</v>
      </c>
      <c r="P19" s="33">
        <v>2</v>
      </c>
      <c r="Q19" s="33">
        <v>0</v>
      </c>
      <c r="R19" s="33">
        <v>2</v>
      </c>
      <c r="S19" s="33">
        <v>3</v>
      </c>
      <c r="T19" s="39">
        <v>1</v>
      </c>
      <c r="U19" s="40">
        <v>5</v>
      </c>
      <c r="V19" s="40">
        <v>3</v>
      </c>
      <c r="W19" s="40">
        <v>3</v>
      </c>
      <c r="X19" s="40">
        <v>2</v>
      </c>
      <c r="Y19" s="40"/>
      <c r="Z19" s="40">
        <v>2</v>
      </c>
    </row>
    <row r="20" s="13" customFormat="1" ht="27" customHeight="1" spans="1:26">
      <c r="A20" s="4">
        <v>157622</v>
      </c>
      <c r="B20" s="7" t="s">
        <v>71</v>
      </c>
      <c r="C20" s="6" t="s">
        <v>72</v>
      </c>
      <c r="D20" s="6" t="s">
        <v>73</v>
      </c>
      <c r="E20" s="6">
        <f t="shared" si="2"/>
        <v>22</v>
      </c>
      <c r="F20" s="6">
        <f t="shared" si="3"/>
        <v>4364.8</v>
      </c>
      <c r="G20" s="21">
        <v>22</v>
      </c>
      <c r="H20" s="21">
        <f t="shared" si="1"/>
        <v>4364.8</v>
      </c>
      <c r="I20" s="33">
        <v>5</v>
      </c>
      <c r="J20" s="33">
        <v>2</v>
      </c>
      <c r="K20" s="33">
        <v>0</v>
      </c>
      <c r="L20" s="33">
        <v>0</v>
      </c>
      <c r="M20" s="33">
        <v>0</v>
      </c>
      <c r="N20" s="33">
        <v>0</v>
      </c>
      <c r="O20" s="33">
        <v>3</v>
      </c>
      <c r="P20" s="33">
        <v>0</v>
      </c>
      <c r="Q20" s="33">
        <v>0</v>
      </c>
      <c r="R20" s="33">
        <v>1</v>
      </c>
      <c r="S20" s="33">
        <v>1</v>
      </c>
      <c r="T20" s="39">
        <v>2</v>
      </c>
      <c r="U20" s="40">
        <v>2</v>
      </c>
      <c r="V20" s="40">
        <v>3</v>
      </c>
      <c r="W20" s="40">
        <v>0</v>
      </c>
      <c r="X20" s="40"/>
      <c r="Y20" s="40">
        <v>2</v>
      </c>
      <c r="Z20" s="40">
        <v>1</v>
      </c>
    </row>
    <row r="21" s="16" customFormat="1" ht="27" customHeight="1" spans="1:26">
      <c r="A21" s="4">
        <v>169978</v>
      </c>
      <c r="B21" s="5" t="s">
        <v>74</v>
      </c>
      <c r="C21" s="5" t="s">
        <v>75</v>
      </c>
      <c r="D21" s="8" t="s">
        <v>76</v>
      </c>
      <c r="E21" s="6">
        <f t="shared" si="2"/>
        <v>8</v>
      </c>
      <c r="F21" s="6">
        <f t="shared" si="3"/>
        <v>1056</v>
      </c>
      <c r="G21" s="21">
        <v>8</v>
      </c>
      <c r="H21" s="21">
        <f t="shared" si="1"/>
        <v>1056</v>
      </c>
      <c r="I21" s="11">
        <v>5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3</v>
      </c>
      <c r="P21" s="33">
        <v>0</v>
      </c>
      <c r="Q21" s="33">
        <v>0</v>
      </c>
      <c r="R21" s="33">
        <v>0</v>
      </c>
      <c r="S21" s="33">
        <v>0</v>
      </c>
      <c r="T21" s="42">
        <v>0</v>
      </c>
      <c r="U21" s="43">
        <v>0</v>
      </c>
      <c r="V21" s="43"/>
      <c r="W21" s="43">
        <v>0</v>
      </c>
      <c r="X21" s="43"/>
      <c r="Y21" s="43"/>
      <c r="Z21" s="43"/>
    </row>
    <row r="22" s="16" customFormat="1" ht="27" customHeight="1" spans="1:26">
      <c r="A22" s="4">
        <v>169981</v>
      </c>
      <c r="B22" s="9" t="s">
        <v>77</v>
      </c>
      <c r="C22" s="8" t="s">
        <v>41</v>
      </c>
      <c r="D22" s="8" t="s">
        <v>39</v>
      </c>
      <c r="E22" s="6">
        <f t="shared" si="2"/>
        <v>19</v>
      </c>
      <c r="F22" s="6">
        <f t="shared" si="3"/>
        <v>3921.6</v>
      </c>
      <c r="G22" s="21">
        <v>19</v>
      </c>
      <c r="H22" s="21">
        <f t="shared" si="1"/>
        <v>3921.6</v>
      </c>
      <c r="I22" s="11">
        <v>5</v>
      </c>
      <c r="J22" s="33">
        <v>0</v>
      </c>
      <c r="K22" s="33">
        <v>0</v>
      </c>
      <c r="L22" s="33">
        <v>2</v>
      </c>
      <c r="M22" s="33">
        <v>2</v>
      </c>
      <c r="N22" s="33">
        <v>0</v>
      </c>
      <c r="O22" s="33">
        <v>3</v>
      </c>
      <c r="P22" s="33">
        <v>0</v>
      </c>
      <c r="Q22" s="33">
        <v>0</v>
      </c>
      <c r="R22" s="33">
        <v>1</v>
      </c>
      <c r="S22" s="33">
        <v>2</v>
      </c>
      <c r="T22" s="42">
        <v>2</v>
      </c>
      <c r="U22" s="43">
        <v>2</v>
      </c>
      <c r="V22" s="43"/>
      <c r="W22" s="43">
        <v>0</v>
      </c>
      <c r="X22" s="43"/>
      <c r="Y22" s="43"/>
      <c r="Z22" s="43"/>
    </row>
    <row r="23" s="16" customFormat="1" ht="27" customHeight="1" spans="1:26">
      <c r="A23" s="4">
        <v>169980</v>
      </c>
      <c r="B23" s="9" t="s">
        <v>78</v>
      </c>
      <c r="C23" s="8" t="s">
        <v>43</v>
      </c>
      <c r="D23" s="8" t="s">
        <v>79</v>
      </c>
      <c r="E23" s="6">
        <f t="shared" si="2"/>
        <v>23</v>
      </c>
      <c r="F23" s="6">
        <f t="shared" si="3"/>
        <v>3588</v>
      </c>
      <c r="G23" s="21">
        <v>23</v>
      </c>
      <c r="H23" s="21">
        <f t="shared" si="1"/>
        <v>3588</v>
      </c>
      <c r="I23" s="11">
        <v>5</v>
      </c>
      <c r="J23" s="33">
        <v>0</v>
      </c>
      <c r="K23" s="33">
        <v>0</v>
      </c>
      <c r="L23" s="33">
        <v>0</v>
      </c>
      <c r="M23" s="33">
        <v>0</v>
      </c>
      <c r="N23" s="33">
        <v>2</v>
      </c>
      <c r="O23" s="33">
        <v>3</v>
      </c>
      <c r="P23" s="33">
        <v>2</v>
      </c>
      <c r="Q23" s="33">
        <v>0</v>
      </c>
      <c r="R23" s="33">
        <v>1</v>
      </c>
      <c r="S23" s="33">
        <v>2</v>
      </c>
      <c r="T23" s="42">
        <v>2</v>
      </c>
      <c r="U23" s="43">
        <v>2</v>
      </c>
      <c r="V23" s="43">
        <v>3</v>
      </c>
      <c r="W23" s="43">
        <v>0</v>
      </c>
      <c r="X23" s="43"/>
      <c r="Y23" s="43"/>
      <c r="Z23" s="43">
        <v>1</v>
      </c>
    </row>
    <row r="24" s="16" customFormat="1" ht="27" customHeight="1" spans="1:26">
      <c r="A24" s="10">
        <v>157613</v>
      </c>
      <c r="B24" s="5" t="s">
        <v>80</v>
      </c>
      <c r="C24" s="5" t="s">
        <v>38</v>
      </c>
      <c r="D24" s="8" t="s">
        <v>56</v>
      </c>
      <c r="E24" s="6">
        <f t="shared" si="2"/>
        <v>27</v>
      </c>
      <c r="F24" s="6">
        <f t="shared" si="3"/>
        <v>4924.8</v>
      </c>
      <c r="G24" s="21">
        <v>27</v>
      </c>
      <c r="H24" s="21">
        <f t="shared" si="1"/>
        <v>4924.8</v>
      </c>
      <c r="I24" s="11">
        <v>5</v>
      </c>
      <c r="J24" s="33">
        <v>0</v>
      </c>
      <c r="K24" s="33">
        <v>5</v>
      </c>
      <c r="L24" s="33">
        <v>2</v>
      </c>
      <c r="M24" s="33">
        <v>0</v>
      </c>
      <c r="N24" s="33">
        <v>0</v>
      </c>
      <c r="O24" s="33">
        <v>3</v>
      </c>
      <c r="P24" s="33">
        <v>0</v>
      </c>
      <c r="Q24" s="33">
        <v>0</v>
      </c>
      <c r="R24" s="33">
        <v>1</v>
      </c>
      <c r="S24" s="33">
        <v>2</v>
      </c>
      <c r="T24" s="42">
        <v>2</v>
      </c>
      <c r="U24" s="43">
        <v>0</v>
      </c>
      <c r="V24" s="43">
        <v>3</v>
      </c>
      <c r="W24" s="43">
        <v>0</v>
      </c>
      <c r="X24" s="43">
        <v>2</v>
      </c>
      <c r="Y24" s="43"/>
      <c r="Z24" s="43">
        <v>2</v>
      </c>
    </row>
    <row r="25" s="16" customFormat="1" ht="27" customHeight="1" spans="1:26">
      <c r="A25" s="10">
        <v>153931</v>
      </c>
      <c r="B25" s="9" t="s">
        <v>81</v>
      </c>
      <c r="C25" s="5" t="s">
        <v>82</v>
      </c>
      <c r="D25" s="8">
        <v>158</v>
      </c>
      <c r="E25" s="6">
        <f t="shared" si="2"/>
        <v>37</v>
      </c>
      <c r="F25" s="6">
        <f t="shared" si="3"/>
        <v>4676.8</v>
      </c>
      <c r="G25" s="21">
        <v>37</v>
      </c>
      <c r="H25" s="21">
        <f t="shared" si="1"/>
        <v>4676.8</v>
      </c>
      <c r="I25" s="11">
        <v>5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10</v>
      </c>
      <c r="P25" s="33">
        <v>2</v>
      </c>
      <c r="Q25" s="33">
        <v>0</v>
      </c>
      <c r="R25" s="33">
        <v>0</v>
      </c>
      <c r="S25" s="33">
        <v>2</v>
      </c>
      <c r="T25" s="42">
        <v>3</v>
      </c>
      <c r="U25" s="43">
        <v>5</v>
      </c>
      <c r="V25" s="43">
        <v>3</v>
      </c>
      <c r="W25" s="43">
        <v>0</v>
      </c>
      <c r="X25" s="43">
        <v>3</v>
      </c>
      <c r="Y25" s="43">
        <v>2</v>
      </c>
      <c r="Z25" s="43">
        <v>2</v>
      </c>
    </row>
    <row r="26" s="16" customFormat="1" ht="27" customHeight="1" spans="1:26">
      <c r="A26" s="10">
        <v>157624</v>
      </c>
      <c r="B26" s="9" t="s">
        <v>83</v>
      </c>
      <c r="C26" s="8" t="s">
        <v>72</v>
      </c>
      <c r="D26" s="8">
        <v>168</v>
      </c>
      <c r="E26" s="6">
        <f t="shared" si="2"/>
        <v>24</v>
      </c>
      <c r="F26" s="6">
        <f t="shared" si="3"/>
        <v>3225.6</v>
      </c>
      <c r="G26" s="21">
        <v>24</v>
      </c>
      <c r="H26" s="21">
        <f t="shared" si="1"/>
        <v>3225.6</v>
      </c>
      <c r="I26" s="11">
        <v>3</v>
      </c>
      <c r="J26" s="33">
        <v>0</v>
      </c>
      <c r="K26" s="33">
        <v>5</v>
      </c>
      <c r="L26" s="33">
        <v>0</v>
      </c>
      <c r="M26" s="33">
        <v>0</v>
      </c>
      <c r="N26" s="33">
        <v>0</v>
      </c>
      <c r="O26" s="33">
        <v>3</v>
      </c>
      <c r="P26" s="33">
        <v>0</v>
      </c>
      <c r="Q26" s="33">
        <v>0</v>
      </c>
      <c r="R26" s="33">
        <v>1</v>
      </c>
      <c r="S26" s="33">
        <v>2</v>
      </c>
      <c r="T26" s="42">
        <v>0</v>
      </c>
      <c r="U26" s="43">
        <v>5</v>
      </c>
      <c r="V26" s="43">
        <v>3</v>
      </c>
      <c r="W26" s="43">
        <v>0</v>
      </c>
      <c r="X26" s="43"/>
      <c r="Y26" s="43">
        <v>2</v>
      </c>
      <c r="Z26" s="43"/>
    </row>
    <row r="27" s="16" customFormat="1" ht="36" customHeight="1" spans="1:26">
      <c r="A27" s="11"/>
      <c r="B27" s="11"/>
      <c r="C27" s="11"/>
      <c r="D27" s="11"/>
      <c r="E27" s="6">
        <v>606</v>
      </c>
      <c r="F27" s="6">
        <f>SUM(F3:F26)</f>
        <v>109210.4</v>
      </c>
      <c r="G27" s="21"/>
      <c r="H27" s="21">
        <v>84964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36"/>
      <c r="U27" s="11"/>
      <c r="V27" s="11"/>
      <c r="W27" s="11"/>
      <c r="X27" s="11"/>
      <c r="Y27" s="11"/>
      <c r="Z27" s="11"/>
    </row>
    <row r="28" s="16" customFormat="1" spans="7:20">
      <c r="G28" s="17"/>
      <c r="H28" s="17"/>
      <c r="T28" s="17"/>
    </row>
    <row r="29" s="16" customFormat="1" spans="7:20">
      <c r="G29" s="17"/>
      <c r="H29" s="17"/>
      <c r="T29" s="17"/>
    </row>
    <row r="30" s="16" customFormat="1" spans="7:20">
      <c r="G30" s="17"/>
      <c r="H30" s="17"/>
      <c r="T30" s="17"/>
    </row>
    <row r="31" s="15" customFormat="1" ht="27" customHeight="1" spans="1:26">
      <c r="A31" s="25">
        <v>167443</v>
      </c>
      <c r="B31" s="26" t="s">
        <v>84</v>
      </c>
      <c r="C31" s="26" t="s">
        <v>85</v>
      </c>
      <c r="D31" s="21" t="s">
        <v>86</v>
      </c>
      <c r="E31" s="21">
        <f>SUM(I31:Z31)</f>
        <v>17</v>
      </c>
      <c r="F31" s="21">
        <f>E31*D31*0.8</f>
        <v>3644.8</v>
      </c>
      <c r="G31" s="21"/>
      <c r="H31" s="21"/>
      <c r="I31" s="35">
        <v>2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3</v>
      </c>
      <c r="P31" s="35">
        <v>0</v>
      </c>
      <c r="Q31" s="35">
        <v>0</v>
      </c>
      <c r="R31" s="35">
        <v>0</v>
      </c>
      <c r="S31" s="35">
        <v>1</v>
      </c>
      <c r="T31" s="39">
        <v>2</v>
      </c>
      <c r="U31" s="39">
        <v>2</v>
      </c>
      <c r="V31" s="39">
        <v>3</v>
      </c>
      <c r="W31" s="39">
        <v>0</v>
      </c>
      <c r="X31" s="39"/>
      <c r="Y31" s="39">
        <v>2</v>
      </c>
      <c r="Z31" s="39">
        <v>2</v>
      </c>
    </row>
    <row r="32" s="17" customFormat="1" ht="27" customHeight="1" spans="1:26">
      <c r="A32" s="27">
        <v>75100</v>
      </c>
      <c r="B32" s="28" t="s">
        <v>87</v>
      </c>
      <c r="C32" s="29" t="s">
        <v>33</v>
      </c>
      <c r="D32" s="29" t="s">
        <v>88</v>
      </c>
      <c r="E32" s="21">
        <f>SUM(I32:Z32)</f>
        <v>24</v>
      </c>
      <c r="F32" s="21">
        <f>E32*D32*0.8</f>
        <v>5184</v>
      </c>
      <c r="G32" s="21"/>
      <c r="H32" s="21"/>
      <c r="I32" s="36">
        <v>3</v>
      </c>
      <c r="J32" s="35">
        <v>0</v>
      </c>
      <c r="K32" s="35">
        <v>5</v>
      </c>
      <c r="L32" s="35">
        <v>2</v>
      </c>
      <c r="M32" s="35">
        <v>0</v>
      </c>
      <c r="N32" s="35">
        <v>0</v>
      </c>
      <c r="O32" s="35">
        <v>3</v>
      </c>
      <c r="P32" s="35">
        <v>0</v>
      </c>
      <c r="Q32" s="35">
        <v>0</v>
      </c>
      <c r="R32" s="35">
        <v>0</v>
      </c>
      <c r="S32" s="35">
        <v>2</v>
      </c>
      <c r="T32" s="42">
        <v>0</v>
      </c>
      <c r="U32" s="42">
        <v>2</v>
      </c>
      <c r="V32" s="42">
        <v>3</v>
      </c>
      <c r="W32" s="42">
        <v>0</v>
      </c>
      <c r="X32" s="42">
        <v>2</v>
      </c>
      <c r="Y32" s="42"/>
      <c r="Z32" s="42">
        <v>2</v>
      </c>
    </row>
    <row r="33" s="15" customFormat="1" ht="27" customHeight="1" spans="1:26">
      <c r="A33" s="25">
        <v>167459</v>
      </c>
      <c r="B33" s="26" t="s">
        <v>68</v>
      </c>
      <c r="C33" s="26" t="s">
        <v>85</v>
      </c>
      <c r="D33" s="21">
        <v>270</v>
      </c>
      <c r="E33" s="21">
        <f>SUM(I33:Z33)</f>
        <v>14</v>
      </c>
      <c r="F33" s="21">
        <f>E33*D33*0.8</f>
        <v>3024</v>
      </c>
      <c r="G33" s="21"/>
      <c r="H33" s="21"/>
      <c r="I33" s="35">
        <v>2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3</v>
      </c>
      <c r="P33" s="35">
        <v>0</v>
      </c>
      <c r="Q33" s="35">
        <v>0</v>
      </c>
      <c r="R33" s="35">
        <v>0</v>
      </c>
      <c r="S33" s="35">
        <v>0</v>
      </c>
      <c r="T33" s="39">
        <v>0</v>
      </c>
      <c r="U33" s="39">
        <v>2</v>
      </c>
      <c r="V33" s="39">
        <v>3</v>
      </c>
      <c r="W33" s="39">
        <v>0</v>
      </c>
      <c r="X33" s="39"/>
      <c r="Y33" s="39">
        <v>2</v>
      </c>
      <c r="Z33" s="39">
        <v>2</v>
      </c>
    </row>
    <row r="34" s="16" customFormat="1" spans="7:26">
      <c r="G34" s="17"/>
      <c r="H34" s="17"/>
      <c r="T34" s="18"/>
      <c r="U34"/>
      <c r="V34"/>
      <c r="W34"/>
      <c r="X34"/>
      <c r="Y34"/>
      <c r="Z34"/>
    </row>
  </sheetData>
  <autoFilter ref="A2:Z27">
    <sortState ref="A3:Z27">
      <sortCondition ref="G2"/>
    </sortState>
  </autoFilter>
  <mergeCells count="4">
    <mergeCell ref="A1:D1"/>
    <mergeCell ref="K1:M1"/>
    <mergeCell ref="N1:S1"/>
    <mergeCell ref="T1:Z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2" sqref="$A2:$XFD2"/>
    </sheetView>
  </sheetViews>
  <sheetFormatPr defaultColWidth="9" defaultRowHeight="26" customHeight="1" outlineLevelCol="6"/>
  <cols>
    <col min="1" max="1" width="8.75" customWidth="1"/>
    <col min="2" max="2" width="20.75" customWidth="1"/>
    <col min="3" max="3" width="8.75" customWidth="1"/>
    <col min="4" max="4" width="10.125" customWidth="1"/>
    <col min="5" max="5" width="6.75" customWidth="1"/>
    <col min="6" max="6" width="7.87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customHeight="1" spans="1:7">
      <c r="A3" s="4">
        <v>167442</v>
      </c>
      <c r="B3" s="5" t="s">
        <v>40</v>
      </c>
      <c r="C3" s="5" t="s">
        <v>45</v>
      </c>
      <c r="D3" s="6" t="s">
        <v>46</v>
      </c>
      <c r="E3" s="6">
        <v>44</v>
      </c>
      <c r="F3" s="6">
        <v>4400</v>
      </c>
      <c r="G3">
        <v>1</v>
      </c>
    </row>
    <row r="4" customHeight="1" spans="1:7">
      <c r="A4" s="4">
        <v>167456</v>
      </c>
      <c r="B4" s="5" t="s">
        <v>40</v>
      </c>
      <c r="C4" s="5" t="s">
        <v>41</v>
      </c>
      <c r="D4" s="6">
        <v>186</v>
      </c>
      <c r="E4" s="6">
        <v>57</v>
      </c>
      <c r="F4" s="6">
        <v>8481.6</v>
      </c>
      <c r="G4">
        <v>1</v>
      </c>
    </row>
    <row r="5" customHeight="1" spans="1:6">
      <c r="A5" s="4">
        <v>167441</v>
      </c>
      <c r="B5" s="5" t="s">
        <v>42</v>
      </c>
      <c r="C5" s="5" t="s">
        <v>43</v>
      </c>
      <c r="D5" s="6" t="s">
        <v>44</v>
      </c>
      <c r="E5" s="6">
        <v>27</v>
      </c>
      <c r="F5" s="6">
        <v>6372</v>
      </c>
    </row>
    <row r="6" customHeight="1" spans="1:6">
      <c r="A6" s="4">
        <v>111870</v>
      </c>
      <c r="B6" s="5" t="s">
        <v>32</v>
      </c>
      <c r="C6" s="5" t="s">
        <v>33</v>
      </c>
      <c r="D6" s="6" t="s">
        <v>34</v>
      </c>
      <c r="E6" s="6">
        <v>24</v>
      </c>
      <c r="F6" s="6">
        <v>5222.4</v>
      </c>
    </row>
    <row r="7" customHeight="1" spans="1:7">
      <c r="A7" s="4">
        <v>157623</v>
      </c>
      <c r="B7" s="5" t="s">
        <v>47</v>
      </c>
      <c r="C7" s="5" t="s">
        <v>33</v>
      </c>
      <c r="D7" s="6" t="s">
        <v>48</v>
      </c>
      <c r="E7" s="6">
        <v>17</v>
      </c>
      <c r="F7" s="6">
        <v>4896</v>
      </c>
      <c r="G7">
        <v>1</v>
      </c>
    </row>
    <row r="8" customHeight="1" spans="1:6">
      <c r="A8" s="4">
        <v>157627</v>
      </c>
      <c r="B8" s="5" t="s">
        <v>35</v>
      </c>
      <c r="C8" s="5" t="s">
        <v>33</v>
      </c>
      <c r="D8" s="6" t="s">
        <v>36</v>
      </c>
      <c r="E8" s="6">
        <v>16</v>
      </c>
      <c r="F8" s="6">
        <v>3584</v>
      </c>
    </row>
    <row r="9" customHeight="1" spans="1:7">
      <c r="A9" s="4">
        <v>157617</v>
      </c>
      <c r="B9" s="5" t="s">
        <v>49</v>
      </c>
      <c r="C9" s="5" t="s">
        <v>50</v>
      </c>
      <c r="D9" s="6" t="s">
        <v>51</v>
      </c>
      <c r="E9" s="6">
        <v>17</v>
      </c>
      <c r="F9" s="6">
        <v>3236.8</v>
      </c>
      <c r="G9">
        <v>1</v>
      </c>
    </row>
    <row r="10" customHeight="1" spans="1:7">
      <c r="A10" s="4">
        <v>167439</v>
      </c>
      <c r="B10" s="5" t="s">
        <v>52</v>
      </c>
      <c r="C10" s="5" t="s">
        <v>53</v>
      </c>
      <c r="D10" s="6" t="s">
        <v>54</v>
      </c>
      <c r="E10" s="6">
        <v>25</v>
      </c>
      <c r="F10" s="6">
        <v>4300</v>
      </c>
      <c r="G10">
        <v>1</v>
      </c>
    </row>
    <row r="11" customHeight="1" spans="1:7">
      <c r="A11" s="4">
        <v>157876</v>
      </c>
      <c r="B11" s="5" t="s">
        <v>55</v>
      </c>
      <c r="C11" s="5" t="s">
        <v>38</v>
      </c>
      <c r="D11" s="6" t="s">
        <v>56</v>
      </c>
      <c r="E11" s="6">
        <v>35</v>
      </c>
      <c r="F11" s="6">
        <v>6384</v>
      </c>
      <c r="G11">
        <v>1</v>
      </c>
    </row>
    <row r="12" customHeight="1" spans="1:7">
      <c r="A12" s="4">
        <v>92583</v>
      </c>
      <c r="B12" s="5" t="s">
        <v>57</v>
      </c>
      <c r="C12" s="5" t="s">
        <v>58</v>
      </c>
      <c r="D12" s="6">
        <v>230</v>
      </c>
      <c r="E12" s="6">
        <v>47</v>
      </c>
      <c r="F12" s="6">
        <v>8648</v>
      </c>
      <c r="G12">
        <v>1</v>
      </c>
    </row>
    <row r="13" customHeight="1" spans="1:7">
      <c r="A13" s="4">
        <v>157879</v>
      </c>
      <c r="B13" s="5" t="s">
        <v>59</v>
      </c>
      <c r="C13" s="5" t="s">
        <v>60</v>
      </c>
      <c r="D13" s="6" t="s">
        <v>61</v>
      </c>
      <c r="E13" s="6">
        <v>18</v>
      </c>
      <c r="F13" s="6">
        <v>4723.2</v>
      </c>
      <c r="G13">
        <v>1</v>
      </c>
    </row>
    <row r="14" customHeight="1" spans="1:7">
      <c r="A14" s="4">
        <v>167440</v>
      </c>
      <c r="B14" s="5" t="s">
        <v>62</v>
      </c>
      <c r="C14" s="5" t="s">
        <v>58</v>
      </c>
      <c r="D14" s="6" t="s">
        <v>63</v>
      </c>
      <c r="E14" s="6">
        <v>23</v>
      </c>
      <c r="F14" s="6">
        <v>4048</v>
      </c>
      <c r="G14">
        <v>1</v>
      </c>
    </row>
    <row r="15" customHeight="1" spans="1:7">
      <c r="A15" s="4">
        <v>157618</v>
      </c>
      <c r="B15" s="5" t="s">
        <v>64</v>
      </c>
      <c r="C15" s="5" t="s">
        <v>33</v>
      </c>
      <c r="D15" s="6" t="s">
        <v>34</v>
      </c>
      <c r="E15" s="6">
        <v>23</v>
      </c>
      <c r="F15" s="6">
        <v>5004.8</v>
      </c>
      <c r="G15">
        <v>1</v>
      </c>
    </row>
    <row r="16" customHeight="1" spans="1:6">
      <c r="A16" s="4">
        <v>157615</v>
      </c>
      <c r="B16" s="5" t="s">
        <v>37</v>
      </c>
      <c r="C16" s="5" t="s">
        <v>38</v>
      </c>
      <c r="D16" s="6" t="s">
        <v>39</v>
      </c>
      <c r="E16" s="6">
        <v>21</v>
      </c>
      <c r="F16" s="6">
        <v>4334.4</v>
      </c>
    </row>
    <row r="17" customHeight="1" spans="1:7">
      <c r="A17" s="4">
        <v>157621</v>
      </c>
      <c r="B17" s="5" t="s">
        <v>65</v>
      </c>
      <c r="C17" s="5" t="s">
        <v>66</v>
      </c>
      <c r="D17" s="6" t="s">
        <v>67</v>
      </c>
      <c r="E17" s="6">
        <v>8</v>
      </c>
      <c r="F17" s="6">
        <v>1395.2</v>
      </c>
      <c r="G17">
        <v>1</v>
      </c>
    </row>
    <row r="18" customHeight="1" spans="1:7">
      <c r="A18" s="4">
        <v>167438</v>
      </c>
      <c r="B18" s="5" t="s">
        <v>68</v>
      </c>
      <c r="C18" s="5" t="s">
        <v>58</v>
      </c>
      <c r="D18" s="6">
        <v>172</v>
      </c>
      <c r="E18" s="6">
        <v>7</v>
      </c>
      <c r="F18" s="6">
        <v>963.2</v>
      </c>
      <c r="G18">
        <v>1</v>
      </c>
    </row>
    <row r="19" customHeight="1" spans="1:7">
      <c r="A19" s="4">
        <v>157873</v>
      </c>
      <c r="B19" s="5" t="s">
        <v>69</v>
      </c>
      <c r="C19" s="5" t="s">
        <v>41</v>
      </c>
      <c r="D19" s="6" t="s">
        <v>70</v>
      </c>
      <c r="E19" s="6">
        <v>37</v>
      </c>
      <c r="F19" s="6">
        <v>7459.2</v>
      </c>
      <c r="G19">
        <v>1</v>
      </c>
    </row>
    <row r="20" customHeight="1" spans="1:7">
      <c r="A20" s="4">
        <v>157622</v>
      </c>
      <c r="B20" s="7" t="s">
        <v>71</v>
      </c>
      <c r="C20" s="6" t="s">
        <v>72</v>
      </c>
      <c r="D20" s="6" t="s">
        <v>73</v>
      </c>
      <c r="E20" s="6">
        <v>22</v>
      </c>
      <c r="F20" s="6">
        <v>4364.8</v>
      </c>
      <c r="G20">
        <v>1</v>
      </c>
    </row>
    <row r="21" customHeight="1" spans="1:7">
      <c r="A21" s="4">
        <v>169978</v>
      </c>
      <c r="B21" s="5" t="s">
        <v>74</v>
      </c>
      <c r="C21" s="5" t="s">
        <v>75</v>
      </c>
      <c r="D21" s="8" t="s">
        <v>76</v>
      </c>
      <c r="E21" s="6">
        <v>8</v>
      </c>
      <c r="F21" s="6">
        <v>1056</v>
      </c>
      <c r="G21">
        <v>1</v>
      </c>
    </row>
    <row r="22" customHeight="1" spans="1:7">
      <c r="A22" s="4">
        <v>169981</v>
      </c>
      <c r="B22" s="9" t="s">
        <v>77</v>
      </c>
      <c r="C22" s="8" t="s">
        <v>41</v>
      </c>
      <c r="D22" s="8" t="s">
        <v>39</v>
      </c>
      <c r="E22" s="6">
        <v>19</v>
      </c>
      <c r="F22" s="6">
        <v>3921.6</v>
      </c>
      <c r="G22">
        <v>1</v>
      </c>
    </row>
    <row r="23" customHeight="1" spans="1:7">
      <c r="A23" s="4">
        <v>169980</v>
      </c>
      <c r="B23" s="9" t="s">
        <v>78</v>
      </c>
      <c r="C23" s="8" t="s">
        <v>43</v>
      </c>
      <c r="D23" s="8" t="s">
        <v>79</v>
      </c>
      <c r="E23" s="6">
        <v>23</v>
      </c>
      <c r="F23" s="6">
        <v>3588</v>
      </c>
      <c r="G23">
        <v>1</v>
      </c>
    </row>
    <row r="24" customHeight="1" spans="1:7">
      <c r="A24" s="10">
        <v>157613</v>
      </c>
      <c r="B24" s="5" t="s">
        <v>80</v>
      </c>
      <c r="C24" s="5" t="s">
        <v>38</v>
      </c>
      <c r="D24" s="8" t="s">
        <v>56</v>
      </c>
      <c r="E24" s="6">
        <v>27</v>
      </c>
      <c r="F24" s="6">
        <v>4924.8</v>
      </c>
      <c r="G24">
        <v>1</v>
      </c>
    </row>
    <row r="25" customHeight="1" spans="1:7">
      <c r="A25" s="10">
        <v>153931</v>
      </c>
      <c r="B25" s="9" t="s">
        <v>81</v>
      </c>
      <c r="C25" s="5" t="s">
        <v>82</v>
      </c>
      <c r="D25" s="8">
        <v>158</v>
      </c>
      <c r="E25" s="6">
        <v>37</v>
      </c>
      <c r="F25" s="6">
        <v>4676.8</v>
      </c>
      <c r="G25">
        <v>1</v>
      </c>
    </row>
    <row r="26" customHeight="1" spans="1:7">
      <c r="A26" s="10">
        <v>157624</v>
      </c>
      <c r="B26" s="9" t="s">
        <v>83</v>
      </c>
      <c r="C26" s="8" t="s">
        <v>72</v>
      </c>
      <c r="D26" s="8">
        <v>168</v>
      </c>
      <c r="E26" s="6">
        <v>24</v>
      </c>
      <c r="F26" s="6">
        <v>3225.6</v>
      </c>
      <c r="G26">
        <v>1</v>
      </c>
    </row>
    <row r="27" customHeight="1" spans="1:6">
      <c r="A27" s="11"/>
      <c r="B27" s="11"/>
      <c r="C27" s="11"/>
      <c r="D27" s="11"/>
      <c r="E27" s="6">
        <v>606</v>
      </c>
      <c r="F27" s="6">
        <v>109210.4</v>
      </c>
    </row>
  </sheetData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雅漾</vt:lpstr>
      <vt:lpstr>雅漾最终订货表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2016-05-12T08:38:00Z</dcterms:created>
  <dcterms:modified xsi:type="dcterms:W3CDTF">2018-01-15T11:40:40Z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