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<sst xmlns="http://schemas.openxmlformats.org/spreadsheetml/2006/main" count="65">
  <si>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</si>
  <si>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</si>
  <si>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</si>
  <si>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</si>
  <si>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</si>
  <si>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</si>
  <si>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</si>
  <si>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</si>
  <si>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</si>
  <si>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</si>
  <si>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</si>
  <si>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</si>
  <si>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</si>
  <si>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</si>
  <si>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</si>
  <si>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</si>
  <si>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</si>
  <si>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</si>
  <si>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</si>
  <si>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</si>
  <si>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</si>
  <si>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</si>
  <si>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</si>
  <si>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</si>
  <si>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</si>
  <si>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</si>
  <si>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</si>
  <si>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</si>
  <si>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</si>
  <si>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</si>
  <si>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</si>
  <si>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</si>
  <si>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</si>
  <si>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</si>
  <si>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</si>
  <si>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</si>
  <si>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</si>
  <si>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</si>
  <si>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</si>
  <si>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</si>
  <si>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</si>
  <si>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</si>
  <si>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</si>
  <si>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</si>
  <si>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</si>
  <si>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</si>
  <si>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</si>
  <si>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</si>
  <si>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</si>
  <si>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</si>
  <si>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</si>
  <si>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</si>
  <si>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</si>
  <si>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</si>
  <si>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1520元</t>
  </si>
  <si>
    <t>成都农商银行兴义支行</t>
  </si>
  <si>
    <t>500米</t>
  </si>
  <si>
    <t>步行</t>
  </si>
  <si>
    <t>40分钟</t>
  </si>
  <si>
    <t>否</t>
  </si>
  <si>
    <t>新津邓双镇岷江店</t>
  </si>
  <si>
    <t>34.41%</t>
  </si>
  <si>
    <t>五津西路药店</t>
  </si>
  <si>
    <t>28.66%</t>
  </si>
  <si>
    <t>大邑东街店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</si>
</sst>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W14" sqref="W14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125" style="3" customWidth="1"/>
    <col min="24" max="24" width="16.62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>G3*1.08</f>
        <v>2916</v>
      </c>
      <c r="R3" s="9">
        <f t="shared" ref="R3:R17" si="7">Q3*30</f>
        <v>87480</v>
      </c>
      <c r="S3" s="8">
        <f t="shared" ref="S3:S17" si="8">R3*J3</f>
        <v>28063.584</v>
      </c>
      <c r="T3" s="9">
        <f>G3*1.16</f>
        <v>3132</v>
      </c>
      <c r="U3" s="9">
        <f t="shared" ref="U3:U48" si="9">T3*30</f>
        <v>93960</v>
      </c>
      <c r="V3" s="8">
        <f t="shared" ref="V3:V66" si="10">U3*J3</f>
        <v>30142.368</v>
      </c>
      <c r="W3" s="16"/>
      <c r="X3" s="16"/>
      <c r="Y3" s="16"/>
      <c r="Z3" s="17"/>
      <c r="AA3" s="18"/>
      <c r="AB3" s="18"/>
      <c r="AC3" s="18"/>
    </row>
    <row r="4" spans="1:29">
      <c r="A4" s="6" t="s">
        <v>33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34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>G4*1.08</f>
        <v>3132</v>
      </c>
      <c r="R4" s="9">
        <f t="shared" si="7"/>
        <v>93960</v>
      </c>
      <c r="S4" s="8">
        <f t="shared" si="8"/>
        <v>30565.188</v>
      </c>
      <c r="T4" s="9">
        <f>G4*1.16</f>
        <v>3364</v>
      </c>
      <c r="U4" s="9">
        <f t="shared" si="9"/>
        <v>100920</v>
      </c>
      <c r="V4" s="8">
        <f t="shared" si="10"/>
        <v>32829.276</v>
      </c>
      <c r="W4" s="16"/>
      <c r="X4" s="16"/>
      <c r="Y4" s="16"/>
      <c r="Z4" s="17"/>
      <c r="AA4" s="18"/>
      <c r="AB4" s="18"/>
      <c r="AC4" s="18"/>
    </row>
    <row r="5" spans="1:29">
      <c r="A5" s="6" t="s">
        <v>35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36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1">G5*1.06</f>
        <v>3180</v>
      </c>
      <c r="R5" s="9">
        <f t="shared" si="7"/>
        <v>95400</v>
      </c>
      <c r="S5" s="8">
        <f t="shared" si="8"/>
        <v>27618.3</v>
      </c>
      <c r="T5" s="9">
        <f t="shared" ref="T5:T11" si="12">G5*1.12</f>
        <v>3360</v>
      </c>
      <c r="U5" s="9">
        <f t="shared" si="9"/>
        <v>100800</v>
      </c>
      <c r="V5" s="8">
        <f t="shared" si="10"/>
        <v>29181.6</v>
      </c>
      <c r="W5" s="16"/>
      <c r="X5" s="16"/>
      <c r="Y5" s="16"/>
      <c r="Z5" s="17"/>
      <c r="AA5" s="18"/>
      <c r="AB5" s="18"/>
      <c r="AC5" s="18"/>
    </row>
    <row r="6" spans="1:29">
      <c r="A6" s="6" t="s">
        <v>37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38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>G6*1.08</f>
        <v>2916</v>
      </c>
      <c r="R6" s="9">
        <f t="shared" si="7"/>
        <v>87480</v>
      </c>
      <c r="S6" s="8">
        <f t="shared" si="8"/>
        <v>28089.828</v>
      </c>
      <c r="T6" s="9">
        <f>G6*1.16</f>
        <v>3132</v>
      </c>
      <c r="U6" s="9">
        <f t="shared" si="9"/>
        <v>93960</v>
      </c>
      <c r="V6" s="8">
        <f t="shared" si="10"/>
        <v>30170.556</v>
      </c>
      <c r="W6" s="16"/>
      <c r="X6" s="16"/>
      <c r="Y6" s="16"/>
      <c r="Z6" s="17"/>
      <c r="AA6" s="18"/>
      <c r="AB6" s="18"/>
      <c r="AC6" s="18"/>
    </row>
    <row r="7" spans="1:29">
      <c r="A7" s="6" t="s">
        <v>39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40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1"/>
        <v>3286</v>
      </c>
      <c r="R7" s="9">
        <f t="shared" si="7"/>
        <v>98580</v>
      </c>
      <c r="S7" s="8">
        <f t="shared" si="8"/>
        <v>30638.664</v>
      </c>
      <c r="T7" s="9">
        <f t="shared" si="12"/>
        <v>3472</v>
      </c>
      <c r="U7" s="9">
        <f t="shared" si="9"/>
        <v>104160</v>
      </c>
      <c r="V7" s="8">
        <f t="shared" si="10"/>
        <v>32372.928</v>
      </c>
      <c r="W7" s="16"/>
      <c r="X7" s="16"/>
      <c r="Y7" s="16"/>
      <c r="Z7" s="17"/>
      <c r="AA7" s="18"/>
      <c r="AB7" s="18"/>
      <c r="AC7" s="18"/>
    </row>
    <row r="8" spans="1:29">
      <c r="A8" s="6" t="s">
        <v>41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1"/>
        <v>3922</v>
      </c>
      <c r="R8" s="9">
        <f t="shared" si="7"/>
        <v>117660</v>
      </c>
      <c r="S8" s="8">
        <f t="shared" si="8"/>
        <v>40004.4</v>
      </c>
      <c r="T8" s="9">
        <f t="shared" si="12"/>
        <v>4144</v>
      </c>
      <c r="U8" s="9">
        <f t="shared" si="9"/>
        <v>124320</v>
      </c>
      <c r="V8" s="8">
        <f t="shared" si="10"/>
        <v>42268.8</v>
      </c>
      <c r="W8" s="16"/>
      <c r="X8" s="16"/>
      <c r="Y8" s="16"/>
      <c r="Z8" s="17"/>
      <c r="AA8" s="18"/>
      <c r="AB8" s="18"/>
      <c r="AC8" s="18"/>
    </row>
    <row r="9" spans="1:29">
      <c r="A9" s="6" t="s">
        <v>42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43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1"/>
        <v>4770</v>
      </c>
      <c r="R9" s="9">
        <f t="shared" si="7"/>
        <v>143100</v>
      </c>
      <c r="S9" s="8">
        <f t="shared" si="8"/>
        <v>48768.48</v>
      </c>
      <c r="T9" s="9">
        <f t="shared" si="12"/>
        <v>5040</v>
      </c>
      <c r="U9" s="9">
        <f t="shared" si="9"/>
        <v>151200</v>
      </c>
      <c r="V9" s="8">
        <f t="shared" si="10"/>
        <v>51528.96</v>
      </c>
      <c r="W9" s="16"/>
      <c r="X9" s="16"/>
      <c r="Y9" s="16"/>
      <c r="Z9" s="17"/>
      <c r="AA9" s="18"/>
      <c r="AB9" s="18"/>
      <c r="AC9" s="18"/>
    </row>
    <row r="10" spans="1:29">
      <c r="A10" s="6" t="s">
        <v>44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45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1"/>
        <v>4558</v>
      </c>
      <c r="R10" s="9">
        <f t="shared" si="7"/>
        <v>136740</v>
      </c>
      <c r="S10" s="8">
        <f t="shared" si="8"/>
        <v>47831.652</v>
      </c>
      <c r="T10" s="9">
        <f t="shared" si="12"/>
        <v>4816</v>
      </c>
      <c r="U10" s="9">
        <f t="shared" si="9"/>
        <v>144480</v>
      </c>
      <c r="V10" s="8">
        <f t="shared" si="10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46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47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1"/>
        <v>3286</v>
      </c>
      <c r="R11" s="9">
        <f t="shared" si="7"/>
        <v>98580</v>
      </c>
      <c r="S11" s="8">
        <f t="shared" si="8"/>
        <v>31811.766</v>
      </c>
      <c r="T11" s="9">
        <f t="shared" si="12"/>
        <v>3472</v>
      </c>
      <c r="U11" s="9">
        <f t="shared" si="9"/>
        <v>104160</v>
      </c>
      <c r="V11" s="8">
        <f t="shared" si="10"/>
        <v>33612.432</v>
      </c>
      <c r="W11" s="16"/>
      <c r="X11" s="16"/>
      <c r="Y11" s="16"/>
      <c r="Z11" s="17"/>
      <c r="AA11" s="18"/>
      <c r="AB11" s="18"/>
      <c r="AC11" s="18"/>
    </row>
    <row r="12" spans="1:29">
      <c r="A12" s="6" t="s">
        <v>48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49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7"/>
        <v>472770</v>
      </c>
      <c r="S12" s="8">
        <f t="shared" si="8"/>
        <v>154170.297</v>
      </c>
      <c r="T12" s="9">
        <f>G12*1.06</f>
        <v>16218</v>
      </c>
      <c r="U12" s="9">
        <f t="shared" si="9"/>
        <v>486540</v>
      </c>
      <c r="V12" s="8">
        <f t="shared" si="10"/>
        <v>158660.694</v>
      </c>
      <c r="W12" s="16"/>
      <c r="X12" s="16"/>
      <c r="Y12" s="16"/>
      <c r="Z12" s="17"/>
      <c r="AA12" s="18"/>
      <c r="AB12" s="18"/>
      <c r="AC12" s="18"/>
    </row>
    <row r="13" spans="1:29">
      <c r="A13" s="6" t="s">
        <v>50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51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7"/>
        <v>152640</v>
      </c>
      <c r="S13" s="8">
        <f t="shared" si="8"/>
        <v>49760.64</v>
      </c>
      <c r="T13" s="9">
        <f>G13*1.12</f>
        <v>5376</v>
      </c>
      <c r="U13" s="9">
        <f t="shared" si="9"/>
        <v>161280</v>
      </c>
      <c r="V13" s="8">
        <f t="shared" si="10"/>
        <v>52577.28</v>
      </c>
      <c r="W13" s="16"/>
      <c r="X13" s="16"/>
      <c r="Y13" s="16"/>
      <c r="Z13" s="17"/>
      <c r="AA13" s="18"/>
      <c r="AB13" s="18"/>
      <c r="AC13" s="18"/>
    </row>
    <row r="14" spans="1:29">
      <c r="A14" s="6" t="s">
        <v>52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53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7"/>
        <v>95400</v>
      </c>
      <c r="S14" s="8">
        <f t="shared" si="8"/>
        <v>32903.46</v>
      </c>
      <c r="T14" s="9">
        <f>G14*1.12</f>
        <v>3360</v>
      </c>
      <c r="U14" s="9">
        <f t="shared" si="9"/>
        <v>100800</v>
      </c>
      <c r="V14" s="8">
        <f t="shared" si="10"/>
        <v>34765.92</v>
      </c>
      <c r="W14" s="16" t="s">
        <v>54</v>
      </c>
      <c r="X14" s="16" t="s">
        <v>55</v>
      </c>
      <c r="Y14" s="16" t="s">
        <v>56</v>
      </c>
      <c r="Z14" s="17" t="s">
        <v>57</v>
      </c>
      <c r="AA14" s="18" t="s">
        <v>58</v>
      </c>
      <c r="AB14" s="18" t="s">
        <v>59</v>
      </c>
      <c r="AC14" s="18"/>
    </row>
    <row r="15" spans="1:29">
      <c r="A15" s="6" t="s">
        <v>60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61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7"/>
        <v>218400</v>
      </c>
      <c r="S15" s="8">
        <f t="shared" si="8"/>
        <v>75151.44</v>
      </c>
      <c r="T15" s="9">
        <f>G15*1.08</f>
        <v>7560</v>
      </c>
      <c r="U15" s="9">
        <f t="shared" si="9"/>
        <v>226800</v>
      </c>
      <c r="V15" s="8">
        <f t="shared" si="10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62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63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7"/>
        <v>305760</v>
      </c>
      <c r="S16" s="8">
        <f t="shared" si="8"/>
        <v>87630.816</v>
      </c>
      <c r="T16" s="9">
        <f>G16*1.08</f>
        <v>10584</v>
      </c>
      <c r="U16" s="9">
        <f t="shared" si="9"/>
        <v>317520</v>
      </c>
      <c r="V16" s="8">
        <f t="shared" si="10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64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7"/>
        <v>81000</v>
      </c>
      <c r="S17" s="8">
        <f t="shared" si="8"/>
        <v>26219.7</v>
      </c>
      <c r="T17" s="9">
        <f>G17*1.16</f>
        <v>2900</v>
      </c>
      <c r="U17" s="9">
        <f t="shared" si="9"/>
        <v>87000</v>
      </c>
      <c r="V17" s="8">
        <f t="shared" si="10"/>
        <v>28161.9</v>
      </c>
      <c r="W17" s="16"/>
      <c r="X17" s="16"/>
      <c r="Y17" s="16"/>
      <c r="Z17" s="17"/>
      <c r="AA17" s="18"/>
      <c r="AB17" s="18"/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