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7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<sst xmlns="http://schemas.openxmlformats.org/spreadsheetml/2006/main" count="65">
  <si>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</si>
  <si>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</si>
  <si>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</si>
  <si>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</si>
  <si>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</si>
  <si>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</si>
  <si>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</si>
  <si>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</si>
  <si>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</si>
  <si>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</si>
  <si>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</si>
  <si>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</si>
  <si>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</si>
  <si>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</si>
  <si>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</si>
  <si>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</si>
  <si>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</si>
  <si>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</si>
  <si>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</si>
  <si>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</si>
  <si>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</si>
  <si>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</si>
  <si>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</si>
  <si>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</si>
  <si>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</si>
  <si>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</si>
  <si>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</si>
  <si>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</si>
  <si>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</si>
  <si>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</si>
  <si>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</si>
  <si>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</si>
  <si>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</si>
  <si>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</si>
  <si>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</si>
  <si>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</si>
  <si>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</si>
  <si>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</si>
  <si>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</si>
  <si>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</si>
  <si>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</si>
  <si>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</si>
  <si>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</si>
  <si>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</si>
  <si>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</si>
  <si>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</si>
  <si>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</si>
  <si>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</si>
  <si>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</si>
  <si>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</si>
  <si>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</si>
  <si>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</si>
  <si>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</si>
  <si>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</si>
  <si>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1520元</t>
  </si>
  <si>
    <t>成都农商银行兴义支行</t>
  </si>
  <si>
    <t>500米</t>
  </si>
  <si>
    <t>步行</t>
  </si>
  <si>
    <t>40分钟</t>
  </si>
  <si>
    <t>否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</si>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</sst>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9" fillId="17" borderId="6" applyNumberFormat="0" applyAlignment="0" applyProtection="0">
      <alignment vertical="center"/>
    </xf>
    <xf numFmtId="0" fontId="22" fillId="17" borderId="5" applyNumberFormat="0" applyAlignment="0" applyProtection="0">
      <alignment vertical="center"/>
    </xf>
    <xf numFmtId="0" fontId="24" fillId="27" borderId="9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W14" sqref="W14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125" style="3" customWidth="1"/>
    <col min="24" max="24" width="16.62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>G3*1.08</f>
        <v>2916</v>
      </c>
      <c r="R3" s="9">
        <f t="shared" ref="R3:R17" si="7">Q3*30</f>
        <v>87480</v>
      </c>
      <c r="S3" s="8">
        <f t="shared" ref="S3:S17" si="8">R3*J3</f>
        <v>28063.584</v>
      </c>
      <c r="T3" s="9">
        <f>G3*1.16</f>
        <v>3132</v>
      </c>
      <c r="U3" s="9">
        <f t="shared" ref="U3:U48" si="9">T3*30</f>
        <v>93960</v>
      </c>
      <c r="V3" s="8">
        <f t="shared" ref="V3:V66" si="10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>G4*1.08</f>
        <v>3132</v>
      </c>
      <c r="R4" s="9">
        <f t="shared" si="7"/>
        <v>93960</v>
      </c>
      <c r="S4" s="8">
        <f t="shared" si="8"/>
        <v>30565.188</v>
      </c>
      <c r="T4" s="9">
        <f>G4*1.16</f>
        <v>3364</v>
      </c>
      <c r="U4" s="9">
        <f t="shared" si="9"/>
        <v>100920</v>
      </c>
      <c r="V4" s="8">
        <f t="shared" si="10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1">G5*1.06</f>
        <v>3180</v>
      </c>
      <c r="R5" s="9">
        <f t="shared" si="7"/>
        <v>95400</v>
      </c>
      <c r="S5" s="8">
        <f t="shared" si="8"/>
        <v>27618.3</v>
      </c>
      <c r="T5" s="9">
        <f t="shared" ref="T5:T11" si="12">G5*1.12</f>
        <v>3360</v>
      </c>
      <c r="U5" s="9">
        <f t="shared" si="9"/>
        <v>100800</v>
      </c>
      <c r="V5" s="8">
        <f t="shared" si="10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>G6*1.08</f>
        <v>2916</v>
      </c>
      <c r="R6" s="9">
        <f t="shared" si="7"/>
        <v>87480</v>
      </c>
      <c r="S6" s="8">
        <f t="shared" si="8"/>
        <v>28089.828</v>
      </c>
      <c r="T6" s="9">
        <f>G6*1.16</f>
        <v>3132</v>
      </c>
      <c r="U6" s="9">
        <f t="shared" si="9"/>
        <v>93960</v>
      </c>
      <c r="V6" s="8">
        <f t="shared" si="10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1"/>
        <v>3286</v>
      </c>
      <c r="R7" s="9">
        <f t="shared" si="7"/>
        <v>98580</v>
      </c>
      <c r="S7" s="8">
        <f t="shared" si="8"/>
        <v>30638.664</v>
      </c>
      <c r="T7" s="9">
        <f t="shared" si="12"/>
        <v>3472</v>
      </c>
      <c r="U7" s="9">
        <f t="shared" si="9"/>
        <v>104160</v>
      </c>
      <c r="V7" s="8">
        <f t="shared" si="10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1"/>
        <v>3922</v>
      </c>
      <c r="R8" s="9">
        <f t="shared" si="7"/>
        <v>117660</v>
      </c>
      <c r="S8" s="8">
        <f t="shared" si="8"/>
        <v>40004.4</v>
      </c>
      <c r="T8" s="9">
        <f t="shared" si="12"/>
        <v>4144</v>
      </c>
      <c r="U8" s="9">
        <f t="shared" si="9"/>
        <v>124320</v>
      </c>
      <c r="V8" s="8">
        <f t="shared" si="10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42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43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1"/>
        <v>4770</v>
      </c>
      <c r="R9" s="9">
        <f t="shared" si="7"/>
        <v>143100</v>
      </c>
      <c r="S9" s="8">
        <f t="shared" si="8"/>
        <v>48768.48</v>
      </c>
      <c r="T9" s="9">
        <f t="shared" si="12"/>
        <v>5040</v>
      </c>
      <c r="U9" s="9">
        <f t="shared" si="9"/>
        <v>151200</v>
      </c>
      <c r="V9" s="8">
        <f t="shared" si="10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44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45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1"/>
        <v>4558</v>
      </c>
      <c r="R10" s="9">
        <f t="shared" si="7"/>
        <v>136740</v>
      </c>
      <c r="S10" s="8">
        <f t="shared" si="8"/>
        <v>47831.652</v>
      </c>
      <c r="T10" s="9">
        <f t="shared" si="12"/>
        <v>4816</v>
      </c>
      <c r="U10" s="9">
        <f t="shared" si="9"/>
        <v>144480</v>
      </c>
      <c r="V10" s="8">
        <f t="shared" si="10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46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47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1"/>
        <v>3286</v>
      </c>
      <c r="R11" s="9">
        <f t="shared" si="7"/>
        <v>98580</v>
      </c>
      <c r="S11" s="8">
        <f t="shared" si="8"/>
        <v>31811.766</v>
      </c>
      <c r="T11" s="9">
        <f t="shared" si="12"/>
        <v>3472</v>
      </c>
      <c r="U11" s="9">
        <f t="shared" si="9"/>
        <v>104160</v>
      </c>
      <c r="V11" s="8">
        <f t="shared" si="10"/>
        <v>33612.432</v>
      </c>
      <c r="W11" s="16"/>
      <c r="X11" s="16"/>
      <c r="Y11" s="16"/>
      <c r="Z11" s="17"/>
      <c r="AA11" s="18"/>
      <c r="AB11" s="18"/>
      <c r="AC11" s="18"/>
    </row>
    <row r="12" spans="1:29">
      <c r="A12" s="6" t="s">
        <v>48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49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7"/>
        <v>472770</v>
      </c>
      <c r="S12" s="8">
        <f t="shared" si="8"/>
        <v>154170.297</v>
      </c>
      <c r="T12" s="9">
        <f>G12*1.06</f>
        <v>16218</v>
      </c>
      <c r="U12" s="9">
        <f t="shared" si="9"/>
        <v>486540</v>
      </c>
      <c r="V12" s="8">
        <f t="shared" si="10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50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51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7"/>
        <v>152640</v>
      </c>
      <c r="S13" s="8">
        <f t="shared" si="8"/>
        <v>49760.64</v>
      </c>
      <c r="T13" s="9">
        <f>G13*1.12</f>
        <v>5376</v>
      </c>
      <c r="U13" s="9">
        <f t="shared" si="9"/>
        <v>161280</v>
      </c>
      <c r="V13" s="8">
        <f t="shared" si="10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52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53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7"/>
        <v>95400</v>
      </c>
      <c r="S14" s="8">
        <f t="shared" si="8"/>
        <v>32903.46</v>
      </c>
      <c r="T14" s="9">
        <f>G14*1.12</f>
        <v>3360</v>
      </c>
      <c r="U14" s="9">
        <f t="shared" si="9"/>
        <v>100800</v>
      </c>
      <c r="V14" s="8">
        <f t="shared" si="10"/>
        <v>34765.92</v>
      </c>
      <c r="W14" s="16" t="s">
        <v>54</v>
      </c>
      <c r="X14" s="16" t="s">
        <v>55</v>
      </c>
      <c r="Y14" s="16" t="s">
        <v>56</v>
      </c>
      <c r="Z14" s="17" t="s">
        <v>57</v>
      </c>
      <c r="AA14" s="18" t="s">
        <v>58</v>
      </c>
      <c r="AB14" s="18" t="s">
        <v>59</v>
      </c>
      <c r="AC14" s="18"/>
    </row>
    <row r="15" spans="1:29">
      <c r="A15" s="6" t="s">
        <v>60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61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7"/>
        <v>218400</v>
      </c>
      <c r="S15" s="8">
        <f t="shared" si="8"/>
        <v>75151.44</v>
      </c>
      <c r="T15" s="9">
        <f>G15*1.08</f>
        <v>7560</v>
      </c>
      <c r="U15" s="9">
        <f t="shared" si="9"/>
        <v>226800</v>
      </c>
      <c r="V15" s="8">
        <f t="shared" si="10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62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63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7"/>
        <v>305760</v>
      </c>
      <c r="S16" s="8">
        <f t="shared" si="8"/>
        <v>87630.816</v>
      </c>
      <c r="T16" s="9">
        <f>G16*1.08</f>
        <v>10584</v>
      </c>
      <c r="U16" s="9">
        <f t="shared" si="9"/>
        <v>317520</v>
      </c>
      <c r="V16" s="8">
        <f t="shared" si="10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64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7"/>
        <v>81000</v>
      </c>
      <c r="S17" s="8">
        <f t="shared" si="8"/>
        <v>26219.7</v>
      </c>
      <c r="T17" s="9">
        <f>G17*1.16</f>
        <v>2900</v>
      </c>
      <c r="U17" s="9">
        <f t="shared" si="9"/>
        <v>87000</v>
      </c>
      <c r="V17" s="8">
        <f t="shared" si="10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2017-07-05T06:08:59Z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