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560"/>
  </bookViews>
  <sheets>
    <sheet name="调价单模板" sheetId="2" r:id="rId1"/>
  </sheets>
  <definedNames>
    <definedName name="_xlnm._FilterDatabase" localSheetId="0" hidden="1">调价单模板!$A$3:$Q$50</definedName>
    <definedName name="_xlnm.Print_Titles" localSheetId="0">调价单模板!$3:$3</definedName>
  </definedNames>
  <calcPr calcId="144525" concurrentCalc="0"/>
</workbook>
</file>

<file path=xl/sharedStrings.xml><?xml version="1.0" encoding="utf-8"?>
<sst xmlns="http://schemas.openxmlformats.org/spreadsheetml/2006/main" count="147">
  <si>
    <t xml:space="preserve">                                          价格调整申请表</t>
  </si>
  <si>
    <t xml:space="preserve">  申请部门：商品部                        申请人： 黄华                              申请日期：2017.4.25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</si>
  <si>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</si>
  <si>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</si>
  <si>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</si>
  <si>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</si>
  <si>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</si>
  <si>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</si>
  <si>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</si>
  <si>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</si>
  <si>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</si>
  <si>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</si>
  <si>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</si>
  <si>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</si>
  <si>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</si>
  <si>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</si>
  <si>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</si>
  <si>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</si>
  <si>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</si>
  <si>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铝碳酸镁片(达喜)</t>
  </si>
  <si>
    <t>0.5gx20片</t>
  </si>
  <si>
    <t>拜耳医药保健</t>
  </si>
  <si>
    <t>盒</t>
  </si>
  <si>
    <t>市场反馈调价</t>
  </si>
  <si>
    <t>↓</t>
  </si>
  <si>
    <t>所有门店</t>
  </si>
  <si>
    <t>艾司奥美拉唑镁肠溶片（耐信）</t>
  </si>
  <si>
    <t>40mgx7片</t>
  </si>
  <si>
    <t>阿斯利康</t>
  </si>
  <si>
    <t>扎冲十三味丸</t>
  </si>
  <si>
    <t>21粒(水丸)</t>
  </si>
  <si>
    <t>内蒙古蒙药</t>
  </si>
  <si>
    <t>福多司坦胶囊</t>
  </si>
  <si>
    <t>0.2gx12粒</t>
  </si>
  <si>
    <t>四川科伦药业</t>
  </si>
  <si>
    <t>葡萄糖酸锌口服液</t>
  </si>
  <si>
    <t>10mlx12支</t>
  </si>
  <si>
    <t>哈药三精制药</t>
  </si>
  <si>
    <t>供货价上涨 毛利不足</t>
  </si>
  <si>
    <t>↑</t>
  </si>
  <si>
    <t>二甲硅油片(消胀片)</t>
  </si>
  <si>
    <t>25mgx100片</t>
  </si>
  <si>
    <t>西南药业</t>
  </si>
  <si>
    <t>瓶</t>
  </si>
  <si>
    <t>消核片</t>
  </si>
  <si>
    <t>0.46gx60片(薄膜衣)</t>
  </si>
  <si>
    <t>四川光大制药</t>
  </si>
  <si>
    <t>卡马西平片</t>
  </si>
  <si>
    <t>0.1gx100片</t>
  </si>
  <si>
    <t>上海复旦复华</t>
  </si>
  <si>
    <t>桂利嗪片</t>
  </si>
  <si>
    <t>南京白敬宇</t>
  </si>
  <si>
    <t>水杨酸苯甲酸松油搽剂(灭丝菌)</t>
  </si>
  <si>
    <t>20ml</t>
  </si>
  <si>
    <t>成都明日</t>
  </si>
  <si>
    <t>维生素B6片</t>
  </si>
  <si>
    <t>10mgx100片</t>
  </si>
  <si>
    <t>湖北华中</t>
  </si>
  <si>
    <t>碳酸氢钠片</t>
  </si>
  <si>
    <t>0.5gx100片</t>
  </si>
  <si>
    <t>上海玉瑞(安阳)</t>
  </si>
  <si>
    <t>吡诺克辛钠滴眼液(白内停)</t>
  </si>
  <si>
    <t>15ml:0.8mg</t>
  </si>
  <si>
    <t>湖北远大天天明</t>
  </si>
  <si>
    <t>天麻蜜环菌片</t>
  </si>
  <si>
    <t>0.25gx100片(塑瓶)</t>
  </si>
  <si>
    <t>福建三明天泰</t>
  </si>
  <si>
    <t>卡托普利片</t>
  </si>
  <si>
    <t>汕头金石</t>
  </si>
  <si>
    <t>桑椹</t>
  </si>
  <si>
    <t>精选</t>
  </si>
  <si>
    <t>四川</t>
  </si>
  <si>
    <t>kg</t>
  </si>
  <si>
    <t>玫瑰花</t>
  </si>
  <si>
    <t>一等</t>
  </si>
  <si>
    <t>云南</t>
  </si>
  <si>
    <t>银杏叶</t>
  </si>
  <si>
    <t>净制</t>
  </si>
  <si>
    <t>10g</t>
  </si>
  <si>
    <t>海桐皮</t>
  </si>
  <si>
    <t>节</t>
  </si>
  <si>
    <t>广西</t>
  </si>
  <si>
    <t>尼群地平片</t>
  </si>
  <si>
    <t>湖南协力</t>
  </si>
  <si>
    <t>冈本天然胶乳橡胶避孕套</t>
  </si>
  <si>
    <t>10只(0.03白金超薄)</t>
  </si>
  <si>
    <t>日本 冈本株式会社</t>
  </si>
  <si>
    <t>供货价上涨、厂家维价</t>
  </si>
  <si>
    <t>冈本OK天然乳胶橡胶避孕套</t>
  </si>
  <si>
    <t>3只(0.03白金超薄)</t>
  </si>
  <si>
    <t>冈本株式会社</t>
  </si>
  <si>
    <t>3只（激薄）</t>
  </si>
  <si>
    <t>冈本株式会</t>
  </si>
  <si>
    <t>3只（纯）</t>
  </si>
  <si>
    <t>冈本OK安全套天然胶乳橡胶避孕套</t>
  </si>
  <si>
    <t>10只(0.03透明质酸)</t>
  </si>
  <si>
    <t>日本</t>
  </si>
  <si>
    <t>3只(超润滑)</t>
  </si>
  <si>
    <t>泰国</t>
  </si>
  <si>
    <t>6片(0.03白金超薄)</t>
  </si>
  <si>
    <t>咽炎片</t>
  </si>
  <si>
    <t>0.25gx15片x2板(糖衣)</t>
  </si>
  <si>
    <t>成都迪康</t>
  </si>
  <si>
    <t>妮维雅晶纯皙白泡沫洁面乳</t>
  </si>
  <si>
    <t>100g</t>
  </si>
  <si>
    <t>上海妮维雅</t>
  </si>
  <si>
    <t>支</t>
  </si>
  <si>
    <t>红景天参杞胶囊</t>
  </si>
  <si>
    <t>0.25gx30粒</t>
  </si>
  <si>
    <t>四川麦力若委托成都润馨堂生产</t>
  </si>
  <si>
    <t>麦力若牌红景天参杞牛磺酸口服液</t>
  </si>
  <si>
    <t>10mlx10支</t>
  </si>
  <si>
    <t>四川麦力若</t>
  </si>
  <si>
    <t>罗氏血糖仪逸动型</t>
  </si>
  <si>
    <t>ACCU-ChekU1+试纸50条+针头72个</t>
  </si>
  <si>
    <t>德国罗氏</t>
  </si>
  <si>
    <t>厂家维价</t>
  </si>
  <si>
    <t xml:space="preserve">肛泰
</t>
  </si>
  <si>
    <t>0.5g*6片</t>
  </si>
  <si>
    <t>烟台荣昌制药</t>
  </si>
  <si>
    <r>
      <rPr>
        <sz val="10"/>
        <rFont val="宋体"/>
        <charset val="0"/>
      </rPr>
      <t>叶酸片</t>
    </r>
    <r>
      <rPr>
        <sz val="10"/>
        <rFont val="Arial"/>
        <charset val="0"/>
      </rPr>
      <t>(</t>
    </r>
    <r>
      <rPr>
        <sz val="10"/>
        <rFont val="宋体"/>
        <charset val="0"/>
      </rPr>
      <t>斯利安</t>
    </r>
    <r>
      <rPr>
        <sz val="10"/>
        <rFont val="Arial"/>
        <charset val="0"/>
      </rPr>
      <t>)</t>
    </r>
  </si>
  <si>
    <t>0.4mgx31片</t>
  </si>
  <si>
    <t>北京斯利安(北京北大)</t>
  </si>
  <si>
    <t>叶酸片(斯利安)</t>
  </si>
  <si>
    <t>0.4mgx93片</t>
  </si>
  <si>
    <r>
      <rPr>
        <sz val="10"/>
        <rFont val="宋体"/>
        <charset val="0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0"/>
      </rPr>
      <t>汤臣倍健牌维生素</t>
    </r>
    <r>
      <rPr>
        <sz val="10"/>
        <rFont val="Arial"/>
        <charset val="0"/>
      </rPr>
      <t>B</t>
    </r>
    <r>
      <rPr>
        <sz val="10"/>
        <rFont val="宋体"/>
        <charset val="0"/>
      </rPr>
      <t>族片</t>
    </r>
  </si>
  <si>
    <t xml:space="preserve">505g(450/罐x1罐+55g/瓶x1瓶) </t>
  </si>
  <si>
    <t>汤臣倍健</t>
  </si>
  <si>
    <t>复方沙棘籽油栓</t>
  </si>
  <si>
    <t>2.7gx6粒</t>
  </si>
  <si>
    <t>陕西海天制药</t>
  </si>
  <si>
    <t>维生素AD软糖</t>
  </si>
  <si>
    <t>30g（2.5gx12粒）</t>
  </si>
  <si>
    <t>仙乐健康科技</t>
  </si>
  <si>
    <t>75g(2.5gx30粒)</t>
  </si>
  <si>
    <t>150g(2.5x60粒）</t>
  </si>
  <si>
    <t>维生素C软糖</t>
  </si>
  <si>
    <t>150g（2.5gx60粒）</t>
  </si>
  <si>
    <t xml:space="preserve">维生素C软糖 </t>
  </si>
  <si>
    <t>75g（2.5gx30粒）</t>
  </si>
  <si>
    <t>钙软糖</t>
  </si>
  <si>
    <t>33.6g（2.8gx12粒）</t>
  </si>
  <si>
    <t>168g（2.8gx60粒）</t>
  </si>
  <si>
    <t>84g（2.8gx30粒）</t>
  </si>
  <si>
    <t>备注：以上品种调价至2017.4.28日起执行。</t>
  </si>
  <si>
    <t xml:space="preserve">  董事长：                                 总经理：                                商品部：                                      制表人：黄华</t>
  </si>
  <si>
    <t xml:space="preserve">         制表时间：2017.4.25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</si>
</sst>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  <numFmt numFmtId="178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0_ "/>
    <numFmt numFmtId="180" formatCode="0.0;[Red]0.0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2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0"/>
    </font>
    <font>
      <sz val="12"/>
      <name val="Arial"/>
      <charset val="0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9C0006"/>
      <name val="宋体"/>
      <charset val="134"/>
      <scheme val="minor"/>
    </font>
    <font>
      <sz val="12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32" fillId="21" borderId="0" applyNumberFormat="0" applyBorder="0" applyAlignment="0" applyProtection="0"/>
    <xf numFmtId="0" fontId="17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7" fillId="12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9" borderId="0" applyNumberFormat="0" applyBorder="0" applyAlignment="0" applyProtection="0"/>
    <xf numFmtId="0" fontId="33" fillId="0" borderId="0"/>
    <xf numFmtId="0" fontId="33" fillId="0" borderId="0"/>
    <xf numFmtId="0" fontId="33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17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80" fontId="4" fillId="0" borderId="2" xfId="54" applyNumberFormat="1" applyFont="1" applyFill="1" applyBorder="1" applyAlignment="1">
      <alignment horizontal="left" vertical="center"/>
    </xf>
    <xf numFmtId="180" fontId="4" fillId="0" borderId="2" xfId="48" applyNumberFormat="1" applyFont="1" applyFill="1" applyBorder="1" applyAlignment="1">
      <alignment horizontal="left" vertical="center"/>
    </xf>
    <xf numFmtId="180" fontId="4" fillId="0" borderId="1" xfId="54" applyNumberFormat="1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0" fontId="13" fillId="0" borderId="0" xfId="0" applyNumberFormat="1" applyFont="1" applyFill="1" applyAlignment="1">
      <alignment horizontal="left" vertical="center"/>
    </xf>
    <xf numFmtId="177" fontId="14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好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适中 2" xfId="48"/>
    <cellStyle name="40% - 强调文字颜色 6" xfId="49" builtinId="51"/>
    <cellStyle name="60% - 强调文字颜色 6" xfId="50" builtinId="52"/>
    <cellStyle name="常规 2" xfId="51"/>
    <cellStyle name="差 2" xfId="52"/>
    <cellStyle name="常规 4" xfId="53"/>
    <cellStyle name="常规 3" xfId="54"/>
    <cellStyle name="常规 5" xfId="55"/>
  </cellStyles>
  <tableStyles count="0" defaultTableStyle="TableStyleMedium2"/>
  <colors>
    <mruColors>
      <color rgb="000000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2"/>
  <sheetViews>
    <sheetView tabSelected="1" workbookViewId="0">
      <selection activeCell="D8" sqref="D8"/>
    </sheetView>
  </sheetViews>
  <sheetFormatPr defaultColWidth="9" defaultRowHeight="12.75"/>
  <cols>
    <col min="1" max="1" width="3.625" style="7" customWidth="1"/>
    <col min="2" max="2" width="7.5" style="8" customWidth="1"/>
    <col min="3" max="3" width="21.875" style="5" customWidth="1"/>
    <col min="4" max="4" width="14.25" style="5" customWidth="1"/>
    <col min="5" max="5" width="11" style="5" customWidth="1"/>
    <col min="6" max="6" width="4" style="5" customWidth="1"/>
    <col min="7" max="7" width="6" style="5" customWidth="1"/>
    <col min="8" max="8" width="5.5" style="5" customWidth="1"/>
    <col min="9" max="9" width="5.375" style="5" customWidth="1"/>
    <col min="10" max="10" width="7" style="8" customWidth="1"/>
    <col min="11" max="11" width="8" style="5" customWidth="1"/>
    <col min="12" max="12" width="7.25" style="9" customWidth="1"/>
    <col min="13" max="13" width="5.625" style="8" customWidth="1"/>
    <col min="14" max="14" width="11.25" style="8" customWidth="1"/>
    <col min="15" max="15" width="5.125" style="10" customWidth="1"/>
    <col min="16" max="16" width="7.5" style="5" customWidth="1"/>
    <col min="17" max="17" width="5.875" style="5" customWidth="1"/>
    <col min="18" max="16384" width="9" style="1"/>
  </cols>
  <sheetData>
    <row r="1" s="1" customFormat="1" ht="14" customHeight="1" spans="1:17">
      <c r="A1" s="11"/>
      <c r="B1" s="12" t="s">
        <v>0</v>
      </c>
      <c r="C1" s="13"/>
      <c r="D1" s="13"/>
      <c r="E1" s="13"/>
      <c r="F1" s="13"/>
      <c r="G1" s="13"/>
      <c r="H1" s="13"/>
      <c r="I1" s="15"/>
      <c r="J1" s="12"/>
      <c r="K1" s="13"/>
      <c r="L1" s="33"/>
      <c r="M1" s="12"/>
      <c r="N1" s="12"/>
      <c r="O1" s="34"/>
      <c r="P1" s="13"/>
      <c r="Q1" s="13"/>
    </row>
    <row r="2" s="1" customFormat="1" ht="13" customHeight="1" spans="1:17">
      <c r="A2" s="14" t="s">
        <v>1</v>
      </c>
      <c r="B2" s="12"/>
      <c r="C2" s="13"/>
      <c r="D2" s="13"/>
      <c r="E2" s="13"/>
      <c r="F2" s="13"/>
      <c r="G2" s="13"/>
      <c r="H2" s="15"/>
      <c r="I2" s="13"/>
      <c r="J2" s="12"/>
      <c r="K2" s="13"/>
      <c r="L2" s="33"/>
      <c r="M2" s="12"/>
      <c r="N2" s="12"/>
      <c r="O2" s="34"/>
      <c r="P2" s="13"/>
      <c r="Q2" s="13"/>
    </row>
    <row r="3" s="2" customFormat="1" ht="24" customHeight="1" spans="1:17">
      <c r="A3" s="16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19" t="s">
        <v>9</v>
      </c>
      <c r="I3" s="35" t="s">
        <v>10</v>
      </c>
      <c r="J3" s="36" t="s">
        <v>11</v>
      </c>
      <c r="K3" s="19" t="s">
        <v>12</v>
      </c>
      <c r="L3" s="37" t="s">
        <v>13</v>
      </c>
      <c r="M3" s="38" t="s">
        <v>14</v>
      </c>
      <c r="N3" s="17" t="s">
        <v>15</v>
      </c>
      <c r="O3" s="19" t="s">
        <v>16</v>
      </c>
      <c r="P3" s="19" t="s">
        <v>17</v>
      </c>
      <c r="Q3" s="18" t="s">
        <v>18</v>
      </c>
    </row>
    <row r="4" s="3" customFormat="1" ht="22" customHeight="1" spans="1:17">
      <c r="A4" s="20">
        <v>1</v>
      </c>
      <c r="B4" s="21">
        <v>10458</v>
      </c>
      <c r="C4" s="22" t="s">
        <v>19</v>
      </c>
      <c r="D4" s="21" t="s">
        <v>20</v>
      </c>
      <c r="E4" s="22" t="s">
        <v>21</v>
      </c>
      <c r="F4" s="22" t="s">
        <v>22</v>
      </c>
      <c r="G4" s="21">
        <v>21.18</v>
      </c>
      <c r="H4" s="21">
        <v>20.76</v>
      </c>
      <c r="I4" s="21">
        <v>27.2</v>
      </c>
      <c r="J4" s="39">
        <v>24.5</v>
      </c>
      <c r="K4" s="40">
        <f>(I4-H4)/I4</f>
        <v>0.236764705882353</v>
      </c>
      <c r="L4" s="41">
        <f t="shared" ref="L4:L23" si="0">(J4-H4)/J4</f>
        <v>0.15265306122449</v>
      </c>
      <c r="M4" s="42">
        <f t="shared" ref="M4:M23" si="1">J4-I4</f>
        <v>-2.7</v>
      </c>
      <c r="N4" s="43" t="s">
        <v>23</v>
      </c>
      <c r="O4" s="44" t="s">
        <v>24</v>
      </c>
      <c r="P4" s="45" t="s">
        <v>25</v>
      </c>
      <c r="Q4" s="21">
        <v>23.5</v>
      </c>
    </row>
    <row r="5" s="3" customFormat="1" ht="22" customHeight="1" spans="1:17">
      <c r="A5" s="20">
        <v>2</v>
      </c>
      <c r="B5" s="21">
        <v>39495</v>
      </c>
      <c r="C5" s="23" t="s">
        <v>26</v>
      </c>
      <c r="D5" s="21" t="s">
        <v>27</v>
      </c>
      <c r="E5" s="22" t="s">
        <v>28</v>
      </c>
      <c r="F5" s="22" t="s">
        <v>22</v>
      </c>
      <c r="G5" s="21">
        <v>109</v>
      </c>
      <c r="H5" s="21">
        <v>109.5</v>
      </c>
      <c r="I5" s="21">
        <v>129</v>
      </c>
      <c r="J5" s="39">
        <v>121</v>
      </c>
      <c r="K5" s="40">
        <f t="shared" ref="K5:K49" si="2">(I5-H5)/I5</f>
        <v>0.151162790697674</v>
      </c>
      <c r="L5" s="41">
        <f t="shared" si="0"/>
        <v>0.0950413223140496</v>
      </c>
      <c r="M5" s="42">
        <f t="shared" si="1"/>
        <v>-8</v>
      </c>
      <c r="N5" s="43" t="s">
        <v>23</v>
      </c>
      <c r="O5" s="44" t="s">
        <v>24</v>
      </c>
      <c r="P5" s="45" t="s">
        <v>25</v>
      </c>
      <c r="Q5" s="21">
        <v>119</v>
      </c>
    </row>
    <row r="6" s="3" customFormat="1" ht="22" customHeight="1" spans="1:17">
      <c r="A6" s="20">
        <v>3</v>
      </c>
      <c r="B6" s="21">
        <v>82148</v>
      </c>
      <c r="C6" s="21" t="s">
        <v>29</v>
      </c>
      <c r="D6" s="21" t="s">
        <v>30</v>
      </c>
      <c r="E6" s="21" t="s">
        <v>31</v>
      </c>
      <c r="F6" s="21" t="s">
        <v>22</v>
      </c>
      <c r="G6" s="21">
        <v>31.8</v>
      </c>
      <c r="H6" s="21">
        <v>31.8</v>
      </c>
      <c r="I6" s="21">
        <v>65</v>
      </c>
      <c r="J6" s="39">
        <v>45</v>
      </c>
      <c r="K6" s="40">
        <f t="shared" si="2"/>
        <v>0.510769230769231</v>
      </c>
      <c r="L6" s="41">
        <f t="shared" si="0"/>
        <v>0.293333333333333</v>
      </c>
      <c r="M6" s="42">
        <f t="shared" si="1"/>
        <v>-20</v>
      </c>
      <c r="N6" s="43" t="s">
        <v>23</v>
      </c>
      <c r="O6" s="44" t="s">
        <v>24</v>
      </c>
      <c r="P6" s="45" t="s">
        <v>25</v>
      </c>
      <c r="Q6" s="21"/>
    </row>
    <row r="7" s="3" customFormat="1" ht="22" customHeight="1" spans="1:17">
      <c r="A7" s="20">
        <v>4</v>
      </c>
      <c r="B7" s="21">
        <v>123585</v>
      </c>
      <c r="C7" s="21" t="s">
        <v>32</v>
      </c>
      <c r="D7" s="21" t="s">
        <v>33</v>
      </c>
      <c r="E7" s="21" t="s">
        <v>34</v>
      </c>
      <c r="F7" s="21" t="s">
        <v>22</v>
      </c>
      <c r="G7" s="21">
        <v>46.08</v>
      </c>
      <c r="H7" s="21">
        <v>34.18</v>
      </c>
      <c r="I7" s="21">
        <v>53</v>
      </c>
      <c r="J7" s="39">
        <v>46</v>
      </c>
      <c r="K7" s="40">
        <f t="shared" si="2"/>
        <v>0.355094339622642</v>
      </c>
      <c r="L7" s="41">
        <f t="shared" si="0"/>
        <v>0.25695652173913</v>
      </c>
      <c r="M7" s="42">
        <f t="shared" si="1"/>
        <v>-7</v>
      </c>
      <c r="N7" s="43" t="s">
        <v>23</v>
      </c>
      <c r="O7" s="44" t="s">
        <v>24</v>
      </c>
      <c r="P7" s="45" t="s">
        <v>25</v>
      </c>
      <c r="Q7" s="21"/>
    </row>
    <row r="8" s="3" customFormat="1" ht="22" customHeight="1" spans="1:17">
      <c r="A8" s="20">
        <v>5</v>
      </c>
      <c r="B8" s="21">
        <v>36431</v>
      </c>
      <c r="C8" s="21" t="s">
        <v>35</v>
      </c>
      <c r="D8" s="21" t="s">
        <v>36</v>
      </c>
      <c r="E8" s="21" t="s">
        <v>37</v>
      </c>
      <c r="F8" s="21" t="s">
        <v>22</v>
      </c>
      <c r="G8" s="21">
        <v>21.5</v>
      </c>
      <c r="H8" s="21">
        <v>22.5</v>
      </c>
      <c r="I8" s="21">
        <v>22.8</v>
      </c>
      <c r="J8" s="46">
        <v>24.8</v>
      </c>
      <c r="K8" s="40">
        <f t="shared" si="2"/>
        <v>0.0131578947368421</v>
      </c>
      <c r="L8" s="41">
        <f t="shared" si="0"/>
        <v>0.092741935483871</v>
      </c>
      <c r="M8" s="42">
        <f t="shared" si="1"/>
        <v>2</v>
      </c>
      <c r="N8" s="47" t="s">
        <v>38</v>
      </c>
      <c r="O8" s="44" t="s">
        <v>39</v>
      </c>
      <c r="P8" s="45" t="s">
        <v>25</v>
      </c>
      <c r="Q8" s="21">
        <v>23.5</v>
      </c>
    </row>
    <row r="9" s="3" customFormat="1" ht="22" customHeight="1" spans="1:17">
      <c r="A9" s="20">
        <v>6</v>
      </c>
      <c r="B9" s="21">
        <v>316</v>
      </c>
      <c r="C9" s="22" t="s">
        <v>40</v>
      </c>
      <c r="D9" s="21" t="s">
        <v>41</v>
      </c>
      <c r="E9" s="21" t="s">
        <v>42</v>
      </c>
      <c r="F9" s="21" t="s">
        <v>43</v>
      </c>
      <c r="G9" s="21">
        <v>3.05</v>
      </c>
      <c r="H9" s="21">
        <v>9.6</v>
      </c>
      <c r="I9" s="21">
        <v>5.5</v>
      </c>
      <c r="J9" s="46">
        <v>10.8</v>
      </c>
      <c r="K9" s="40">
        <f t="shared" si="2"/>
        <v>-0.745454545454545</v>
      </c>
      <c r="L9" s="41">
        <f t="shared" si="0"/>
        <v>0.111111111111111</v>
      </c>
      <c r="M9" s="42">
        <f t="shared" si="1"/>
        <v>5.3</v>
      </c>
      <c r="N9" s="47" t="s">
        <v>38</v>
      </c>
      <c r="O9" s="44" t="s">
        <v>39</v>
      </c>
      <c r="P9" s="45" t="s">
        <v>25</v>
      </c>
      <c r="Q9" s="21"/>
    </row>
    <row r="10" s="3" customFormat="1" ht="22" customHeight="1" spans="1:17">
      <c r="A10" s="20">
        <v>7</v>
      </c>
      <c r="B10" s="21">
        <v>19543</v>
      </c>
      <c r="C10" s="21" t="s">
        <v>44</v>
      </c>
      <c r="D10" s="21" t="s">
        <v>45</v>
      </c>
      <c r="E10" s="21" t="s">
        <v>46</v>
      </c>
      <c r="F10" s="21" t="s">
        <v>43</v>
      </c>
      <c r="G10" s="21">
        <v>17.6</v>
      </c>
      <c r="H10" s="21">
        <v>19.8</v>
      </c>
      <c r="I10" s="21">
        <v>18.7</v>
      </c>
      <c r="J10" s="46">
        <v>21</v>
      </c>
      <c r="K10" s="40">
        <f t="shared" si="2"/>
        <v>-0.0588235294117648</v>
      </c>
      <c r="L10" s="41">
        <f t="shared" si="0"/>
        <v>0.0571428571428571</v>
      </c>
      <c r="M10" s="42">
        <f t="shared" si="1"/>
        <v>2.3</v>
      </c>
      <c r="N10" s="47" t="s">
        <v>38</v>
      </c>
      <c r="O10" s="44" t="s">
        <v>39</v>
      </c>
      <c r="P10" s="45" t="s">
        <v>25</v>
      </c>
      <c r="Q10" s="21"/>
    </row>
    <row r="11" s="3" customFormat="1" ht="22" customHeight="1" spans="1:17">
      <c r="A11" s="20">
        <v>8</v>
      </c>
      <c r="B11" s="21">
        <v>11122</v>
      </c>
      <c r="C11" s="21" t="s">
        <v>47</v>
      </c>
      <c r="D11" s="21" t="s">
        <v>48</v>
      </c>
      <c r="E11" s="21" t="s">
        <v>49</v>
      </c>
      <c r="F11" s="21" t="s">
        <v>43</v>
      </c>
      <c r="G11" s="21">
        <v>7.1</v>
      </c>
      <c r="H11" s="21">
        <v>7.7</v>
      </c>
      <c r="I11" s="21">
        <v>7.5</v>
      </c>
      <c r="J11" s="46">
        <v>9</v>
      </c>
      <c r="K11" s="40">
        <f t="shared" si="2"/>
        <v>-0.0266666666666667</v>
      </c>
      <c r="L11" s="41">
        <f t="shared" si="0"/>
        <v>0.144444444444444</v>
      </c>
      <c r="M11" s="42">
        <f t="shared" si="1"/>
        <v>1.5</v>
      </c>
      <c r="N11" s="47" t="s">
        <v>38</v>
      </c>
      <c r="O11" s="44" t="s">
        <v>39</v>
      </c>
      <c r="P11" s="45" t="s">
        <v>25</v>
      </c>
      <c r="Q11" s="21"/>
    </row>
    <row r="12" s="3" customFormat="1" ht="22" customHeight="1" spans="1:17">
      <c r="A12" s="20">
        <v>9</v>
      </c>
      <c r="B12" s="21">
        <v>650</v>
      </c>
      <c r="C12" s="21" t="s">
        <v>50</v>
      </c>
      <c r="D12" s="21" t="s">
        <v>41</v>
      </c>
      <c r="E12" s="21" t="s">
        <v>51</v>
      </c>
      <c r="F12" s="21" t="s">
        <v>43</v>
      </c>
      <c r="G12" s="21">
        <v>3.5</v>
      </c>
      <c r="H12" s="21">
        <v>4.1</v>
      </c>
      <c r="I12" s="21">
        <v>4</v>
      </c>
      <c r="J12" s="46">
        <v>5</v>
      </c>
      <c r="K12" s="40">
        <f t="shared" si="2"/>
        <v>-0.0249999999999999</v>
      </c>
      <c r="L12" s="41">
        <f t="shared" si="0"/>
        <v>0.18</v>
      </c>
      <c r="M12" s="42">
        <f t="shared" si="1"/>
        <v>1</v>
      </c>
      <c r="N12" s="47" t="s">
        <v>38</v>
      </c>
      <c r="O12" s="44" t="s">
        <v>39</v>
      </c>
      <c r="P12" s="45" t="s">
        <v>25</v>
      </c>
      <c r="Q12" s="21"/>
    </row>
    <row r="13" s="3" customFormat="1" ht="22" customHeight="1" spans="1:17">
      <c r="A13" s="20">
        <v>10</v>
      </c>
      <c r="B13" s="21">
        <v>2712</v>
      </c>
      <c r="C13" s="23" t="s">
        <v>52</v>
      </c>
      <c r="D13" s="21" t="s">
        <v>53</v>
      </c>
      <c r="E13" s="21" t="s">
        <v>54</v>
      </c>
      <c r="F13" s="21" t="s">
        <v>43</v>
      </c>
      <c r="G13" s="21">
        <v>1.75</v>
      </c>
      <c r="H13" s="21">
        <v>1.8</v>
      </c>
      <c r="I13" s="21">
        <v>1.8</v>
      </c>
      <c r="J13" s="46">
        <v>2.5</v>
      </c>
      <c r="K13" s="40">
        <f t="shared" si="2"/>
        <v>0</v>
      </c>
      <c r="L13" s="41">
        <f t="shared" si="0"/>
        <v>0.28</v>
      </c>
      <c r="M13" s="42">
        <f t="shared" si="1"/>
        <v>0.7</v>
      </c>
      <c r="N13" s="47" t="s">
        <v>38</v>
      </c>
      <c r="O13" s="44" t="s">
        <v>39</v>
      </c>
      <c r="P13" s="45" t="s">
        <v>25</v>
      </c>
      <c r="Q13" s="21"/>
    </row>
    <row r="14" s="3" customFormat="1" ht="22" customHeight="1" spans="1:17">
      <c r="A14" s="20">
        <v>11</v>
      </c>
      <c r="B14" s="21">
        <v>2227</v>
      </c>
      <c r="C14" s="21" t="s">
        <v>55</v>
      </c>
      <c r="D14" s="21" t="s">
        <v>56</v>
      </c>
      <c r="E14" s="21" t="s">
        <v>57</v>
      </c>
      <c r="F14" s="21" t="s">
        <v>43</v>
      </c>
      <c r="G14" s="21">
        <v>1.6</v>
      </c>
      <c r="H14" s="21">
        <v>1.8</v>
      </c>
      <c r="I14" s="21">
        <v>1.8</v>
      </c>
      <c r="J14" s="46">
        <v>2.5</v>
      </c>
      <c r="K14" s="40">
        <f t="shared" si="2"/>
        <v>0</v>
      </c>
      <c r="L14" s="41">
        <f t="shared" si="0"/>
        <v>0.28</v>
      </c>
      <c r="M14" s="42">
        <f t="shared" si="1"/>
        <v>0.7</v>
      </c>
      <c r="N14" s="47" t="s">
        <v>38</v>
      </c>
      <c r="O14" s="44" t="s">
        <v>39</v>
      </c>
      <c r="P14" s="45" t="s">
        <v>25</v>
      </c>
      <c r="Q14" s="21"/>
    </row>
    <row r="15" s="3" customFormat="1" ht="22" customHeight="1" spans="1:17">
      <c r="A15" s="20">
        <v>12</v>
      </c>
      <c r="B15" s="21">
        <v>94966</v>
      </c>
      <c r="C15" s="21" t="s">
        <v>58</v>
      </c>
      <c r="D15" s="21" t="s">
        <v>59</v>
      </c>
      <c r="E15" s="21" t="s">
        <v>60</v>
      </c>
      <c r="F15" s="21" t="s">
        <v>43</v>
      </c>
      <c r="G15" s="21">
        <v>2.25</v>
      </c>
      <c r="H15" s="21">
        <v>2.5</v>
      </c>
      <c r="I15" s="21">
        <v>2.5</v>
      </c>
      <c r="J15" s="46">
        <v>3.5</v>
      </c>
      <c r="K15" s="40">
        <f t="shared" si="2"/>
        <v>0</v>
      </c>
      <c r="L15" s="41">
        <f t="shared" si="0"/>
        <v>0.285714285714286</v>
      </c>
      <c r="M15" s="42">
        <f t="shared" si="1"/>
        <v>1</v>
      </c>
      <c r="N15" s="47" t="s">
        <v>38</v>
      </c>
      <c r="O15" s="44" t="s">
        <v>39</v>
      </c>
      <c r="P15" s="45" t="s">
        <v>25</v>
      </c>
      <c r="Q15" s="21"/>
    </row>
    <row r="16" s="3" customFormat="1" ht="22" customHeight="1" spans="1:17">
      <c r="A16" s="20">
        <v>13</v>
      </c>
      <c r="B16" s="21">
        <v>869</v>
      </c>
      <c r="C16" s="22" t="s">
        <v>61</v>
      </c>
      <c r="D16" s="21" t="s">
        <v>62</v>
      </c>
      <c r="E16" s="21" t="s">
        <v>63</v>
      </c>
      <c r="F16" s="21" t="s">
        <v>43</v>
      </c>
      <c r="G16" s="21">
        <v>4.61</v>
      </c>
      <c r="H16" s="21">
        <v>5.2</v>
      </c>
      <c r="I16" s="21">
        <v>5.2</v>
      </c>
      <c r="J16" s="46">
        <v>7</v>
      </c>
      <c r="K16" s="40">
        <f t="shared" si="2"/>
        <v>0</v>
      </c>
      <c r="L16" s="41">
        <f t="shared" si="0"/>
        <v>0.257142857142857</v>
      </c>
      <c r="M16" s="42">
        <f t="shared" si="1"/>
        <v>1.8</v>
      </c>
      <c r="N16" s="47" t="s">
        <v>38</v>
      </c>
      <c r="O16" s="44" t="s">
        <v>39</v>
      </c>
      <c r="P16" s="45" t="s">
        <v>25</v>
      </c>
      <c r="Q16" s="21">
        <v>5.5</v>
      </c>
    </row>
    <row r="17" s="3" customFormat="1" ht="22" customHeight="1" spans="1:17">
      <c r="A17" s="20">
        <v>14</v>
      </c>
      <c r="B17" s="24">
        <v>13508</v>
      </c>
      <c r="C17" s="21" t="s">
        <v>64</v>
      </c>
      <c r="D17" s="21" t="s">
        <v>65</v>
      </c>
      <c r="E17" s="21" t="s">
        <v>66</v>
      </c>
      <c r="F17" s="24" t="s">
        <v>43</v>
      </c>
      <c r="G17" s="21">
        <v>1.9</v>
      </c>
      <c r="H17" s="21">
        <v>2.95</v>
      </c>
      <c r="I17" s="21">
        <v>2.9</v>
      </c>
      <c r="J17" s="46">
        <v>3.5</v>
      </c>
      <c r="K17" s="40">
        <f t="shared" si="2"/>
        <v>-0.0172413793103449</v>
      </c>
      <c r="L17" s="41">
        <f t="shared" si="0"/>
        <v>0.157142857142857</v>
      </c>
      <c r="M17" s="42">
        <f t="shared" si="1"/>
        <v>0.6</v>
      </c>
      <c r="N17" s="47" t="s">
        <v>38</v>
      </c>
      <c r="O17" s="44" t="s">
        <v>39</v>
      </c>
      <c r="P17" s="45" t="s">
        <v>25</v>
      </c>
      <c r="Q17" s="21"/>
    </row>
    <row r="18" s="3" customFormat="1" ht="22" customHeight="1" spans="1:17">
      <c r="A18" s="20">
        <v>15</v>
      </c>
      <c r="B18" s="21">
        <v>3594</v>
      </c>
      <c r="C18" s="21" t="s">
        <v>67</v>
      </c>
      <c r="D18" s="21" t="s">
        <v>41</v>
      </c>
      <c r="E18" s="21" t="s">
        <v>68</v>
      </c>
      <c r="F18" s="21" t="s">
        <v>43</v>
      </c>
      <c r="G18" s="21">
        <v>1.8</v>
      </c>
      <c r="H18" s="21">
        <v>3.2</v>
      </c>
      <c r="I18" s="21">
        <v>2.8</v>
      </c>
      <c r="J18" s="46">
        <v>4.5</v>
      </c>
      <c r="K18" s="40">
        <f t="shared" si="2"/>
        <v>-0.142857142857143</v>
      </c>
      <c r="L18" s="41">
        <f t="shared" si="0"/>
        <v>0.288888888888889</v>
      </c>
      <c r="M18" s="42">
        <f t="shared" si="1"/>
        <v>1.7</v>
      </c>
      <c r="N18" s="47" t="s">
        <v>38</v>
      </c>
      <c r="O18" s="44" t="s">
        <v>39</v>
      </c>
      <c r="P18" s="45" t="s">
        <v>25</v>
      </c>
      <c r="Q18" s="21"/>
    </row>
    <row r="19" s="3" customFormat="1" ht="22" customHeight="1" spans="1:17">
      <c r="A19" s="20">
        <v>16</v>
      </c>
      <c r="B19" s="21">
        <v>93559</v>
      </c>
      <c r="C19" s="21" t="s">
        <v>69</v>
      </c>
      <c r="D19" s="21" t="s">
        <v>70</v>
      </c>
      <c r="E19" s="21" t="s">
        <v>71</v>
      </c>
      <c r="F19" s="21" t="s">
        <v>72</v>
      </c>
      <c r="G19" s="21">
        <v>55</v>
      </c>
      <c r="H19" s="21">
        <v>78.8</v>
      </c>
      <c r="I19" s="21">
        <v>75</v>
      </c>
      <c r="J19" s="48">
        <v>150</v>
      </c>
      <c r="K19" s="40">
        <f t="shared" si="2"/>
        <v>-0.0506666666666666</v>
      </c>
      <c r="L19" s="41">
        <f t="shared" si="0"/>
        <v>0.474666666666667</v>
      </c>
      <c r="M19" s="42">
        <f t="shared" si="1"/>
        <v>75</v>
      </c>
      <c r="N19" s="47" t="s">
        <v>38</v>
      </c>
      <c r="O19" s="44" t="s">
        <v>39</v>
      </c>
      <c r="P19" s="45" t="s">
        <v>25</v>
      </c>
      <c r="Q19" s="21"/>
    </row>
    <row r="20" s="4" customFormat="1" ht="22" customHeight="1" spans="1:17">
      <c r="A20" s="20">
        <v>17</v>
      </c>
      <c r="B20" s="21">
        <v>93730</v>
      </c>
      <c r="C20" s="21" t="s">
        <v>73</v>
      </c>
      <c r="D20" s="21" t="s">
        <v>74</v>
      </c>
      <c r="E20" s="21" t="s">
        <v>75</v>
      </c>
      <c r="F20" s="21" t="s">
        <v>72</v>
      </c>
      <c r="G20" s="21">
        <v>52.5</v>
      </c>
      <c r="H20" s="21">
        <v>120.8</v>
      </c>
      <c r="I20" s="21">
        <v>118</v>
      </c>
      <c r="J20" s="48">
        <v>240</v>
      </c>
      <c r="K20" s="40">
        <f t="shared" si="2"/>
        <v>-0.023728813559322</v>
      </c>
      <c r="L20" s="41">
        <f t="shared" si="0"/>
        <v>0.496666666666667</v>
      </c>
      <c r="M20" s="42">
        <f t="shared" si="1"/>
        <v>122</v>
      </c>
      <c r="N20" s="47" t="s">
        <v>38</v>
      </c>
      <c r="O20" s="44" t="s">
        <v>39</v>
      </c>
      <c r="P20" s="45" t="s">
        <v>25</v>
      </c>
      <c r="Q20" s="21"/>
    </row>
    <row r="21" s="4" customFormat="1" ht="22" customHeight="1" spans="1:17">
      <c r="A21" s="20">
        <v>18</v>
      </c>
      <c r="B21" s="21">
        <v>31720</v>
      </c>
      <c r="C21" s="21" t="s">
        <v>76</v>
      </c>
      <c r="D21" s="21" t="s">
        <v>77</v>
      </c>
      <c r="E21" s="21" t="s">
        <v>71</v>
      </c>
      <c r="F21" s="21" t="s">
        <v>78</v>
      </c>
      <c r="G21" s="21">
        <v>0.18</v>
      </c>
      <c r="H21" s="21">
        <v>0.248</v>
      </c>
      <c r="I21" s="21">
        <v>0.25</v>
      </c>
      <c r="J21" s="48">
        <v>0.45</v>
      </c>
      <c r="K21" s="40">
        <f t="shared" si="2"/>
        <v>0.00800000000000001</v>
      </c>
      <c r="L21" s="41">
        <f t="shared" si="0"/>
        <v>0.448888888888889</v>
      </c>
      <c r="M21" s="42">
        <f t="shared" si="1"/>
        <v>0.2</v>
      </c>
      <c r="N21" s="47" t="s">
        <v>38</v>
      </c>
      <c r="O21" s="44" t="s">
        <v>39</v>
      </c>
      <c r="P21" s="45" t="s">
        <v>25</v>
      </c>
      <c r="Q21" s="21"/>
    </row>
    <row r="22" s="4" customFormat="1" ht="22" customHeight="1" spans="1:17">
      <c r="A22" s="20">
        <v>19</v>
      </c>
      <c r="B22" s="21">
        <v>22071</v>
      </c>
      <c r="C22" s="21" t="s">
        <v>79</v>
      </c>
      <c r="D22" s="21" t="s">
        <v>80</v>
      </c>
      <c r="E22" s="21" t="s">
        <v>81</v>
      </c>
      <c r="F22" s="21" t="s">
        <v>78</v>
      </c>
      <c r="G22" s="21">
        <v>0.2</v>
      </c>
      <c r="H22" s="21">
        <v>0.252</v>
      </c>
      <c r="I22" s="21">
        <v>0.28</v>
      </c>
      <c r="J22" s="48">
        <v>0.46</v>
      </c>
      <c r="K22" s="40">
        <f t="shared" si="2"/>
        <v>0.1</v>
      </c>
      <c r="L22" s="41">
        <f t="shared" si="0"/>
        <v>0.452173913043478</v>
      </c>
      <c r="M22" s="42">
        <f t="shared" si="1"/>
        <v>0.18</v>
      </c>
      <c r="N22" s="47" t="s">
        <v>38</v>
      </c>
      <c r="O22" s="44" t="s">
        <v>39</v>
      </c>
      <c r="P22" s="45" t="s">
        <v>25</v>
      </c>
      <c r="Q22" s="21"/>
    </row>
    <row r="23" s="4" customFormat="1" ht="22" customHeight="1" spans="1:17">
      <c r="A23" s="20">
        <v>20</v>
      </c>
      <c r="B23" s="25">
        <v>644</v>
      </c>
      <c r="C23" s="25" t="s">
        <v>82</v>
      </c>
      <c r="D23" s="25" t="s">
        <v>56</v>
      </c>
      <c r="E23" s="25" t="s">
        <v>83</v>
      </c>
      <c r="F23" s="22" t="s">
        <v>43</v>
      </c>
      <c r="G23" s="21">
        <v>0.97</v>
      </c>
      <c r="H23" s="21">
        <v>7.8</v>
      </c>
      <c r="I23" s="21">
        <v>2.2</v>
      </c>
      <c r="J23" s="49">
        <v>8.5</v>
      </c>
      <c r="K23" s="40">
        <f t="shared" si="2"/>
        <v>-2.54545454545454</v>
      </c>
      <c r="L23" s="41">
        <f t="shared" si="0"/>
        <v>0.0823529411764706</v>
      </c>
      <c r="M23" s="42">
        <f t="shared" si="1"/>
        <v>6.3</v>
      </c>
      <c r="N23" s="47" t="s">
        <v>38</v>
      </c>
      <c r="O23" s="44" t="s">
        <v>39</v>
      </c>
      <c r="P23" s="45" t="s">
        <v>25</v>
      </c>
      <c r="Q23" s="21"/>
    </row>
    <row r="24" s="4" customFormat="1" ht="22" customHeight="1" spans="1:17">
      <c r="A24" s="20">
        <v>21</v>
      </c>
      <c r="B24" s="21">
        <v>62764</v>
      </c>
      <c r="C24" s="22" t="s">
        <v>84</v>
      </c>
      <c r="D24" s="21" t="s">
        <v>85</v>
      </c>
      <c r="E24" s="21" t="s">
        <v>86</v>
      </c>
      <c r="F24" s="21" t="s">
        <v>22</v>
      </c>
      <c r="G24" s="21">
        <v>82.6</v>
      </c>
      <c r="H24" s="21">
        <v>90.3</v>
      </c>
      <c r="I24" s="21">
        <v>118</v>
      </c>
      <c r="J24" s="49">
        <v>129</v>
      </c>
      <c r="K24" s="40">
        <f t="shared" si="2"/>
        <v>0.234745762711864</v>
      </c>
      <c r="L24" s="41">
        <f t="shared" ref="L24:L49" si="3">(J24-H24)/J24</f>
        <v>0.3</v>
      </c>
      <c r="M24" s="42">
        <f t="shared" ref="M24:M43" si="4">J24-I24</f>
        <v>11</v>
      </c>
      <c r="N24" s="47" t="s">
        <v>87</v>
      </c>
      <c r="O24" s="44" t="s">
        <v>39</v>
      </c>
      <c r="P24" s="45" t="s">
        <v>25</v>
      </c>
      <c r="Q24" s="21"/>
    </row>
    <row r="25" s="4" customFormat="1" ht="22" customHeight="1" spans="1:17">
      <c r="A25" s="20">
        <v>22</v>
      </c>
      <c r="B25" s="21">
        <v>134858</v>
      </c>
      <c r="C25" s="21" t="s">
        <v>88</v>
      </c>
      <c r="D25" s="21" t="s">
        <v>89</v>
      </c>
      <c r="E25" s="21" t="s">
        <v>90</v>
      </c>
      <c r="F25" s="21" t="s">
        <v>22</v>
      </c>
      <c r="G25" s="21">
        <v>29.4</v>
      </c>
      <c r="H25" s="21">
        <v>34.3</v>
      </c>
      <c r="I25" s="21">
        <v>42</v>
      </c>
      <c r="J25" s="49">
        <v>49</v>
      </c>
      <c r="K25" s="40">
        <f t="shared" si="2"/>
        <v>0.183333333333333</v>
      </c>
      <c r="L25" s="41">
        <f t="shared" si="3"/>
        <v>0.3</v>
      </c>
      <c r="M25" s="42">
        <f t="shared" si="4"/>
        <v>7</v>
      </c>
      <c r="N25" s="47" t="s">
        <v>87</v>
      </c>
      <c r="O25" s="44" t="s">
        <v>39</v>
      </c>
      <c r="P25" s="45" t="s">
        <v>25</v>
      </c>
      <c r="Q25" s="21"/>
    </row>
    <row r="26" s="4" customFormat="1" ht="22" customHeight="1" spans="1:17">
      <c r="A26" s="20">
        <v>23</v>
      </c>
      <c r="B26" s="21">
        <v>134863</v>
      </c>
      <c r="C26" s="21" t="s">
        <v>84</v>
      </c>
      <c r="D26" s="21" t="s">
        <v>91</v>
      </c>
      <c r="E26" s="21" t="s">
        <v>92</v>
      </c>
      <c r="F26" s="21" t="s">
        <v>22</v>
      </c>
      <c r="G26" s="21">
        <v>10.5</v>
      </c>
      <c r="H26" s="21">
        <v>11.9</v>
      </c>
      <c r="I26" s="21">
        <v>15</v>
      </c>
      <c r="J26" s="49">
        <v>17</v>
      </c>
      <c r="K26" s="40">
        <f t="shared" si="2"/>
        <v>0.206666666666667</v>
      </c>
      <c r="L26" s="41">
        <f t="shared" si="3"/>
        <v>0.3</v>
      </c>
      <c r="M26" s="42">
        <f t="shared" si="4"/>
        <v>2</v>
      </c>
      <c r="N26" s="47" t="s">
        <v>87</v>
      </c>
      <c r="O26" s="44" t="s">
        <v>39</v>
      </c>
      <c r="P26" s="45" t="s">
        <v>25</v>
      </c>
      <c r="Q26" s="21"/>
    </row>
    <row r="27" s="4" customFormat="1" ht="22" customHeight="1" spans="1:17">
      <c r="A27" s="20">
        <v>24</v>
      </c>
      <c r="B27" s="21">
        <v>134864</v>
      </c>
      <c r="C27" s="21" t="s">
        <v>84</v>
      </c>
      <c r="D27" s="21" t="s">
        <v>93</v>
      </c>
      <c r="E27" s="21" t="s">
        <v>90</v>
      </c>
      <c r="F27" s="21" t="s">
        <v>22</v>
      </c>
      <c r="G27" s="21">
        <v>8.4</v>
      </c>
      <c r="H27" s="21">
        <v>9.8</v>
      </c>
      <c r="I27" s="21">
        <v>12</v>
      </c>
      <c r="J27" s="50">
        <v>14</v>
      </c>
      <c r="K27" s="40">
        <f t="shared" si="2"/>
        <v>0.183333333333333</v>
      </c>
      <c r="L27" s="41">
        <f t="shared" si="3"/>
        <v>0.3</v>
      </c>
      <c r="M27" s="42">
        <f t="shared" si="4"/>
        <v>2</v>
      </c>
      <c r="N27" s="47" t="s">
        <v>87</v>
      </c>
      <c r="O27" s="44" t="s">
        <v>39</v>
      </c>
      <c r="P27" s="45" t="s">
        <v>25</v>
      </c>
      <c r="Q27" s="21"/>
    </row>
    <row r="28" s="4" customFormat="1" ht="22" customHeight="1" spans="1:17">
      <c r="A28" s="20">
        <v>25</v>
      </c>
      <c r="B28" s="21">
        <v>144140</v>
      </c>
      <c r="C28" s="26" t="s">
        <v>94</v>
      </c>
      <c r="D28" s="21" t="s">
        <v>95</v>
      </c>
      <c r="E28" s="21" t="s">
        <v>96</v>
      </c>
      <c r="F28" s="21" t="s">
        <v>22</v>
      </c>
      <c r="G28" s="21">
        <v>110.6</v>
      </c>
      <c r="H28" s="21">
        <v>117.6</v>
      </c>
      <c r="I28" s="21">
        <v>158</v>
      </c>
      <c r="J28" s="51">
        <v>168</v>
      </c>
      <c r="K28" s="40">
        <f t="shared" si="2"/>
        <v>0.255696202531646</v>
      </c>
      <c r="L28" s="41">
        <f t="shared" si="3"/>
        <v>0.3</v>
      </c>
      <c r="M28" s="42">
        <f t="shared" si="4"/>
        <v>10</v>
      </c>
      <c r="N28" s="47" t="s">
        <v>87</v>
      </c>
      <c r="O28" s="44" t="s">
        <v>39</v>
      </c>
      <c r="P28" s="45" t="s">
        <v>25</v>
      </c>
      <c r="Q28" s="21"/>
    </row>
    <row r="29" s="4" customFormat="1" ht="22" customHeight="1" spans="1:17">
      <c r="A29" s="20">
        <v>26</v>
      </c>
      <c r="B29" s="21">
        <v>144141</v>
      </c>
      <c r="C29" s="26" t="s">
        <v>94</v>
      </c>
      <c r="D29" s="21" t="s">
        <v>97</v>
      </c>
      <c r="E29" s="21" t="s">
        <v>98</v>
      </c>
      <c r="F29" s="21" t="s">
        <v>22</v>
      </c>
      <c r="G29" s="21">
        <v>8.4</v>
      </c>
      <c r="H29" s="21">
        <v>9.8</v>
      </c>
      <c r="I29" s="21">
        <v>12</v>
      </c>
      <c r="J29" s="51">
        <v>14</v>
      </c>
      <c r="K29" s="40">
        <f t="shared" si="2"/>
        <v>0.183333333333333</v>
      </c>
      <c r="L29" s="41">
        <f t="shared" si="3"/>
        <v>0.3</v>
      </c>
      <c r="M29" s="42">
        <f t="shared" si="4"/>
        <v>2</v>
      </c>
      <c r="N29" s="47" t="s">
        <v>87</v>
      </c>
      <c r="O29" s="44" t="s">
        <v>39</v>
      </c>
      <c r="P29" s="45" t="s">
        <v>25</v>
      </c>
      <c r="Q29" s="21"/>
    </row>
    <row r="30" s="4" customFormat="1" ht="22" customHeight="1" spans="1:17">
      <c r="A30" s="20">
        <v>27</v>
      </c>
      <c r="B30" s="21">
        <v>144143</v>
      </c>
      <c r="C30" s="26" t="s">
        <v>94</v>
      </c>
      <c r="D30" s="21" t="s">
        <v>99</v>
      </c>
      <c r="E30" s="21" t="s">
        <v>96</v>
      </c>
      <c r="F30" s="21" t="s">
        <v>22</v>
      </c>
      <c r="G30" s="21">
        <v>52.5</v>
      </c>
      <c r="H30" s="21">
        <v>59.5</v>
      </c>
      <c r="I30" s="21">
        <v>75</v>
      </c>
      <c r="J30" s="50">
        <v>85</v>
      </c>
      <c r="K30" s="40">
        <f t="shared" si="2"/>
        <v>0.206666666666667</v>
      </c>
      <c r="L30" s="41">
        <f t="shared" si="3"/>
        <v>0.3</v>
      </c>
      <c r="M30" s="42">
        <f t="shared" si="4"/>
        <v>10</v>
      </c>
      <c r="N30" s="47" t="s">
        <v>87</v>
      </c>
      <c r="O30" s="44" t="s">
        <v>39</v>
      </c>
      <c r="P30" s="45" t="s">
        <v>25</v>
      </c>
      <c r="Q30" s="21"/>
    </row>
    <row r="31" s="4" customFormat="1" ht="22" customHeight="1" spans="1:17">
      <c r="A31" s="20">
        <v>28</v>
      </c>
      <c r="B31" s="21">
        <v>114711</v>
      </c>
      <c r="C31" s="21" t="s">
        <v>100</v>
      </c>
      <c r="D31" s="21" t="s">
        <v>101</v>
      </c>
      <c r="E31" s="21" t="s">
        <v>102</v>
      </c>
      <c r="F31" s="21" t="s">
        <v>22</v>
      </c>
      <c r="G31" s="21">
        <v>9.5</v>
      </c>
      <c r="H31" s="21">
        <v>11</v>
      </c>
      <c r="I31" s="21">
        <v>19</v>
      </c>
      <c r="J31" s="52">
        <v>22</v>
      </c>
      <c r="K31" s="40">
        <f t="shared" si="2"/>
        <v>0.421052631578947</v>
      </c>
      <c r="L31" s="41">
        <f t="shared" si="3"/>
        <v>0.5</v>
      </c>
      <c r="M31" s="42">
        <f t="shared" si="4"/>
        <v>3</v>
      </c>
      <c r="N31" s="47" t="s">
        <v>87</v>
      </c>
      <c r="O31" s="44" t="s">
        <v>39</v>
      </c>
      <c r="P31" s="45" t="s">
        <v>25</v>
      </c>
      <c r="Q31" s="21">
        <v>21</v>
      </c>
    </row>
    <row r="32" s="4" customFormat="1" ht="22" customHeight="1" spans="1:17">
      <c r="A32" s="20">
        <v>29</v>
      </c>
      <c r="B32" s="21">
        <v>14516</v>
      </c>
      <c r="C32" s="26" t="s">
        <v>103</v>
      </c>
      <c r="D32" s="21" t="s">
        <v>104</v>
      </c>
      <c r="E32" s="21" t="s">
        <v>105</v>
      </c>
      <c r="F32" s="21" t="s">
        <v>106</v>
      </c>
      <c r="G32" s="21">
        <v>15.2</v>
      </c>
      <c r="H32" s="21">
        <v>13.3</v>
      </c>
      <c r="I32" s="21">
        <v>19</v>
      </c>
      <c r="J32" s="53">
        <v>25</v>
      </c>
      <c r="K32" s="40">
        <f t="shared" si="2"/>
        <v>0.3</v>
      </c>
      <c r="L32" s="41">
        <f t="shared" si="3"/>
        <v>0.468</v>
      </c>
      <c r="M32" s="42">
        <f t="shared" si="4"/>
        <v>6</v>
      </c>
      <c r="N32" s="47" t="s">
        <v>87</v>
      </c>
      <c r="O32" s="44" t="s">
        <v>39</v>
      </c>
      <c r="P32" s="45" t="s">
        <v>25</v>
      </c>
      <c r="Q32" s="21">
        <v>23.5</v>
      </c>
    </row>
    <row r="33" s="4" customFormat="1" ht="22" customHeight="1" spans="1:17">
      <c r="A33" s="20">
        <v>30</v>
      </c>
      <c r="B33" s="21">
        <v>126080</v>
      </c>
      <c r="C33" s="21" t="s">
        <v>107</v>
      </c>
      <c r="D33" s="21" t="s">
        <v>108</v>
      </c>
      <c r="E33" s="21" t="s">
        <v>109</v>
      </c>
      <c r="F33" s="21" t="s">
        <v>22</v>
      </c>
      <c r="G33" s="21">
        <v>14.4</v>
      </c>
      <c r="H33" s="21">
        <v>17.4</v>
      </c>
      <c r="I33" s="21">
        <v>48</v>
      </c>
      <c r="J33" s="46">
        <v>58</v>
      </c>
      <c r="K33" s="40">
        <f t="shared" si="2"/>
        <v>0.6375</v>
      </c>
      <c r="L33" s="41">
        <f t="shared" si="3"/>
        <v>0.7</v>
      </c>
      <c r="M33" s="42">
        <f t="shared" si="4"/>
        <v>10</v>
      </c>
      <c r="N33" s="47" t="s">
        <v>87</v>
      </c>
      <c r="O33" s="44" t="s">
        <v>39</v>
      </c>
      <c r="P33" s="45" t="s">
        <v>25</v>
      </c>
      <c r="Q33" s="21"/>
    </row>
    <row r="34" s="4" customFormat="1" ht="22" customHeight="1" spans="1:17">
      <c r="A34" s="20">
        <v>31</v>
      </c>
      <c r="B34" s="21">
        <v>126081</v>
      </c>
      <c r="C34" s="26" t="s">
        <v>110</v>
      </c>
      <c r="D34" s="21" t="s">
        <v>111</v>
      </c>
      <c r="E34" s="21" t="s">
        <v>112</v>
      </c>
      <c r="F34" s="21" t="s">
        <v>22</v>
      </c>
      <c r="G34" s="21">
        <v>14.7</v>
      </c>
      <c r="H34" s="21">
        <v>17.7</v>
      </c>
      <c r="I34" s="21">
        <v>49</v>
      </c>
      <c r="J34" s="46">
        <v>59</v>
      </c>
      <c r="K34" s="40">
        <f t="shared" si="2"/>
        <v>0.638775510204082</v>
      </c>
      <c r="L34" s="41">
        <f t="shared" si="3"/>
        <v>0.7</v>
      </c>
      <c r="M34" s="42">
        <f t="shared" si="4"/>
        <v>10</v>
      </c>
      <c r="N34" s="47" t="s">
        <v>87</v>
      </c>
      <c r="O34" s="44" t="s">
        <v>39</v>
      </c>
      <c r="P34" s="45" t="s">
        <v>25</v>
      </c>
      <c r="Q34" s="21"/>
    </row>
    <row r="35" s="4" customFormat="1" ht="22" customHeight="1" spans="1:17">
      <c r="A35" s="20">
        <v>32</v>
      </c>
      <c r="B35" s="21">
        <v>130933</v>
      </c>
      <c r="C35" s="21" t="s">
        <v>113</v>
      </c>
      <c r="D35" s="21" t="s">
        <v>114</v>
      </c>
      <c r="E35" s="21" t="s">
        <v>115</v>
      </c>
      <c r="F35" s="21" t="s">
        <v>22</v>
      </c>
      <c r="G35" s="21">
        <v>741</v>
      </c>
      <c r="H35" s="21">
        <v>741</v>
      </c>
      <c r="I35" s="21">
        <v>988</v>
      </c>
      <c r="J35" s="49">
        <v>1188</v>
      </c>
      <c r="K35" s="40">
        <f t="shared" si="2"/>
        <v>0.25</v>
      </c>
      <c r="L35" s="41">
        <f t="shared" si="3"/>
        <v>0.376262626262626</v>
      </c>
      <c r="M35" s="42">
        <f t="shared" si="4"/>
        <v>200</v>
      </c>
      <c r="N35" s="43" t="s">
        <v>116</v>
      </c>
      <c r="O35" s="44" t="s">
        <v>39</v>
      </c>
      <c r="P35" s="45" t="s">
        <v>25</v>
      </c>
      <c r="Q35" s="21"/>
    </row>
    <row r="36" s="4" customFormat="1" ht="22" customHeight="1" spans="1:17">
      <c r="A36" s="20">
        <v>33</v>
      </c>
      <c r="B36" s="21">
        <v>135704</v>
      </c>
      <c r="C36" s="21" t="s">
        <v>117</v>
      </c>
      <c r="D36" s="21" t="s">
        <v>118</v>
      </c>
      <c r="E36" s="21" t="s">
        <v>119</v>
      </c>
      <c r="F36" s="21" t="s">
        <v>22</v>
      </c>
      <c r="G36" s="21">
        <v>33.5</v>
      </c>
      <c r="H36" s="21">
        <v>33.5</v>
      </c>
      <c r="I36" s="21">
        <v>52.8</v>
      </c>
      <c r="J36" s="49">
        <v>59.2</v>
      </c>
      <c r="K36" s="40">
        <f t="shared" si="2"/>
        <v>0.365530303030303</v>
      </c>
      <c r="L36" s="41">
        <f t="shared" si="3"/>
        <v>0.434121621621622</v>
      </c>
      <c r="M36" s="42">
        <f t="shared" si="4"/>
        <v>6.40000000000001</v>
      </c>
      <c r="N36" s="43" t="s">
        <v>116</v>
      </c>
      <c r="O36" s="44" t="s">
        <v>39</v>
      </c>
      <c r="P36" s="45" t="s">
        <v>25</v>
      </c>
      <c r="Q36" s="21">
        <v>56</v>
      </c>
    </row>
    <row r="37" s="4" customFormat="1" ht="22" customHeight="1" spans="1:17">
      <c r="A37" s="20">
        <v>34</v>
      </c>
      <c r="B37" s="21">
        <v>41409</v>
      </c>
      <c r="C37" s="22" t="s">
        <v>120</v>
      </c>
      <c r="D37" s="21" t="s">
        <v>121</v>
      </c>
      <c r="E37" s="21" t="s">
        <v>122</v>
      </c>
      <c r="F37" s="21" t="s">
        <v>22</v>
      </c>
      <c r="G37" s="21">
        <v>14.7</v>
      </c>
      <c r="H37" s="21">
        <v>14</v>
      </c>
      <c r="I37" s="21">
        <v>19.9</v>
      </c>
      <c r="J37" s="49">
        <v>29</v>
      </c>
      <c r="K37" s="40">
        <f t="shared" si="2"/>
        <v>0.296482412060301</v>
      </c>
      <c r="L37" s="41">
        <f t="shared" si="3"/>
        <v>0.517241379310345</v>
      </c>
      <c r="M37" s="42">
        <f t="shared" si="4"/>
        <v>9.1</v>
      </c>
      <c r="N37" s="43" t="s">
        <v>116</v>
      </c>
      <c r="O37" s="44" t="s">
        <v>39</v>
      </c>
      <c r="P37" s="45" t="s">
        <v>25</v>
      </c>
      <c r="Q37" s="21">
        <v>26</v>
      </c>
    </row>
    <row r="38" s="4" customFormat="1" ht="22" customHeight="1" spans="1:17">
      <c r="A38" s="20">
        <v>35</v>
      </c>
      <c r="B38" s="21">
        <v>44470</v>
      </c>
      <c r="C38" s="21" t="s">
        <v>123</v>
      </c>
      <c r="D38" s="21" t="s">
        <v>124</v>
      </c>
      <c r="E38" s="21" t="s">
        <v>122</v>
      </c>
      <c r="F38" s="21" t="s">
        <v>22</v>
      </c>
      <c r="G38" s="21">
        <v>38.5</v>
      </c>
      <c r="H38" s="21">
        <v>38</v>
      </c>
      <c r="I38" s="21">
        <v>55</v>
      </c>
      <c r="J38" s="49">
        <v>77</v>
      </c>
      <c r="K38" s="40">
        <f t="shared" si="2"/>
        <v>0.309090909090909</v>
      </c>
      <c r="L38" s="41">
        <f t="shared" si="3"/>
        <v>0.506493506493506</v>
      </c>
      <c r="M38" s="42">
        <f t="shared" si="4"/>
        <v>22</v>
      </c>
      <c r="N38" s="43" t="s">
        <v>116</v>
      </c>
      <c r="O38" s="44" t="s">
        <v>39</v>
      </c>
      <c r="P38" s="45" t="s">
        <v>25</v>
      </c>
      <c r="Q38" s="21">
        <v>69</v>
      </c>
    </row>
    <row r="39" s="4" customFormat="1" ht="22" customHeight="1" spans="1:17">
      <c r="A39" s="20">
        <v>36</v>
      </c>
      <c r="B39" s="21">
        <v>143228</v>
      </c>
      <c r="C39" s="23" t="s">
        <v>125</v>
      </c>
      <c r="D39" s="21" t="s">
        <v>126</v>
      </c>
      <c r="E39" s="21" t="s">
        <v>127</v>
      </c>
      <c r="F39" s="21" t="s">
        <v>22</v>
      </c>
      <c r="G39" s="21">
        <v>142.31</v>
      </c>
      <c r="H39" s="21">
        <v>132.35</v>
      </c>
      <c r="I39" s="21">
        <v>368</v>
      </c>
      <c r="J39" s="49">
        <v>428</v>
      </c>
      <c r="K39" s="40">
        <f t="shared" si="2"/>
        <v>0.640353260869565</v>
      </c>
      <c r="L39" s="41">
        <f t="shared" si="3"/>
        <v>0.690771028037383</v>
      </c>
      <c r="M39" s="42">
        <f t="shared" si="4"/>
        <v>60</v>
      </c>
      <c r="N39" s="43" t="s">
        <v>116</v>
      </c>
      <c r="O39" s="44" t="s">
        <v>39</v>
      </c>
      <c r="P39" s="45" t="s">
        <v>25</v>
      </c>
      <c r="Q39" s="21"/>
    </row>
    <row r="40" s="4" customFormat="1" ht="22" customHeight="1" spans="1:17">
      <c r="A40" s="20">
        <v>37</v>
      </c>
      <c r="B40" s="21">
        <v>21903</v>
      </c>
      <c r="C40" s="21" t="s">
        <v>128</v>
      </c>
      <c r="D40" s="21" t="s">
        <v>129</v>
      </c>
      <c r="E40" s="21" t="s">
        <v>130</v>
      </c>
      <c r="F40" s="21" t="s">
        <v>22</v>
      </c>
      <c r="G40" s="21">
        <v>34</v>
      </c>
      <c r="H40" s="21">
        <v>28.7</v>
      </c>
      <c r="I40" s="21">
        <v>37.8</v>
      </c>
      <c r="J40" s="49">
        <v>48</v>
      </c>
      <c r="K40" s="40">
        <f t="shared" si="2"/>
        <v>0.240740740740741</v>
      </c>
      <c r="L40" s="41">
        <f t="shared" si="3"/>
        <v>0.402083333333333</v>
      </c>
      <c r="M40" s="42">
        <f t="shared" si="4"/>
        <v>10.2</v>
      </c>
      <c r="N40" s="43" t="s">
        <v>116</v>
      </c>
      <c r="O40" s="44" t="s">
        <v>39</v>
      </c>
      <c r="P40" s="45" t="s">
        <v>25</v>
      </c>
      <c r="Q40" s="21"/>
    </row>
    <row r="41" s="4" customFormat="1" ht="22" customHeight="1" spans="1:17">
      <c r="A41" s="20">
        <v>38</v>
      </c>
      <c r="B41" s="27">
        <v>159504</v>
      </c>
      <c r="C41" s="27" t="s">
        <v>131</v>
      </c>
      <c r="D41" s="27" t="s">
        <v>132</v>
      </c>
      <c r="E41" s="27" t="s">
        <v>133</v>
      </c>
      <c r="F41" s="27" t="s">
        <v>22</v>
      </c>
      <c r="G41" s="21">
        <f t="shared" ref="G41:G46" si="5">H41</f>
        <v>9.9</v>
      </c>
      <c r="H41" s="27">
        <v>9.9</v>
      </c>
      <c r="I41" s="27">
        <v>19.8</v>
      </c>
      <c r="J41" s="54">
        <v>24.8</v>
      </c>
      <c r="K41" s="40">
        <f t="shared" si="2"/>
        <v>0.5</v>
      </c>
      <c r="L41" s="41">
        <f t="shared" si="3"/>
        <v>0.600806451612903</v>
      </c>
      <c r="M41" s="42">
        <f t="shared" ref="M41:M49" si="6">J41-I41</f>
        <v>5</v>
      </c>
      <c r="N41" s="43" t="s">
        <v>116</v>
      </c>
      <c r="O41" s="44" t="s">
        <v>39</v>
      </c>
      <c r="P41" s="45" t="s">
        <v>25</v>
      </c>
      <c r="Q41" s="21">
        <v>23.5</v>
      </c>
    </row>
    <row r="42" s="4" customFormat="1" ht="22" customHeight="1" spans="1:17">
      <c r="A42" s="20">
        <v>39</v>
      </c>
      <c r="B42" s="27">
        <v>157608</v>
      </c>
      <c r="C42" s="27" t="s">
        <v>131</v>
      </c>
      <c r="D42" s="27" t="s">
        <v>134</v>
      </c>
      <c r="E42" s="27" t="s">
        <v>133</v>
      </c>
      <c r="F42" s="27" t="s">
        <v>22</v>
      </c>
      <c r="G42" s="21">
        <f t="shared" si="5"/>
        <v>24</v>
      </c>
      <c r="H42" s="27">
        <v>24</v>
      </c>
      <c r="I42" s="27">
        <v>48</v>
      </c>
      <c r="J42" s="54">
        <v>58</v>
      </c>
      <c r="K42" s="40">
        <f t="shared" si="2"/>
        <v>0.5</v>
      </c>
      <c r="L42" s="41">
        <f t="shared" si="3"/>
        <v>0.586206896551724</v>
      </c>
      <c r="M42" s="42">
        <f t="shared" si="6"/>
        <v>10</v>
      </c>
      <c r="N42" s="43" t="s">
        <v>116</v>
      </c>
      <c r="O42" s="44" t="s">
        <v>39</v>
      </c>
      <c r="P42" s="45" t="s">
        <v>25</v>
      </c>
      <c r="Q42" s="21">
        <v>55</v>
      </c>
    </row>
    <row r="43" s="4" customFormat="1" ht="22" customHeight="1" spans="1:17">
      <c r="A43" s="20">
        <v>40</v>
      </c>
      <c r="B43" s="27">
        <v>157611</v>
      </c>
      <c r="C43" s="27" t="s">
        <v>131</v>
      </c>
      <c r="D43" s="27" t="s">
        <v>135</v>
      </c>
      <c r="E43" s="27" t="s">
        <v>133</v>
      </c>
      <c r="F43" s="27" t="s">
        <v>22</v>
      </c>
      <c r="G43" s="21">
        <f t="shared" si="5"/>
        <v>39</v>
      </c>
      <c r="H43" s="27">
        <v>39</v>
      </c>
      <c r="I43" s="27">
        <v>78</v>
      </c>
      <c r="J43" s="54">
        <v>88</v>
      </c>
      <c r="K43" s="40">
        <f t="shared" si="2"/>
        <v>0.5</v>
      </c>
      <c r="L43" s="41">
        <f t="shared" si="3"/>
        <v>0.556818181818182</v>
      </c>
      <c r="M43" s="42">
        <f t="shared" si="6"/>
        <v>10</v>
      </c>
      <c r="N43" s="43" t="s">
        <v>116</v>
      </c>
      <c r="O43" s="44" t="s">
        <v>39</v>
      </c>
      <c r="P43" s="45" t="s">
        <v>25</v>
      </c>
      <c r="Q43" s="21">
        <v>83.5</v>
      </c>
    </row>
    <row r="44" s="4" customFormat="1" ht="22" customHeight="1" spans="1:17">
      <c r="A44" s="20">
        <v>41</v>
      </c>
      <c r="B44" s="27">
        <v>159505</v>
      </c>
      <c r="C44" s="27" t="s">
        <v>136</v>
      </c>
      <c r="D44" s="27" t="s">
        <v>132</v>
      </c>
      <c r="E44" s="27" t="s">
        <v>133</v>
      </c>
      <c r="F44" s="27" t="s">
        <v>22</v>
      </c>
      <c r="G44" s="21">
        <f t="shared" si="5"/>
        <v>9.9</v>
      </c>
      <c r="H44" s="27">
        <v>9.9</v>
      </c>
      <c r="I44" s="27">
        <v>19.8</v>
      </c>
      <c r="J44" s="54">
        <v>24.8</v>
      </c>
      <c r="K44" s="40">
        <f t="shared" si="2"/>
        <v>0.5</v>
      </c>
      <c r="L44" s="41">
        <f t="shared" si="3"/>
        <v>0.600806451612903</v>
      </c>
      <c r="M44" s="42">
        <f t="shared" si="6"/>
        <v>5</v>
      </c>
      <c r="N44" s="43" t="s">
        <v>116</v>
      </c>
      <c r="O44" s="44" t="s">
        <v>39</v>
      </c>
      <c r="P44" s="45" t="s">
        <v>25</v>
      </c>
      <c r="Q44" s="21">
        <v>23.5</v>
      </c>
    </row>
    <row r="45" s="4" customFormat="1" ht="22" customHeight="1" spans="1:17">
      <c r="A45" s="20">
        <v>42</v>
      </c>
      <c r="B45" s="27">
        <v>157607</v>
      </c>
      <c r="C45" s="27" t="s">
        <v>136</v>
      </c>
      <c r="D45" s="27" t="s">
        <v>137</v>
      </c>
      <c r="E45" s="27" t="s">
        <v>133</v>
      </c>
      <c r="F45" s="27" t="s">
        <v>22</v>
      </c>
      <c r="G45" s="21">
        <f t="shared" si="5"/>
        <v>39</v>
      </c>
      <c r="H45" s="27">
        <v>39</v>
      </c>
      <c r="I45" s="27">
        <v>78</v>
      </c>
      <c r="J45" s="54">
        <v>88</v>
      </c>
      <c r="K45" s="40">
        <f t="shared" si="2"/>
        <v>0.5</v>
      </c>
      <c r="L45" s="41">
        <f t="shared" si="3"/>
        <v>0.556818181818182</v>
      </c>
      <c r="M45" s="42">
        <f t="shared" si="6"/>
        <v>10</v>
      </c>
      <c r="N45" s="43" t="s">
        <v>116</v>
      </c>
      <c r="O45" s="44" t="s">
        <v>39</v>
      </c>
      <c r="P45" s="45" t="s">
        <v>25</v>
      </c>
      <c r="Q45" s="21">
        <v>83.5</v>
      </c>
    </row>
    <row r="46" s="4" customFormat="1" ht="22" customHeight="1" spans="1:17">
      <c r="A46" s="20">
        <v>43</v>
      </c>
      <c r="B46" s="27">
        <v>157606</v>
      </c>
      <c r="C46" s="27" t="s">
        <v>138</v>
      </c>
      <c r="D46" s="27" t="s">
        <v>139</v>
      </c>
      <c r="E46" s="27" t="s">
        <v>133</v>
      </c>
      <c r="F46" s="27" t="s">
        <v>22</v>
      </c>
      <c r="G46" s="21">
        <f t="shared" si="5"/>
        <v>24</v>
      </c>
      <c r="H46" s="27">
        <v>24</v>
      </c>
      <c r="I46" s="27">
        <v>48</v>
      </c>
      <c r="J46" s="54">
        <v>58</v>
      </c>
      <c r="K46" s="40">
        <f t="shared" si="2"/>
        <v>0.5</v>
      </c>
      <c r="L46" s="41">
        <f t="shared" si="3"/>
        <v>0.586206896551724</v>
      </c>
      <c r="M46" s="42">
        <f t="shared" si="6"/>
        <v>10</v>
      </c>
      <c r="N46" s="43" t="s">
        <v>116</v>
      </c>
      <c r="O46" s="44" t="s">
        <v>39</v>
      </c>
      <c r="P46" s="45" t="s">
        <v>25</v>
      </c>
      <c r="Q46" s="21">
        <v>55</v>
      </c>
    </row>
    <row r="47" s="4" customFormat="1" ht="22" customHeight="1" spans="1:17">
      <c r="A47" s="20">
        <v>44</v>
      </c>
      <c r="B47" s="21">
        <v>159502</v>
      </c>
      <c r="C47" s="21" t="s">
        <v>140</v>
      </c>
      <c r="D47" s="21" t="s">
        <v>141</v>
      </c>
      <c r="E47" s="21" t="s">
        <v>133</v>
      </c>
      <c r="F47" s="21" t="s">
        <v>22</v>
      </c>
      <c r="G47" s="21">
        <v>9.9</v>
      </c>
      <c r="H47" s="21">
        <v>9.9</v>
      </c>
      <c r="I47" s="21">
        <v>19.8</v>
      </c>
      <c r="J47" s="54">
        <v>24.8</v>
      </c>
      <c r="K47" s="40">
        <f t="shared" si="2"/>
        <v>0.5</v>
      </c>
      <c r="L47" s="41">
        <f t="shared" si="3"/>
        <v>0.600806451612903</v>
      </c>
      <c r="M47" s="42">
        <f t="shared" si="6"/>
        <v>5</v>
      </c>
      <c r="N47" s="43" t="s">
        <v>116</v>
      </c>
      <c r="O47" s="44" t="s">
        <v>39</v>
      </c>
      <c r="P47" s="45" t="s">
        <v>25</v>
      </c>
      <c r="Q47" s="21">
        <v>23.5</v>
      </c>
    </row>
    <row r="48" s="4" customFormat="1" ht="22" customHeight="1" spans="1:17">
      <c r="A48" s="20">
        <v>45</v>
      </c>
      <c r="B48" s="21">
        <v>157609</v>
      </c>
      <c r="C48" s="21" t="s">
        <v>140</v>
      </c>
      <c r="D48" s="21" t="s">
        <v>142</v>
      </c>
      <c r="E48" s="21" t="s">
        <v>133</v>
      </c>
      <c r="F48" s="21" t="s">
        <v>22</v>
      </c>
      <c r="G48" s="21">
        <v>39</v>
      </c>
      <c r="H48" s="21">
        <v>39</v>
      </c>
      <c r="I48" s="21">
        <v>78</v>
      </c>
      <c r="J48" s="54">
        <v>88</v>
      </c>
      <c r="K48" s="40">
        <f t="shared" si="2"/>
        <v>0.5</v>
      </c>
      <c r="L48" s="41">
        <f t="shared" si="3"/>
        <v>0.556818181818182</v>
      </c>
      <c r="M48" s="42">
        <f t="shared" si="6"/>
        <v>10</v>
      </c>
      <c r="N48" s="43" t="s">
        <v>116</v>
      </c>
      <c r="O48" s="44" t="s">
        <v>39</v>
      </c>
      <c r="P48" s="45" t="s">
        <v>25</v>
      </c>
      <c r="Q48" s="21">
        <v>83.5</v>
      </c>
    </row>
    <row r="49" s="4" customFormat="1" ht="22" customHeight="1" spans="1:17">
      <c r="A49" s="20">
        <v>46</v>
      </c>
      <c r="B49" s="21">
        <v>157612</v>
      </c>
      <c r="C49" s="21" t="s">
        <v>140</v>
      </c>
      <c r="D49" s="21" t="s">
        <v>143</v>
      </c>
      <c r="E49" s="21" t="s">
        <v>133</v>
      </c>
      <c r="F49" s="21" t="s">
        <v>22</v>
      </c>
      <c r="G49" s="21">
        <v>24</v>
      </c>
      <c r="H49" s="21">
        <v>24</v>
      </c>
      <c r="I49" s="21">
        <v>48</v>
      </c>
      <c r="J49" s="54">
        <v>58</v>
      </c>
      <c r="K49" s="40">
        <f t="shared" si="2"/>
        <v>0.5</v>
      </c>
      <c r="L49" s="41">
        <f t="shared" si="3"/>
        <v>0.586206896551724</v>
      </c>
      <c r="M49" s="42">
        <f t="shared" si="6"/>
        <v>10</v>
      </c>
      <c r="N49" s="43" t="s">
        <v>116</v>
      </c>
      <c r="O49" s="44" t="s">
        <v>39</v>
      </c>
      <c r="P49" s="45" t="s">
        <v>25</v>
      </c>
      <c r="Q49" s="21">
        <v>55</v>
      </c>
    </row>
    <row r="50" s="3" customFormat="1" ht="22" customHeight="1" spans="1:17">
      <c r="A50" s="16" t="s">
        <v>144</v>
      </c>
      <c r="B50" s="28"/>
      <c r="C50" s="29"/>
      <c r="D50" s="28"/>
      <c r="E50" s="28"/>
      <c r="F50" s="28"/>
      <c r="G50" s="29"/>
      <c r="H50" s="29"/>
      <c r="I50" s="29"/>
      <c r="J50" s="55"/>
      <c r="K50" s="56"/>
      <c r="L50" s="41"/>
      <c r="M50" s="42"/>
      <c r="N50" s="57"/>
      <c r="O50" s="58"/>
      <c r="P50" s="45"/>
      <c r="Q50" s="29"/>
    </row>
    <row r="51" s="5" customFormat="1" ht="22" customHeight="1" spans="1:17">
      <c r="A51" s="30"/>
      <c r="B51" s="30"/>
      <c r="C51" s="30"/>
      <c r="D51" s="30"/>
      <c r="E51" s="30"/>
      <c r="F51" s="30"/>
      <c r="G51" s="30"/>
      <c r="H51" s="31"/>
      <c r="I51" s="31"/>
      <c r="J51" s="59"/>
      <c r="K51" s="60"/>
      <c r="L51" s="61"/>
      <c r="M51" s="62"/>
      <c r="N51" s="59"/>
      <c r="O51" s="31"/>
      <c r="P51" s="31"/>
      <c r="Q51" s="65"/>
    </row>
    <row r="52" s="6" customFormat="1" ht="22" customHeight="1" spans="1:17">
      <c r="A52" s="32" t="s">
        <v>145</v>
      </c>
      <c r="B52" s="32"/>
      <c r="C52" s="32"/>
      <c r="D52" s="32"/>
      <c r="E52" s="32"/>
      <c r="F52" s="32"/>
      <c r="G52" s="32"/>
      <c r="H52" s="32"/>
      <c r="I52" s="32"/>
      <c r="J52" s="32"/>
      <c r="K52" s="63"/>
      <c r="L52" s="63"/>
      <c r="M52" s="64" t="s">
        <v>146</v>
      </c>
      <c r="N52" s="64"/>
      <c r="O52" s="64"/>
      <c r="P52" s="64"/>
      <c r="Q52" s="64"/>
    </row>
  </sheetData>
  <mergeCells count="1">
    <mergeCell ref="M52:Q52"/>
  </mergeCells>
  <pageMargins left="0.751388888888889" right="0.313888888888889" top="0.511805555555556" bottom="0.393055555555556" header="0.511805555555556" footer="0.15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2016-12-01T01:10:00Z</dcterms:created>
  <dcterms:modified xsi:type="dcterms:W3CDTF">2017-04-27T02:28:55Z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