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<sst xmlns="http://schemas.openxmlformats.org/spreadsheetml/2006/main" count="45">
  <si>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</si>
  <si>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</si>
  <si>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</si>
  <si>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</si>
  <si>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</si>
  <si>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</si>
  <si>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</si>
  <si>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</si>
  <si>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</si>
  <si>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</si>
  <si>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</si>
  <si>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</si>
  <si>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</si>
  <si>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</si>
  <si>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</si>
  <si>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</si>
  <si>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</si>
  <si>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</si>
  <si>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</si>
  <si>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</si>
  <si>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庆云南街店</t>
  </si>
  <si>
    <t>谭凤旭</t>
  </si>
  <si>
    <t>金丝街店</t>
  </si>
  <si>
    <t>唐佳</t>
  </si>
  <si>
    <t>人民中路店</t>
  </si>
  <si>
    <t>唐丹</t>
  </si>
  <si>
    <t>龙泉店</t>
  </si>
  <si>
    <t>单菊</t>
  </si>
  <si>
    <t>华油店</t>
  </si>
  <si>
    <t>杨琼</t>
  </si>
  <si>
    <t>崔家店</t>
  </si>
  <si>
    <t>吕彩霞</t>
  </si>
  <si>
    <t>红星店</t>
  </si>
  <si>
    <t>陈杨</t>
  </si>
  <si>
    <t>柳翠路店</t>
  </si>
  <si>
    <t>宋留艺</t>
  </si>
  <si>
    <t>郫县东大街店</t>
  </si>
  <si>
    <t>曹春燕</t>
  </si>
  <si>
    <t>杉板桥店</t>
  </si>
  <si>
    <t>殷岱菊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</si>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</sst>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25" fillId="30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7" xfId="49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tabSelected="1" workbookViewId="0">
      <selection activeCell="U13" sqref="U13"/>
    </sheetView>
  </sheetViews>
  <sheetFormatPr defaultColWidth="9" defaultRowHeight="13.5"/>
  <cols>
    <col min="1" max="1" width="5" style="4" customWidth="1"/>
    <col min="2" max="2" width="7.375" style="4" customWidth="1"/>
    <col min="3" max="3" width="17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42808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28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3" t="s">
        <v>9</v>
      </c>
      <c r="O3" s="23"/>
      <c r="P3" s="24" t="s">
        <v>10</v>
      </c>
      <c r="Q3" s="24"/>
      <c r="R3" s="24"/>
      <c r="S3" s="24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5" t="s">
        <v>15</v>
      </c>
      <c r="O4" s="25" t="s">
        <v>16</v>
      </c>
      <c r="P4" s="24" t="s">
        <v>17</v>
      </c>
      <c r="Q4" s="24" t="s">
        <v>18</v>
      </c>
      <c r="R4" s="24" t="s">
        <v>19</v>
      </c>
      <c r="S4" s="29"/>
    </row>
    <row r="5" s="2" customFormat="1" ht="30" customHeight="1" spans="1:19">
      <c r="A5" s="15">
        <v>1</v>
      </c>
      <c r="B5" s="15">
        <v>742</v>
      </c>
      <c r="C5" s="16" t="s">
        <v>20</v>
      </c>
      <c r="D5" s="17" t="s">
        <v>21</v>
      </c>
      <c r="E5" s="17">
        <v>0</v>
      </c>
      <c r="F5" s="17">
        <v>190</v>
      </c>
      <c r="G5" s="17">
        <f t="shared" ref="G5:G9" si="0">E5*F5</f>
        <v>0</v>
      </c>
      <c r="H5" s="17">
        <v>20</v>
      </c>
      <c r="I5" s="17">
        <v>465</v>
      </c>
      <c r="J5" s="17">
        <f t="shared" ref="J5:J9" si="1">H5*I5</f>
        <v>9300</v>
      </c>
      <c r="K5" s="17">
        <v>20</v>
      </c>
      <c r="L5" s="17">
        <v>900</v>
      </c>
      <c r="M5" s="17">
        <f t="shared" ref="M5:M9" si="2">K5*L5</f>
        <v>18000</v>
      </c>
      <c r="N5" s="17">
        <f t="shared" ref="N5:N9" si="3">G5+J5+M5</f>
        <v>27300</v>
      </c>
      <c r="O5" s="17">
        <f t="shared" ref="O5:O9" si="4">E5*P5+H5*Q5+K5*R5</f>
        <v>2700</v>
      </c>
      <c r="P5" s="26">
        <v>10</v>
      </c>
      <c r="Q5" s="26">
        <v>35</v>
      </c>
      <c r="R5" s="26">
        <v>100</v>
      </c>
      <c r="S5" s="30"/>
    </row>
    <row r="6" s="2" customFormat="1" ht="30" customHeight="1" spans="1:19">
      <c r="A6" s="15">
        <v>2</v>
      </c>
      <c r="B6" s="18">
        <v>391</v>
      </c>
      <c r="C6" s="16" t="s">
        <v>22</v>
      </c>
      <c r="D6" s="17" t="s">
        <v>23</v>
      </c>
      <c r="E6" s="17">
        <v>0</v>
      </c>
      <c r="F6" s="17">
        <v>190</v>
      </c>
      <c r="G6" s="17">
        <f t="shared" si="0"/>
        <v>0</v>
      </c>
      <c r="H6" s="17">
        <v>20</v>
      </c>
      <c r="I6" s="17">
        <v>465</v>
      </c>
      <c r="J6" s="17">
        <f t="shared" si="1"/>
        <v>9300</v>
      </c>
      <c r="K6" s="17">
        <v>20</v>
      </c>
      <c r="L6" s="17">
        <v>900</v>
      </c>
      <c r="M6" s="17">
        <f t="shared" si="2"/>
        <v>18000</v>
      </c>
      <c r="N6" s="17">
        <f t="shared" si="3"/>
        <v>27300</v>
      </c>
      <c r="O6" s="17">
        <f t="shared" si="4"/>
        <v>2700</v>
      </c>
      <c r="P6" s="26">
        <v>10</v>
      </c>
      <c r="Q6" s="26">
        <v>35</v>
      </c>
      <c r="R6" s="26">
        <v>100</v>
      </c>
      <c r="S6" s="30"/>
    </row>
    <row r="7" s="2" customFormat="1" ht="30" customHeight="1" spans="1:19">
      <c r="A7" s="15">
        <v>3</v>
      </c>
      <c r="B7" s="19">
        <v>349</v>
      </c>
      <c r="C7" s="16" t="s">
        <v>24</v>
      </c>
      <c r="D7" s="17" t="s">
        <v>25</v>
      </c>
      <c r="E7" s="17">
        <v>0</v>
      </c>
      <c r="F7" s="17">
        <v>190</v>
      </c>
      <c r="G7" s="17">
        <f t="shared" si="0"/>
        <v>0</v>
      </c>
      <c r="H7" s="17">
        <v>0</v>
      </c>
      <c r="I7" s="17">
        <v>465</v>
      </c>
      <c r="J7" s="17">
        <f t="shared" si="1"/>
        <v>0</v>
      </c>
      <c r="K7" s="17">
        <v>20</v>
      </c>
      <c r="L7" s="17">
        <v>900</v>
      </c>
      <c r="M7" s="17">
        <f t="shared" si="2"/>
        <v>18000</v>
      </c>
      <c r="N7" s="17">
        <f t="shared" si="3"/>
        <v>18000</v>
      </c>
      <c r="O7" s="17">
        <f t="shared" si="4"/>
        <v>2000</v>
      </c>
      <c r="P7" s="26">
        <v>10</v>
      </c>
      <c r="Q7" s="26">
        <v>35</v>
      </c>
      <c r="R7" s="26">
        <v>100</v>
      </c>
      <c r="S7" s="30"/>
    </row>
    <row r="8" s="2" customFormat="1" ht="30" customHeight="1" spans="1:19">
      <c r="A8" s="15">
        <v>4</v>
      </c>
      <c r="B8" s="20">
        <v>718</v>
      </c>
      <c r="C8" s="16" t="s">
        <v>26</v>
      </c>
      <c r="D8" s="17" t="s">
        <v>27</v>
      </c>
      <c r="E8" s="17">
        <v>10</v>
      </c>
      <c r="F8" s="17">
        <v>190</v>
      </c>
      <c r="G8" s="17">
        <f t="shared" si="0"/>
        <v>1900</v>
      </c>
      <c r="H8" s="17">
        <v>5</v>
      </c>
      <c r="I8" s="17">
        <v>465</v>
      </c>
      <c r="J8" s="17">
        <f t="shared" si="1"/>
        <v>2325</v>
      </c>
      <c r="K8" s="17">
        <v>3</v>
      </c>
      <c r="L8" s="17">
        <v>900</v>
      </c>
      <c r="M8" s="17">
        <f t="shared" si="2"/>
        <v>2700</v>
      </c>
      <c r="N8" s="17">
        <f t="shared" si="3"/>
        <v>6925</v>
      </c>
      <c r="O8" s="17">
        <f t="shared" si="4"/>
        <v>575</v>
      </c>
      <c r="P8" s="26">
        <v>10</v>
      </c>
      <c r="Q8" s="26">
        <v>35</v>
      </c>
      <c r="R8" s="26">
        <v>100</v>
      </c>
      <c r="S8" s="30"/>
    </row>
    <row r="9" s="2" customFormat="1" ht="30" customHeight="1" spans="1:19">
      <c r="A9" s="15">
        <v>5</v>
      </c>
      <c r="B9" s="20">
        <v>578</v>
      </c>
      <c r="C9" s="16" t="s">
        <v>28</v>
      </c>
      <c r="D9" s="17" t="s">
        <v>29</v>
      </c>
      <c r="E9" s="17">
        <v>10</v>
      </c>
      <c r="F9" s="17">
        <v>190</v>
      </c>
      <c r="G9" s="17">
        <f t="shared" si="0"/>
        <v>1900</v>
      </c>
      <c r="H9" s="17">
        <v>10</v>
      </c>
      <c r="I9" s="17">
        <v>465</v>
      </c>
      <c r="J9" s="17">
        <f t="shared" si="1"/>
        <v>4650</v>
      </c>
      <c r="K9" s="17">
        <v>5</v>
      </c>
      <c r="L9" s="17">
        <v>900</v>
      </c>
      <c r="M9" s="17">
        <f t="shared" si="2"/>
        <v>4500</v>
      </c>
      <c r="N9" s="17">
        <f t="shared" si="3"/>
        <v>11050</v>
      </c>
      <c r="O9" s="17">
        <f t="shared" si="4"/>
        <v>950</v>
      </c>
      <c r="P9" s="26">
        <v>10</v>
      </c>
      <c r="Q9" s="26">
        <v>35</v>
      </c>
      <c r="R9" s="26">
        <v>100</v>
      </c>
      <c r="S9" s="30"/>
    </row>
    <row r="10" s="2" customFormat="1" ht="30" customHeight="1" spans="1:19">
      <c r="A10" s="15">
        <v>5</v>
      </c>
      <c r="B10" s="20">
        <v>515</v>
      </c>
      <c r="C10" s="16" t="s">
        <v>30</v>
      </c>
      <c r="D10" s="17" t="s">
        <v>31</v>
      </c>
      <c r="E10" s="17">
        <v>0</v>
      </c>
      <c r="F10" s="17">
        <v>190</v>
      </c>
      <c r="G10" s="17">
        <f t="shared" ref="G10:G14" si="5">E10*F10</f>
        <v>0</v>
      </c>
      <c r="H10" s="17">
        <v>10</v>
      </c>
      <c r="I10" s="17">
        <v>465</v>
      </c>
      <c r="J10" s="17">
        <f t="shared" ref="J10:J14" si="6">H10*I10</f>
        <v>4650</v>
      </c>
      <c r="K10" s="17">
        <v>10</v>
      </c>
      <c r="L10" s="17">
        <v>900</v>
      </c>
      <c r="M10" s="17">
        <f t="shared" ref="M10:M14" si="7">K10*L10</f>
        <v>9000</v>
      </c>
      <c r="N10" s="17">
        <f t="shared" ref="N10:N14" si="8">G10+J10+M10</f>
        <v>13650</v>
      </c>
      <c r="O10" s="17">
        <f t="shared" ref="O10:O14" si="9">E10*P10+H10*Q10+K10*R10</f>
        <v>1350</v>
      </c>
      <c r="P10" s="26">
        <v>10</v>
      </c>
      <c r="Q10" s="26">
        <v>35</v>
      </c>
      <c r="R10" s="26">
        <v>100</v>
      </c>
      <c r="S10" s="30"/>
    </row>
    <row r="11" s="2" customFormat="1" ht="30" customHeight="1" spans="1:19">
      <c r="A11" s="15">
        <v>6</v>
      </c>
      <c r="B11" s="15">
        <v>308</v>
      </c>
      <c r="C11" s="16" t="s">
        <v>32</v>
      </c>
      <c r="D11" s="17" t="s">
        <v>33</v>
      </c>
      <c r="E11" s="17">
        <v>0</v>
      </c>
      <c r="F11" s="17">
        <v>190</v>
      </c>
      <c r="G11" s="17">
        <f t="shared" si="5"/>
        <v>0</v>
      </c>
      <c r="H11" s="17">
        <v>0</v>
      </c>
      <c r="I11" s="17">
        <v>465</v>
      </c>
      <c r="J11" s="17">
        <f t="shared" si="6"/>
        <v>0</v>
      </c>
      <c r="K11" s="17">
        <v>20</v>
      </c>
      <c r="L11" s="17">
        <v>900</v>
      </c>
      <c r="M11" s="17">
        <f t="shared" si="7"/>
        <v>18000</v>
      </c>
      <c r="N11" s="17">
        <f t="shared" si="8"/>
        <v>18000</v>
      </c>
      <c r="O11" s="17">
        <f t="shared" si="9"/>
        <v>2000</v>
      </c>
      <c r="P11" s="26">
        <v>10</v>
      </c>
      <c r="Q11" s="26">
        <v>35</v>
      </c>
      <c r="R11" s="26">
        <v>100</v>
      </c>
      <c r="S11" s="30"/>
    </row>
    <row r="12" s="2" customFormat="1" ht="30" customHeight="1" spans="1:19">
      <c r="A12" s="15">
        <v>7</v>
      </c>
      <c r="B12" s="15">
        <v>723</v>
      </c>
      <c r="C12" s="16" t="s">
        <v>34</v>
      </c>
      <c r="D12" s="17" t="s">
        <v>35</v>
      </c>
      <c r="E12" s="17">
        <v>10</v>
      </c>
      <c r="F12" s="17">
        <v>190</v>
      </c>
      <c r="G12" s="17">
        <f t="shared" si="5"/>
        <v>1900</v>
      </c>
      <c r="H12" s="17">
        <v>10</v>
      </c>
      <c r="I12" s="17">
        <v>465</v>
      </c>
      <c r="J12" s="17">
        <f t="shared" si="6"/>
        <v>4650</v>
      </c>
      <c r="K12" s="17">
        <v>10</v>
      </c>
      <c r="L12" s="17">
        <v>900</v>
      </c>
      <c r="M12" s="17">
        <f t="shared" si="7"/>
        <v>9000</v>
      </c>
      <c r="N12" s="17">
        <f t="shared" si="8"/>
        <v>15550</v>
      </c>
      <c r="O12" s="17">
        <f t="shared" si="9"/>
        <v>1450</v>
      </c>
      <c r="P12" s="26">
        <v>10</v>
      </c>
      <c r="Q12" s="26">
        <v>35</v>
      </c>
      <c r="R12" s="26">
        <v>100</v>
      </c>
      <c r="S12" s="30"/>
    </row>
    <row r="13" s="2" customFormat="1" ht="30" customHeight="1" spans="1:19">
      <c r="A13" s="15">
        <v>5</v>
      </c>
      <c r="B13" s="20">
        <v>572</v>
      </c>
      <c r="C13" s="16" t="s">
        <v>36</v>
      </c>
      <c r="D13" s="17" t="s">
        <v>37</v>
      </c>
      <c r="E13" s="17">
        <v>0</v>
      </c>
      <c r="F13" s="17">
        <v>190</v>
      </c>
      <c r="G13" s="17">
        <f t="shared" si="5"/>
        <v>0</v>
      </c>
      <c r="H13" s="17">
        <v>0</v>
      </c>
      <c r="I13" s="17">
        <v>465</v>
      </c>
      <c r="J13" s="17">
        <f t="shared" si="6"/>
        <v>0</v>
      </c>
      <c r="K13" s="17">
        <v>5</v>
      </c>
      <c r="L13" s="17">
        <v>900</v>
      </c>
      <c r="M13" s="17">
        <f t="shared" si="7"/>
        <v>4500</v>
      </c>
      <c r="N13" s="17">
        <f t="shared" si="8"/>
        <v>4500</v>
      </c>
      <c r="O13" s="17">
        <f t="shared" si="9"/>
        <v>500</v>
      </c>
      <c r="P13" s="26">
        <v>10</v>
      </c>
      <c r="Q13" s="26">
        <v>35</v>
      </c>
      <c r="R13" s="26">
        <v>100</v>
      </c>
      <c r="S13" s="30"/>
    </row>
    <row r="14" s="2" customFormat="1" ht="30" customHeight="1" spans="1:19">
      <c r="A14" s="15">
        <v>8</v>
      </c>
      <c r="B14" s="15">
        <v>511</v>
      </c>
      <c r="C14" s="16" t="s">
        <v>38</v>
      </c>
      <c r="D14" s="17" t="s">
        <v>39</v>
      </c>
      <c r="E14" s="17">
        <v>0</v>
      </c>
      <c r="F14" s="17">
        <v>190</v>
      </c>
      <c r="G14" s="17">
        <f t="shared" si="5"/>
        <v>0</v>
      </c>
      <c r="H14" s="17">
        <v>0</v>
      </c>
      <c r="I14" s="17">
        <v>465</v>
      </c>
      <c r="J14" s="17">
        <f t="shared" si="6"/>
        <v>0</v>
      </c>
      <c r="K14" s="17">
        <v>20</v>
      </c>
      <c r="L14" s="17">
        <v>900</v>
      </c>
      <c r="M14" s="17">
        <f t="shared" si="7"/>
        <v>18000</v>
      </c>
      <c r="N14" s="17">
        <f t="shared" si="8"/>
        <v>18000</v>
      </c>
      <c r="O14" s="17">
        <f t="shared" si="9"/>
        <v>2000</v>
      </c>
      <c r="P14" s="26">
        <v>10</v>
      </c>
      <c r="Q14" s="26">
        <v>35</v>
      </c>
      <c r="R14" s="26">
        <v>100</v>
      </c>
      <c r="S14" s="30"/>
    </row>
    <row r="15" s="3" customFormat="1" ht="19.5" customHeight="1" spans="1:19">
      <c r="A15" s="21"/>
      <c r="B15" s="21"/>
      <c r="C15" s="22" t="s">
        <v>40</v>
      </c>
      <c r="D15" s="21"/>
      <c r="E15" s="21">
        <f>SUM(E5:E14)</f>
        <v>30</v>
      </c>
      <c r="F15" s="15">
        <v>190</v>
      </c>
      <c r="G15" s="15">
        <f t="shared" ref="G15:G36" si="10">E15*F15</f>
        <v>5700</v>
      </c>
      <c r="H15" s="21">
        <f>SUM(H5:H14)</f>
        <v>75</v>
      </c>
      <c r="I15" s="15">
        <v>465</v>
      </c>
      <c r="J15" s="15">
        <f t="shared" ref="J15:J36" si="11">H15*I15</f>
        <v>34875</v>
      </c>
      <c r="K15" s="21">
        <f>SUM(K5:K14)</f>
        <v>133</v>
      </c>
      <c r="L15" s="15">
        <v>900</v>
      </c>
      <c r="M15" s="15">
        <f t="shared" ref="M15:M36" si="12">K15*L15</f>
        <v>119700</v>
      </c>
      <c r="N15" s="15">
        <f t="shared" ref="N15:N36" si="13">G15+J15+M15</f>
        <v>160275</v>
      </c>
      <c r="O15" s="15">
        <f t="shared" ref="O15:O36" si="14">E15*P15+H15*Q15+K15*R15</f>
        <v>16225</v>
      </c>
      <c r="P15" s="27">
        <v>10</v>
      </c>
      <c r="Q15" s="27">
        <v>35</v>
      </c>
      <c r="R15" s="27">
        <v>100</v>
      </c>
      <c r="S15" s="21"/>
    </row>
    <row r="16" s="3" customFormat="1" ht="21.75" customHeight="1" spans="1:19">
      <c r="A16" s="21"/>
      <c r="B16" s="21"/>
      <c r="C16" s="22" t="s">
        <v>41</v>
      </c>
      <c r="D16" s="21"/>
      <c r="E16" s="21">
        <f>E15</f>
        <v>30</v>
      </c>
      <c r="F16" s="21">
        <v>10</v>
      </c>
      <c r="G16" s="17">
        <f t="shared" si="10"/>
        <v>300</v>
      </c>
      <c r="H16" s="21">
        <f>H15</f>
        <v>75</v>
      </c>
      <c r="I16" s="21">
        <v>35</v>
      </c>
      <c r="J16" s="17">
        <f t="shared" si="11"/>
        <v>2625</v>
      </c>
      <c r="K16" s="21">
        <f>K15</f>
        <v>133</v>
      </c>
      <c r="L16" s="21">
        <v>100</v>
      </c>
      <c r="M16" s="17">
        <f t="shared" si="12"/>
        <v>13300</v>
      </c>
      <c r="N16" s="17">
        <f t="shared" si="13"/>
        <v>16225</v>
      </c>
      <c r="O16" s="15">
        <f t="shared" si="14"/>
        <v>16225</v>
      </c>
      <c r="P16" s="27">
        <v>10</v>
      </c>
      <c r="Q16" s="27">
        <v>35</v>
      </c>
      <c r="R16" s="27">
        <v>100</v>
      </c>
      <c r="S16" s="21"/>
    </row>
    <row r="18" spans="3:12">
      <c r="C18" s="5" t="s">
        <v>42</v>
      </c>
      <c r="G18" s="4" t="s">
        <v>43</v>
      </c>
      <c r="L18" s="4" t="s">
        <v>44</v>
      </c>
    </row>
  </sheetData>
  <autoFilter ref="A1:S16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2017-03-14T03:52:24Z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