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95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Sheet1!$A$1:$S$16</definedName>
    <definedName name="_xlnm.Print_Titles" localSheetId="0">Sheet1!$1:$4</definedName>
  </definedNames>
  <calcPr calcId="144525"/>
</workbook>
</file>

<file path=xl/sharedStrings.xml><?xml version="1.0" encoding="utf-8"?>
<sst xmlns="http://schemas.openxmlformats.org/spreadsheetml/2006/main" count="45">
  <si>
    <t>太极大药房储值卡领取清单</t>
  </si>
  <si>
    <t>日期：</t>
  </si>
  <si>
    <t>序号</t>
  </si>
  <si>
    <t>门店ID</t>
  </si>
  <si>
    <t>门店名称</t>
  </si>
  <si>
    <t>店长</t>
  </si>
  <si>
    <t>修身 200元</t>
  </si>
  <si>
    <t>礼贤  500元</t>
  </si>
  <si>
    <t>问道  1000元</t>
  </si>
  <si>
    <t>总金额</t>
  </si>
  <si>
    <t>三类储值卡分别优惠金额</t>
  </si>
  <si>
    <t>领卡人签名</t>
  </si>
  <si>
    <t>数量</t>
  </si>
  <si>
    <t>单张充值金额</t>
  </si>
  <si>
    <t>金额</t>
  </si>
  <si>
    <t xml:space="preserve"> 充值金额</t>
  </si>
  <si>
    <t>优惠金额</t>
  </si>
  <si>
    <t>修身</t>
  </si>
  <si>
    <t>礼贤</t>
  </si>
  <si>
    <t>问道</t>
  </si>
  <si>
    <t>庆云南街店</t>
  </si>
  <si>
    <t>谭凤旭</t>
  </si>
  <si>
    <t>金丝街店</t>
  </si>
  <si>
    <t>唐佳</t>
  </si>
  <si>
    <t>人民中路店</t>
  </si>
  <si>
    <t>唐丹</t>
  </si>
  <si>
    <t>龙泉店</t>
  </si>
  <si>
    <t>单菊</t>
  </si>
  <si>
    <t>华油店</t>
  </si>
  <si>
    <t>杨琼</t>
  </si>
  <si>
    <t>崔家店</t>
  </si>
  <si>
    <t>吕彩霞</t>
  </si>
  <si>
    <t>红星店</t>
  </si>
  <si>
    <t>陈杨</t>
  </si>
  <si>
    <t>柳翠路店</t>
  </si>
  <si>
    <t>宋留艺</t>
  </si>
  <si>
    <t>郫县东大街店</t>
  </si>
  <si>
    <t>曹春燕</t>
  </si>
  <si>
    <t>杉板桥店</t>
  </si>
  <si>
    <t>殷岱菊</t>
  </si>
  <si>
    <t>充值金额小计</t>
  </si>
  <si>
    <t>优惠金额小计</t>
  </si>
  <si>
    <t>制表人：李丹</t>
  </si>
  <si>
    <t>经手人：</t>
  </si>
  <si>
    <t>经办人：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</si>
</sst>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8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name val="宋体"/>
      <charset val="134"/>
    </font>
    <font>
      <sz val="10"/>
      <name val="Arial"/>
      <charset val="0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3" fillId="5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4" borderId="11" applyNumberFormat="0" applyFont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3" borderId="9" applyNumberFormat="0" applyAlignment="0" applyProtection="0">
      <alignment vertical="center"/>
    </xf>
    <xf numFmtId="0" fontId="24" fillId="3" borderId="12" applyNumberFormat="0" applyAlignment="0" applyProtection="0">
      <alignment vertical="center"/>
    </xf>
    <xf numFmtId="0" fontId="16" fillId="8" borderId="13" applyNumberFormat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7" fillId="0" borderId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31" fontId="4" fillId="0" borderId="0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left" vertical="center"/>
    </xf>
    <xf numFmtId="0" fontId="6" fillId="0" borderId="7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/>
    </xf>
    <xf numFmtId="0" fontId="7" fillId="0" borderId="7" xfId="49" applyFont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left" vertical="center"/>
    </xf>
    <xf numFmtId="0" fontId="5" fillId="0" borderId="7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vertical="center" wrapText="1"/>
    </xf>
    <xf numFmtId="0" fontId="2" fillId="0" borderId="7" xfId="0" applyFont="1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2" fillId="0" borderId="7" xfId="0" applyFont="1" applyBorder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/>
  <colors>
    <mruColors>
      <color rgb="00ECC578"/>
      <color rgb="00FDAA67"/>
      <color rgb="00FFFF00"/>
    </mruColors>
  </colors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S18"/>
  <sheetViews>
    <sheetView tabSelected="1" workbookViewId="0">
      <selection activeCell="T3" sqref="T3"/>
    </sheetView>
  </sheetViews>
  <sheetFormatPr defaultColWidth="9" defaultRowHeight="13.5"/>
  <cols>
    <col min="1" max="1" width="5" style="4" customWidth="1"/>
    <col min="2" max="2" width="7.375" style="4" customWidth="1"/>
    <col min="3" max="3" width="17" style="5" customWidth="1"/>
    <col min="4" max="4" width="7.625" style="4" customWidth="1"/>
    <col min="5" max="7" width="8.25" style="4" customWidth="1"/>
    <col min="8" max="13" width="7.75" style="4" customWidth="1"/>
    <col min="14" max="14" width="11.75" style="4" customWidth="1"/>
    <col min="15" max="15" width="11.125" style="4" customWidth="1"/>
    <col min="16" max="16" width="7.375" style="4" customWidth="1"/>
    <col min="17" max="17" width="7.5" style="4" customWidth="1"/>
    <col min="18" max="18" width="7.625" style="4" customWidth="1"/>
    <col min="19" max="19" width="10.75" style="4" customWidth="1"/>
    <col min="20" max="16384" width="9" style="4"/>
  </cols>
  <sheetData>
    <row r="1" ht="32.1" customHeight="1" spans="1:18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</row>
    <row r="2" s="1" customFormat="1" ht="32.1" customHeight="1" spans="1:19">
      <c r="A2" s="7" t="s">
        <v>1</v>
      </c>
      <c r="B2" s="7"/>
      <c r="C2" s="8">
        <v>42808</v>
      </c>
      <c r="D2" s="7"/>
      <c r="E2" s="9"/>
      <c r="F2" s="9"/>
      <c r="G2" s="9"/>
      <c r="H2" s="9"/>
      <c r="I2" s="9"/>
      <c r="J2" s="9"/>
      <c r="K2" s="9"/>
      <c r="L2" s="9"/>
      <c r="M2" s="9"/>
      <c r="N2" s="7"/>
      <c r="O2" s="7"/>
      <c r="P2" s="9"/>
      <c r="Q2" s="9"/>
      <c r="R2" s="9"/>
      <c r="S2" s="28"/>
    </row>
    <row r="3" ht="30" customHeight="1" spans="1:19">
      <c r="A3" s="10" t="s">
        <v>2</v>
      </c>
      <c r="B3" s="10" t="s">
        <v>3</v>
      </c>
      <c r="C3" s="10" t="s">
        <v>4</v>
      </c>
      <c r="D3" s="10" t="s">
        <v>5</v>
      </c>
      <c r="E3" s="11" t="s">
        <v>6</v>
      </c>
      <c r="F3" s="12"/>
      <c r="G3" s="13"/>
      <c r="H3" s="11" t="s">
        <v>7</v>
      </c>
      <c r="I3" s="12"/>
      <c r="J3" s="13"/>
      <c r="K3" s="11" t="s">
        <v>8</v>
      </c>
      <c r="L3" s="12"/>
      <c r="M3" s="13"/>
      <c r="N3" s="23" t="s">
        <v>9</v>
      </c>
      <c r="O3" s="23"/>
      <c r="P3" s="24" t="s">
        <v>10</v>
      </c>
      <c r="Q3" s="24"/>
      <c r="R3" s="24"/>
      <c r="S3" s="24" t="s">
        <v>11</v>
      </c>
    </row>
    <row r="4" ht="30" customHeight="1" spans="1:19">
      <c r="A4" s="14"/>
      <c r="B4" s="14"/>
      <c r="C4" s="14"/>
      <c r="D4" s="14"/>
      <c r="E4" s="14" t="s">
        <v>12</v>
      </c>
      <c r="F4" s="14" t="s">
        <v>13</v>
      </c>
      <c r="G4" s="14" t="s">
        <v>14</v>
      </c>
      <c r="H4" s="14" t="s">
        <v>12</v>
      </c>
      <c r="I4" s="14" t="s">
        <v>13</v>
      </c>
      <c r="J4" s="14" t="s">
        <v>14</v>
      </c>
      <c r="K4" s="14" t="s">
        <v>12</v>
      </c>
      <c r="L4" s="14" t="s">
        <v>13</v>
      </c>
      <c r="M4" s="14" t="s">
        <v>14</v>
      </c>
      <c r="N4" s="25" t="s">
        <v>15</v>
      </c>
      <c r="O4" s="25" t="s">
        <v>16</v>
      </c>
      <c r="P4" s="24" t="s">
        <v>17</v>
      </c>
      <c r="Q4" s="24" t="s">
        <v>18</v>
      </c>
      <c r="R4" s="24" t="s">
        <v>19</v>
      </c>
      <c r="S4" s="29"/>
    </row>
    <row r="5" s="2" customFormat="1" ht="30" customHeight="1" spans="1:19">
      <c r="A5" s="15">
        <v>1</v>
      </c>
      <c r="B5" s="15"/>
      <c r="C5" s="16" t="s">
        <v>20</v>
      </c>
      <c r="D5" s="17" t="s">
        <v>21</v>
      </c>
      <c r="E5" s="17">
        <v>0</v>
      </c>
      <c r="F5" s="17">
        <v>190</v>
      </c>
      <c r="G5" s="17">
        <f t="shared" ref="G5:G9" si="0">E5*F5</f>
        <v>0</v>
      </c>
      <c r="H5" s="17">
        <v>20</v>
      </c>
      <c r="I5" s="17">
        <v>465</v>
      </c>
      <c r="J5" s="17">
        <f t="shared" ref="J5:J9" si="1">H5*I5</f>
        <v>9300</v>
      </c>
      <c r="K5" s="17">
        <v>20</v>
      </c>
      <c r="L5" s="17">
        <v>900</v>
      </c>
      <c r="M5" s="17">
        <f t="shared" ref="M5:M9" si="2">K5*L5</f>
        <v>18000</v>
      </c>
      <c r="N5" s="17">
        <f t="shared" ref="N5:N9" si="3">G5+J5+M5</f>
        <v>27300</v>
      </c>
      <c r="O5" s="17">
        <f t="shared" ref="O5:O9" si="4">E5*P5+H5*Q5+K5*R5</f>
        <v>2700</v>
      </c>
      <c r="P5" s="26">
        <v>10</v>
      </c>
      <c r="Q5" s="26">
        <v>35</v>
      </c>
      <c r="R5" s="26">
        <v>100</v>
      </c>
      <c r="S5" s="30"/>
    </row>
    <row r="6" s="2" customFormat="1" ht="30" customHeight="1" spans="1:19">
      <c r="A6" s="15">
        <v>2</v>
      </c>
      <c r="B6" s="18"/>
      <c r="C6" s="16" t="s">
        <v>22</v>
      </c>
      <c r="D6" s="17" t="s">
        <v>23</v>
      </c>
      <c r="E6" s="17">
        <v>0</v>
      </c>
      <c r="F6" s="17">
        <v>190</v>
      </c>
      <c r="G6" s="17">
        <f t="shared" si="0"/>
        <v>0</v>
      </c>
      <c r="H6" s="17">
        <v>20</v>
      </c>
      <c r="I6" s="17">
        <v>465</v>
      </c>
      <c r="J6" s="17">
        <f t="shared" si="1"/>
        <v>9300</v>
      </c>
      <c r="K6" s="17">
        <v>20</v>
      </c>
      <c r="L6" s="17">
        <v>900</v>
      </c>
      <c r="M6" s="17">
        <f t="shared" si="2"/>
        <v>18000</v>
      </c>
      <c r="N6" s="17">
        <f t="shared" si="3"/>
        <v>27300</v>
      </c>
      <c r="O6" s="17">
        <f t="shared" si="4"/>
        <v>2700</v>
      </c>
      <c r="P6" s="26">
        <v>10</v>
      </c>
      <c r="Q6" s="26">
        <v>35</v>
      </c>
      <c r="R6" s="26">
        <v>100</v>
      </c>
      <c r="S6" s="30"/>
    </row>
    <row r="7" s="2" customFormat="1" ht="30" customHeight="1" spans="1:19">
      <c r="A7" s="15">
        <v>3</v>
      </c>
      <c r="B7" s="19"/>
      <c r="C7" s="16" t="s">
        <v>24</v>
      </c>
      <c r="D7" s="17" t="s">
        <v>25</v>
      </c>
      <c r="E7" s="17">
        <v>0</v>
      </c>
      <c r="F7" s="17">
        <v>190</v>
      </c>
      <c r="G7" s="17">
        <f t="shared" si="0"/>
        <v>0</v>
      </c>
      <c r="H7" s="17">
        <v>0</v>
      </c>
      <c r="I7" s="17">
        <v>465</v>
      </c>
      <c r="J7" s="17">
        <f t="shared" si="1"/>
        <v>0</v>
      </c>
      <c r="K7" s="17">
        <v>20</v>
      </c>
      <c r="L7" s="17">
        <v>900</v>
      </c>
      <c r="M7" s="17">
        <f t="shared" si="2"/>
        <v>18000</v>
      </c>
      <c r="N7" s="17">
        <f t="shared" si="3"/>
        <v>18000</v>
      </c>
      <c r="O7" s="17">
        <f t="shared" si="4"/>
        <v>2000</v>
      </c>
      <c r="P7" s="26">
        <v>10</v>
      </c>
      <c r="Q7" s="26">
        <v>35</v>
      </c>
      <c r="R7" s="26">
        <v>100</v>
      </c>
      <c r="S7" s="30"/>
    </row>
    <row r="8" s="2" customFormat="1" ht="30" customHeight="1" spans="1:19">
      <c r="A8" s="15">
        <v>4</v>
      </c>
      <c r="B8" s="20">
        <v>718</v>
      </c>
      <c r="C8" s="16" t="s">
        <v>26</v>
      </c>
      <c r="D8" s="17" t="s">
        <v>27</v>
      </c>
      <c r="E8" s="17">
        <v>10</v>
      </c>
      <c r="F8" s="17">
        <v>190</v>
      </c>
      <c r="G8" s="17">
        <f t="shared" si="0"/>
        <v>1900</v>
      </c>
      <c r="H8" s="17">
        <v>5</v>
      </c>
      <c r="I8" s="17">
        <v>465</v>
      </c>
      <c r="J8" s="17">
        <f t="shared" si="1"/>
        <v>2325</v>
      </c>
      <c r="K8" s="17">
        <v>3</v>
      </c>
      <c r="L8" s="17">
        <v>900</v>
      </c>
      <c r="M8" s="17">
        <f t="shared" si="2"/>
        <v>2700</v>
      </c>
      <c r="N8" s="17">
        <f t="shared" si="3"/>
        <v>6925</v>
      </c>
      <c r="O8" s="17">
        <f t="shared" si="4"/>
        <v>575</v>
      </c>
      <c r="P8" s="26">
        <v>10</v>
      </c>
      <c r="Q8" s="26">
        <v>35</v>
      </c>
      <c r="R8" s="26">
        <v>100</v>
      </c>
      <c r="S8" s="30"/>
    </row>
    <row r="9" s="2" customFormat="1" ht="30" customHeight="1" spans="1:19">
      <c r="A9" s="15">
        <v>5</v>
      </c>
      <c r="B9" s="20"/>
      <c r="C9" s="16" t="s">
        <v>28</v>
      </c>
      <c r="D9" s="17" t="s">
        <v>29</v>
      </c>
      <c r="E9" s="17">
        <v>10</v>
      </c>
      <c r="F9" s="17">
        <v>190</v>
      </c>
      <c r="G9" s="17">
        <f t="shared" si="0"/>
        <v>1900</v>
      </c>
      <c r="H9" s="17">
        <v>10</v>
      </c>
      <c r="I9" s="17">
        <v>465</v>
      </c>
      <c r="J9" s="17">
        <f t="shared" si="1"/>
        <v>4650</v>
      </c>
      <c r="K9" s="17">
        <v>5</v>
      </c>
      <c r="L9" s="17">
        <v>900</v>
      </c>
      <c r="M9" s="17">
        <f t="shared" si="2"/>
        <v>4500</v>
      </c>
      <c r="N9" s="17">
        <f t="shared" si="3"/>
        <v>11050</v>
      </c>
      <c r="O9" s="17">
        <f t="shared" si="4"/>
        <v>950</v>
      </c>
      <c r="P9" s="26">
        <v>10</v>
      </c>
      <c r="Q9" s="26">
        <v>35</v>
      </c>
      <c r="R9" s="26">
        <v>100</v>
      </c>
      <c r="S9" s="30"/>
    </row>
    <row r="10" s="2" customFormat="1" ht="30" customHeight="1" spans="1:19">
      <c r="A10" s="15">
        <v>5</v>
      </c>
      <c r="B10" s="20"/>
      <c r="C10" s="16" t="s">
        <v>30</v>
      </c>
      <c r="D10" s="17" t="s">
        <v>31</v>
      </c>
      <c r="E10" s="17">
        <v>0</v>
      </c>
      <c r="F10" s="17">
        <v>190</v>
      </c>
      <c r="G10" s="17">
        <f t="shared" ref="G10:G13" si="5">E10*F10</f>
        <v>0</v>
      </c>
      <c r="H10" s="17">
        <v>10</v>
      </c>
      <c r="I10" s="17">
        <v>465</v>
      </c>
      <c r="J10" s="17">
        <f t="shared" ref="J10:J13" si="6">H10*I10</f>
        <v>4650</v>
      </c>
      <c r="K10" s="17">
        <v>10</v>
      </c>
      <c r="L10" s="17">
        <v>900</v>
      </c>
      <c r="M10" s="17">
        <f t="shared" ref="M10:M13" si="7">K10*L10</f>
        <v>9000</v>
      </c>
      <c r="N10" s="17">
        <f t="shared" ref="N10:N13" si="8">G10+J10+M10</f>
        <v>13650</v>
      </c>
      <c r="O10" s="17">
        <f t="shared" ref="O10:O13" si="9">E10*P10+H10*Q10+K10*R10</f>
        <v>1350</v>
      </c>
      <c r="P10" s="26">
        <v>10</v>
      </c>
      <c r="Q10" s="26">
        <v>35</v>
      </c>
      <c r="R10" s="26">
        <v>100</v>
      </c>
      <c r="S10" s="30"/>
    </row>
    <row r="11" s="2" customFormat="1" ht="30" customHeight="1" spans="1:19">
      <c r="A11" s="15">
        <v>6</v>
      </c>
      <c r="B11" s="15"/>
      <c r="C11" s="16" t="s">
        <v>32</v>
      </c>
      <c r="D11" s="17" t="s">
        <v>33</v>
      </c>
      <c r="E11" s="17">
        <v>0</v>
      </c>
      <c r="F11" s="17">
        <v>190</v>
      </c>
      <c r="G11" s="17">
        <f t="shared" si="5"/>
        <v>0</v>
      </c>
      <c r="H11" s="17">
        <v>0</v>
      </c>
      <c r="I11" s="17">
        <v>465</v>
      </c>
      <c r="J11" s="17">
        <f t="shared" si="6"/>
        <v>0</v>
      </c>
      <c r="K11" s="17">
        <v>20</v>
      </c>
      <c r="L11" s="17">
        <v>900</v>
      </c>
      <c r="M11" s="17">
        <f t="shared" si="7"/>
        <v>18000</v>
      </c>
      <c r="N11" s="17">
        <f t="shared" si="8"/>
        <v>18000</v>
      </c>
      <c r="O11" s="17">
        <f t="shared" si="9"/>
        <v>2000</v>
      </c>
      <c r="P11" s="26">
        <v>10</v>
      </c>
      <c r="Q11" s="26">
        <v>35</v>
      </c>
      <c r="R11" s="26">
        <v>100</v>
      </c>
      <c r="S11" s="30"/>
    </row>
    <row r="12" s="2" customFormat="1" ht="30" customHeight="1" spans="1:19">
      <c r="A12" s="15">
        <v>7</v>
      </c>
      <c r="B12" s="15">
        <v>723</v>
      </c>
      <c r="C12" s="16" t="s">
        <v>34</v>
      </c>
      <c r="D12" s="17" t="s">
        <v>35</v>
      </c>
      <c r="E12" s="17">
        <v>10</v>
      </c>
      <c r="F12" s="17">
        <v>190</v>
      </c>
      <c r="G12" s="17">
        <f t="shared" si="5"/>
        <v>1900</v>
      </c>
      <c r="H12" s="17">
        <v>10</v>
      </c>
      <c r="I12" s="17">
        <v>465</v>
      </c>
      <c r="J12" s="17">
        <f t="shared" si="6"/>
        <v>4650</v>
      </c>
      <c r="K12" s="17">
        <v>10</v>
      </c>
      <c r="L12" s="17">
        <v>900</v>
      </c>
      <c r="M12" s="17">
        <f t="shared" si="7"/>
        <v>9000</v>
      </c>
      <c r="N12" s="17">
        <f t="shared" si="8"/>
        <v>15550</v>
      </c>
      <c r="O12" s="17">
        <f t="shared" si="9"/>
        <v>1450</v>
      </c>
      <c r="P12" s="26">
        <v>10</v>
      </c>
      <c r="Q12" s="26">
        <v>35</v>
      </c>
      <c r="R12" s="26">
        <v>100</v>
      </c>
      <c r="S12" s="30"/>
    </row>
    <row r="13" s="2" customFormat="1" ht="30" customHeight="1" spans="1:19">
      <c r="A13" s="15">
        <v>5</v>
      </c>
      <c r="B13" s="20"/>
      <c r="C13" s="16" t="s">
        <v>36</v>
      </c>
      <c r="D13" s="17" t="s">
        <v>37</v>
      </c>
      <c r="E13" s="17">
        <v>0</v>
      </c>
      <c r="F13" s="17">
        <v>190</v>
      </c>
      <c r="G13" s="17">
        <f t="shared" si="5"/>
        <v>0</v>
      </c>
      <c r="H13" s="17">
        <v>0</v>
      </c>
      <c r="I13" s="17">
        <v>465</v>
      </c>
      <c r="J13" s="17">
        <f t="shared" si="6"/>
        <v>0</v>
      </c>
      <c r="K13" s="17">
        <v>5</v>
      </c>
      <c r="L13" s="17">
        <v>900</v>
      </c>
      <c r="M13" s="17">
        <f t="shared" si="7"/>
        <v>4500</v>
      </c>
      <c r="N13" s="17">
        <f t="shared" si="8"/>
        <v>4500</v>
      </c>
      <c r="O13" s="17">
        <f t="shared" si="9"/>
        <v>500</v>
      </c>
      <c r="P13" s="26">
        <v>10</v>
      </c>
      <c r="Q13" s="26">
        <v>35</v>
      </c>
      <c r="R13" s="26">
        <v>100</v>
      </c>
      <c r="S13" s="30"/>
    </row>
    <row r="14" s="2" customFormat="1" ht="30" customHeight="1" spans="1:19">
      <c r="A14" s="15">
        <v>8</v>
      </c>
      <c r="B14" s="15">
        <v>511</v>
      </c>
      <c r="C14" s="16" t="s">
        <v>38</v>
      </c>
      <c r="D14" s="17" t="s">
        <v>39</v>
      </c>
      <c r="E14" s="17">
        <v>0</v>
      </c>
      <c r="F14" s="17">
        <v>190</v>
      </c>
      <c r="G14" s="17">
        <f>E14*F14</f>
        <v>0</v>
      </c>
      <c r="H14" s="17">
        <v>0</v>
      </c>
      <c r="I14" s="17">
        <v>465</v>
      </c>
      <c r="J14" s="17">
        <f>H14*I14</f>
        <v>0</v>
      </c>
      <c r="K14" s="17">
        <v>20</v>
      </c>
      <c r="L14" s="17">
        <v>900</v>
      </c>
      <c r="M14" s="17">
        <f>K14*L14</f>
        <v>18000</v>
      </c>
      <c r="N14" s="17">
        <f>G14+J14+M14</f>
        <v>18000</v>
      </c>
      <c r="O14" s="17">
        <f>E14*P14+H14*Q14+K14*R14</f>
        <v>2000</v>
      </c>
      <c r="P14" s="26">
        <v>10</v>
      </c>
      <c r="Q14" s="26">
        <v>35</v>
      </c>
      <c r="R14" s="26">
        <v>100</v>
      </c>
      <c r="S14" s="30"/>
    </row>
    <row r="15" s="3" customFormat="1" ht="19.5" customHeight="1" spans="1:19">
      <c r="A15" s="21"/>
      <c r="B15" s="21"/>
      <c r="C15" s="22" t="s">
        <v>40</v>
      </c>
      <c r="D15" s="21"/>
      <c r="E15" s="21">
        <f>SUM(E5:E14)</f>
        <v>30</v>
      </c>
      <c r="F15" s="15">
        <v>190</v>
      </c>
      <c r="G15" s="15">
        <f t="shared" ref="G15:G36" si="10">E15*F15</f>
        <v>5700</v>
      </c>
      <c r="H15" s="21">
        <f>SUM(H5:H14)</f>
        <v>75</v>
      </c>
      <c r="I15" s="15">
        <v>465</v>
      </c>
      <c r="J15" s="15">
        <f t="shared" ref="J15:J36" si="11">H15*I15</f>
        <v>34875</v>
      </c>
      <c r="K15" s="21">
        <f>SUM(K5:K14)</f>
        <v>133</v>
      </c>
      <c r="L15" s="15">
        <v>900</v>
      </c>
      <c r="M15" s="15">
        <f t="shared" ref="M15:M36" si="12">K15*L15</f>
        <v>119700</v>
      </c>
      <c r="N15" s="15">
        <f t="shared" ref="N15:N36" si="13">G15+J15+M15</f>
        <v>160275</v>
      </c>
      <c r="O15" s="15">
        <f t="shared" ref="O15:O36" si="14">E15*P15+H15*Q15+K15*R15</f>
        <v>16225</v>
      </c>
      <c r="P15" s="27">
        <v>10</v>
      </c>
      <c r="Q15" s="27">
        <v>35</v>
      </c>
      <c r="R15" s="27">
        <v>100</v>
      </c>
      <c r="S15" s="21"/>
    </row>
    <row r="16" s="3" customFormat="1" ht="21.75" customHeight="1" spans="1:19">
      <c r="A16" s="21"/>
      <c r="B16" s="21"/>
      <c r="C16" s="22" t="s">
        <v>41</v>
      </c>
      <c r="D16" s="21"/>
      <c r="E16" s="21">
        <f>E15</f>
        <v>30</v>
      </c>
      <c r="F16" s="21">
        <v>10</v>
      </c>
      <c r="G16" s="17">
        <f t="shared" si="10"/>
        <v>300</v>
      </c>
      <c r="H16" s="21">
        <f>H15</f>
        <v>75</v>
      </c>
      <c r="I16" s="21">
        <v>35</v>
      </c>
      <c r="J16" s="17">
        <f t="shared" si="11"/>
        <v>2625</v>
      </c>
      <c r="K16" s="21">
        <f>K15</f>
        <v>133</v>
      </c>
      <c r="L16" s="21">
        <v>100</v>
      </c>
      <c r="M16" s="17">
        <f t="shared" si="12"/>
        <v>13300</v>
      </c>
      <c r="N16" s="17">
        <f t="shared" si="13"/>
        <v>16225</v>
      </c>
      <c r="O16" s="15">
        <f t="shared" si="14"/>
        <v>16225</v>
      </c>
      <c r="P16" s="27">
        <v>10</v>
      </c>
      <c r="Q16" s="27">
        <v>35</v>
      </c>
      <c r="R16" s="27">
        <v>100</v>
      </c>
      <c r="S16" s="21"/>
    </row>
    <row r="18" spans="3:12">
      <c r="C18" s="5" t="s">
        <v>42</v>
      </c>
      <c r="G18" s="4" t="s">
        <v>43</v>
      </c>
      <c r="L18" s="4" t="s">
        <v>44</v>
      </c>
    </row>
  </sheetData>
  <autoFilter ref="A1:S16"/>
  <mergeCells count="10">
    <mergeCell ref="A1:R1"/>
    <mergeCell ref="E3:G3"/>
    <mergeCell ref="H3:J3"/>
    <mergeCell ref="K3:M3"/>
    <mergeCell ref="N3:O3"/>
    <mergeCell ref="P3:R3"/>
    <mergeCell ref="A3:A4"/>
    <mergeCell ref="B3:B4"/>
    <mergeCell ref="C3:C4"/>
    <mergeCell ref="D3:D4"/>
  </mergeCells>
  <pageMargins left="0.313888888888889" right="0.15625" top="0.511805555555556" bottom="0.511805555555556" header="0.511805555555556" footer="0.55"/>
  <pageSetup paperSize="9" scale="8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B42" sqref="B42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USER-</cp:lastModifiedBy>
  <dcterms:created xsi:type="dcterms:W3CDTF">2016-08-30T01:48:00Z</dcterms:created>
  <cp:lastPrinted>2016-09-02T08:01:00Z</cp:lastPrinted>
  <dcterms:modified xsi:type="dcterms:W3CDTF">2017-03-14T03:49:29Z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2052-10.1.0.6260</vt:lpwstr>
  </property>
</Properties>
</file>